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noor\Downloads\"/>
    </mc:Choice>
  </mc:AlternateContent>
  <xr:revisionPtr revIDLastSave="0" documentId="8_{A098BBE4-F39F-4E63-82AA-2E81F6F887F7}" xr6:coauthVersionLast="47" xr6:coauthVersionMax="47" xr10:uidLastSave="{00000000-0000-0000-0000-000000000000}"/>
  <bookViews>
    <workbookView xWindow="28680" yWindow="-120" windowWidth="29040" windowHeight="16440" activeTab="2" xr2:uid="{B93D8586-00C8-445D-BD79-D2AF458E2833}"/>
  </bookViews>
  <sheets>
    <sheet name="Loan cleaned data" sheetId="7" r:id="rId1"/>
    <sheet name="Loan " sheetId="4" state="hidden" r:id="rId2"/>
    <sheet name="Categorical Data " sheetId="1" r:id="rId3"/>
    <sheet name="CONTINOUS DATA QUALITY REPORT" sheetId="6" r:id="rId4"/>
  </sheets>
  <calcPr calcId="0"/>
</workbook>
</file>

<file path=xl/calcChain.xml><?xml version="1.0" encoding="utf-8"?>
<calcChain xmlns="http://schemas.openxmlformats.org/spreadsheetml/2006/main">
  <c r="E2" i="1" l="1"/>
  <c r="N5" i="6" a="1"/>
  <c r="N5" i="6" s="1"/>
  <c r="N6" i="6" a="1"/>
  <c r="N6" i="6" s="1"/>
  <c r="N7" i="6" a="1"/>
  <c r="N7" i="6" s="1"/>
  <c r="N4" i="6" a="1"/>
  <c r="N4" i="6" s="1"/>
  <c r="N3" i="6" a="1"/>
  <c r="N3" i="6" s="1"/>
  <c r="N2" i="6" a="1"/>
  <c r="N2" i="6" s="1"/>
  <c r="AJ4" i="4"/>
  <c r="AI2" i="4"/>
  <c r="AH10" i="4"/>
  <c r="AH11" i="4"/>
  <c r="AH12" i="4"/>
  <c r="AH13" i="4"/>
  <c r="AH14" i="4"/>
  <c r="AH15" i="4"/>
  <c r="AH16" i="4"/>
  <c r="AH17" i="4"/>
  <c r="AH18" i="4"/>
  <c r="AH19" i="4"/>
  <c r="AH20" i="4"/>
  <c r="AH21" i="4"/>
  <c r="AH22" i="4"/>
  <c r="AH23" i="4"/>
  <c r="AH24" i="4"/>
  <c r="AH25" i="4"/>
  <c r="AH26" i="4"/>
  <c r="AH27" i="4"/>
  <c r="AH28" i="4"/>
  <c r="AH29" i="4"/>
  <c r="AH30" i="4"/>
  <c r="AH31" i="4"/>
  <c r="AH32" i="4"/>
  <c r="AH33" i="4"/>
  <c r="AH34" i="4"/>
  <c r="AH35" i="4"/>
  <c r="AH36" i="4"/>
  <c r="AH37" i="4"/>
  <c r="AH38" i="4"/>
  <c r="AH39" i="4"/>
  <c r="AH40" i="4"/>
  <c r="AH41" i="4"/>
  <c r="AH42" i="4"/>
  <c r="AH43" i="4"/>
  <c r="AH44" i="4"/>
  <c r="AH45" i="4"/>
  <c r="AH46" i="4"/>
  <c r="AH47" i="4"/>
  <c r="AH48" i="4"/>
  <c r="AH49" i="4"/>
  <c r="AH50" i="4"/>
  <c r="AH51" i="4"/>
  <c r="AH52" i="4"/>
  <c r="AH53" i="4"/>
  <c r="AH54" i="4"/>
  <c r="AH55" i="4"/>
  <c r="AH56" i="4"/>
  <c r="AH57" i="4"/>
  <c r="AH58" i="4"/>
  <c r="AH59" i="4"/>
  <c r="AH60" i="4"/>
  <c r="AH61" i="4"/>
  <c r="AH62" i="4"/>
  <c r="AH63" i="4"/>
  <c r="AH64" i="4"/>
  <c r="AH65" i="4"/>
  <c r="AH66" i="4"/>
  <c r="AH67" i="4"/>
  <c r="AH68" i="4"/>
  <c r="AH69" i="4"/>
  <c r="AH70" i="4"/>
  <c r="AH71" i="4"/>
  <c r="AH72" i="4"/>
  <c r="AH73" i="4"/>
  <c r="AH74" i="4"/>
  <c r="AH75" i="4"/>
  <c r="AH76" i="4"/>
  <c r="AH77" i="4"/>
  <c r="AH78" i="4"/>
  <c r="AH79" i="4"/>
  <c r="AH80" i="4"/>
  <c r="AH81" i="4"/>
  <c r="AH82" i="4"/>
  <c r="AH83" i="4"/>
  <c r="AH84" i="4"/>
  <c r="AH85" i="4"/>
  <c r="AH86" i="4"/>
  <c r="AH87" i="4"/>
  <c r="AH88" i="4"/>
  <c r="AH89" i="4"/>
  <c r="AH90" i="4"/>
  <c r="AH91" i="4"/>
  <c r="AH92" i="4"/>
  <c r="AH93" i="4"/>
  <c r="AH94" i="4"/>
  <c r="AH95" i="4"/>
  <c r="AH96" i="4"/>
  <c r="AH97" i="4"/>
  <c r="AH98" i="4"/>
  <c r="AH99" i="4"/>
  <c r="AH100" i="4"/>
  <c r="AH101" i="4"/>
  <c r="AH102" i="4"/>
  <c r="AH103" i="4"/>
  <c r="AH104" i="4"/>
  <c r="AH105" i="4"/>
  <c r="AH106" i="4"/>
  <c r="AH107" i="4"/>
  <c r="AH108" i="4"/>
  <c r="AH109" i="4"/>
  <c r="AH110" i="4"/>
  <c r="AH111" i="4"/>
  <c r="AH112" i="4"/>
  <c r="AH113" i="4"/>
  <c r="AH114" i="4"/>
  <c r="AH115" i="4"/>
  <c r="AH116" i="4"/>
  <c r="AH117" i="4"/>
  <c r="AH118" i="4"/>
  <c r="AH119" i="4"/>
  <c r="AH120" i="4"/>
  <c r="AH121" i="4"/>
  <c r="AH122" i="4"/>
  <c r="AH123" i="4"/>
  <c r="AH124" i="4"/>
  <c r="AH125" i="4"/>
  <c r="AH126" i="4"/>
  <c r="AH127" i="4"/>
  <c r="AH128" i="4"/>
  <c r="AH129" i="4"/>
  <c r="AH130" i="4"/>
  <c r="AH131" i="4"/>
  <c r="AH132" i="4"/>
  <c r="AH133" i="4"/>
  <c r="AH134" i="4"/>
  <c r="AH135" i="4"/>
  <c r="AH136" i="4"/>
  <c r="AH137" i="4"/>
  <c r="AH138" i="4"/>
  <c r="AH139" i="4"/>
  <c r="AH140" i="4"/>
  <c r="AH141" i="4"/>
  <c r="AH142" i="4"/>
  <c r="AH143" i="4"/>
  <c r="AH144" i="4"/>
  <c r="AH145" i="4"/>
  <c r="AH146" i="4"/>
  <c r="AH147" i="4"/>
  <c r="AH148" i="4"/>
  <c r="AH149" i="4"/>
  <c r="AH150" i="4"/>
  <c r="AH151" i="4"/>
  <c r="AH152" i="4"/>
  <c r="AH153" i="4"/>
  <c r="AH154" i="4"/>
  <c r="AH155" i="4"/>
  <c r="AH156" i="4"/>
  <c r="AH157" i="4"/>
  <c r="AH158" i="4"/>
  <c r="AH159" i="4"/>
  <c r="AH160" i="4"/>
  <c r="AH161" i="4"/>
  <c r="AH162" i="4"/>
  <c r="AH163" i="4"/>
  <c r="AH164" i="4"/>
  <c r="AH165" i="4"/>
  <c r="AH166" i="4"/>
  <c r="AH167" i="4"/>
  <c r="AH168" i="4"/>
  <c r="AH169" i="4"/>
  <c r="AH170" i="4"/>
  <c r="AH171" i="4"/>
  <c r="AH172" i="4"/>
  <c r="AH173" i="4"/>
  <c r="AH174" i="4"/>
  <c r="AH175" i="4"/>
  <c r="AH176" i="4"/>
  <c r="AH177" i="4"/>
  <c r="AH178" i="4"/>
  <c r="AH179" i="4"/>
  <c r="AH180" i="4"/>
  <c r="AH181" i="4"/>
  <c r="AH182" i="4"/>
  <c r="AH183" i="4"/>
  <c r="AH184" i="4"/>
  <c r="AH185" i="4"/>
  <c r="AH186" i="4"/>
  <c r="AH187" i="4"/>
  <c r="AH188" i="4"/>
  <c r="AH189" i="4"/>
  <c r="AH190" i="4"/>
  <c r="AH191" i="4"/>
  <c r="AH192" i="4"/>
  <c r="AH193" i="4"/>
  <c r="AH194" i="4"/>
  <c r="AH195" i="4"/>
  <c r="AH196" i="4"/>
  <c r="AH197" i="4"/>
  <c r="AH198" i="4"/>
  <c r="AH199" i="4"/>
  <c r="AH200" i="4"/>
  <c r="AH201" i="4"/>
  <c r="AH202" i="4"/>
  <c r="AH203" i="4"/>
  <c r="AH204" i="4"/>
  <c r="AH205" i="4"/>
  <c r="AH206" i="4"/>
  <c r="AH207" i="4"/>
  <c r="AH208" i="4"/>
  <c r="AH209" i="4"/>
  <c r="AH210" i="4"/>
  <c r="AH211" i="4"/>
  <c r="AH212" i="4"/>
  <c r="AH213" i="4"/>
  <c r="AH214" i="4"/>
  <c r="AH215" i="4"/>
  <c r="AH216" i="4"/>
  <c r="AH217" i="4"/>
  <c r="AH218" i="4"/>
  <c r="AH219" i="4"/>
  <c r="AH220" i="4"/>
  <c r="AH221" i="4"/>
  <c r="AH222" i="4"/>
  <c r="AH223" i="4"/>
  <c r="AH224" i="4"/>
  <c r="AH225" i="4"/>
  <c r="AH226" i="4"/>
  <c r="AH227" i="4"/>
  <c r="AH228" i="4"/>
  <c r="AH229" i="4"/>
  <c r="AH230" i="4"/>
  <c r="AH231" i="4"/>
  <c r="AH232" i="4"/>
  <c r="AH233" i="4"/>
  <c r="AH234" i="4"/>
  <c r="AH235" i="4"/>
  <c r="AH236" i="4"/>
  <c r="AH237" i="4"/>
  <c r="AH238" i="4"/>
  <c r="AH239" i="4"/>
  <c r="AH240" i="4"/>
  <c r="AH241" i="4"/>
  <c r="AH242" i="4"/>
  <c r="AH243" i="4"/>
  <c r="AH244" i="4"/>
  <c r="AH245" i="4"/>
  <c r="AH246" i="4"/>
  <c r="AH247" i="4"/>
  <c r="AH248" i="4"/>
  <c r="AH249" i="4"/>
  <c r="AH250" i="4"/>
  <c r="AH251" i="4"/>
  <c r="AH252" i="4"/>
  <c r="AH253" i="4"/>
  <c r="AH254" i="4"/>
  <c r="AH255" i="4"/>
  <c r="AH256" i="4"/>
  <c r="AH257" i="4"/>
  <c r="AH258" i="4"/>
  <c r="AH259" i="4"/>
  <c r="AH260" i="4"/>
  <c r="AH261" i="4"/>
  <c r="AH262" i="4"/>
  <c r="AH263" i="4"/>
  <c r="AH264" i="4"/>
  <c r="AH265" i="4"/>
  <c r="AH266" i="4"/>
  <c r="AH267" i="4"/>
  <c r="AH268" i="4"/>
  <c r="AH269" i="4"/>
  <c r="AH270" i="4"/>
  <c r="AH271" i="4"/>
  <c r="AH272" i="4"/>
  <c r="AH273" i="4"/>
  <c r="AH274" i="4"/>
  <c r="AH275" i="4"/>
  <c r="AH276" i="4"/>
  <c r="AH277" i="4"/>
  <c r="AH278" i="4"/>
  <c r="AH279" i="4"/>
  <c r="AH280" i="4"/>
  <c r="AH281" i="4"/>
  <c r="AH282" i="4"/>
  <c r="AH283" i="4"/>
  <c r="AH284" i="4"/>
  <c r="AH285" i="4"/>
  <c r="AH286" i="4"/>
  <c r="AH287" i="4"/>
  <c r="AH288" i="4"/>
  <c r="AH289" i="4"/>
  <c r="AH290" i="4"/>
  <c r="AH291" i="4"/>
  <c r="AH292" i="4"/>
  <c r="AH293" i="4"/>
  <c r="AH294" i="4"/>
  <c r="AH295" i="4"/>
  <c r="AH296" i="4"/>
  <c r="AH297" i="4"/>
  <c r="AH298" i="4"/>
  <c r="AH299" i="4"/>
  <c r="AH300" i="4"/>
  <c r="AH301" i="4"/>
  <c r="AH302" i="4"/>
  <c r="AH303" i="4"/>
  <c r="AH304" i="4"/>
  <c r="AH305" i="4"/>
  <c r="AH306" i="4"/>
  <c r="AH307" i="4"/>
  <c r="AH308" i="4"/>
  <c r="AH309" i="4"/>
  <c r="AH310" i="4"/>
  <c r="AH311" i="4"/>
  <c r="AH312" i="4"/>
  <c r="AH313" i="4"/>
  <c r="AH314" i="4"/>
  <c r="AH315" i="4"/>
  <c r="AH316" i="4"/>
  <c r="AH317" i="4"/>
  <c r="AH318" i="4"/>
  <c r="AH319" i="4"/>
  <c r="AH320" i="4"/>
  <c r="AH321" i="4"/>
  <c r="AH322" i="4"/>
  <c r="AH323" i="4"/>
  <c r="AH324" i="4"/>
  <c r="AH325" i="4"/>
  <c r="AH326" i="4"/>
  <c r="AH327" i="4"/>
  <c r="AH328" i="4"/>
  <c r="AH329" i="4"/>
  <c r="AH330" i="4"/>
  <c r="AH331" i="4"/>
  <c r="AH332" i="4"/>
  <c r="AH333" i="4"/>
  <c r="AH334" i="4"/>
  <c r="AH335" i="4"/>
  <c r="AH336" i="4"/>
  <c r="AH337" i="4"/>
  <c r="AH338" i="4"/>
  <c r="AH339" i="4"/>
  <c r="AH340" i="4"/>
  <c r="AH341" i="4"/>
  <c r="AH342" i="4"/>
  <c r="AH343" i="4"/>
  <c r="AH344" i="4"/>
  <c r="AH345" i="4"/>
  <c r="AH346" i="4"/>
  <c r="AH347" i="4"/>
  <c r="AH348" i="4"/>
  <c r="AH349" i="4"/>
  <c r="AH350" i="4"/>
  <c r="AH351" i="4"/>
  <c r="AH352" i="4"/>
  <c r="AH353" i="4"/>
  <c r="AH354" i="4"/>
  <c r="AH355" i="4"/>
  <c r="AH356" i="4"/>
  <c r="AH357" i="4"/>
  <c r="AH358" i="4"/>
  <c r="AH359" i="4"/>
  <c r="AH360" i="4"/>
  <c r="AH361" i="4"/>
  <c r="AH362" i="4"/>
  <c r="AH363" i="4"/>
  <c r="AH364" i="4"/>
  <c r="AH365" i="4"/>
  <c r="AH366" i="4"/>
  <c r="AH367" i="4"/>
  <c r="AH368" i="4"/>
  <c r="AH369" i="4"/>
  <c r="AH370" i="4"/>
  <c r="AH371" i="4"/>
  <c r="AH372" i="4"/>
  <c r="AH373" i="4"/>
  <c r="AH374" i="4"/>
  <c r="AH375" i="4"/>
  <c r="AH376" i="4"/>
  <c r="AH377" i="4"/>
  <c r="AH378" i="4"/>
  <c r="AH379" i="4"/>
  <c r="AH380" i="4"/>
  <c r="AH381" i="4"/>
  <c r="AH382" i="4"/>
  <c r="AH383" i="4"/>
  <c r="AH384" i="4"/>
  <c r="AH385" i="4"/>
  <c r="AH386" i="4"/>
  <c r="AH387" i="4"/>
  <c r="AH388" i="4"/>
  <c r="AH389" i="4"/>
  <c r="AH390" i="4"/>
  <c r="AH391" i="4"/>
  <c r="AH392" i="4"/>
  <c r="AH393" i="4"/>
  <c r="AH394" i="4"/>
  <c r="AH395" i="4"/>
  <c r="AH396" i="4"/>
  <c r="AH397" i="4"/>
  <c r="AH398" i="4"/>
  <c r="AH399" i="4"/>
  <c r="AH400" i="4"/>
  <c r="AH401" i="4"/>
  <c r="AH402" i="4"/>
  <c r="AH403" i="4"/>
  <c r="AH404" i="4"/>
  <c r="AH405" i="4"/>
  <c r="AH406" i="4"/>
  <c r="AH407" i="4"/>
  <c r="AH408" i="4"/>
  <c r="AH409" i="4"/>
  <c r="AH410" i="4"/>
  <c r="AH411" i="4"/>
  <c r="AH412" i="4"/>
  <c r="AH413" i="4"/>
  <c r="AH414" i="4"/>
  <c r="AH415" i="4"/>
  <c r="AH416" i="4"/>
  <c r="AH417" i="4"/>
  <c r="AH418" i="4"/>
  <c r="AH419" i="4"/>
  <c r="AH420" i="4"/>
  <c r="AH421" i="4"/>
  <c r="AH422" i="4"/>
  <c r="AH423" i="4"/>
  <c r="AH424" i="4"/>
  <c r="AH425" i="4"/>
  <c r="AH426" i="4"/>
  <c r="AH427" i="4"/>
  <c r="AH428" i="4"/>
  <c r="AH429" i="4"/>
  <c r="AH430" i="4"/>
  <c r="AH431" i="4"/>
  <c r="AH432" i="4"/>
  <c r="AH433" i="4"/>
  <c r="AH434" i="4"/>
  <c r="AH435" i="4"/>
  <c r="AH436" i="4"/>
  <c r="AH437" i="4"/>
  <c r="AH438" i="4"/>
  <c r="AH439" i="4"/>
  <c r="AH440" i="4"/>
  <c r="AH441" i="4"/>
  <c r="AH442" i="4"/>
  <c r="AH443" i="4"/>
  <c r="AH444" i="4"/>
  <c r="AH445" i="4"/>
  <c r="AH446" i="4"/>
  <c r="AH447" i="4"/>
  <c r="AH448" i="4"/>
  <c r="AH449" i="4"/>
  <c r="AH450" i="4"/>
  <c r="AH451" i="4"/>
  <c r="AH452" i="4"/>
  <c r="AH453" i="4"/>
  <c r="AH454" i="4"/>
  <c r="AH455" i="4"/>
  <c r="AH456" i="4"/>
  <c r="AH457" i="4"/>
  <c r="AH458" i="4"/>
  <c r="AH459" i="4"/>
  <c r="AH460" i="4"/>
  <c r="AH461" i="4"/>
  <c r="AH462" i="4"/>
  <c r="AH463" i="4"/>
  <c r="AH464" i="4"/>
  <c r="AH465" i="4"/>
  <c r="AH466" i="4"/>
  <c r="AH467" i="4"/>
  <c r="AH468" i="4"/>
  <c r="AH469" i="4"/>
  <c r="AH470" i="4"/>
  <c r="AH471" i="4"/>
  <c r="AH472" i="4"/>
  <c r="AH473" i="4"/>
  <c r="AH474" i="4"/>
  <c r="AH475" i="4"/>
  <c r="AH476" i="4"/>
  <c r="AH477" i="4"/>
  <c r="AH478" i="4"/>
  <c r="AH479" i="4"/>
  <c r="AH480" i="4"/>
  <c r="AH481" i="4"/>
  <c r="AH482" i="4"/>
  <c r="AH483" i="4"/>
  <c r="AH484" i="4"/>
  <c r="AH485" i="4"/>
  <c r="AH486" i="4"/>
  <c r="AH487" i="4"/>
  <c r="AH488" i="4"/>
  <c r="AH489" i="4"/>
  <c r="AH490" i="4"/>
  <c r="AH491" i="4"/>
  <c r="AH492" i="4"/>
  <c r="AH493" i="4"/>
  <c r="AH494" i="4"/>
  <c r="AH495" i="4"/>
  <c r="AH496" i="4"/>
  <c r="AH497" i="4"/>
  <c r="AH498" i="4"/>
  <c r="AH499" i="4"/>
  <c r="AH500" i="4"/>
  <c r="AH501" i="4"/>
  <c r="AH502" i="4"/>
  <c r="AH503" i="4"/>
  <c r="AH504" i="4"/>
  <c r="AH505" i="4"/>
  <c r="AH506" i="4"/>
  <c r="AH507" i="4"/>
  <c r="AH508" i="4"/>
  <c r="AH509" i="4"/>
  <c r="AH510" i="4"/>
  <c r="AH511" i="4"/>
  <c r="AH512" i="4"/>
  <c r="AH513" i="4"/>
  <c r="AH514" i="4"/>
  <c r="AH515" i="4"/>
  <c r="AH516" i="4"/>
  <c r="AH517" i="4"/>
  <c r="AH518" i="4"/>
  <c r="AH519" i="4"/>
  <c r="AH520" i="4"/>
  <c r="AH521" i="4"/>
  <c r="AH522" i="4"/>
  <c r="AH523" i="4"/>
  <c r="AH524" i="4"/>
  <c r="AH525" i="4"/>
  <c r="AH526" i="4"/>
  <c r="AH527" i="4"/>
  <c r="AH528" i="4"/>
  <c r="AH529" i="4"/>
  <c r="AH530" i="4"/>
  <c r="AH531" i="4"/>
  <c r="AH532" i="4"/>
  <c r="AH533" i="4"/>
  <c r="AH534" i="4"/>
  <c r="AH535" i="4"/>
  <c r="AH536" i="4"/>
  <c r="AH537" i="4"/>
  <c r="AH538" i="4"/>
  <c r="AH539" i="4"/>
  <c r="AH540" i="4"/>
  <c r="AH541" i="4"/>
  <c r="AH542" i="4"/>
  <c r="AH543" i="4"/>
  <c r="AH544" i="4"/>
  <c r="AH545" i="4"/>
  <c r="AH546" i="4"/>
  <c r="AH547" i="4"/>
  <c r="AH548" i="4"/>
  <c r="AH549" i="4"/>
  <c r="AH550" i="4"/>
  <c r="AH551" i="4"/>
  <c r="AH552" i="4"/>
  <c r="AH553" i="4"/>
  <c r="AH554" i="4"/>
  <c r="AH555" i="4"/>
  <c r="AH556" i="4"/>
  <c r="AH557" i="4"/>
  <c r="AH558" i="4"/>
  <c r="AH559" i="4"/>
  <c r="AH560" i="4"/>
  <c r="AH561" i="4"/>
  <c r="AH562" i="4"/>
  <c r="AH563" i="4"/>
  <c r="AH564" i="4"/>
  <c r="AH565" i="4"/>
  <c r="AH566" i="4"/>
  <c r="AH567" i="4"/>
  <c r="AH568" i="4"/>
  <c r="AH569" i="4"/>
  <c r="AH570" i="4"/>
  <c r="AH571" i="4"/>
  <c r="AH572" i="4"/>
  <c r="AH573" i="4"/>
  <c r="AH574" i="4"/>
  <c r="AH575" i="4"/>
  <c r="AH576" i="4"/>
  <c r="AH577" i="4"/>
  <c r="AH578" i="4"/>
  <c r="AH579" i="4"/>
  <c r="AH580" i="4"/>
  <c r="AH581" i="4"/>
  <c r="AH582" i="4"/>
  <c r="AH583" i="4"/>
  <c r="AH584" i="4"/>
  <c r="AH585" i="4"/>
  <c r="AH586" i="4"/>
  <c r="AH587" i="4"/>
  <c r="AH588" i="4"/>
  <c r="AH589" i="4"/>
  <c r="AH590" i="4"/>
  <c r="AH591" i="4"/>
  <c r="AH592" i="4"/>
  <c r="AH593" i="4"/>
  <c r="AH594" i="4"/>
  <c r="AH595" i="4"/>
  <c r="AH596" i="4"/>
  <c r="AH597" i="4"/>
  <c r="AH598" i="4"/>
  <c r="AH599" i="4"/>
  <c r="AH600" i="4"/>
  <c r="AH601" i="4"/>
  <c r="AH602" i="4"/>
  <c r="AH603" i="4"/>
  <c r="AH604" i="4"/>
  <c r="AH605" i="4"/>
  <c r="AH606" i="4"/>
  <c r="AH607" i="4"/>
  <c r="AH608" i="4"/>
  <c r="AH609" i="4"/>
  <c r="AH610" i="4"/>
  <c r="AH611" i="4"/>
  <c r="AH612" i="4"/>
  <c r="AH613" i="4"/>
  <c r="AH614" i="4"/>
  <c r="AH615" i="4"/>
  <c r="AH616" i="4"/>
  <c r="AH3" i="4"/>
  <c r="AH4" i="4"/>
  <c r="AH5" i="4"/>
  <c r="AH6" i="4"/>
  <c r="AH7" i="4"/>
  <c r="AH8" i="4"/>
  <c r="AH9" i="4"/>
  <c r="AH2" i="4"/>
  <c r="T2" i="4"/>
  <c r="J7" i="6"/>
  <c r="J6" i="6"/>
  <c r="J5" i="6"/>
  <c r="J4" i="6"/>
  <c r="J3" i="6"/>
  <c r="I3" i="6"/>
  <c r="I7" i="6"/>
  <c r="I6" i="6"/>
  <c r="I5" i="6"/>
  <c r="I4" i="6"/>
  <c r="J2" i="6"/>
  <c r="I2" i="6"/>
  <c r="H7" i="6"/>
  <c r="H6" i="6"/>
  <c r="H5" i="6"/>
  <c r="H4" i="6"/>
  <c r="H3" i="6"/>
  <c r="H2" i="6"/>
  <c r="G7" i="6"/>
  <c r="G6" i="6"/>
  <c r="G5" i="6"/>
  <c r="G4" i="6"/>
  <c r="G3" i="6"/>
  <c r="G2" i="6"/>
  <c r="F7" i="6"/>
  <c r="F6" i="6"/>
  <c r="F5" i="6"/>
  <c r="F4" i="6"/>
  <c r="F3" i="6"/>
  <c r="F2" i="6"/>
  <c r="E7" i="6"/>
  <c r="E6" i="6"/>
  <c r="E5" i="6"/>
  <c r="E4" i="6"/>
  <c r="E3" i="6"/>
  <c r="E2" i="6"/>
  <c r="D7" i="6"/>
  <c r="D6" i="6"/>
  <c r="D5" i="6"/>
  <c r="D4" i="6"/>
  <c r="D3" i="6"/>
  <c r="D2" i="6"/>
  <c r="C7" i="6"/>
  <c r="C6" i="6"/>
  <c r="C5" i="6"/>
  <c r="C4" i="6"/>
  <c r="C3" i="6"/>
  <c r="C2" i="6"/>
  <c r="B7" i="6"/>
  <c r="B6" i="6"/>
  <c r="B5" i="6"/>
  <c r="B4" i="6"/>
  <c r="B3" i="6"/>
  <c r="B2" i="6"/>
  <c r="C12" i="1"/>
  <c r="C11" i="1"/>
  <c r="C10" i="1"/>
  <c r="C9" i="1"/>
  <c r="C8" i="1"/>
  <c r="C7" i="1"/>
  <c r="C6" i="1"/>
  <c r="C5" i="1"/>
  <c r="C2" i="1"/>
  <c r="C4" i="1"/>
  <c r="C3" i="1"/>
  <c r="B12" i="1"/>
  <c r="B11" i="1"/>
  <c r="B10" i="1"/>
  <c r="B9" i="1"/>
  <c r="B8" i="1"/>
  <c r="B7" i="1"/>
  <c r="B6" i="1"/>
  <c r="B5" i="1"/>
  <c r="B4" i="1"/>
  <c r="B3" i="1"/>
  <c r="B2" i="1"/>
  <c r="I20" i="1"/>
  <c r="X4" i="4" a="1"/>
  <c r="X397" i="4" a="1"/>
  <c r="X493" i="4" a="1"/>
  <c r="X541" i="4" a="1"/>
  <c r="X565" i="4" a="1"/>
  <c r="X589" i="4" a="1"/>
  <c r="X5" i="4" a="1"/>
  <c r="X17" i="4" a="1"/>
  <c r="X28" i="4" a="1"/>
  <c r="X40" i="4" a="1"/>
  <c r="X52" i="4" a="1"/>
  <c r="X64" i="4" a="1"/>
  <c r="X76" i="4" a="1"/>
  <c r="X88" i="4" a="1"/>
  <c r="X100" i="4" a="1"/>
  <c r="X112" i="4" a="1"/>
  <c r="X124" i="4" a="1"/>
  <c r="X135" i="4" a="1"/>
  <c r="X147" i="4" a="1"/>
  <c r="X159" i="4" a="1"/>
  <c r="X171" i="4" a="1"/>
  <c r="X182" i="4" a="1"/>
  <c r="X193" i="4" a="1"/>
  <c r="X205" i="4" a="1"/>
  <c r="X217" i="4" a="1"/>
  <c r="X229" i="4" a="1"/>
  <c r="X241" i="4" a="1"/>
  <c r="X253" i="4" a="1"/>
  <c r="X265" i="4" a="1"/>
  <c r="X277" i="4" a="1"/>
  <c r="X289" i="4" a="1"/>
  <c r="X301" i="4" a="1"/>
  <c r="X325" i="4" a="1"/>
  <c r="X337" i="4" a="1"/>
  <c r="X349" i="4" a="1"/>
  <c r="X361" i="4" a="1"/>
  <c r="X373" i="4" a="1"/>
  <c r="X385" i="4" a="1"/>
  <c r="X409" i="4" a="1"/>
  <c r="X421" i="4" a="1"/>
  <c r="X433" i="4" a="1"/>
  <c r="X445" i="4" a="1"/>
  <c r="X457" i="4" a="1"/>
  <c r="X469" i="4" a="1"/>
  <c r="X481" i="4" a="1"/>
  <c r="X505" i="4" a="1"/>
  <c r="X517" i="4" a="1"/>
  <c r="X529" i="4" a="1"/>
  <c r="X553" i="4" a="1"/>
  <c r="X577" i="4" a="1"/>
  <c r="X601" i="4" a="1"/>
  <c r="X6" i="4" a="1"/>
  <c r="X18" i="4" a="1"/>
  <c r="X29" i="4" a="1"/>
  <c r="X41" i="4" a="1"/>
  <c r="X53" i="4" a="1"/>
  <c r="X65" i="4" a="1"/>
  <c r="X77" i="4" a="1"/>
  <c r="X89" i="4" a="1"/>
  <c r="X101" i="4" a="1"/>
  <c r="X113" i="4" a="1"/>
  <c r="X125" i="4" a="1"/>
  <c r="X136" i="4" a="1"/>
  <c r="X148" i="4" a="1"/>
  <c r="X160" i="4" a="1"/>
  <c r="X183" i="4" a="1"/>
  <c r="X194" i="4" a="1"/>
  <c r="X206" i="4" a="1"/>
  <c r="X218" i="4" a="1"/>
  <c r="X230" i="4" a="1"/>
  <c r="X242" i="4" a="1"/>
  <c r="X254" i="4" a="1"/>
  <c r="X266" i="4" a="1"/>
  <c r="X278" i="4" a="1"/>
  <c r="X290" i="4" a="1"/>
  <c r="X302" i="4" a="1"/>
  <c r="X314" i="4" a="1"/>
  <c r="X326" i="4" a="1"/>
  <c r="X338" i="4" a="1"/>
  <c r="X350" i="4" a="1"/>
  <c r="X362" i="4" a="1"/>
  <c r="X374" i="4" a="1"/>
  <c r="X386" i="4" a="1"/>
  <c r="X398" i="4" a="1"/>
  <c r="X410" i="4" a="1"/>
  <c r="X422" i="4" a="1"/>
  <c r="X434" i="4" a="1"/>
  <c r="X446" i="4" a="1"/>
  <c r="X458" i="4" a="1"/>
  <c r="X470" i="4" a="1"/>
  <c r="X482" i="4" a="1"/>
  <c r="X494" i="4" a="1"/>
  <c r="X518" i="4" a="1"/>
  <c r="X530" i="4" a="1"/>
  <c r="X542" i="4" a="1"/>
  <c r="X554" i="4" a="1"/>
  <c r="X566" i="4" a="1"/>
  <c r="X578" i="4" a="1"/>
  <c r="X590" i="4" a="1"/>
  <c r="X602" i="4" a="1"/>
  <c r="X8" i="4" a="1"/>
  <c r="X7" i="4" a="1"/>
  <c r="X55" i="4" a="1"/>
  <c r="X85" i="4" a="1"/>
  <c r="X102" i="4" a="1"/>
  <c r="X387" i="4" a="1"/>
  <c r="X414" i="4" a="1"/>
  <c r="X441" i="4" a="1"/>
  <c r="X468" i="4" a="1"/>
  <c r="X483" i="4" a="1"/>
  <c r="X510" i="4" a="1"/>
  <c r="X537" i="4" a="1"/>
  <c r="X564" i="4" a="1"/>
  <c r="X579" i="4" a="1"/>
  <c r="X606" i="4" a="1"/>
  <c r="X25" i="4" a="1"/>
  <c r="X174" i="4" a="1"/>
  <c r="X215" i="4" a="1"/>
  <c r="X273" i="4" a="1"/>
  <c r="X317" i="4" a="1"/>
  <c r="X359" i="4" a="1"/>
  <c r="X402" i="4" a="1"/>
  <c r="X471" i="4" a="1"/>
  <c r="X552" i="4" a="1"/>
  <c r="X26" i="4" a="1"/>
  <c r="X203" i="4" a="1"/>
  <c r="X291" i="4" a="1"/>
  <c r="X347" i="4" a="1"/>
  <c r="X527" i="4" a="1"/>
  <c r="X106" i="4" a="1"/>
  <c r="X514" i="4" a="1"/>
  <c r="X610" i="4" a="1"/>
  <c r="X204" i="4" a="1"/>
  <c r="X292" i="4" a="1"/>
  <c r="X348" i="4" a="1"/>
  <c r="X474" i="4" a="1"/>
  <c r="X528" i="4" a="1"/>
  <c r="X584" i="4" a="1"/>
  <c r="X14" i="4" a="1"/>
  <c r="X207" i="4" a="1"/>
  <c r="X293" i="4" a="1"/>
  <c r="X379" i="4" a="1"/>
  <c r="X24" i="4" a="1"/>
  <c r="X38" i="4" a="1"/>
  <c r="X71" i="4" a="1"/>
  <c r="X117" i="4" a="1"/>
  <c r="X130" i="4" a="1"/>
  <c r="X144" i="4" a="1"/>
  <c r="X158" i="4" a="1"/>
  <c r="X173" i="4" a="1"/>
  <c r="X187" i="4" a="1"/>
  <c r="X200" i="4" a="1"/>
  <c r="X214" i="4" a="1"/>
  <c r="X228" i="4" a="1"/>
  <c r="X244" i="4" a="1"/>
  <c r="X258" i="4" a="1"/>
  <c r="X272" i="4" a="1"/>
  <c r="X286" i="4" a="1"/>
  <c r="X300" i="4" a="1"/>
  <c r="X316" i="4" a="1"/>
  <c r="X330" i="4" a="1"/>
  <c r="X344" i="4" a="1"/>
  <c r="X358" i="4" a="1"/>
  <c r="X372" i="4" a="1"/>
  <c r="X401" i="4" a="1"/>
  <c r="X428" i="4" a="1"/>
  <c r="X455" i="4" a="1"/>
  <c r="X497" i="4" a="1"/>
  <c r="X524" i="4" a="1"/>
  <c r="X551" i="4" a="1"/>
  <c r="X593" i="4" a="1"/>
  <c r="X39" i="4" a="1"/>
  <c r="X145" i="4" a="1"/>
  <c r="X201" i="4" a="1"/>
  <c r="X245" i="4" a="1"/>
  <c r="X303" i="4" a="1"/>
  <c r="X345" i="4" a="1"/>
  <c r="X456" i="4" a="1"/>
  <c r="X498" i="4" a="1"/>
  <c r="X525" i="4" a="1"/>
  <c r="X176" i="4" a="1"/>
  <c r="X275" i="4" a="1"/>
  <c r="X363" i="4" a="1"/>
  <c r="X431" i="4" a="1"/>
  <c r="X487" i="4" a="1"/>
  <c r="X556" i="4" a="1"/>
  <c r="X164" i="4" a="1"/>
  <c r="X262" i="4" a="1"/>
  <c r="X334" i="4" a="1"/>
  <c r="X405" i="4" a="1"/>
  <c r="X45" i="4" a="1"/>
  <c r="X515" i="4" a="1"/>
  <c r="X611" i="4" a="1"/>
  <c r="X61" i="4" a="1"/>
  <c r="X178" i="4" a="1"/>
  <c r="X249" i="4" a="1"/>
  <c r="X335" i="4" a="1"/>
  <c r="X9" i="4" a="1"/>
  <c r="X56" i="4" a="1"/>
  <c r="X86" i="4" a="1"/>
  <c r="X103" i="4" a="1"/>
  <c r="X388" i="4" a="1"/>
  <c r="X415" i="4" a="1"/>
  <c r="X442" i="4" a="1"/>
  <c r="X484" i="4" a="1"/>
  <c r="X511" i="4" a="1"/>
  <c r="X538" i="4" a="1"/>
  <c r="X580" i="4" a="1"/>
  <c r="X607" i="4" a="1"/>
  <c r="X72" i="4" a="1"/>
  <c r="X118" i="4" a="1"/>
  <c r="X131" i="4" a="1"/>
  <c r="X161" i="4" a="1"/>
  <c r="X231" i="4" a="1"/>
  <c r="X259" i="4" a="1"/>
  <c r="X287" i="4" a="1"/>
  <c r="X331" i="4" a="1"/>
  <c r="X375" i="4" a="1"/>
  <c r="X429" i="4" a="1"/>
  <c r="X567" i="4" a="1"/>
  <c r="X594" i="4" a="1"/>
  <c r="X74" i="4" a="1"/>
  <c r="X189" i="4" a="1"/>
  <c r="X261" i="4" a="1"/>
  <c r="X473" i="4" a="1"/>
  <c r="X569" i="4" a="1"/>
  <c r="X391" i="4" a="1"/>
  <c r="X583" i="4" a="1"/>
  <c r="X150" i="4" a="1"/>
  <c r="X276" i="4" a="1"/>
  <c r="X543" i="4" a="1"/>
  <c r="X107" i="4" a="1"/>
  <c r="X461" i="4" a="1"/>
  <c r="X557" i="4" a="1"/>
  <c r="X122" i="4" a="1"/>
  <c r="X191" i="4" a="1"/>
  <c r="X279" i="4" a="1"/>
  <c r="X365" i="4" a="1"/>
  <c r="X10" i="4" a="1"/>
  <c r="X42" i="4" a="1"/>
  <c r="X57" i="4" a="1"/>
  <c r="X87" i="4" a="1"/>
  <c r="X104" i="4" a="1"/>
  <c r="X389" i="4" a="1"/>
  <c r="X416" i="4" a="1"/>
  <c r="X443" i="4" a="1"/>
  <c r="X485" i="4" a="1"/>
  <c r="X512" i="4" a="1"/>
  <c r="X539" i="4" a="1"/>
  <c r="X581" i="4" a="1"/>
  <c r="X608" i="4" a="1"/>
  <c r="X90" i="4" a="1"/>
  <c r="X232" i="4" a="1"/>
  <c r="X260" i="4" a="1"/>
  <c r="X288" i="4" a="1"/>
  <c r="X304" i="4" a="1"/>
  <c r="X332" i="4" a="1"/>
  <c r="X346" i="4" a="1"/>
  <c r="X360" i="4" a="1"/>
  <c r="X376" i="4" a="1"/>
  <c r="X403" i="4" a="1"/>
  <c r="X430" i="4" a="1"/>
  <c r="X472" i="4" a="1"/>
  <c r="X499" i="4" a="1"/>
  <c r="X526" i="4" a="1"/>
  <c r="X568" i="4" a="1"/>
  <c r="X595" i="4" a="1"/>
  <c r="X59" i="4" a="1"/>
  <c r="X233" i="4" a="1"/>
  <c r="X319" i="4" a="1"/>
  <c r="X404" i="4" a="1"/>
  <c r="X500" i="4" a="1"/>
  <c r="X460" i="4" a="1"/>
  <c r="X392" i="4" a="1"/>
  <c r="X488" i="4" a="1"/>
  <c r="X93" i="4" a="1"/>
  <c r="X137" i="4" a="1"/>
  <c r="X221" i="4" a="1"/>
  <c r="X307" i="4" a="1"/>
  <c r="X11" i="4" a="1"/>
  <c r="X58" i="4" a="1"/>
  <c r="X73" i="4" a="1"/>
  <c r="X119" i="4" a="1"/>
  <c r="X132" i="4" a="1"/>
  <c r="X146" i="4" a="1"/>
  <c r="X162" i="4" a="1"/>
  <c r="X175" i="4" a="1"/>
  <c r="X188" i="4" a="1"/>
  <c r="X202" i="4" a="1"/>
  <c r="X216" i="4" a="1"/>
  <c r="X246" i="4" a="1"/>
  <c r="X274" i="4" a="1"/>
  <c r="X318" i="4" a="1"/>
  <c r="X596" i="4" a="1"/>
  <c r="X190" i="4" a="1"/>
  <c r="X234" i="4" a="1"/>
  <c r="X306" i="4" a="1"/>
  <c r="X364" i="4" a="1"/>
  <c r="X447" i="4" a="1"/>
  <c r="X570" i="4" a="1"/>
  <c r="X30" i="4" a="1"/>
  <c r="X151" i="4" a="1"/>
  <c r="X263" i="4" a="1"/>
  <c r="X351" i="4" a="1"/>
  <c r="X43" i="4" a="1"/>
  <c r="X105" i="4" a="1"/>
  <c r="X390" i="4" a="1"/>
  <c r="X417" i="4" a="1"/>
  <c r="X444" i="4" a="1"/>
  <c r="X486" i="4" a="1"/>
  <c r="X513" i="4" a="1"/>
  <c r="X540" i="4" a="1"/>
  <c r="X555" i="4" a="1"/>
  <c r="X582" i="4" a="1"/>
  <c r="X609" i="4" a="1"/>
  <c r="X12" i="4" a="1"/>
  <c r="X91" i="4" a="1"/>
  <c r="X120" i="4" a="1"/>
  <c r="X133" i="4" a="1"/>
  <c r="X149" i="4" a="1"/>
  <c r="X163" i="4" a="1"/>
  <c r="X219" i="4" a="1"/>
  <c r="X247" i="4" a="1"/>
  <c r="X305" i="4" a="1"/>
  <c r="X377" i="4" a="1"/>
  <c r="X418" i="4" a="1"/>
  <c r="X177" i="4" a="1"/>
  <c r="X248" i="4" a="1"/>
  <c r="X320" i="4" a="1"/>
  <c r="X378" i="4" a="1"/>
  <c r="X432" i="4" a="1"/>
  <c r="X501" i="4" a="1"/>
  <c r="X597" i="4" a="1"/>
  <c r="X78" i="4" a="1"/>
  <c r="X419" i="4" a="1"/>
  <c r="X46" i="4" a="1"/>
  <c r="X165" i="4" a="1"/>
  <c r="X235" i="4" a="1"/>
  <c r="X321" i="4" a="1"/>
  <c r="X44" i="4" a="1"/>
  <c r="X13" i="4" a="1"/>
  <c r="X27" i="4" a="1"/>
  <c r="X60" i="4" a="1"/>
  <c r="X75" i="4" a="1"/>
  <c r="X92" i="4" a="1"/>
  <c r="X121" i="4" a="1"/>
  <c r="X134" i="4" a="1"/>
  <c r="X220" i="4" a="1"/>
  <c r="X15" i="4" a="1"/>
  <c r="X47" i="4" a="1"/>
  <c r="X62" i="4" a="1"/>
  <c r="X94" i="4" a="1"/>
  <c r="X123" i="4" a="1"/>
  <c r="X138" i="4" a="1"/>
  <c r="X152" i="4" a="1"/>
  <c r="X166" i="4" a="1"/>
  <c r="X179" i="4" a="1"/>
  <c r="X192" i="4" a="1"/>
  <c r="X208" i="4" a="1"/>
  <c r="X222" i="4" a="1"/>
  <c r="X236" i="4" a="1"/>
  <c r="X250" i="4" a="1"/>
  <c r="X264" i="4" a="1"/>
  <c r="X280" i="4" a="1"/>
  <c r="X294" i="4" a="1"/>
  <c r="X308" i="4" a="1"/>
  <c r="X322" i="4" a="1"/>
  <c r="X336" i="4" a="1"/>
  <c r="X352" i="4" a="1"/>
  <c r="X366" i="4" a="1"/>
  <c r="X380" i="4" a="1"/>
  <c r="X407" i="4" a="1"/>
  <c r="X449" i="4" a="1"/>
  <c r="X503" i="4" a="1"/>
  <c r="X545" i="4" a="1"/>
  <c r="X572" i="4" a="1"/>
  <c r="X599" i="4" a="1"/>
  <c r="X32" i="4" a="1"/>
  <c r="X80" i="4" a="1"/>
  <c r="X109" i="4" a="1"/>
  <c r="X394" i="4" a="1"/>
  <c r="X436" i="4" a="1"/>
  <c r="X463" i="4" a="1"/>
  <c r="X490" i="4" a="1"/>
  <c r="X532" i="4" a="1"/>
  <c r="X559" i="4" a="1"/>
  <c r="X586" i="4" a="1"/>
  <c r="X16" i="4" a="1"/>
  <c r="X48" i="4" a="1"/>
  <c r="X63" i="4" a="1"/>
  <c r="X95" i="4" a="1"/>
  <c r="X126" i="4" a="1"/>
  <c r="X139" i="4" a="1"/>
  <c r="X153" i="4" a="1"/>
  <c r="X167" i="4" a="1"/>
  <c r="X180" i="4" a="1"/>
  <c r="X195" i="4" a="1"/>
  <c r="X209" i="4" a="1"/>
  <c r="X223" i="4" a="1"/>
  <c r="X237" i="4" a="1"/>
  <c r="X251" i="4" a="1"/>
  <c r="X267" i="4" a="1"/>
  <c r="X281" i="4" a="1"/>
  <c r="X295" i="4" a="1"/>
  <c r="X51" i="4" a="1"/>
  <c r="X170" i="4" a="1"/>
  <c r="X284" i="4" a="1"/>
  <c r="X393" i="4" a="1"/>
  <c r="X424" i="4" a="1"/>
  <c r="X452" i="4" a="1"/>
  <c r="X480" i="4" a="1"/>
  <c r="X603" i="4" a="1"/>
  <c r="X212" i="4" a="1"/>
  <c r="X327" i="4" a="1"/>
  <c r="X184" i="4" a="1"/>
  <c r="X224" i="4" a="1"/>
  <c r="X400" i="4" a="1"/>
  <c r="X522" i="4" a="1"/>
  <c r="X114" i="4" a="1"/>
  <c r="X154" i="4" a="1"/>
  <c r="X370" i="4" a="1"/>
  <c r="X226" i="4" a="1"/>
  <c r="X310" i="4" a="1"/>
  <c r="X533" i="4" a="1"/>
  <c r="X440" i="4" a="1"/>
  <c r="X311" i="4" a="1"/>
  <c r="X562" i="4" a="1"/>
  <c r="X240" i="4" a="1"/>
  <c r="X479" i="4" a="1"/>
  <c r="X573" i="4" a="1"/>
  <c r="X19" i="4" a="1"/>
  <c r="X54" i="4" a="1"/>
  <c r="X97" i="4" a="1"/>
  <c r="X211" i="4" a="1"/>
  <c r="X324" i="4" a="1"/>
  <c r="X356" i="4" a="1"/>
  <c r="X546" i="4" a="1"/>
  <c r="X574" i="4" a="1"/>
  <c r="X20" i="4" a="1"/>
  <c r="X357" i="4" a="1"/>
  <c r="X519" i="4" a="1"/>
  <c r="X297" i="4" a="1"/>
  <c r="X368" i="4" a="1"/>
  <c r="X521" i="4" a="1"/>
  <c r="X143" i="4" a="1"/>
  <c r="X435" i="4" a="1"/>
  <c r="X185" i="4" a="1"/>
  <c r="X339" i="4" a="1"/>
  <c r="X585" i="4" a="1"/>
  <c r="X406" i="4" a="1"/>
  <c r="X34" i="4" a="1"/>
  <c r="X371" i="4" a="1"/>
  <c r="X196" i="4" a="1"/>
  <c r="X82" i="4" a="1"/>
  <c r="X411" i="4" a="1"/>
  <c r="X197" i="4" a="1"/>
  <c r="X37" i="4" a="1"/>
  <c r="X477" i="4" a="1"/>
  <c r="X84" i="4" a="1"/>
  <c r="X413" i="4" a="1"/>
  <c r="X315" i="4" a="1"/>
  <c r="X508" i="4" a="1"/>
  <c r="X169" i="4" a="1"/>
  <c r="X323" i="4" a="1"/>
  <c r="X509" i="4" a="1"/>
  <c r="X140" i="4" a="1"/>
  <c r="X172" i="4" a="1"/>
  <c r="X252" i="4" a="1"/>
  <c r="X285" i="4" a="1"/>
  <c r="X395" i="4" a="1"/>
  <c r="X425" i="4" a="1"/>
  <c r="X453" i="4" a="1"/>
  <c r="X516" i="4" a="1"/>
  <c r="X604" i="4" a="1"/>
  <c r="X98" i="4" a="1"/>
  <c r="X547" i="4" a="1"/>
  <c r="X110" i="4" a="1"/>
  <c r="X329" i="4" a="1"/>
  <c r="X31" i="4" a="1"/>
  <c r="X369" i="4" a="1"/>
  <c r="X225" i="4" a="1"/>
  <c r="X437" i="4" a="1"/>
  <c r="X268" i="4" a="1"/>
  <c r="X495" i="4" a="1"/>
  <c r="X115" i="4" a="1"/>
  <c r="X588" i="4" a="1"/>
  <c r="X467" i="4" a="1"/>
  <c r="X156" i="4" a="1"/>
  <c r="X238" i="4" a="1"/>
  <c r="X448" i="4" a="1"/>
  <c r="X239" i="4" a="1"/>
  <c r="X535" i="4" a="1"/>
  <c r="X478" i="4" a="1"/>
  <c r="X384" i="4" a="1"/>
  <c r="X243" i="4" a="1"/>
  <c r="X66" i="4" a="1"/>
  <c r="X141" i="4" a="1"/>
  <c r="X255" i="4" a="1"/>
  <c r="X396" i="4" a="1"/>
  <c r="X426" i="4" a="1"/>
  <c r="X454" i="4" a="1"/>
  <c r="X489" i="4" a="1"/>
  <c r="X605" i="4" a="1"/>
  <c r="X520" i="4" a="1"/>
  <c r="X576" i="4" a="1"/>
  <c r="X22" i="4" a="1"/>
  <c r="X549" i="4" a="1"/>
  <c r="X111" i="4" a="1"/>
  <c r="X465" i="4" a="1"/>
  <c r="X186" i="4" a="1"/>
  <c r="X558" i="4" a="1"/>
  <c r="X79" i="4" a="1"/>
  <c r="X502" i="4" a="1"/>
  <c r="X270" i="4" a="1"/>
  <c r="X475" i="4" a="1"/>
  <c r="X83" i="4" a="1"/>
  <c r="X343" i="4" a="1"/>
  <c r="X353" i="4" a="1"/>
  <c r="X563" i="4" a="1"/>
  <c r="X168" i="4" a="1"/>
  <c r="X354" i="4" a="1"/>
  <c r="X536" i="4" a="1"/>
  <c r="X451" i="4" a="1"/>
  <c r="X210" i="4" a="1"/>
  <c r="X544" i="4" a="1"/>
  <c r="X21" i="4" a="1"/>
  <c r="X99" i="4" a="1"/>
  <c r="X181" i="4" a="1"/>
  <c r="X213" i="4" a="1"/>
  <c r="X296" i="4" a="1"/>
  <c r="X328" i="4" a="1"/>
  <c r="X367" i="4" a="1"/>
  <c r="X548" i="4" a="1"/>
  <c r="X464" i="4" a="1"/>
  <c r="X612" i="4" a="1"/>
  <c r="X298" i="4" a="1"/>
  <c r="X550" i="4" a="1"/>
  <c r="X33" i="4" a="1"/>
  <c r="X299" i="4" a="1"/>
  <c r="X523" i="4" a="1"/>
  <c r="X408" i="4" a="1"/>
  <c r="X560" i="4" a="1"/>
  <c r="X227" i="4" a="1"/>
  <c r="X381" i="4" a="1"/>
  <c r="X561" i="4" a="1"/>
  <c r="X157" i="4" a="1"/>
  <c r="X412" i="4" a="1"/>
  <c r="X198" i="4" a="1"/>
  <c r="X383" i="4" a="1"/>
  <c r="X507" i="4" a="1"/>
  <c r="X49" i="4" a="1"/>
  <c r="X571" i="4" a="1"/>
  <c r="X423" i="4" a="1"/>
  <c r="X355" i="4" a="1"/>
  <c r="X67" i="4" a="1"/>
  <c r="X108" i="4" a="1"/>
  <c r="X142" i="4" a="1"/>
  <c r="X256" i="4" a="1"/>
  <c r="X427" i="4" a="1"/>
  <c r="X462" i="4" a="1"/>
  <c r="X491" i="4" a="1"/>
  <c r="X399" i="4" a="1"/>
  <c r="X257" i="4" a="1"/>
  <c r="X492" i="4" a="1"/>
  <c r="X69" i="4" a="1"/>
  <c r="X70" i="4" a="1"/>
  <c r="X340" i="4" a="1"/>
  <c r="X438" i="4" a="1"/>
  <c r="X531" i="4" a="1"/>
  <c r="X116" i="4" a="1"/>
  <c r="X439" i="4" a="1"/>
  <c r="X342" i="4" a="1"/>
  <c r="X504" i="4" a="1"/>
  <c r="X271" i="4" a="1"/>
  <c r="X534" i="4" a="1"/>
  <c r="X312" i="4" a="1"/>
  <c r="X598" i="4" a="1"/>
  <c r="X450" i="4" a="1"/>
  <c r="X600" i="4" a="1"/>
  <c r="X283" i="4" a="1"/>
  <c r="X129" i="4" a="1"/>
  <c r="X23" i="4" a="1"/>
  <c r="X68" i="4" a="1"/>
  <c r="X282" i="4" a="1"/>
  <c r="X50" i="4" a="1"/>
  <c r="X35" i="4" a="1"/>
  <c r="X81" i="4" a="1"/>
  <c r="X155" i="4" a="1"/>
  <c r="X269" i="4" a="1"/>
  <c r="X309" i="4" a="1"/>
  <c r="X341" i="4" a="1"/>
  <c r="X496" i="4" a="1"/>
  <c r="X36" i="4" a="1"/>
  <c r="X127" i="4" a="1"/>
  <c r="X382" i="4" a="1"/>
  <c r="X592" i="4" a="1"/>
  <c r="X199" i="4" a="1"/>
  <c r="X128" i="4" a="1"/>
  <c r="X420" i="4" a="1"/>
  <c r="X96" i="4" a="1"/>
  <c r="X3" i="4" a="1"/>
  <c r="AE292" i="4" a="1"/>
  <c r="AE196" i="4" a="1"/>
  <c r="AE172" i="4" a="1"/>
  <c r="AE148" i="4" a="1"/>
  <c r="AE124" i="4" a="1"/>
  <c r="AE100" i="4" a="1"/>
  <c r="AE76" i="4" a="1"/>
  <c r="AE52" i="4" a="1"/>
  <c r="AE28" i="4" a="1"/>
  <c r="AE16" i="4" a="1"/>
  <c r="AE458" i="4" a="1"/>
  <c r="AE290" i="4" a="1"/>
  <c r="AE218" i="4" a="1"/>
  <c r="AE182" i="4" a="1"/>
  <c r="AE146" i="4" a="1"/>
  <c r="AE122" i="4" a="1"/>
  <c r="AE86" i="4" a="1"/>
  <c r="AE50" i="4" a="1"/>
  <c r="AE14" i="4" a="1"/>
  <c r="AE169" i="4" a="1"/>
  <c r="AE37" i="4" a="1"/>
  <c r="AE600" i="4" a="1"/>
  <c r="AE540" i="4" a="1"/>
  <c r="AE492" i="4" a="1"/>
  <c r="AE616" i="4" a="1"/>
  <c r="AE604" i="4" a="1"/>
  <c r="AE592" i="4" a="1"/>
  <c r="AE580" i="4" a="1"/>
  <c r="AE568" i="4" a="1"/>
  <c r="AE556" i="4" a="1"/>
  <c r="AE544" i="4" a="1"/>
  <c r="AE532" i="4" a="1"/>
  <c r="AE520" i="4" a="1"/>
  <c r="AE508" i="4" a="1"/>
  <c r="AE496" i="4" a="1"/>
  <c r="AE484" i="4" a="1"/>
  <c r="AE472" i="4" a="1"/>
  <c r="AE460" i="4" a="1"/>
  <c r="AE448" i="4" a="1"/>
  <c r="AE436" i="4" a="1"/>
  <c r="AE424" i="4" a="1"/>
  <c r="AE412" i="4" a="1"/>
  <c r="AE400" i="4" a="1"/>
  <c r="AE388" i="4" a="1"/>
  <c r="AE376" i="4" a="1"/>
  <c r="AE364" i="4" a="1"/>
  <c r="AE352" i="4" a="1"/>
  <c r="AE340" i="4" a="1"/>
  <c r="AE328" i="4" a="1"/>
  <c r="AE316" i="4" a="1"/>
  <c r="AE304" i="4" a="1"/>
  <c r="AE280" i="4" a="1"/>
  <c r="AE268" i="4" a="1"/>
  <c r="AE256" i="4" a="1"/>
  <c r="AE244" i="4" a="1"/>
  <c r="AE232" i="4" a="1"/>
  <c r="AE220" i="4" a="1"/>
  <c r="AE208" i="4" a="1"/>
  <c r="AE184" i="4" a="1"/>
  <c r="AE160" i="4" a="1"/>
  <c r="AE136" i="4" a="1"/>
  <c r="AE112" i="4" a="1"/>
  <c r="AE88" i="4" a="1"/>
  <c r="AE64" i="4" a="1"/>
  <c r="AE40" i="4" a="1"/>
  <c r="AE4" i="4" a="1"/>
  <c r="AE446" i="4" a="1"/>
  <c r="AE302" i="4" a="1"/>
  <c r="AE254" i="4" a="1"/>
  <c r="AE194" i="4" a="1"/>
  <c r="AE134" i="4" a="1"/>
  <c r="AE74" i="4" a="1"/>
  <c r="AE26" i="4" a="1"/>
  <c r="AE157" i="4" a="1"/>
  <c r="AE97" i="4" a="1"/>
  <c r="AE61" i="4" a="1"/>
  <c r="AE25" i="4" a="1"/>
  <c r="AE612" i="4" a="1"/>
  <c r="AE552" i="4" a="1"/>
  <c r="AE480" i="4" a="1"/>
  <c r="AE291" i="4" a="1"/>
  <c r="AE195" i="4" a="1"/>
  <c r="AE171" i="4" a="1"/>
  <c r="AE147" i="4" a="1"/>
  <c r="AE123" i="4" a="1"/>
  <c r="AE99" i="4" a="1"/>
  <c r="AE75" i="4" a="1"/>
  <c r="AE63" i="4" a="1"/>
  <c r="AE39" i="4" a="1"/>
  <c r="AE15" i="4" a="1"/>
  <c r="AE482" i="4" a="1"/>
  <c r="AE314" i="4" a="1"/>
  <c r="AE230" i="4" a="1"/>
  <c r="AE170" i="4" a="1"/>
  <c r="AE110" i="4" a="1"/>
  <c r="AE62" i="4" a="1"/>
  <c r="AE3" i="4" a="1"/>
  <c r="AE145" i="4" a="1"/>
  <c r="AE73" i="4" a="1"/>
  <c r="AE588" i="4" a="1"/>
  <c r="AE516" i="4" a="1"/>
  <c r="AE615" i="4" a="1"/>
  <c r="AE603" i="4" a="1"/>
  <c r="AE591" i="4" a="1"/>
  <c r="AE579" i="4" a="1"/>
  <c r="AE567" i="4" a="1"/>
  <c r="AE555" i="4" a="1"/>
  <c r="AE543" i="4" a="1"/>
  <c r="AE531" i="4" a="1"/>
  <c r="AE519" i="4" a="1"/>
  <c r="AE507" i="4" a="1"/>
  <c r="AE495" i="4" a="1"/>
  <c r="AE483" i="4" a="1"/>
  <c r="AE471" i="4" a="1"/>
  <c r="AE459" i="4" a="1"/>
  <c r="AE447" i="4" a="1"/>
  <c r="AE435" i="4" a="1"/>
  <c r="AE423" i="4" a="1"/>
  <c r="AE411" i="4" a="1"/>
  <c r="AE399" i="4" a="1"/>
  <c r="AE387" i="4" a="1"/>
  <c r="AE375" i="4" a="1"/>
  <c r="AE363" i="4" a="1"/>
  <c r="AE351" i="4" a="1"/>
  <c r="AE339" i="4" a="1"/>
  <c r="AE327" i="4" a="1"/>
  <c r="AE315" i="4" a="1"/>
  <c r="AE303" i="4" a="1"/>
  <c r="AE279" i="4" a="1"/>
  <c r="AE267" i="4" a="1"/>
  <c r="AE255" i="4" a="1"/>
  <c r="AE243" i="4" a="1"/>
  <c r="AE231" i="4" a="1"/>
  <c r="AE219" i="4" a="1"/>
  <c r="AE207" i="4" a="1"/>
  <c r="AE183" i="4" a="1"/>
  <c r="AE159" i="4" a="1"/>
  <c r="AE135" i="4" a="1"/>
  <c r="AE111" i="4" a="1"/>
  <c r="AE87" i="4" a="1"/>
  <c r="AE51" i="4" a="1"/>
  <c r="AE27" i="4" a="1"/>
  <c r="AE614" i="4" a="1"/>
  <c r="AE590" i="4" a="1"/>
  <c r="AE578" i="4" a="1"/>
  <c r="AE566" i="4" a="1"/>
  <c r="AE554" i="4" a="1"/>
  <c r="AE542" i="4" a="1"/>
  <c r="AE530" i="4" a="1"/>
  <c r="AE518" i="4" a="1"/>
  <c r="AE506" i="4" a="1"/>
  <c r="AE494" i="4" a="1"/>
  <c r="AE470" i="4" a="1"/>
  <c r="AE434" i="4" a="1"/>
  <c r="AE422" i="4" a="1"/>
  <c r="AE410" i="4" a="1"/>
  <c r="AE398" i="4" a="1"/>
  <c r="AE386" i="4" a="1"/>
  <c r="AE374" i="4" a="1"/>
  <c r="AE362" i="4" a="1"/>
  <c r="AE350" i="4" a="1"/>
  <c r="AE338" i="4" a="1"/>
  <c r="AE326" i="4" a="1"/>
  <c r="AE278" i="4" a="1"/>
  <c r="AE266" i="4" a="1"/>
  <c r="AE242" i="4" a="1"/>
  <c r="AE206" i="4" a="1"/>
  <c r="AE158" i="4" a="1"/>
  <c r="AE98" i="4" a="1"/>
  <c r="AE38" i="4" a="1"/>
  <c r="AE133" i="4" a="1"/>
  <c r="AE85" i="4" a="1"/>
  <c r="AE49" i="4" a="1"/>
  <c r="AE13" i="4" a="1"/>
  <c r="AE576" i="4" a="1"/>
  <c r="AE564" i="4" a="1"/>
  <c r="AE528" i="4" a="1"/>
  <c r="AE504" i="4" a="1"/>
  <c r="AE602" i="4" a="1"/>
  <c r="AE349" i="4" a="1"/>
  <c r="AE229" i="4" a="1"/>
  <c r="AE193" i="4" a="1"/>
  <c r="AE121" i="4" a="1"/>
  <c r="AE613" i="4" a="1"/>
  <c r="AE601" i="4" a="1"/>
  <c r="AE589" i="4" a="1"/>
  <c r="AE577" i="4" a="1"/>
  <c r="AE565" i="4" a="1"/>
  <c r="AE553" i="4" a="1"/>
  <c r="AE541" i="4" a="1"/>
  <c r="AE529" i="4" a="1"/>
  <c r="AE517" i="4" a="1"/>
  <c r="AE505" i="4" a="1"/>
  <c r="AE493" i="4" a="1"/>
  <c r="AE481" i="4" a="1"/>
  <c r="AE469" i="4" a="1"/>
  <c r="AE457" i="4" a="1"/>
  <c r="AE445" i="4" a="1"/>
  <c r="AE433" i="4" a="1"/>
  <c r="AE421" i="4" a="1"/>
  <c r="AE409" i="4" a="1"/>
  <c r="AE397" i="4" a="1"/>
  <c r="AE385" i="4" a="1"/>
  <c r="AE373" i="4" a="1"/>
  <c r="AE361" i="4" a="1"/>
  <c r="AE337" i="4" a="1"/>
  <c r="AE325" i="4" a="1"/>
  <c r="AE313" i="4" a="1"/>
  <c r="AE301" i="4" a="1"/>
  <c r="AE289" i="4" a="1"/>
  <c r="AE277" i="4" a="1"/>
  <c r="AE265" i="4" a="1"/>
  <c r="AE253" i="4" a="1"/>
  <c r="AE241" i="4" a="1"/>
  <c r="AE217" i="4" a="1"/>
  <c r="AE205" i="4" a="1"/>
  <c r="AE181" i="4" a="1"/>
  <c r="AE109" i="4" a="1"/>
  <c r="AE610" i="4" a="1"/>
  <c r="AE598" i="4" a="1"/>
  <c r="AE586" i="4" a="1"/>
  <c r="AE574" i="4" a="1"/>
  <c r="AE562" i="4" a="1"/>
  <c r="AE550" i="4" a="1"/>
  <c r="AE538" i="4" a="1"/>
  <c r="AE526" i="4" a="1"/>
  <c r="AE514" i="4" a="1"/>
  <c r="AE502" i="4" a="1"/>
  <c r="AE490" i="4" a="1"/>
  <c r="AE478" i="4" a="1"/>
  <c r="AE466" i="4" a="1"/>
  <c r="AE454" i="4" a="1"/>
  <c r="AE442" i="4" a="1"/>
  <c r="AE468" i="4" a="1"/>
  <c r="AE427" i="4" a="1"/>
  <c r="AE405" i="4" a="1"/>
  <c r="AE366" i="4" a="1"/>
  <c r="AE344" i="4" a="1"/>
  <c r="AE322" i="4" a="1"/>
  <c r="AE305" i="4" a="1"/>
  <c r="AE283" i="4" a="1"/>
  <c r="AE261" i="4" a="1"/>
  <c r="AE222" i="4" a="1"/>
  <c r="AE200" i="4" a="1"/>
  <c r="AE178" i="4" a="1"/>
  <c r="AE161" i="4" a="1"/>
  <c r="AE139" i="4" a="1"/>
  <c r="AE117" i="4" a="1"/>
  <c r="AE78" i="4" a="1"/>
  <c r="AE56" i="4" a="1"/>
  <c r="AE34" i="4" a="1"/>
  <c r="AE17" i="4" a="1"/>
  <c r="AE32" i="4" a="1"/>
  <c r="AE560" i="4" a="1"/>
  <c r="AE215" i="4" a="1"/>
  <c r="AE441" i="4" a="1"/>
  <c r="AE297" i="4" a="1"/>
  <c r="AE153" i="4" a="1"/>
  <c r="AE9" i="4" a="1"/>
  <c r="AE419" i="4" a="1"/>
  <c r="AE131" i="4" a="1"/>
  <c r="AE379" i="4" a="1"/>
  <c r="AE257" i="4" a="1"/>
  <c r="AE152" i="4" a="1"/>
  <c r="AE606" i="4" a="1"/>
  <c r="AE47" i="4" a="1"/>
  <c r="AE334" i="4" a="1"/>
  <c r="AE190" i="4" a="1"/>
  <c r="AE90" i="4" a="1"/>
  <c r="AE605" i="4" a="1"/>
  <c r="AE251" i="4" a="1"/>
  <c r="AE597" i="4" a="1"/>
  <c r="AE270" i="4" a="1"/>
  <c r="AE104" i="4" a="1"/>
  <c r="AE524" i="4" a="1"/>
  <c r="AE431" i="4" a="1"/>
  <c r="AE143" i="4" a="1"/>
  <c r="AE611" i="4" a="1"/>
  <c r="AE587" i="4" a="1"/>
  <c r="AE563" i="4" a="1"/>
  <c r="AE539" i="4" a="1"/>
  <c r="AE515" i="4" a="1"/>
  <c r="AE491" i="4" a="1"/>
  <c r="AE449" i="4" a="1"/>
  <c r="AE383" i="4" a="1"/>
  <c r="AE300" i="4" a="1"/>
  <c r="AE239" i="4" a="1"/>
  <c r="AE156" i="4" a="1"/>
  <c r="AE95" i="4" a="1"/>
  <c r="AE12" i="4" a="1"/>
  <c r="AE55" i="4" a="1"/>
  <c r="AE10" i="4" a="1"/>
  <c r="AE584" i="4" a="1"/>
  <c r="AE402" i="4" a="1"/>
  <c r="AE319" i="4" a="1"/>
  <c r="AE197" i="4" a="1"/>
  <c r="AE53" i="4" a="1"/>
  <c r="AE336" i="4" a="1"/>
  <c r="AE192" i="4" a="1"/>
  <c r="AE357" i="4" a="1"/>
  <c r="AE235" i="4" a="1"/>
  <c r="AE91" i="4" a="1"/>
  <c r="AE534" i="4" a="1"/>
  <c r="AE396" i="4" a="1"/>
  <c r="AE191" i="4" a="1"/>
  <c r="AE378" i="4" a="1"/>
  <c r="AE273" i="4" a="1"/>
  <c r="AE151" i="4" a="1"/>
  <c r="AE29" i="4" a="1"/>
  <c r="AE557" i="4" a="1"/>
  <c r="AE395" i="4" a="1"/>
  <c r="AE437" i="4" a="1"/>
  <c r="AE332" i="4" a="1"/>
  <c r="AE166" i="4" a="1"/>
  <c r="AE66" i="4" a="1"/>
  <c r="AE501" i="4" a="1"/>
  <c r="AE371" i="4" a="1"/>
  <c r="AE392" i="4" a="1"/>
  <c r="AE209" i="4" a="1"/>
  <c r="AE65" i="4" a="1"/>
  <c r="AE596" i="4" a="1"/>
  <c r="AE348" i="4" a="1"/>
  <c r="AE467" i="4" a="1"/>
  <c r="AE444" i="4" a="1"/>
  <c r="AE426" i="4" a="1"/>
  <c r="AE404" i="4" a="1"/>
  <c r="AE382" i="4" a="1"/>
  <c r="AE365" i="4" a="1"/>
  <c r="AE343" i="4" a="1"/>
  <c r="AE321" i="4" a="1"/>
  <c r="AE282" i="4" a="1"/>
  <c r="AE260" i="4" a="1"/>
  <c r="AE238" i="4" a="1"/>
  <c r="AE221" i="4" a="1"/>
  <c r="AE199" i="4" a="1"/>
  <c r="AE177" i="4" a="1"/>
  <c r="AE138" i="4" a="1"/>
  <c r="AE116" i="4" a="1"/>
  <c r="AE94" i="4" a="1"/>
  <c r="AE77" i="4" a="1"/>
  <c r="AE33" i="4" a="1"/>
  <c r="AE608" i="4" a="1"/>
  <c r="AE276" i="4" a="1"/>
  <c r="AE380" i="4" a="1"/>
  <c r="AE258" i="4" a="1"/>
  <c r="AE114" i="4" a="1"/>
  <c r="AE487" i="4" a="1"/>
  <c r="AE275" i="4" a="1"/>
  <c r="AE48" i="4" a="1"/>
  <c r="AE440" i="4" a="1"/>
  <c r="AE318" i="4" a="1"/>
  <c r="AE213" i="4" a="1"/>
  <c r="AE113" i="4" a="1"/>
  <c r="AE8" i="4" a="1"/>
  <c r="AE558" i="4" a="1"/>
  <c r="AE252" i="4" a="1"/>
  <c r="AE317" i="4" a="1"/>
  <c r="AE212" i="4" a="1"/>
  <c r="AE129" i="4" a="1"/>
  <c r="AE46" i="4" a="1"/>
  <c r="AE581" i="4" a="1"/>
  <c r="AE24" i="4" a="1"/>
  <c r="AE271" i="4" a="1"/>
  <c r="AE188" i="4" a="1"/>
  <c r="AE549" i="4" a="1"/>
  <c r="AE370" i="4" a="1"/>
  <c r="AE248" i="4" a="1"/>
  <c r="AE126" i="4" a="1"/>
  <c r="AE548" i="4" a="1"/>
  <c r="AE204" i="4" a="1"/>
  <c r="AE609" i="4" a="1"/>
  <c r="AE585" i="4" a="1"/>
  <c r="AE561" i="4" a="1"/>
  <c r="AE537" i="4" a="1"/>
  <c r="AE513" i="4" a="1"/>
  <c r="AE489" i="4" a="1"/>
  <c r="AE360" i="4" a="1"/>
  <c r="AE299" i="4" a="1"/>
  <c r="AE216" i="4" a="1"/>
  <c r="AE155" i="4" a="1"/>
  <c r="AE72" i="4" a="1"/>
  <c r="AE11" i="4" a="1"/>
  <c r="AE93" i="4" a="1"/>
  <c r="AE536" i="4" a="1"/>
  <c r="AE71" i="4" a="1"/>
  <c r="AE341" i="4" a="1"/>
  <c r="AE214" i="4" a="1"/>
  <c r="AE70" i="4" a="1"/>
  <c r="AE401" i="4" a="1"/>
  <c r="AE296" i="4" a="1"/>
  <c r="AE130" i="4" a="1"/>
  <c r="AE30" i="4" a="1"/>
  <c r="AE510" i="4" a="1"/>
  <c r="AE486" i="4" a="1"/>
  <c r="AE462" i="4" a="1"/>
  <c r="AE356" i="4" a="1"/>
  <c r="AE234" i="4" a="1"/>
  <c r="AE7" i="4" a="1"/>
  <c r="AE509" i="4" a="1"/>
  <c r="AE485" i="4" a="1"/>
  <c r="AE312" i="4" a="1"/>
  <c r="AE107" i="4" a="1"/>
  <c r="AE393" i="4" a="1"/>
  <c r="AE249" i="4" a="1"/>
  <c r="AE127" i="4" a="1"/>
  <c r="AE44" i="4" a="1"/>
  <c r="AE477" i="4" a="1"/>
  <c r="AE227" i="4" a="1"/>
  <c r="AE353" i="4" a="1"/>
  <c r="AE226" i="4" a="1"/>
  <c r="AE82" i="4" a="1"/>
  <c r="AE476" i="4" a="1"/>
  <c r="AE465" i="4" a="1"/>
  <c r="AE443" i="4" a="1"/>
  <c r="AE425" i="4" a="1"/>
  <c r="AE403" i="4" a="1"/>
  <c r="AE381" i="4" a="1"/>
  <c r="AE342" i="4" a="1"/>
  <c r="AE320" i="4" a="1"/>
  <c r="AE298" i="4" a="1"/>
  <c r="AE281" i="4" a="1"/>
  <c r="AE259" i="4" a="1"/>
  <c r="AE237" i="4" a="1"/>
  <c r="AE198" i="4" a="1"/>
  <c r="AE176" i="4" a="1"/>
  <c r="AE154" i="4" a="1"/>
  <c r="AE137" i="4" a="1"/>
  <c r="AE115" i="4" a="1"/>
  <c r="AE54" i="4" a="1"/>
  <c r="AE512" i="4" a="1"/>
  <c r="AE420" i="4" a="1"/>
  <c r="AE359" i="4" a="1"/>
  <c r="AE132" i="4" a="1"/>
  <c r="AE464" i="4" a="1"/>
  <c r="AE358" i="4" a="1"/>
  <c r="AE236" i="4" a="1"/>
  <c r="AE175" i="4" a="1"/>
  <c r="AE92" i="4" a="1"/>
  <c r="AE31" i="4" a="1"/>
  <c r="AE535" i="4" a="1"/>
  <c r="AE463" i="4" a="1"/>
  <c r="AE274" i="4" a="1"/>
  <c r="AE174" i="4" a="1"/>
  <c r="AE69" i="4" a="1"/>
  <c r="AE582" i="4" a="1"/>
  <c r="AE335" i="4" a="1"/>
  <c r="AE417" i="4" a="1"/>
  <c r="AE295" i="4" a="1"/>
  <c r="AE173" i="4" a="1"/>
  <c r="AE68" i="4" a="1"/>
  <c r="AE533" i="4" a="1"/>
  <c r="AE168" i="4" a="1"/>
  <c r="AE228" i="4" a="1"/>
  <c r="AE415" i="4" a="1"/>
  <c r="AE354" i="4" a="1"/>
  <c r="AE310" i="4" a="1"/>
  <c r="AE210" i="4" a="1"/>
  <c r="AE105" i="4" a="1"/>
  <c r="AE5" i="4" a="1"/>
  <c r="AE525" i="4" a="1"/>
  <c r="AE288" i="4" a="1"/>
  <c r="AE83" i="4" a="1"/>
  <c r="AE331" i="4" a="1"/>
  <c r="AE187" i="4" a="1"/>
  <c r="AE21" i="4" a="1"/>
  <c r="AE500" i="4" a="1"/>
  <c r="AE287" i="4" a="1"/>
  <c r="AE488" i="4" a="1"/>
  <c r="AE23" i="4" a="1"/>
  <c r="AE607" i="4" a="1"/>
  <c r="AE583" i="4" a="1"/>
  <c r="AE559" i="4" a="1"/>
  <c r="AE511" i="4" a="1"/>
  <c r="AE108" i="4" a="1"/>
  <c r="AE439" i="4" a="1"/>
  <c r="AE418" i="4" a="1"/>
  <c r="AE573" i="4" a="1"/>
  <c r="AE461" i="4" a="1"/>
  <c r="AE438" i="4" a="1"/>
  <c r="AE416" i="4" a="1"/>
  <c r="AE394" i="4" a="1"/>
  <c r="AE377" i="4" a="1"/>
  <c r="AE355" i="4" a="1"/>
  <c r="AE333" i="4" a="1"/>
  <c r="AE294" i="4" a="1"/>
  <c r="AE272" i="4" a="1"/>
  <c r="AE250" i="4" a="1"/>
  <c r="AE233" i="4" a="1"/>
  <c r="AE211" i="4" a="1"/>
  <c r="AE189" i="4" a="1"/>
  <c r="AE150" i="4" a="1"/>
  <c r="AE128" i="4" a="1"/>
  <c r="AE106" i="4" a="1"/>
  <c r="AE89" i="4" a="1"/>
  <c r="AE67" i="4" a="1"/>
  <c r="AE45" i="4" a="1"/>
  <c r="AE6" i="4" a="1"/>
  <c r="AE599" i="4" a="1"/>
  <c r="AE575" i="4" a="1"/>
  <c r="AE551" i="4" a="1"/>
  <c r="AE527" i="4" a="1"/>
  <c r="AE503" i="4" a="1"/>
  <c r="AE479" i="4" a="1"/>
  <c r="AE456" i="4" a="1"/>
  <c r="AE372" i="4" a="1"/>
  <c r="AE311" i="4" a="1"/>
  <c r="AE167" i="4" a="1"/>
  <c r="AE84" i="4" a="1"/>
  <c r="AE293" i="4" a="1"/>
  <c r="AE149" i="4" a="1"/>
  <c r="AE22" i="4" a="1"/>
  <c r="AE455" i="4" a="1"/>
  <c r="AE432" i="4" a="1"/>
  <c r="AE144" i="4" a="1"/>
  <c r="AE414" i="4" a="1"/>
  <c r="AE309" i="4" a="1"/>
  <c r="AE165" i="4" a="1"/>
  <c r="AE43" i="4" a="1"/>
  <c r="AE572" i="4" a="1"/>
  <c r="AE453" i="4" a="1"/>
  <c r="AE413" i="4" a="1"/>
  <c r="AE330" i="4" a="1"/>
  <c r="AE247" i="4" a="1"/>
  <c r="AE164" i="4" a="1"/>
  <c r="AE96" i="4" a="1"/>
  <c r="AE19" i="4" a="1"/>
  <c r="AE18" i="4" a="1"/>
  <c r="AE323" i="4" a="1"/>
  <c r="AE141" i="4" a="1"/>
  <c r="AE389" i="4" a="1"/>
  <c r="AE473" i="4" a="1"/>
  <c r="AE547" i="4" a="1"/>
  <c r="AE285" i="4" a="1"/>
  <c r="AE118" i="4" a="1"/>
  <c r="AE430" i="4" a="1"/>
  <c r="AE103" i="4" a="1"/>
  <c r="AE185" i="4" a="1"/>
  <c r="AE263" i="4" a="1"/>
  <c r="AE345" i="4" a="1"/>
  <c r="AE595" i="4" a="1"/>
  <c r="AE499" i="4" a="1"/>
  <c r="AE408" i="4" a="1"/>
  <c r="AE81" i="4" a="1"/>
  <c r="AE245" i="4" a="1"/>
  <c r="AE593" i="4" a="1"/>
  <c r="AE79" i="4" a="1"/>
  <c r="AE308" i="4" a="1"/>
  <c r="AE475" i="4" a="1"/>
  <c r="AE307" i="4" a="1"/>
  <c r="AE570" i="4" a="1"/>
  <c r="AE306" i="4" a="1"/>
  <c r="AE57" i="4" a="1"/>
  <c r="AE451" i="4" a="1"/>
  <c r="AE41" i="4" a="1"/>
  <c r="AE36" i="4" a="1"/>
  <c r="AE347" i="4" a="1"/>
  <c r="AE429" i="4" a="1"/>
  <c r="AE180" i="4" a="1"/>
  <c r="AE179" i="4" a="1"/>
  <c r="AE329" i="4" a="1"/>
  <c r="AE246" i="4" a="1"/>
  <c r="AE163" i="4" a="1"/>
  <c r="AE162" i="4" a="1"/>
  <c r="AE497" i="4" a="1"/>
  <c r="AE391" i="4" a="1"/>
  <c r="AE60" i="4" a="1"/>
  <c r="AE390" i="4" a="1"/>
  <c r="AE140" i="4" a="1"/>
  <c r="AE125" i="4" a="1"/>
  <c r="AE203" i="4" a="1"/>
  <c r="AE202" i="4" a="1"/>
  <c r="AE546" i="4" a="1"/>
  <c r="AE284" i="4" a="1"/>
  <c r="AE450" i="4" a="1"/>
  <c r="AE186" i="4" a="1"/>
  <c r="AE264" i="4" a="1"/>
  <c r="AE35" i="4" a="1"/>
  <c r="AE428" i="4" a="1"/>
  <c r="AE101" i="4" a="1"/>
  <c r="AE594" i="4" a="1"/>
  <c r="AE498" i="4" a="1"/>
  <c r="AE407" i="4" a="1"/>
  <c r="AE324" i="4" a="1"/>
  <c r="AE80" i="4" a="1"/>
  <c r="AE240" i="4" a="1"/>
  <c r="AE225" i="4" a="1"/>
  <c r="AE571" i="4" a="1"/>
  <c r="AE224" i="4" a="1"/>
  <c r="AE59" i="4" a="1"/>
  <c r="AE58" i="4" a="1"/>
  <c r="AE384" i="4" a="1"/>
  <c r="AE286" i="4" a="1"/>
  <c r="AE120" i="4" a="1"/>
  <c r="AE368" i="4" a="1"/>
  <c r="AE42" i="4" a="1"/>
  <c r="AE367" i="4" a="1"/>
  <c r="AE522" i="4" a="1"/>
  <c r="AE20" i="4" a="1"/>
  <c r="AE406" i="4" a="1"/>
  <c r="AE142" i="4" a="1"/>
  <c r="AE474" i="4" a="1"/>
  <c r="AE223" i="4" a="1"/>
  <c r="AE569" i="4" a="1"/>
  <c r="AE369" i="4" a="1"/>
  <c r="AE452" i="4" a="1"/>
  <c r="AE119" i="4" a="1"/>
  <c r="AE201" i="4" a="1"/>
  <c r="AE545" i="4" a="1"/>
  <c r="AE269" i="4" a="1"/>
  <c r="AE523" i="4" a="1"/>
  <c r="AE346" i="4" a="1"/>
  <c r="AE102" i="4" a="1"/>
  <c r="AE262" i="4" a="1"/>
  <c r="AE521" i="4" a="1"/>
  <c r="AB4" i="4" a="1"/>
  <c r="AB16" i="4" a="1"/>
  <c r="AB28" i="4" a="1"/>
  <c r="AB40" i="4" a="1"/>
  <c r="AB52" i="4" a="1"/>
  <c r="AB64" i="4" a="1"/>
  <c r="AB76" i="4" a="1"/>
  <c r="AB88" i="4" a="1"/>
  <c r="AB100" i="4" a="1"/>
  <c r="AB112" i="4" a="1"/>
  <c r="AB124" i="4" a="1"/>
  <c r="AB136" i="4" a="1"/>
  <c r="AB148" i="4" a="1"/>
  <c r="AB160" i="4" a="1"/>
  <c r="AB172" i="4" a="1"/>
  <c r="AB184" i="4" a="1"/>
  <c r="AB196" i="4" a="1"/>
  <c r="AB208" i="4" a="1"/>
  <c r="AB220" i="4" a="1"/>
  <c r="AB232" i="4" a="1"/>
  <c r="AB244" i="4" a="1"/>
  <c r="AB256" i="4" a="1"/>
  <c r="AB268" i="4" a="1"/>
  <c r="AB280" i="4" a="1"/>
  <c r="AB292" i="4" a="1"/>
  <c r="AB304" i="4" a="1"/>
  <c r="AB316" i="4" a="1"/>
  <c r="AB328" i="4" a="1"/>
  <c r="AB340" i="4" a="1"/>
  <c r="AB352" i="4" a="1"/>
  <c r="AB364" i="4" a="1"/>
  <c r="AB376" i="4" a="1"/>
  <c r="AB388" i="4" a="1"/>
  <c r="AB400" i="4" a="1"/>
  <c r="AB412" i="4" a="1"/>
  <c r="AB424" i="4" a="1"/>
  <c r="AB436" i="4" a="1"/>
  <c r="AB448" i="4" a="1"/>
  <c r="AB460" i="4" a="1"/>
  <c r="AB472" i="4" a="1"/>
  <c r="AB484" i="4" a="1"/>
  <c r="AB496" i="4" a="1"/>
  <c r="AB508" i="4" a="1"/>
  <c r="AB520" i="4" a="1"/>
  <c r="AB532" i="4" a="1"/>
  <c r="AB544" i="4" a="1"/>
  <c r="AB556" i="4" a="1"/>
  <c r="AB568" i="4" a="1"/>
  <c r="AB580" i="4" a="1"/>
  <c r="AB592" i="4" a="1"/>
  <c r="AB604" i="4" a="1"/>
  <c r="AB616" i="4" a="1"/>
  <c r="AB115" i="4" a="1"/>
  <c r="AB283" i="4" a="1"/>
  <c r="AB379" i="4" a="1"/>
  <c r="AB463" i="4" a="1"/>
  <c r="AB523" i="4" a="1"/>
  <c r="AB571" i="4" a="1"/>
  <c r="AB401" i="4" a="1"/>
  <c r="AB533" i="4" a="1"/>
  <c r="AB581" i="4" a="1"/>
  <c r="AB605" i="4" a="1"/>
  <c r="AB91" i="4" a="1"/>
  <c r="AB331" i="4" a="1"/>
  <c r="AB427" i="4" a="1"/>
  <c r="AB499" i="4" a="1"/>
  <c r="AB559" i="4" a="1"/>
  <c r="AB607" i="4" a="1"/>
  <c r="AB5" i="4" a="1"/>
  <c r="AB17" i="4" a="1"/>
  <c r="AB29" i="4" a="1"/>
  <c r="AB41" i="4" a="1"/>
  <c r="AB53" i="4" a="1"/>
  <c r="AB65" i="4" a="1"/>
  <c r="AB77" i="4" a="1"/>
  <c r="AB89" i="4" a="1"/>
  <c r="AB101" i="4" a="1"/>
  <c r="AB113" i="4" a="1"/>
  <c r="AB125" i="4" a="1"/>
  <c r="AB137" i="4" a="1"/>
  <c r="AB149" i="4" a="1"/>
  <c r="AB161" i="4" a="1"/>
  <c r="AB173" i="4" a="1"/>
  <c r="AB185" i="4" a="1"/>
  <c r="AB197" i="4" a="1"/>
  <c r="AB209" i="4" a="1"/>
  <c r="AB221" i="4" a="1"/>
  <c r="AB233" i="4" a="1"/>
  <c r="AB245" i="4" a="1"/>
  <c r="AB257" i="4" a="1"/>
  <c r="AB269" i="4" a="1"/>
  <c r="AB281" i="4" a="1"/>
  <c r="AB293" i="4" a="1"/>
  <c r="AB305" i="4" a="1"/>
  <c r="AB317" i="4" a="1"/>
  <c r="AB329" i="4" a="1"/>
  <c r="AB341" i="4" a="1"/>
  <c r="AB353" i="4" a="1"/>
  <c r="AB365" i="4" a="1"/>
  <c r="AB377" i="4" a="1"/>
  <c r="AB389" i="4" a="1"/>
  <c r="AB413" i="4" a="1"/>
  <c r="AB425" i="4" a="1"/>
  <c r="AB437" i="4" a="1"/>
  <c r="AB449" i="4" a="1"/>
  <c r="AB461" i="4" a="1"/>
  <c r="AB473" i="4" a="1"/>
  <c r="AB485" i="4" a="1"/>
  <c r="AB497" i="4" a="1"/>
  <c r="AB509" i="4" a="1"/>
  <c r="AB521" i="4" a="1"/>
  <c r="AB545" i="4" a="1"/>
  <c r="AB557" i="4" a="1"/>
  <c r="AB569" i="4" a="1"/>
  <c r="AB593" i="4" a="1"/>
  <c r="AB103" i="4" a="1"/>
  <c r="AB307" i="4" a="1"/>
  <c r="AB6" i="4" a="1"/>
  <c r="AB18" i="4" a="1"/>
  <c r="AB30" i="4" a="1"/>
  <c r="AB42" i="4" a="1"/>
  <c r="AB54" i="4" a="1"/>
  <c r="AB66" i="4" a="1"/>
  <c r="AB78" i="4" a="1"/>
  <c r="AB90" i="4" a="1"/>
  <c r="AB102" i="4" a="1"/>
  <c r="AB114" i="4" a="1"/>
  <c r="AB126" i="4" a="1"/>
  <c r="AB138" i="4" a="1"/>
  <c r="AB150" i="4" a="1"/>
  <c r="AB162" i="4" a="1"/>
  <c r="AB174" i="4" a="1"/>
  <c r="AB186" i="4" a="1"/>
  <c r="AB198" i="4" a="1"/>
  <c r="AB210" i="4" a="1"/>
  <c r="AB222" i="4" a="1"/>
  <c r="AB234" i="4" a="1"/>
  <c r="AB246" i="4" a="1"/>
  <c r="AB258" i="4" a="1"/>
  <c r="AB270" i="4" a="1"/>
  <c r="AB282" i="4" a="1"/>
  <c r="AB294" i="4" a="1"/>
  <c r="AB306" i="4" a="1"/>
  <c r="AB318" i="4" a="1"/>
  <c r="AB330" i="4" a="1"/>
  <c r="AB342" i="4" a="1"/>
  <c r="AB354" i="4" a="1"/>
  <c r="AB366" i="4" a="1"/>
  <c r="AB378" i="4" a="1"/>
  <c r="AB390" i="4" a="1"/>
  <c r="AB402" i="4" a="1"/>
  <c r="AB414" i="4" a="1"/>
  <c r="AB426" i="4" a="1"/>
  <c r="AB438" i="4" a="1"/>
  <c r="AB450" i="4" a="1"/>
  <c r="AB462" i="4" a="1"/>
  <c r="AB474" i="4" a="1"/>
  <c r="AB486" i="4" a="1"/>
  <c r="AB498" i="4" a="1"/>
  <c r="AB510" i="4" a="1"/>
  <c r="AB522" i="4" a="1"/>
  <c r="AB534" i="4" a="1"/>
  <c r="AB546" i="4" a="1"/>
  <c r="AB558" i="4" a="1"/>
  <c r="AB570" i="4" a="1"/>
  <c r="AB582" i="4" a="1"/>
  <c r="AB594" i="4" a="1"/>
  <c r="AB606" i="4" a="1"/>
  <c r="AB19" i="4" a="1"/>
  <c r="AB151" i="4" a="1"/>
  <c r="AB211" i="4" a="1"/>
  <c r="AB259" i="4" a="1"/>
  <c r="AB319" i="4" a="1"/>
  <c r="AB367" i="4" a="1"/>
  <c r="AB415" i="4" a="1"/>
  <c r="AB475" i="4" a="1"/>
  <c r="AB511" i="4" a="1"/>
  <c r="AB547" i="4" a="1"/>
  <c r="AB583" i="4" a="1"/>
  <c r="AB7" i="4" a="1"/>
  <c r="AB31" i="4" a="1"/>
  <c r="AB43" i="4" a="1"/>
  <c r="AB55" i="4" a="1"/>
  <c r="AB67" i="4" a="1"/>
  <c r="AB79" i="4" a="1"/>
  <c r="AB127" i="4" a="1"/>
  <c r="AB139" i="4" a="1"/>
  <c r="AB163" i="4" a="1"/>
  <c r="AB175" i="4" a="1"/>
  <c r="AB187" i="4" a="1"/>
  <c r="AB199" i="4" a="1"/>
  <c r="AB223" i="4" a="1"/>
  <c r="AB235" i="4" a="1"/>
  <c r="AB247" i="4" a="1"/>
  <c r="AB271" i="4" a="1"/>
  <c r="AB295" i="4" a="1"/>
  <c r="AB343" i="4" a="1"/>
  <c r="AB355" i="4" a="1"/>
  <c r="AB391" i="4" a="1"/>
  <c r="AB403" i="4" a="1"/>
  <c r="AB439" i="4" a="1"/>
  <c r="AB451" i="4" a="1"/>
  <c r="AB487" i="4" a="1"/>
  <c r="AB535" i="4" a="1"/>
  <c r="AB595" i="4" a="1"/>
  <c r="AB10" i="4" a="1"/>
  <c r="AB22" i="4" a="1"/>
  <c r="AB34" i="4" a="1"/>
  <c r="AB46" i="4" a="1"/>
  <c r="AB58" i="4" a="1"/>
  <c r="AB70" i="4" a="1"/>
  <c r="AB82" i="4" a="1"/>
  <c r="AB94" i="4" a="1"/>
  <c r="AB106" i="4" a="1"/>
  <c r="AB118" i="4" a="1"/>
  <c r="AB130" i="4" a="1"/>
  <c r="AB142" i="4" a="1"/>
  <c r="AB154" i="4" a="1"/>
  <c r="AB166" i="4" a="1"/>
  <c r="AB178" i="4" a="1"/>
  <c r="AB190" i="4" a="1"/>
  <c r="AB202" i="4" a="1"/>
  <c r="AB214" i="4" a="1"/>
  <c r="AB226" i="4" a="1"/>
  <c r="AB238" i="4" a="1"/>
  <c r="AB250" i="4" a="1"/>
  <c r="AB262" i="4" a="1"/>
  <c r="AB274" i="4" a="1"/>
  <c r="AB286" i="4" a="1"/>
  <c r="AB298" i="4" a="1"/>
  <c r="AB310" i="4" a="1"/>
  <c r="AB322" i="4" a="1"/>
  <c r="AB8" i="4" a="1"/>
  <c r="AB25" i="4" a="1"/>
  <c r="AB104" i="4" a="1"/>
  <c r="AB121" i="4" a="1"/>
  <c r="AB200" i="4" a="1"/>
  <c r="AB217" i="4" a="1"/>
  <c r="AB254" i="4" a="1"/>
  <c r="AB361" i="4" a="1"/>
  <c r="AB380" i="4" a="1"/>
  <c r="AB411" i="4" a="1"/>
  <c r="AB430" i="4" a="1"/>
  <c r="AB480" i="4" a="1"/>
  <c r="AB530" i="4" a="1"/>
  <c r="AB549" i="4" a="1"/>
  <c r="AB599" i="4" a="1"/>
  <c r="AB396" i="4" a="1"/>
  <c r="AB515" i="4" a="1"/>
  <c r="AB584" i="4" a="1"/>
  <c r="AB182" i="4" a="1"/>
  <c r="AB517" i="4" a="1"/>
  <c r="AB49" i="4" a="1"/>
  <c r="AB241" i="4" a="1"/>
  <c r="AB452" i="4" a="1"/>
  <c r="AB108" i="4" a="1"/>
  <c r="AB518" i="4" a="1"/>
  <c r="AB587" i="4" a="1"/>
  <c r="AB71" i="4" a="1"/>
  <c r="AB453" i="4" a="1"/>
  <c r="AB538" i="4" a="1"/>
  <c r="AB51" i="4" a="1"/>
  <c r="AB404" i="4" a="1"/>
  <c r="AB227" i="4" a="1"/>
  <c r="AB539" i="4" a="1"/>
  <c r="AB73" i="4" a="1"/>
  <c r="AB169" i="4" a="1"/>
  <c r="AB320" i="4" a="1"/>
  <c r="AB555" i="4" a="1"/>
  <c r="AB228" i="4" a="1"/>
  <c r="AB371" i="4" a="1"/>
  <c r="AB540" i="4" a="1"/>
  <c r="AB266" i="4" a="1"/>
  <c r="AB155" i="4" a="1"/>
  <c r="AB423" i="4" a="1"/>
  <c r="AB251" i="4" a="1"/>
  <c r="AB477" i="4" a="1"/>
  <c r="AB63" i="4" a="1"/>
  <c r="AB84" i="4" a="1"/>
  <c r="AB159" i="4" a="1"/>
  <c r="AB180" i="4" a="1"/>
  <c r="AB275" i="4" a="1"/>
  <c r="AB291" i="4" a="1"/>
  <c r="AB311" i="4" a="1"/>
  <c r="AB327" i="4" a="1"/>
  <c r="AB346" i="4" a="1"/>
  <c r="AB446" i="4" a="1"/>
  <c r="AB465" i="4" a="1"/>
  <c r="AB565" i="4" a="1"/>
  <c r="AB615" i="4" a="1"/>
  <c r="AB86" i="4" a="1"/>
  <c r="AB313" i="4" a="1"/>
  <c r="AB467" i="4" a="1"/>
  <c r="AB586" i="4" a="1"/>
  <c r="AB145" i="4" a="1"/>
  <c r="AB297" i="4" a="1"/>
  <c r="AB502" i="4" a="1"/>
  <c r="AB204" i="4" a="1"/>
  <c r="AB418" i="4" a="1"/>
  <c r="AB537" i="4" a="1"/>
  <c r="AB146" i="4" a="1"/>
  <c r="AB225" i="4" a="1"/>
  <c r="AB519" i="4" a="1"/>
  <c r="AB168" i="4" a="1"/>
  <c r="AB263" i="4" a="1"/>
  <c r="AB435" i="4" a="1"/>
  <c r="AB35" i="4" a="1"/>
  <c r="AB386" i="4" a="1"/>
  <c r="AB524" i="4" a="1"/>
  <c r="AB590" i="4" a="1"/>
  <c r="AB591" i="4" a="1"/>
  <c r="AB96" i="4" a="1"/>
  <c r="AB507" i="4" a="1"/>
  <c r="AB38" i="4" a="1"/>
  <c r="AB373" i="4" a="1"/>
  <c r="AB267" i="4" a="1"/>
  <c r="AB358" i="4" a="1"/>
  <c r="AB9" i="4" a="1"/>
  <c r="AB26" i="4" a="1"/>
  <c r="AB47" i="4" a="1"/>
  <c r="AB105" i="4" a="1"/>
  <c r="AB122" i="4" a="1"/>
  <c r="AB143" i="4" a="1"/>
  <c r="AB201" i="4" a="1"/>
  <c r="AB218" i="4" a="1"/>
  <c r="AB239" i="4" a="1"/>
  <c r="AB255" i="4" a="1"/>
  <c r="AB362" i="4" a="1"/>
  <c r="AB381" i="4" a="1"/>
  <c r="AB431" i="4" a="1"/>
  <c r="AB481" i="4" a="1"/>
  <c r="AB500" i="4" a="1"/>
  <c r="AB531" i="4" a="1"/>
  <c r="AB550" i="4" a="1"/>
  <c r="AB600" i="4" a="1"/>
  <c r="AB585" i="4" a="1"/>
  <c r="AB601" i="4" a="1"/>
  <c r="AB203" i="4" a="1"/>
  <c r="AB398" i="4" a="1"/>
  <c r="AB536" i="4" a="1"/>
  <c r="AB32" i="4" a="1"/>
  <c r="AB261" i="4" a="1"/>
  <c r="AB349" i="4" a="1"/>
  <c r="AB50" i="4" a="1"/>
  <c r="AB167" i="4" a="1"/>
  <c r="AB384" i="4" a="1"/>
  <c r="AB572" i="4" a="1"/>
  <c r="AB419" i="4" a="1"/>
  <c r="AB504" i="4" a="1"/>
  <c r="AB351" i="4" a="1"/>
  <c r="AB470" i="4" a="1"/>
  <c r="AB608" i="4" a="1"/>
  <c r="AB405" i="4" a="1"/>
  <c r="AB15" i="4" a="1"/>
  <c r="AB301" i="4" a="1"/>
  <c r="AB490" i="4" a="1"/>
  <c r="AB476" i="4" a="1"/>
  <c r="AB134" i="4" a="1"/>
  <c r="AB303" i="4" a="1"/>
  <c r="AB442" i="4" a="1"/>
  <c r="AB561" i="4" a="1"/>
  <c r="AB458" i="4" a="1"/>
  <c r="AB68" i="4" a="1"/>
  <c r="AB85" i="4" a="1"/>
  <c r="AB164" i="4" a="1"/>
  <c r="AB181" i="4" a="1"/>
  <c r="AB276" i="4" a="1"/>
  <c r="AB312" i="4" a="1"/>
  <c r="AB347" i="4" a="1"/>
  <c r="AB397" i="4" a="1"/>
  <c r="AB416" i="4" a="1"/>
  <c r="AB447" i="4" a="1"/>
  <c r="AB466" i="4" a="1"/>
  <c r="AB516" i="4" a="1"/>
  <c r="AB566" i="4" a="1"/>
  <c r="AB11" i="4" a="1"/>
  <c r="AB260" i="4" a="1"/>
  <c r="AB128" i="4" a="1"/>
  <c r="AB224" i="4" a="1"/>
  <c r="AB433" i="4" a="1"/>
  <c r="AB602" i="4" a="1"/>
  <c r="AB87" i="4" a="1"/>
  <c r="AB368" i="4" a="1"/>
  <c r="AB33" i="4" a="1"/>
  <c r="AB242" i="4" a="1"/>
  <c r="AB588" i="4" a="1"/>
  <c r="AB72" i="4" a="1"/>
  <c r="AB335" i="4" a="1"/>
  <c r="AB454" i="4" a="1"/>
  <c r="AB573" i="4" a="1"/>
  <c r="AB93" i="4" a="1"/>
  <c r="AB300" i="4" a="1"/>
  <c r="AB420" i="4" a="1"/>
  <c r="AB56" i="4" a="1"/>
  <c r="AB336" i="4" a="1"/>
  <c r="AB455" i="4" a="1"/>
  <c r="AB248" i="4" a="1"/>
  <c r="AB421" i="4" a="1"/>
  <c r="AB357" i="4" a="1"/>
  <c r="AB117" i="4" a="1"/>
  <c r="AB213" i="4" a="1"/>
  <c r="AB542" i="4" a="1"/>
  <c r="AB611" i="4" a="1"/>
  <c r="AB80" i="4" a="1"/>
  <c r="AB339" i="4" a="1"/>
  <c r="AB27" i="4" a="1"/>
  <c r="AB48" i="4" a="1"/>
  <c r="AB123" i="4" a="1"/>
  <c r="AB144" i="4" a="1"/>
  <c r="AB219" i="4" a="1"/>
  <c r="AB240" i="4" a="1"/>
  <c r="AB296" i="4" a="1"/>
  <c r="AB332" i="4" a="1"/>
  <c r="AB363" i="4" a="1"/>
  <c r="AB382" i="4" a="1"/>
  <c r="AB432" i="4" a="1"/>
  <c r="AB482" i="4" a="1"/>
  <c r="AB501" i="4" a="1"/>
  <c r="AB551" i="4" a="1"/>
  <c r="AB69" i="4" a="1"/>
  <c r="AB107" i="4" a="1"/>
  <c r="AB165" i="4" a="1"/>
  <c r="AB277" i="4" a="1"/>
  <c r="AB348" i="4" a="1"/>
  <c r="AB417" i="4" a="1"/>
  <c r="AB567" i="4" a="1"/>
  <c r="AB333" i="4" a="1"/>
  <c r="AB383" i="4" a="1"/>
  <c r="AB483" i="4" a="1"/>
  <c r="AB552" i="4" a="1"/>
  <c r="AB183" i="4" a="1"/>
  <c r="AB278" i="4" a="1"/>
  <c r="AB399" i="4" a="1"/>
  <c r="AB468" i="4" a="1"/>
  <c r="AB129" i="4" a="1"/>
  <c r="AB334" i="4" a="1"/>
  <c r="AB434" i="4" a="1"/>
  <c r="AB553" i="4" a="1"/>
  <c r="AB488" i="4" a="1"/>
  <c r="AB243" i="4" a="1"/>
  <c r="AB385" i="4" a="1"/>
  <c r="AB554" i="4" a="1"/>
  <c r="AB131" i="4" a="1"/>
  <c r="AB489" i="4" a="1"/>
  <c r="AB264" i="4" a="1"/>
  <c r="AB132" i="4" a="1"/>
  <c r="AB207" i="4" a="1"/>
  <c r="AB471" i="4" a="1"/>
  <c r="AB338" i="4" a="1"/>
  <c r="AB576" i="4" a="1"/>
  <c r="AB392" i="4" a="1"/>
  <c r="AB492" i="4" a="1"/>
  <c r="AB97" i="4" a="1"/>
  <c r="AB408" i="4" a="1"/>
  <c r="AB314" i="4" a="1"/>
  <c r="AB603" i="4" a="1"/>
  <c r="AB589" i="4" a="1"/>
  <c r="AB152" i="4" a="1"/>
  <c r="AB440" i="4" a="1"/>
  <c r="AB610" i="4" a="1"/>
  <c r="AB176" i="4" a="1"/>
  <c r="AB503" i="4" a="1"/>
  <c r="AB14" i="4" a="1"/>
  <c r="AB505" i="4" a="1"/>
  <c r="AB36" i="4" a="1"/>
  <c r="AB526" i="4" a="1"/>
  <c r="AB21" i="4" a="1"/>
  <c r="AB12" i="4" a="1"/>
  <c r="AB457" i="4" a="1"/>
  <c r="AB13" i="4" a="1"/>
  <c r="AB92" i="4" a="1"/>
  <c r="AB109" i="4" a="1"/>
  <c r="AB188" i="4" a="1"/>
  <c r="AB205" i="4" a="1"/>
  <c r="AB279" i="4" a="1"/>
  <c r="AB299" i="4" a="1"/>
  <c r="AB315" i="4" a="1"/>
  <c r="AB350" i="4" a="1"/>
  <c r="AB369" i="4" a="1"/>
  <c r="AB469" i="4" a="1"/>
  <c r="AB147" i="4" a="1"/>
  <c r="AB110" i="4" a="1"/>
  <c r="AB189" i="4" a="1"/>
  <c r="AB206" i="4" a="1"/>
  <c r="AB370" i="4" a="1"/>
  <c r="AB284" i="4" a="1"/>
  <c r="AB574" i="4" a="1"/>
  <c r="AB111" i="4" a="1"/>
  <c r="AB609" i="4" a="1"/>
  <c r="AB560" i="4" a="1"/>
  <c r="AB75" i="4" a="1"/>
  <c r="AB407" i="4" a="1"/>
  <c r="AB59" i="4" a="1"/>
  <c r="AB287" i="4" a="1"/>
  <c r="AB193" i="4" a="1"/>
  <c r="AB527" i="4" a="1"/>
  <c r="AB57" i="4" a="1"/>
  <c r="AB74" i="4" a="1"/>
  <c r="AB95" i="4" a="1"/>
  <c r="AB153" i="4" a="1"/>
  <c r="AB170" i="4" a="1"/>
  <c r="AB191" i="4" a="1"/>
  <c r="AB265" i="4" a="1"/>
  <c r="AB285" i="4" a="1"/>
  <c r="AB321" i="4" a="1"/>
  <c r="AB337" i="4" a="1"/>
  <c r="AB356" i="4" a="1"/>
  <c r="AB387" i="4" a="1"/>
  <c r="AB406" i="4" a="1"/>
  <c r="AB456" i="4" a="1"/>
  <c r="AB506" i="4" a="1"/>
  <c r="AB525" i="4" a="1"/>
  <c r="AB575" i="4" a="1"/>
  <c r="AB20" i="4" a="1"/>
  <c r="AB37" i="4" a="1"/>
  <c r="AB116" i="4" a="1"/>
  <c r="AB133" i="4" a="1"/>
  <c r="AB212" i="4" a="1"/>
  <c r="AB229" i="4" a="1"/>
  <c r="AB249" i="4" a="1"/>
  <c r="AB302" i="4" a="1"/>
  <c r="AB372" i="4" a="1"/>
  <c r="AB422" i="4" a="1"/>
  <c r="AB441" i="4" a="1"/>
  <c r="AB491" i="4" a="1"/>
  <c r="AB541" i="4" a="1"/>
  <c r="AB192" i="4" a="1"/>
  <c r="AB323" i="4" a="1"/>
  <c r="AB39" i="4" a="1"/>
  <c r="AB60" i="4" a="1"/>
  <c r="AB135" i="4" a="1"/>
  <c r="AB156" i="4" a="1"/>
  <c r="AB231" i="4" a="1"/>
  <c r="AB288" i="4" a="1"/>
  <c r="AB324" i="4" a="1"/>
  <c r="AB374" i="4" a="1"/>
  <c r="AB393" i="4" a="1"/>
  <c r="AB443" i="4" a="1"/>
  <c r="AB493" i="4" a="1"/>
  <c r="AB512" i="4" a="1"/>
  <c r="AB543" i="4" a="1"/>
  <c r="AB562" i="4" a="1"/>
  <c r="AB612" i="4" a="1"/>
  <c r="AB23" i="4" a="1"/>
  <c r="AB81" i="4" a="1"/>
  <c r="AB98" i="4" a="1"/>
  <c r="AB119" i="4" a="1"/>
  <c r="AB177" i="4" a="1"/>
  <c r="AB194" i="4" a="1"/>
  <c r="AB215" i="4" a="1"/>
  <c r="AB252" i="4" a="1"/>
  <c r="AB272" i="4" a="1"/>
  <c r="AB308" i="4" a="1"/>
  <c r="AB359" i="4" a="1"/>
  <c r="AB409" i="4" a="1"/>
  <c r="AB428" i="4" a="1"/>
  <c r="AB459" i="4" a="1"/>
  <c r="AB478" i="4" a="1"/>
  <c r="AB528" i="4" a="1"/>
  <c r="AB578" i="4" a="1"/>
  <c r="AB597" i="4" a="1"/>
  <c r="AB45" i="4" a="1"/>
  <c r="AB62" i="4" a="1"/>
  <c r="AB83" i="4" a="1"/>
  <c r="AB141" i="4" a="1"/>
  <c r="AB158" i="4" a="1"/>
  <c r="AB179" i="4" a="1"/>
  <c r="AB237" i="4" a="1"/>
  <c r="AB290" i="4" a="1"/>
  <c r="AB326" i="4" a="1"/>
  <c r="AB345" i="4" a="1"/>
  <c r="AB395" i="4" a="1"/>
  <c r="AB445" i="4" a="1"/>
  <c r="AB464" i="4" a="1"/>
  <c r="AB495" i="4" a="1"/>
  <c r="AB514" i="4" a="1"/>
  <c r="AB564" i="4" a="1"/>
  <c r="AB614" i="4" a="1"/>
  <c r="AB171" i="4" a="1"/>
  <c r="AB230" i="4" a="1"/>
  <c r="AB273" i="4" a="1"/>
  <c r="AB61" i="4" a="1"/>
  <c r="AB309" i="4" a="1"/>
  <c r="AB375" i="4" a="1"/>
  <c r="AB394" i="4" a="1"/>
  <c r="AB613" i="4" a="1"/>
  <c r="AB24" i="4" a="1"/>
  <c r="AB253" i="4" a="1"/>
  <c r="AB289" i="4" a="1"/>
  <c r="AB325" i="4" a="1"/>
  <c r="AB577" i="4" a="1"/>
  <c r="AB598" i="4" a="1"/>
  <c r="AB444" i="4" a="1"/>
  <c r="AB44" i="4" a="1"/>
  <c r="AB513" i="4" a="1"/>
  <c r="AB344" i="4" a="1"/>
  <c r="AB140" i="4" a="1"/>
  <c r="AB157" i="4" a="1"/>
  <c r="AB579" i="4" a="1"/>
  <c r="AB195" i="4" a="1"/>
  <c r="AB429" i="4" a="1"/>
  <c r="AB479" i="4" a="1"/>
  <c r="AB99" i="4" a="1"/>
  <c r="AB120" i="4" a="1"/>
  <c r="AB563" i="4" a="1"/>
  <c r="AB410" i="4" a="1"/>
  <c r="AB216" i="4" a="1"/>
  <c r="AB494" i="4" a="1"/>
  <c r="AB529" i="4" a="1"/>
  <c r="AB548" i="4" a="1"/>
  <c r="AB360" i="4" a="1"/>
  <c r="AB596" i="4" a="1"/>
  <c r="AB236" i="4" a="1"/>
  <c r="AB3" i="4" a="1"/>
  <c r="X96" i="4" l="1"/>
  <c r="X420" i="4"/>
  <c r="X128" i="4"/>
  <c r="X199" i="4"/>
  <c r="X592" i="4"/>
  <c r="X382" i="4"/>
  <c r="X127" i="4"/>
  <c r="X36" i="4"/>
  <c r="X496" i="4"/>
  <c r="X341" i="4"/>
  <c r="X309" i="4"/>
  <c r="X269" i="4"/>
  <c r="X155" i="4"/>
  <c r="X81" i="4"/>
  <c r="X35" i="4"/>
  <c r="X50" i="4"/>
  <c r="X282" i="4"/>
  <c r="X68" i="4"/>
  <c r="X23" i="4"/>
  <c r="X129" i="4"/>
  <c r="X283" i="4"/>
  <c r="X600" i="4"/>
  <c r="X450" i="4"/>
  <c r="X598" i="4"/>
  <c r="X312" i="4"/>
  <c r="X534" i="4"/>
  <c r="X271" i="4"/>
  <c r="X504" i="4"/>
  <c r="X342" i="4"/>
  <c r="X439" i="4"/>
  <c r="X116" i="4"/>
  <c r="X531" i="4"/>
  <c r="X438" i="4"/>
  <c r="X340" i="4"/>
  <c r="X70" i="4"/>
  <c r="X69" i="4"/>
  <c r="X492" i="4"/>
  <c r="X257" i="4"/>
  <c r="X399" i="4"/>
  <c r="X491" i="4"/>
  <c r="X462" i="4"/>
  <c r="X427" i="4"/>
  <c r="X256" i="4"/>
  <c r="X142" i="4"/>
  <c r="X108" i="4"/>
  <c r="X67" i="4"/>
  <c r="X355" i="4"/>
  <c r="X423" i="4"/>
  <c r="X571" i="4"/>
  <c r="X49" i="4"/>
  <c r="X507" i="4"/>
  <c r="X383" i="4"/>
  <c r="X198" i="4"/>
  <c r="X412" i="4"/>
  <c r="X157" i="4"/>
  <c r="X561" i="4"/>
  <c r="X381" i="4"/>
  <c r="X227" i="4"/>
  <c r="X560" i="4"/>
  <c r="X408" i="4"/>
  <c r="X523" i="4"/>
  <c r="X299" i="4"/>
  <c r="X33" i="4"/>
  <c r="X550" i="4"/>
  <c r="X298" i="4"/>
  <c r="X612" i="4"/>
  <c r="X464" i="4"/>
  <c r="X548" i="4"/>
  <c r="X367" i="4"/>
  <c r="X328" i="4"/>
  <c r="X296" i="4"/>
  <c r="X213" i="4"/>
  <c r="X181" i="4"/>
  <c r="X99" i="4"/>
  <c r="X21" i="4"/>
  <c r="X544" i="4"/>
  <c r="X210" i="4"/>
  <c r="X451" i="4"/>
  <c r="X536" i="4"/>
  <c r="X354" i="4"/>
  <c r="X168" i="4"/>
  <c r="X563" i="4"/>
  <c r="X353" i="4"/>
  <c r="X343" i="4"/>
  <c r="X83" i="4"/>
  <c r="X475" i="4"/>
  <c r="X270" i="4"/>
  <c r="X502" i="4"/>
  <c r="X79" i="4"/>
  <c r="X558" i="4"/>
  <c r="X186" i="4"/>
  <c r="X465" i="4"/>
  <c r="X111" i="4"/>
  <c r="X549" i="4"/>
  <c r="X22" i="4"/>
  <c r="X576" i="4"/>
  <c r="X520" i="4"/>
  <c r="X605" i="4"/>
  <c r="X489" i="4"/>
  <c r="X454" i="4"/>
  <c r="X426" i="4"/>
  <c r="X396" i="4"/>
  <c r="X255" i="4"/>
  <c r="X141" i="4"/>
  <c r="X66" i="4"/>
  <c r="X243" i="4"/>
  <c r="X384" i="4"/>
  <c r="X478" i="4"/>
  <c r="X535" i="4"/>
  <c r="X239" i="4"/>
  <c r="X448" i="4"/>
  <c r="X238" i="4"/>
  <c r="X156" i="4"/>
  <c r="X467" i="4"/>
  <c r="X588" i="4"/>
  <c r="X115" i="4"/>
  <c r="X495" i="4"/>
  <c r="X268" i="4"/>
  <c r="X437" i="4"/>
  <c r="X225" i="4"/>
  <c r="X369" i="4"/>
  <c r="X31" i="4"/>
  <c r="X329" i="4"/>
  <c r="X110" i="4"/>
  <c r="X547" i="4"/>
  <c r="X98" i="4"/>
  <c r="X604" i="4"/>
  <c r="X516" i="4"/>
  <c r="X453" i="4"/>
  <c r="X425" i="4"/>
  <c r="X395" i="4"/>
  <c r="X285" i="4"/>
  <c r="X252" i="4"/>
  <c r="X172" i="4"/>
  <c r="X140" i="4"/>
  <c r="X509" i="4"/>
  <c r="X323" i="4"/>
  <c r="X169" i="4"/>
  <c r="X508" i="4"/>
  <c r="X315" i="4"/>
  <c r="X413" i="4"/>
  <c r="X84" i="4"/>
  <c r="X477" i="4"/>
  <c r="X37" i="4"/>
  <c r="X197" i="4"/>
  <c r="X411" i="4"/>
  <c r="X82" i="4"/>
  <c r="X196" i="4"/>
  <c r="X371" i="4"/>
  <c r="X34" i="4"/>
  <c r="X406" i="4"/>
  <c r="X585" i="4"/>
  <c r="X339" i="4"/>
  <c r="X185" i="4"/>
  <c r="X435" i="4"/>
  <c r="X143" i="4"/>
  <c r="X521" i="4"/>
  <c r="X368" i="4"/>
  <c r="X297" i="4"/>
  <c r="X519" i="4"/>
  <c r="X357" i="4"/>
  <c r="X20" i="4"/>
  <c r="X574" i="4"/>
  <c r="X546" i="4"/>
  <c r="X356" i="4"/>
  <c r="X324" i="4"/>
  <c r="X211" i="4"/>
  <c r="X97" i="4"/>
  <c r="X54" i="4"/>
  <c r="X19" i="4"/>
  <c r="X573" i="4"/>
  <c r="X479" i="4"/>
  <c r="X240" i="4"/>
  <c r="X562" i="4"/>
  <c r="X311" i="4"/>
  <c r="X440" i="4"/>
  <c r="X533" i="4"/>
  <c r="X310" i="4"/>
  <c r="X226" i="4"/>
  <c r="X370" i="4"/>
  <c r="X154" i="4"/>
  <c r="X114" i="4"/>
  <c r="X522" i="4"/>
  <c r="X400" i="4"/>
  <c r="X224" i="4"/>
  <c r="X184" i="4"/>
  <c r="X327" i="4"/>
  <c r="X212" i="4"/>
  <c r="X603" i="4"/>
  <c r="X480" i="4"/>
  <c r="X452" i="4"/>
  <c r="X424" i="4"/>
  <c r="X393" i="4"/>
  <c r="X284" i="4"/>
  <c r="X170" i="4"/>
  <c r="X51" i="4"/>
  <c r="X295" i="4"/>
  <c r="X281" i="4"/>
  <c r="X267" i="4"/>
  <c r="X251" i="4"/>
  <c r="X237" i="4"/>
  <c r="X223" i="4"/>
  <c r="X209" i="4"/>
  <c r="X195" i="4"/>
  <c r="X180" i="4"/>
  <c r="X167" i="4"/>
  <c r="X153" i="4"/>
  <c r="X139" i="4"/>
  <c r="X126" i="4"/>
  <c r="X95" i="4"/>
  <c r="X63" i="4"/>
  <c r="X48" i="4"/>
  <c r="X16" i="4"/>
  <c r="X586" i="4"/>
  <c r="X559" i="4"/>
  <c r="X532" i="4"/>
  <c r="X490" i="4"/>
  <c r="X463" i="4"/>
  <c r="X436" i="4"/>
  <c r="X394" i="4"/>
  <c r="X109" i="4"/>
  <c r="X80" i="4"/>
  <c r="X32" i="4"/>
  <c r="X599" i="4"/>
  <c r="X572" i="4"/>
  <c r="X545" i="4"/>
  <c r="X503" i="4"/>
  <c r="X449" i="4"/>
  <c r="X407" i="4"/>
  <c r="X380" i="4"/>
  <c r="X366" i="4"/>
  <c r="X352" i="4"/>
  <c r="X336" i="4"/>
  <c r="X322" i="4"/>
  <c r="X308" i="4"/>
  <c r="X294" i="4"/>
  <c r="X280" i="4"/>
  <c r="X264" i="4"/>
  <c r="X250" i="4"/>
  <c r="X236" i="4"/>
  <c r="X222" i="4"/>
  <c r="X208" i="4"/>
  <c r="X192" i="4"/>
  <c r="X179" i="4"/>
  <c r="X166" i="4"/>
  <c r="X152" i="4"/>
  <c r="X138" i="4"/>
  <c r="X123" i="4"/>
  <c r="X94" i="4"/>
  <c r="X62" i="4"/>
  <c r="X47" i="4"/>
  <c r="X15" i="4"/>
  <c r="X220" i="4"/>
  <c r="X134" i="4"/>
  <c r="X121" i="4"/>
  <c r="X92" i="4"/>
  <c r="X75" i="4"/>
  <c r="X60" i="4"/>
  <c r="X27" i="4"/>
  <c r="X13" i="4"/>
  <c r="X44" i="4"/>
  <c r="X321" i="4"/>
  <c r="X235" i="4"/>
  <c r="X165" i="4"/>
  <c r="X46" i="4"/>
  <c r="X419" i="4"/>
  <c r="X78" i="4"/>
  <c r="X597" i="4"/>
  <c r="X501" i="4"/>
  <c r="X432" i="4"/>
  <c r="X378" i="4"/>
  <c r="X320" i="4"/>
  <c r="X248" i="4"/>
  <c r="X177" i="4"/>
  <c r="X418" i="4"/>
  <c r="X377" i="4"/>
  <c r="X305" i="4"/>
  <c r="X247" i="4"/>
  <c r="X219" i="4"/>
  <c r="X163" i="4"/>
  <c r="X149" i="4"/>
  <c r="X133" i="4"/>
  <c r="X120" i="4"/>
  <c r="X91" i="4"/>
  <c r="X12" i="4"/>
  <c r="X609" i="4"/>
  <c r="X582" i="4"/>
  <c r="X555" i="4"/>
  <c r="X540" i="4"/>
  <c r="X513" i="4"/>
  <c r="X486" i="4"/>
  <c r="X444" i="4"/>
  <c r="X417" i="4"/>
  <c r="X390" i="4"/>
  <c r="X105" i="4"/>
  <c r="X43" i="4"/>
  <c r="X351" i="4"/>
  <c r="X263" i="4"/>
  <c r="X151" i="4"/>
  <c r="X30" i="4"/>
  <c r="X570" i="4"/>
  <c r="X447" i="4"/>
  <c r="X364" i="4"/>
  <c r="X306" i="4"/>
  <c r="X234" i="4"/>
  <c r="X190" i="4"/>
  <c r="X596" i="4"/>
  <c r="X318" i="4"/>
  <c r="X274" i="4"/>
  <c r="X246" i="4"/>
  <c r="X216" i="4"/>
  <c r="X202" i="4"/>
  <c r="X188" i="4"/>
  <c r="X175" i="4"/>
  <c r="X162" i="4"/>
  <c r="X146" i="4"/>
  <c r="X132" i="4"/>
  <c r="X119" i="4"/>
  <c r="X73" i="4"/>
  <c r="X58" i="4"/>
  <c r="X11" i="4"/>
  <c r="X307" i="4"/>
  <c r="X221" i="4"/>
  <c r="X137" i="4"/>
  <c r="X93" i="4"/>
  <c r="X488" i="4"/>
  <c r="X392" i="4"/>
  <c r="X460" i="4"/>
  <c r="X500" i="4"/>
  <c r="X404" i="4"/>
  <c r="X319" i="4"/>
  <c r="X233" i="4"/>
  <c r="X59" i="4"/>
  <c r="X595" i="4"/>
  <c r="X568" i="4"/>
  <c r="X526" i="4"/>
  <c r="X499" i="4"/>
  <c r="X472" i="4"/>
  <c r="X430" i="4"/>
  <c r="X403" i="4"/>
  <c r="X376" i="4"/>
  <c r="X360" i="4"/>
  <c r="X346" i="4"/>
  <c r="X332" i="4"/>
  <c r="X304" i="4"/>
  <c r="X288" i="4"/>
  <c r="X260" i="4"/>
  <c r="X232" i="4"/>
  <c r="X90" i="4"/>
  <c r="X608" i="4"/>
  <c r="X581" i="4"/>
  <c r="X539" i="4"/>
  <c r="X512" i="4"/>
  <c r="X485" i="4"/>
  <c r="X443" i="4"/>
  <c r="X416" i="4"/>
  <c r="X389" i="4"/>
  <c r="X104" i="4"/>
  <c r="X87" i="4"/>
  <c r="X57" i="4"/>
  <c r="X42" i="4"/>
  <c r="X10" i="4"/>
  <c r="X365" i="4"/>
  <c r="X279" i="4"/>
  <c r="X191" i="4"/>
  <c r="X122" i="4"/>
  <c r="X557" i="4"/>
  <c r="X461" i="4"/>
  <c r="X107" i="4"/>
  <c r="X543" i="4"/>
  <c r="X276" i="4"/>
  <c r="X150" i="4"/>
  <c r="X583" i="4"/>
  <c r="X391" i="4"/>
  <c r="X569" i="4"/>
  <c r="X473" i="4"/>
  <c r="X261" i="4"/>
  <c r="X189" i="4"/>
  <c r="X74" i="4"/>
  <c r="X594" i="4"/>
  <c r="X567" i="4"/>
  <c r="X429" i="4"/>
  <c r="X375" i="4"/>
  <c r="X331" i="4"/>
  <c r="X287" i="4"/>
  <c r="X259" i="4"/>
  <c r="X231" i="4"/>
  <c r="X161" i="4"/>
  <c r="X131" i="4"/>
  <c r="X118" i="4"/>
  <c r="X72" i="4"/>
  <c r="X607" i="4"/>
  <c r="X580" i="4"/>
  <c r="X538" i="4"/>
  <c r="X511" i="4"/>
  <c r="X484" i="4"/>
  <c r="X442" i="4"/>
  <c r="X415" i="4"/>
  <c r="X388" i="4"/>
  <c r="X103" i="4"/>
  <c r="X86" i="4"/>
  <c r="X56" i="4"/>
  <c r="X9" i="4"/>
  <c r="X335" i="4"/>
  <c r="X249" i="4"/>
  <c r="X178" i="4"/>
  <c r="X61" i="4"/>
  <c r="X611" i="4"/>
  <c r="X515" i="4"/>
  <c r="X45" i="4"/>
  <c r="X405" i="4"/>
  <c r="X334" i="4"/>
  <c r="X262" i="4"/>
  <c r="X164" i="4"/>
  <c r="X556" i="4"/>
  <c r="X487" i="4"/>
  <c r="X431" i="4"/>
  <c r="X363" i="4"/>
  <c r="X275" i="4"/>
  <c r="X176" i="4"/>
  <c r="X525" i="4"/>
  <c r="X498" i="4"/>
  <c r="X456" i="4"/>
  <c r="X345" i="4"/>
  <c r="X303" i="4"/>
  <c r="X245" i="4"/>
  <c r="X201" i="4"/>
  <c r="X145" i="4"/>
  <c r="X39" i="4"/>
  <c r="X593" i="4"/>
  <c r="X551" i="4"/>
  <c r="X524" i="4"/>
  <c r="X497" i="4"/>
  <c r="X455" i="4"/>
  <c r="X428" i="4"/>
  <c r="X401" i="4"/>
  <c r="X372" i="4"/>
  <c r="X358" i="4"/>
  <c r="X344" i="4"/>
  <c r="X330" i="4"/>
  <c r="X316" i="4"/>
  <c r="X300" i="4"/>
  <c r="X286" i="4"/>
  <c r="X272" i="4"/>
  <c r="X258" i="4"/>
  <c r="X244" i="4"/>
  <c r="X228" i="4"/>
  <c r="X214" i="4"/>
  <c r="X200" i="4"/>
  <c r="X187" i="4"/>
  <c r="X173" i="4"/>
  <c r="X158" i="4"/>
  <c r="X144" i="4"/>
  <c r="X130" i="4"/>
  <c r="X117" i="4"/>
  <c r="X71" i="4"/>
  <c r="X38" i="4"/>
  <c r="X24" i="4"/>
  <c r="X379" i="4"/>
  <c r="X293" i="4"/>
  <c r="X207" i="4"/>
  <c r="X14" i="4"/>
  <c r="X584" i="4"/>
  <c r="X528" i="4"/>
  <c r="X474" i="4"/>
  <c r="X348" i="4"/>
  <c r="X292" i="4"/>
  <c r="X204" i="4"/>
  <c r="X610" i="4"/>
  <c r="X514" i="4"/>
  <c r="X106" i="4"/>
  <c r="X527" i="4"/>
  <c r="X347" i="4"/>
  <c r="X291" i="4"/>
  <c r="X203" i="4"/>
  <c r="X26" i="4"/>
  <c r="X552" i="4"/>
  <c r="X471" i="4"/>
  <c r="X402" i="4"/>
  <c r="X359" i="4"/>
  <c r="X317" i="4"/>
  <c r="X273" i="4"/>
  <c r="X215" i="4"/>
  <c r="X174" i="4"/>
  <c r="X25" i="4"/>
  <c r="X606" i="4"/>
  <c r="X579" i="4"/>
  <c r="X564" i="4"/>
  <c r="X537" i="4"/>
  <c r="X510" i="4"/>
  <c r="X483" i="4"/>
  <c r="X468" i="4"/>
  <c r="X441" i="4"/>
  <c r="X414" i="4"/>
  <c r="X387" i="4"/>
  <c r="X102" i="4"/>
  <c r="X85" i="4"/>
  <c r="X55" i="4"/>
  <c r="X7" i="4"/>
  <c r="X8" i="4"/>
  <c r="X602" i="4"/>
  <c r="X590" i="4"/>
  <c r="X578" i="4"/>
  <c r="X566" i="4"/>
  <c r="X554" i="4"/>
  <c r="X542" i="4"/>
  <c r="X530" i="4"/>
  <c r="X518" i="4"/>
  <c r="X494" i="4"/>
  <c r="X482" i="4"/>
  <c r="X470" i="4"/>
  <c r="X458" i="4"/>
  <c r="X446" i="4"/>
  <c r="X434" i="4"/>
  <c r="X422" i="4"/>
  <c r="X410" i="4"/>
  <c r="X398" i="4"/>
  <c r="X386" i="4"/>
  <c r="X374" i="4"/>
  <c r="X362" i="4"/>
  <c r="X350" i="4"/>
  <c r="X338" i="4"/>
  <c r="X326" i="4"/>
  <c r="X314" i="4"/>
  <c r="X302" i="4"/>
  <c r="X290" i="4"/>
  <c r="X278" i="4"/>
  <c r="X266" i="4"/>
  <c r="X254" i="4"/>
  <c r="X242" i="4"/>
  <c r="X230" i="4"/>
  <c r="X218" i="4"/>
  <c r="X206" i="4"/>
  <c r="X194" i="4"/>
  <c r="X183" i="4"/>
  <c r="X160" i="4"/>
  <c r="X148" i="4"/>
  <c r="X136" i="4"/>
  <c r="X125" i="4"/>
  <c r="X113" i="4"/>
  <c r="X101" i="4"/>
  <c r="X89" i="4"/>
  <c r="X77" i="4"/>
  <c r="X65" i="4"/>
  <c r="X53" i="4"/>
  <c r="X41" i="4"/>
  <c r="X29" i="4"/>
  <c r="X18" i="4"/>
  <c r="X6" i="4"/>
  <c r="X601" i="4"/>
  <c r="X577" i="4"/>
  <c r="X553" i="4"/>
  <c r="X529" i="4"/>
  <c r="X517" i="4"/>
  <c r="X505" i="4"/>
  <c r="X481" i="4"/>
  <c r="X469" i="4"/>
  <c r="X457" i="4"/>
  <c r="X445" i="4"/>
  <c r="X433" i="4"/>
  <c r="X421" i="4"/>
  <c r="X409" i="4"/>
  <c r="X385" i="4"/>
  <c r="X373" i="4"/>
  <c r="X361" i="4"/>
  <c r="X349" i="4"/>
  <c r="X337" i="4"/>
  <c r="X325" i="4"/>
  <c r="X301" i="4"/>
  <c r="X289" i="4"/>
  <c r="X277" i="4"/>
  <c r="X265" i="4"/>
  <c r="X253" i="4"/>
  <c r="X241" i="4"/>
  <c r="X229" i="4"/>
  <c r="X217" i="4"/>
  <c r="X205" i="4"/>
  <c r="X193" i="4"/>
  <c r="X182" i="4"/>
  <c r="X171" i="4"/>
  <c r="X159" i="4"/>
  <c r="X147" i="4"/>
  <c r="X135" i="4"/>
  <c r="X124" i="4"/>
  <c r="X112" i="4"/>
  <c r="X100" i="4"/>
  <c r="X88" i="4"/>
  <c r="X76" i="4"/>
  <c r="X64" i="4"/>
  <c r="X52" i="4"/>
  <c r="X40" i="4"/>
  <c r="X28" i="4"/>
  <c r="X17" i="4"/>
  <c r="X5" i="4"/>
  <c r="X589" i="4"/>
  <c r="X565" i="4"/>
  <c r="X541" i="4"/>
  <c r="X493" i="4"/>
  <c r="X397" i="4"/>
  <c r="X4" i="4"/>
  <c r="X3" i="4"/>
  <c r="AE521" i="4"/>
  <c r="AE262" i="4"/>
  <c r="AE102" i="4"/>
  <c r="AE346" i="4"/>
  <c r="AE523" i="4"/>
  <c r="AE269" i="4"/>
  <c r="AE545" i="4"/>
  <c r="AE201" i="4"/>
  <c r="AE119" i="4"/>
  <c r="AE452" i="4"/>
  <c r="AE369" i="4"/>
  <c r="AE569" i="4"/>
  <c r="AE223" i="4"/>
  <c r="AE474" i="4"/>
  <c r="AE142" i="4"/>
  <c r="AE406" i="4"/>
  <c r="AE20" i="4"/>
  <c r="AE522" i="4"/>
  <c r="AE367" i="4"/>
  <c r="AE42" i="4"/>
  <c r="AE368" i="4"/>
  <c r="AE120" i="4"/>
  <c r="AE286" i="4"/>
  <c r="AE384" i="4"/>
  <c r="AE58" i="4"/>
  <c r="AE59" i="4"/>
  <c r="AE224" i="4"/>
  <c r="AE571" i="4"/>
  <c r="AE225" i="4"/>
  <c r="AE240" i="4"/>
  <c r="AE80" i="4"/>
  <c r="AE324" i="4"/>
  <c r="AE407" i="4"/>
  <c r="AE498" i="4"/>
  <c r="AE594" i="4"/>
  <c r="AE101" i="4"/>
  <c r="AE428" i="4"/>
  <c r="AE35" i="4"/>
  <c r="AE264" i="4"/>
  <c r="AE186" i="4"/>
  <c r="AE450" i="4"/>
  <c r="AE284" i="4"/>
  <c r="AE546" i="4"/>
  <c r="AE202" i="4"/>
  <c r="AE203" i="4"/>
  <c r="AE125" i="4"/>
  <c r="AE140" i="4"/>
  <c r="AE390" i="4"/>
  <c r="AE60" i="4"/>
  <c r="AE391" i="4"/>
  <c r="AE497" i="4"/>
  <c r="AE162" i="4"/>
  <c r="AE163" i="4"/>
  <c r="AE246" i="4"/>
  <c r="AE329" i="4"/>
  <c r="AE179" i="4"/>
  <c r="AE180" i="4"/>
  <c r="AE429" i="4"/>
  <c r="AE347" i="4"/>
  <c r="AE36" i="4"/>
  <c r="AE41" i="4"/>
  <c r="AE451" i="4"/>
  <c r="AE57" i="4"/>
  <c r="AE306" i="4"/>
  <c r="AE570" i="4"/>
  <c r="AE307" i="4"/>
  <c r="AE475" i="4"/>
  <c r="AE308" i="4"/>
  <c r="AE79" i="4"/>
  <c r="AE593" i="4"/>
  <c r="AE245" i="4"/>
  <c r="AE81" i="4"/>
  <c r="AE408" i="4"/>
  <c r="AE499" i="4"/>
  <c r="AE595" i="4"/>
  <c r="AE345" i="4"/>
  <c r="AE263" i="4"/>
  <c r="AE185" i="4"/>
  <c r="AE103" i="4"/>
  <c r="AE430" i="4"/>
  <c r="AE118" i="4"/>
  <c r="AE285" i="4"/>
  <c r="AE547" i="4"/>
  <c r="AE473" i="4"/>
  <c r="AE389" i="4"/>
  <c r="AE141" i="4"/>
  <c r="AE323" i="4"/>
  <c r="AE18" i="4"/>
  <c r="AE19" i="4"/>
  <c r="AE96" i="4"/>
  <c r="AE164" i="4"/>
  <c r="AE247" i="4"/>
  <c r="AE330" i="4"/>
  <c r="AE413" i="4"/>
  <c r="AE453" i="4"/>
  <c r="AE572" i="4"/>
  <c r="AE43" i="4"/>
  <c r="AE165" i="4"/>
  <c r="AE309" i="4"/>
  <c r="AE414" i="4"/>
  <c r="AE144" i="4"/>
  <c r="AE432" i="4"/>
  <c r="AE455" i="4"/>
  <c r="AE22" i="4"/>
  <c r="AE149" i="4"/>
  <c r="AE293" i="4"/>
  <c r="AE84" i="4"/>
  <c r="AE167" i="4"/>
  <c r="AE311" i="4"/>
  <c r="AE372" i="4"/>
  <c r="AE456" i="4"/>
  <c r="AE479" i="4"/>
  <c r="AE503" i="4"/>
  <c r="AE527" i="4"/>
  <c r="AE551" i="4"/>
  <c r="AE575" i="4"/>
  <c r="AE599" i="4"/>
  <c r="AE6" i="4"/>
  <c r="AE45" i="4"/>
  <c r="AE67" i="4"/>
  <c r="AE89" i="4"/>
  <c r="AE106" i="4"/>
  <c r="AE128" i="4"/>
  <c r="AE150" i="4"/>
  <c r="AE189" i="4"/>
  <c r="AE211" i="4"/>
  <c r="AE233" i="4"/>
  <c r="AE250" i="4"/>
  <c r="AE272" i="4"/>
  <c r="AE294" i="4"/>
  <c r="AE333" i="4"/>
  <c r="AE355" i="4"/>
  <c r="AE377" i="4"/>
  <c r="AE394" i="4"/>
  <c r="AE416" i="4"/>
  <c r="AE438" i="4"/>
  <c r="AE461" i="4"/>
  <c r="AE573" i="4"/>
  <c r="AE418" i="4"/>
  <c r="AE439" i="4"/>
  <c r="AE108" i="4"/>
  <c r="AE511" i="4"/>
  <c r="AE559" i="4"/>
  <c r="AE583" i="4"/>
  <c r="AE607" i="4"/>
  <c r="AE23" i="4"/>
  <c r="AE488" i="4"/>
  <c r="AE287" i="4"/>
  <c r="AE500" i="4"/>
  <c r="AE21" i="4"/>
  <c r="AE187" i="4"/>
  <c r="AE331" i="4"/>
  <c r="AE83" i="4"/>
  <c r="AE288" i="4"/>
  <c r="AE525" i="4"/>
  <c r="AE5" i="4"/>
  <c r="AE105" i="4"/>
  <c r="AE210" i="4"/>
  <c r="AE310" i="4"/>
  <c r="AE354" i="4"/>
  <c r="AE415" i="4"/>
  <c r="AE228" i="4"/>
  <c r="AE168" i="4"/>
  <c r="AE533" i="4"/>
  <c r="AE68" i="4"/>
  <c r="AE173" i="4"/>
  <c r="AE295" i="4"/>
  <c r="AE417" i="4"/>
  <c r="AE335" i="4"/>
  <c r="AE582" i="4"/>
  <c r="AE69" i="4"/>
  <c r="AE174" i="4"/>
  <c r="AE274" i="4"/>
  <c r="AE463" i="4"/>
  <c r="AE535" i="4"/>
  <c r="AE31" i="4"/>
  <c r="AE92" i="4"/>
  <c r="AE175" i="4"/>
  <c r="AE236" i="4"/>
  <c r="AE358" i="4"/>
  <c r="AE464" i="4"/>
  <c r="AE132" i="4"/>
  <c r="AE359" i="4"/>
  <c r="AE420" i="4"/>
  <c r="AE512" i="4"/>
  <c r="AE54" i="4"/>
  <c r="AE115" i="4"/>
  <c r="AE137" i="4"/>
  <c r="AE154" i="4"/>
  <c r="AE176" i="4"/>
  <c r="AE198" i="4"/>
  <c r="AE237" i="4"/>
  <c r="AE259" i="4"/>
  <c r="AE281" i="4"/>
  <c r="AE298" i="4"/>
  <c r="AE320" i="4"/>
  <c r="AE342" i="4"/>
  <c r="AE381" i="4"/>
  <c r="AE403" i="4"/>
  <c r="AE425" i="4"/>
  <c r="AE443" i="4"/>
  <c r="AE465" i="4"/>
  <c r="AE476" i="4"/>
  <c r="AE82" i="4"/>
  <c r="AE226" i="4"/>
  <c r="AE353" i="4"/>
  <c r="AE227" i="4"/>
  <c r="AE477" i="4"/>
  <c r="AE44" i="4"/>
  <c r="AE127" i="4"/>
  <c r="AE249" i="4"/>
  <c r="AE393" i="4"/>
  <c r="AE107" i="4"/>
  <c r="AE312" i="4"/>
  <c r="AE485" i="4"/>
  <c r="AE509" i="4"/>
  <c r="AE7" i="4"/>
  <c r="AE234" i="4"/>
  <c r="AE356" i="4"/>
  <c r="AE462" i="4"/>
  <c r="AE486" i="4"/>
  <c r="AE510" i="4"/>
  <c r="AE30" i="4"/>
  <c r="AE130" i="4"/>
  <c r="AE296" i="4"/>
  <c r="AE401" i="4"/>
  <c r="AE70" i="4"/>
  <c r="AE214" i="4"/>
  <c r="AE341" i="4"/>
  <c r="AE71" i="4"/>
  <c r="AE536" i="4"/>
  <c r="AE93" i="4"/>
  <c r="AE11" i="4"/>
  <c r="AE72" i="4"/>
  <c r="AE155" i="4"/>
  <c r="AE216" i="4"/>
  <c r="AE299" i="4"/>
  <c r="AE360" i="4"/>
  <c r="AE489" i="4"/>
  <c r="AE513" i="4"/>
  <c r="AE537" i="4"/>
  <c r="AE561" i="4"/>
  <c r="AE585" i="4"/>
  <c r="AE609" i="4"/>
  <c r="AE204" i="4"/>
  <c r="AE548" i="4"/>
  <c r="AE126" i="4"/>
  <c r="AE248" i="4"/>
  <c r="AE370" i="4"/>
  <c r="AE549" i="4"/>
  <c r="AE188" i="4"/>
  <c r="AE271" i="4"/>
  <c r="AE24" i="4"/>
  <c r="AE581" i="4"/>
  <c r="AE46" i="4"/>
  <c r="AE129" i="4"/>
  <c r="AE212" i="4"/>
  <c r="AE317" i="4"/>
  <c r="AE252" i="4"/>
  <c r="AE558" i="4"/>
  <c r="AE8" i="4"/>
  <c r="AE113" i="4"/>
  <c r="AE213" i="4"/>
  <c r="AE318" i="4"/>
  <c r="AE440" i="4"/>
  <c r="AE48" i="4"/>
  <c r="AE275" i="4"/>
  <c r="AE487" i="4"/>
  <c r="AE114" i="4"/>
  <c r="AE258" i="4"/>
  <c r="AE380" i="4"/>
  <c r="AE276" i="4"/>
  <c r="AE608" i="4"/>
  <c r="AE33" i="4"/>
  <c r="AE77" i="4"/>
  <c r="AE94" i="4"/>
  <c r="AE116" i="4"/>
  <c r="AE138" i="4"/>
  <c r="AE177" i="4"/>
  <c r="AE199" i="4"/>
  <c r="AE221" i="4"/>
  <c r="AE238" i="4"/>
  <c r="AE260" i="4"/>
  <c r="AE282" i="4"/>
  <c r="AE321" i="4"/>
  <c r="AE343" i="4"/>
  <c r="AE365" i="4"/>
  <c r="AE382" i="4"/>
  <c r="AE404" i="4"/>
  <c r="AE426" i="4"/>
  <c r="AE444" i="4"/>
  <c r="AE467" i="4"/>
  <c r="AE348" i="4"/>
  <c r="AE596" i="4"/>
  <c r="AE65" i="4"/>
  <c r="AE209" i="4"/>
  <c r="AE392" i="4"/>
  <c r="AE371" i="4"/>
  <c r="AE501" i="4"/>
  <c r="AE66" i="4"/>
  <c r="AE166" i="4"/>
  <c r="AE332" i="4"/>
  <c r="AE437" i="4"/>
  <c r="AE395" i="4"/>
  <c r="AE557" i="4"/>
  <c r="AE29" i="4"/>
  <c r="AE151" i="4"/>
  <c r="AE273" i="4"/>
  <c r="AE378" i="4"/>
  <c r="AE191" i="4"/>
  <c r="AE396" i="4"/>
  <c r="AE534" i="4"/>
  <c r="AE91" i="4"/>
  <c r="AE235" i="4"/>
  <c r="AE357" i="4"/>
  <c r="AE192" i="4"/>
  <c r="AE336" i="4"/>
  <c r="AE53" i="4"/>
  <c r="AE197" i="4"/>
  <c r="AE319" i="4"/>
  <c r="AE402" i="4"/>
  <c r="AE584" i="4"/>
  <c r="AE10" i="4"/>
  <c r="AE55" i="4"/>
  <c r="AE12" i="4"/>
  <c r="AE95" i="4"/>
  <c r="AE156" i="4"/>
  <c r="AE239" i="4"/>
  <c r="AE300" i="4"/>
  <c r="AE383" i="4"/>
  <c r="AE449" i="4"/>
  <c r="AE491" i="4"/>
  <c r="AE515" i="4"/>
  <c r="AE539" i="4"/>
  <c r="AE563" i="4"/>
  <c r="AE587" i="4"/>
  <c r="AE611" i="4"/>
  <c r="AE143" i="4"/>
  <c r="AE431" i="4"/>
  <c r="AE524" i="4"/>
  <c r="AE104" i="4"/>
  <c r="AE270" i="4"/>
  <c r="AE597" i="4"/>
  <c r="AE251" i="4"/>
  <c r="AE605" i="4"/>
  <c r="AE90" i="4"/>
  <c r="AE190" i="4"/>
  <c r="AE334" i="4"/>
  <c r="AE47" i="4"/>
  <c r="AE606" i="4"/>
  <c r="AE152" i="4"/>
  <c r="AE257" i="4"/>
  <c r="AE379" i="4"/>
  <c r="AE131" i="4"/>
  <c r="AE419" i="4"/>
  <c r="AE9" i="4"/>
  <c r="AE153" i="4"/>
  <c r="AE297" i="4"/>
  <c r="AE441" i="4"/>
  <c r="AE215" i="4"/>
  <c r="AE560" i="4"/>
  <c r="AE32" i="4"/>
  <c r="AE17" i="4"/>
  <c r="AE34" i="4"/>
  <c r="AE56" i="4"/>
  <c r="AE78" i="4"/>
  <c r="AE117" i="4"/>
  <c r="AE139" i="4"/>
  <c r="AE161" i="4"/>
  <c r="AE178" i="4"/>
  <c r="AE200" i="4"/>
  <c r="AE222" i="4"/>
  <c r="AE261" i="4"/>
  <c r="AE283" i="4"/>
  <c r="AE305" i="4"/>
  <c r="AE322" i="4"/>
  <c r="AE344" i="4"/>
  <c r="AE366" i="4"/>
  <c r="AE405" i="4"/>
  <c r="AE427" i="4"/>
  <c r="AE468" i="4"/>
  <c r="AE442" i="4"/>
  <c r="AE454" i="4"/>
  <c r="AE466" i="4"/>
  <c r="AE478" i="4"/>
  <c r="AE490" i="4"/>
  <c r="AE502" i="4"/>
  <c r="AE514" i="4"/>
  <c r="AE526" i="4"/>
  <c r="AE538" i="4"/>
  <c r="AE550" i="4"/>
  <c r="AE562" i="4"/>
  <c r="AE574" i="4"/>
  <c r="AE586" i="4"/>
  <c r="AE598" i="4"/>
  <c r="AE610" i="4"/>
  <c r="AE109" i="4"/>
  <c r="AE181" i="4"/>
  <c r="AE205" i="4"/>
  <c r="AE217" i="4"/>
  <c r="AE241" i="4"/>
  <c r="AE253" i="4"/>
  <c r="AE265" i="4"/>
  <c r="AE277" i="4"/>
  <c r="AE289" i="4"/>
  <c r="AE301" i="4"/>
  <c r="AE313" i="4"/>
  <c r="AE325" i="4"/>
  <c r="AE337" i="4"/>
  <c r="AE361" i="4"/>
  <c r="AE373" i="4"/>
  <c r="AE385" i="4"/>
  <c r="AE397" i="4"/>
  <c r="AE409" i="4"/>
  <c r="AE421" i="4"/>
  <c r="AE433" i="4"/>
  <c r="AE445" i="4"/>
  <c r="AE457" i="4"/>
  <c r="AE469" i="4"/>
  <c r="AE481" i="4"/>
  <c r="AE493" i="4"/>
  <c r="AE505" i="4"/>
  <c r="AE517" i="4"/>
  <c r="AE529" i="4"/>
  <c r="AE541" i="4"/>
  <c r="AE553" i="4"/>
  <c r="AE565" i="4"/>
  <c r="AE577" i="4"/>
  <c r="AE589" i="4"/>
  <c r="AE601" i="4"/>
  <c r="AE613" i="4"/>
  <c r="AE121" i="4"/>
  <c r="AE193" i="4"/>
  <c r="AE229" i="4"/>
  <c r="AE349" i="4"/>
  <c r="AE602" i="4"/>
  <c r="AE504" i="4"/>
  <c r="AE528" i="4"/>
  <c r="AE564" i="4"/>
  <c r="AE576" i="4"/>
  <c r="AE13" i="4"/>
  <c r="AE49" i="4"/>
  <c r="AE85" i="4"/>
  <c r="AE133" i="4"/>
  <c r="AE38" i="4"/>
  <c r="AE98" i="4"/>
  <c r="AE158" i="4"/>
  <c r="AE206" i="4"/>
  <c r="AE242" i="4"/>
  <c r="AE266" i="4"/>
  <c r="AE278" i="4"/>
  <c r="AE326" i="4"/>
  <c r="AE338" i="4"/>
  <c r="AE350" i="4"/>
  <c r="AE362" i="4"/>
  <c r="AE374" i="4"/>
  <c r="AE386" i="4"/>
  <c r="AE398" i="4"/>
  <c r="AE410" i="4"/>
  <c r="AE422" i="4"/>
  <c r="AE434" i="4"/>
  <c r="AE470" i="4"/>
  <c r="AE494" i="4"/>
  <c r="AE506" i="4"/>
  <c r="AE518" i="4"/>
  <c r="AE530" i="4"/>
  <c r="AE542" i="4"/>
  <c r="AE554" i="4"/>
  <c r="AE566" i="4"/>
  <c r="AE578" i="4"/>
  <c r="AE590" i="4"/>
  <c r="AE614" i="4"/>
  <c r="AE27" i="4"/>
  <c r="AE51" i="4"/>
  <c r="AE87" i="4"/>
  <c r="AE111" i="4"/>
  <c r="AE135" i="4"/>
  <c r="AE159" i="4"/>
  <c r="AE183" i="4"/>
  <c r="AE207" i="4"/>
  <c r="AE219" i="4"/>
  <c r="AE231" i="4"/>
  <c r="AE243" i="4"/>
  <c r="AE255" i="4"/>
  <c r="AE267" i="4"/>
  <c r="AE279" i="4"/>
  <c r="AE303" i="4"/>
  <c r="AE315" i="4"/>
  <c r="AE327" i="4"/>
  <c r="AE339" i="4"/>
  <c r="AE351" i="4"/>
  <c r="AE363" i="4"/>
  <c r="AE375" i="4"/>
  <c r="AE387" i="4"/>
  <c r="AE399" i="4"/>
  <c r="AE411" i="4"/>
  <c r="AE423" i="4"/>
  <c r="AE435" i="4"/>
  <c r="AE447" i="4"/>
  <c r="AE459" i="4"/>
  <c r="AE471" i="4"/>
  <c r="AE483" i="4"/>
  <c r="AE495" i="4"/>
  <c r="AE507" i="4"/>
  <c r="AE519" i="4"/>
  <c r="AE531" i="4"/>
  <c r="AE543" i="4"/>
  <c r="AE555" i="4"/>
  <c r="AE567" i="4"/>
  <c r="AE579" i="4"/>
  <c r="AE591" i="4"/>
  <c r="AE603" i="4"/>
  <c r="AE615" i="4"/>
  <c r="AE516" i="4"/>
  <c r="AE588" i="4"/>
  <c r="AE73" i="4"/>
  <c r="AE145" i="4"/>
  <c r="AE3" i="4"/>
  <c r="AE62" i="4"/>
  <c r="AE110" i="4"/>
  <c r="AE170" i="4"/>
  <c r="AE230" i="4"/>
  <c r="AE314" i="4"/>
  <c r="AE482" i="4"/>
  <c r="AE15" i="4"/>
  <c r="AE39" i="4"/>
  <c r="AE63" i="4"/>
  <c r="AE75" i="4"/>
  <c r="AE99" i="4"/>
  <c r="AE123" i="4"/>
  <c r="AE147" i="4"/>
  <c r="AE171" i="4"/>
  <c r="AE195" i="4"/>
  <c r="AE291" i="4"/>
  <c r="AE480" i="4"/>
  <c r="AE552" i="4"/>
  <c r="AE612" i="4"/>
  <c r="AE25" i="4"/>
  <c r="AE61" i="4"/>
  <c r="AE97" i="4"/>
  <c r="AE157" i="4"/>
  <c r="AE26" i="4"/>
  <c r="AE74" i="4"/>
  <c r="AE134" i="4"/>
  <c r="AE194" i="4"/>
  <c r="AE254" i="4"/>
  <c r="AE302" i="4"/>
  <c r="AE446" i="4"/>
  <c r="AE4" i="4"/>
  <c r="AE40" i="4"/>
  <c r="AE64" i="4"/>
  <c r="AE88" i="4"/>
  <c r="AE112" i="4"/>
  <c r="AE136" i="4"/>
  <c r="AE160" i="4"/>
  <c r="AE184" i="4"/>
  <c r="AE208" i="4"/>
  <c r="AE220" i="4"/>
  <c r="AE232" i="4"/>
  <c r="AE244" i="4"/>
  <c r="AE256" i="4"/>
  <c r="AE268" i="4"/>
  <c r="AE280" i="4"/>
  <c r="AE304" i="4"/>
  <c r="AE316" i="4"/>
  <c r="AE328" i="4"/>
  <c r="AE340" i="4"/>
  <c r="AE352" i="4"/>
  <c r="AE364" i="4"/>
  <c r="AE376" i="4"/>
  <c r="AE388" i="4"/>
  <c r="AE400" i="4"/>
  <c r="AE412" i="4"/>
  <c r="AE424" i="4"/>
  <c r="AE436" i="4"/>
  <c r="AE448" i="4"/>
  <c r="AE460" i="4"/>
  <c r="AE472" i="4"/>
  <c r="AE484" i="4"/>
  <c r="AE496" i="4"/>
  <c r="AE508" i="4"/>
  <c r="AE520" i="4"/>
  <c r="AE532" i="4"/>
  <c r="AE544" i="4"/>
  <c r="AE556" i="4"/>
  <c r="AE568" i="4"/>
  <c r="AE580" i="4"/>
  <c r="AE592" i="4"/>
  <c r="AE604" i="4"/>
  <c r="AE616" i="4"/>
  <c r="AE492" i="4"/>
  <c r="AE540" i="4"/>
  <c r="AE600" i="4"/>
  <c r="AE37" i="4"/>
  <c r="AE169" i="4"/>
  <c r="AE14" i="4"/>
  <c r="AE50" i="4"/>
  <c r="AE86" i="4"/>
  <c r="AE122" i="4"/>
  <c r="AE146" i="4"/>
  <c r="AE182" i="4"/>
  <c r="AE218" i="4"/>
  <c r="AE290" i="4"/>
  <c r="AE458" i="4"/>
  <c r="AE16" i="4"/>
  <c r="AE28" i="4"/>
  <c r="AE52" i="4"/>
  <c r="AE76" i="4"/>
  <c r="AE100" i="4"/>
  <c r="AE124" i="4"/>
  <c r="AE148" i="4"/>
  <c r="AE172" i="4"/>
  <c r="AE196" i="4"/>
  <c r="AE292" i="4"/>
  <c r="AB236" i="4"/>
  <c r="AB596" i="4"/>
  <c r="AB360" i="4"/>
  <c r="AB548" i="4"/>
  <c r="AB529" i="4"/>
  <c r="AB494" i="4"/>
  <c r="AB216" i="4"/>
  <c r="AB410" i="4"/>
  <c r="AB563" i="4"/>
  <c r="AB120" i="4"/>
  <c r="AB99" i="4"/>
  <c r="AB479" i="4"/>
  <c r="AB429" i="4"/>
  <c r="AB195" i="4"/>
  <c r="AB579" i="4"/>
  <c r="AB157" i="4"/>
  <c r="AB140" i="4"/>
  <c r="AB344" i="4"/>
  <c r="AB513" i="4"/>
  <c r="AB44" i="4"/>
  <c r="AB444" i="4"/>
  <c r="AB598" i="4"/>
  <c r="AB577" i="4"/>
  <c r="AB325" i="4"/>
  <c r="AB289" i="4"/>
  <c r="AB253" i="4"/>
  <c r="AB24" i="4"/>
  <c r="AB613" i="4"/>
  <c r="AB394" i="4"/>
  <c r="AB375" i="4"/>
  <c r="AB309" i="4"/>
  <c r="AB61" i="4"/>
  <c r="AB273" i="4"/>
  <c r="AB230" i="4"/>
  <c r="AB171" i="4"/>
  <c r="AB614" i="4"/>
  <c r="AB564" i="4"/>
  <c r="AB514" i="4"/>
  <c r="AB495" i="4"/>
  <c r="AB464" i="4"/>
  <c r="AB445" i="4"/>
  <c r="AB395" i="4"/>
  <c r="AB345" i="4"/>
  <c r="AB326" i="4"/>
  <c r="AB290" i="4"/>
  <c r="AB237" i="4"/>
  <c r="AB179" i="4"/>
  <c r="AB158" i="4"/>
  <c r="AB141" i="4"/>
  <c r="AB83" i="4"/>
  <c r="AB62" i="4"/>
  <c r="AB45" i="4"/>
  <c r="AB597" i="4"/>
  <c r="AB578" i="4"/>
  <c r="AB528" i="4"/>
  <c r="AB478" i="4"/>
  <c r="AB459" i="4"/>
  <c r="AB428" i="4"/>
  <c r="AB409" i="4"/>
  <c r="AB359" i="4"/>
  <c r="AB308" i="4"/>
  <c r="AB272" i="4"/>
  <c r="AB252" i="4"/>
  <c r="AB215" i="4"/>
  <c r="AB194" i="4"/>
  <c r="AB177" i="4"/>
  <c r="AB119" i="4"/>
  <c r="AB98" i="4"/>
  <c r="AB81" i="4"/>
  <c r="AB23" i="4"/>
  <c r="AB612" i="4"/>
  <c r="AB562" i="4"/>
  <c r="AB543" i="4"/>
  <c r="AB512" i="4"/>
  <c r="AB493" i="4"/>
  <c r="AB443" i="4"/>
  <c r="AB393" i="4"/>
  <c r="AB374" i="4"/>
  <c r="AB324" i="4"/>
  <c r="AB288" i="4"/>
  <c r="AB231" i="4"/>
  <c r="AB156" i="4"/>
  <c r="AB135" i="4"/>
  <c r="AB60" i="4"/>
  <c r="AB39" i="4"/>
  <c r="AB323" i="4"/>
  <c r="AB192" i="4"/>
  <c r="AB541" i="4"/>
  <c r="AB491" i="4"/>
  <c r="AB441" i="4"/>
  <c r="AB422" i="4"/>
  <c r="AB372" i="4"/>
  <c r="AB302" i="4"/>
  <c r="AB249" i="4"/>
  <c r="AB229" i="4"/>
  <c r="AB212" i="4"/>
  <c r="AB133" i="4"/>
  <c r="AB116" i="4"/>
  <c r="AB37" i="4"/>
  <c r="AB20" i="4"/>
  <c r="AB575" i="4"/>
  <c r="AB525" i="4"/>
  <c r="AB506" i="4"/>
  <c r="AB456" i="4"/>
  <c r="AB406" i="4"/>
  <c r="AB387" i="4"/>
  <c r="AB356" i="4"/>
  <c r="AB337" i="4"/>
  <c r="AB321" i="4"/>
  <c r="AB285" i="4"/>
  <c r="AB265" i="4"/>
  <c r="AB191" i="4"/>
  <c r="AB170" i="4"/>
  <c r="AB153" i="4"/>
  <c r="AB95" i="4"/>
  <c r="AB74" i="4"/>
  <c r="AB57" i="4"/>
  <c r="AB527" i="4"/>
  <c r="AB193" i="4"/>
  <c r="AB287" i="4"/>
  <c r="AB59" i="4"/>
  <c r="AB407" i="4"/>
  <c r="AB75" i="4"/>
  <c r="AB560" i="4"/>
  <c r="AB609" i="4"/>
  <c r="AB111" i="4"/>
  <c r="AB574" i="4"/>
  <c r="AB284" i="4"/>
  <c r="AB370" i="4"/>
  <c r="AB206" i="4"/>
  <c r="AB189" i="4"/>
  <c r="AB110" i="4"/>
  <c r="AB147" i="4"/>
  <c r="AB469" i="4"/>
  <c r="AB369" i="4"/>
  <c r="AB350" i="4"/>
  <c r="AB315" i="4"/>
  <c r="AB299" i="4"/>
  <c r="AB279" i="4"/>
  <c r="AB205" i="4"/>
  <c r="AB188" i="4"/>
  <c r="AB109" i="4"/>
  <c r="AB92" i="4"/>
  <c r="AB13" i="4"/>
  <c r="AB457" i="4"/>
  <c r="AB12" i="4"/>
  <c r="AB21" i="4"/>
  <c r="AB526" i="4"/>
  <c r="AB36" i="4"/>
  <c r="AB505" i="4"/>
  <c r="AB14" i="4"/>
  <c r="AB503" i="4"/>
  <c r="AB176" i="4"/>
  <c r="AB610" i="4"/>
  <c r="AB440" i="4"/>
  <c r="AB152" i="4"/>
  <c r="AB589" i="4"/>
  <c r="AB603" i="4"/>
  <c r="AB314" i="4"/>
  <c r="AB408" i="4"/>
  <c r="AB97" i="4"/>
  <c r="AB492" i="4"/>
  <c r="AB392" i="4"/>
  <c r="AB576" i="4"/>
  <c r="AB338" i="4"/>
  <c r="AB471" i="4"/>
  <c r="AB207" i="4"/>
  <c r="AB132" i="4"/>
  <c r="AB264" i="4"/>
  <c r="AB489" i="4"/>
  <c r="AB131" i="4"/>
  <c r="AB554" i="4"/>
  <c r="AB385" i="4"/>
  <c r="AB243" i="4"/>
  <c r="AB488" i="4"/>
  <c r="AB553" i="4"/>
  <c r="AB434" i="4"/>
  <c r="AB334" i="4"/>
  <c r="AB129" i="4"/>
  <c r="AB468" i="4"/>
  <c r="AB399" i="4"/>
  <c r="AB278" i="4"/>
  <c r="AB183" i="4"/>
  <c r="AB552" i="4"/>
  <c r="AB483" i="4"/>
  <c r="AB383" i="4"/>
  <c r="AB333" i="4"/>
  <c r="AB567" i="4"/>
  <c r="AB417" i="4"/>
  <c r="AB348" i="4"/>
  <c r="AB277" i="4"/>
  <c r="AB165" i="4"/>
  <c r="AB107" i="4"/>
  <c r="AB69" i="4"/>
  <c r="AB551" i="4"/>
  <c r="AB501" i="4"/>
  <c r="AB482" i="4"/>
  <c r="AB432" i="4"/>
  <c r="AB382" i="4"/>
  <c r="AB363" i="4"/>
  <c r="AB332" i="4"/>
  <c r="AB296" i="4"/>
  <c r="AB240" i="4"/>
  <c r="AB219" i="4"/>
  <c r="AB144" i="4"/>
  <c r="AB123" i="4"/>
  <c r="AB48" i="4"/>
  <c r="AB27" i="4"/>
  <c r="AB339" i="4"/>
  <c r="AB80" i="4"/>
  <c r="AB611" i="4"/>
  <c r="AB542" i="4"/>
  <c r="AB213" i="4"/>
  <c r="AB117" i="4"/>
  <c r="AB357" i="4"/>
  <c r="AB421" i="4"/>
  <c r="AB248" i="4"/>
  <c r="AB455" i="4"/>
  <c r="AB336" i="4"/>
  <c r="AB56" i="4"/>
  <c r="AB420" i="4"/>
  <c r="AB300" i="4"/>
  <c r="AB93" i="4"/>
  <c r="AB573" i="4"/>
  <c r="AB454" i="4"/>
  <c r="AB335" i="4"/>
  <c r="AB72" i="4"/>
  <c r="AB588" i="4"/>
  <c r="AB242" i="4"/>
  <c r="AB33" i="4"/>
  <c r="AB368" i="4"/>
  <c r="AB87" i="4"/>
  <c r="AB602" i="4"/>
  <c r="AB433" i="4"/>
  <c r="AB224" i="4"/>
  <c r="AB128" i="4"/>
  <c r="AB260" i="4"/>
  <c r="AB11" i="4"/>
  <c r="AB566" i="4"/>
  <c r="AB516" i="4"/>
  <c r="AB466" i="4"/>
  <c r="AB447" i="4"/>
  <c r="AB416" i="4"/>
  <c r="AB397" i="4"/>
  <c r="AB347" i="4"/>
  <c r="AB312" i="4"/>
  <c r="AB276" i="4"/>
  <c r="AB181" i="4"/>
  <c r="AB164" i="4"/>
  <c r="AB85" i="4"/>
  <c r="AB68" i="4"/>
  <c r="AB458" i="4"/>
  <c r="AB561" i="4"/>
  <c r="AB442" i="4"/>
  <c r="AB303" i="4"/>
  <c r="AB134" i="4"/>
  <c r="AB476" i="4"/>
  <c r="AB490" i="4"/>
  <c r="AB301" i="4"/>
  <c r="AB15" i="4"/>
  <c r="AB405" i="4"/>
  <c r="AB608" i="4"/>
  <c r="AB470" i="4"/>
  <c r="AB351" i="4"/>
  <c r="AB504" i="4"/>
  <c r="AB419" i="4"/>
  <c r="AB572" i="4"/>
  <c r="AB384" i="4"/>
  <c r="AB167" i="4"/>
  <c r="AB50" i="4"/>
  <c r="AB349" i="4"/>
  <c r="AB261" i="4"/>
  <c r="AB32" i="4"/>
  <c r="AB536" i="4"/>
  <c r="AB398" i="4"/>
  <c r="AB203" i="4"/>
  <c r="AB601" i="4"/>
  <c r="AB585" i="4"/>
  <c r="AB600" i="4"/>
  <c r="AB550" i="4"/>
  <c r="AB531" i="4"/>
  <c r="AB500" i="4"/>
  <c r="AB481" i="4"/>
  <c r="AB431" i="4"/>
  <c r="AB381" i="4"/>
  <c r="AB362" i="4"/>
  <c r="AB255" i="4"/>
  <c r="AB239" i="4"/>
  <c r="AB218" i="4"/>
  <c r="AB201" i="4"/>
  <c r="AB143" i="4"/>
  <c r="AB122" i="4"/>
  <c r="AB105" i="4"/>
  <c r="AB47" i="4"/>
  <c r="AB26" i="4"/>
  <c r="AB9" i="4"/>
  <c r="AB358" i="4"/>
  <c r="AB267" i="4"/>
  <c r="AB373" i="4"/>
  <c r="AB38" i="4"/>
  <c r="AB507" i="4"/>
  <c r="AB96" i="4"/>
  <c r="AB591" i="4"/>
  <c r="AB590" i="4"/>
  <c r="AB524" i="4"/>
  <c r="AB386" i="4"/>
  <c r="AB35" i="4"/>
  <c r="AB435" i="4"/>
  <c r="AB263" i="4"/>
  <c r="AB168" i="4"/>
  <c r="AB519" i="4"/>
  <c r="AB225" i="4"/>
  <c r="AB146" i="4"/>
  <c r="AB537" i="4"/>
  <c r="AB418" i="4"/>
  <c r="AB204" i="4"/>
  <c r="AB502" i="4"/>
  <c r="AB297" i="4"/>
  <c r="AB145" i="4"/>
  <c r="AB586" i="4"/>
  <c r="AB467" i="4"/>
  <c r="AB313" i="4"/>
  <c r="AB86" i="4"/>
  <c r="AB615" i="4"/>
  <c r="AB565" i="4"/>
  <c r="AB465" i="4"/>
  <c r="AB446" i="4"/>
  <c r="AB346" i="4"/>
  <c r="AB327" i="4"/>
  <c r="AB311" i="4"/>
  <c r="AB291" i="4"/>
  <c r="AB275" i="4"/>
  <c r="AB180" i="4"/>
  <c r="AB159" i="4"/>
  <c r="AB84" i="4"/>
  <c r="AB63" i="4"/>
  <c r="AB477" i="4"/>
  <c r="AB251" i="4"/>
  <c r="AB423" i="4"/>
  <c r="AB155" i="4"/>
  <c r="AB266" i="4"/>
  <c r="AB540" i="4"/>
  <c r="AB371" i="4"/>
  <c r="AB228" i="4"/>
  <c r="AB555" i="4"/>
  <c r="AB320" i="4"/>
  <c r="AB169" i="4"/>
  <c r="AB73" i="4"/>
  <c r="AB539" i="4"/>
  <c r="AB227" i="4"/>
  <c r="AB404" i="4"/>
  <c r="AB51" i="4"/>
  <c r="AB538" i="4"/>
  <c r="AB453" i="4"/>
  <c r="AB71" i="4"/>
  <c r="AB587" i="4"/>
  <c r="AB518" i="4"/>
  <c r="AB108" i="4"/>
  <c r="AB452" i="4"/>
  <c r="AB241" i="4"/>
  <c r="AB49" i="4"/>
  <c r="AB517" i="4"/>
  <c r="AB182" i="4"/>
  <c r="AB584" i="4"/>
  <c r="AB515" i="4"/>
  <c r="AB396" i="4"/>
  <c r="AB599" i="4"/>
  <c r="AB549" i="4"/>
  <c r="AB530" i="4"/>
  <c r="AB480" i="4"/>
  <c r="AB430" i="4"/>
  <c r="AB411" i="4"/>
  <c r="AB380" i="4"/>
  <c r="AB361" i="4"/>
  <c r="AB254" i="4"/>
  <c r="AB217" i="4"/>
  <c r="AB200" i="4"/>
  <c r="AB121" i="4"/>
  <c r="AB104" i="4"/>
  <c r="AB25" i="4"/>
  <c r="AB8" i="4"/>
  <c r="AB322" i="4"/>
  <c r="AB310" i="4"/>
  <c r="AB298" i="4"/>
  <c r="AB286" i="4"/>
  <c r="AB274" i="4"/>
  <c r="AB262" i="4"/>
  <c r="AB250" i="4"/>
  <c r="AB238" i="4"/>
  <c r="AB226" i="4"/>
  <c r="AB214" i="4"/>
  <c r="AB202" i="4"/>
  <c r="AB190" i="4"/>
  <c r="AB178" i="4"/>
  <c r="AB166" i="4"/>
  <c r="AB154" i="4"/>
  <c r="AB142" i="4"/>
  <c r="AB130" i="4"/>
  <c r="AB118" i="4"/>
  <c r="AB106" i="4"/>
  <c r="AB94" i="4"/>
  <c r="AB82" i="4"/>
  <c r="AB70" i="4"/>
  <c r="AB58" i="4"/>
  <c r="AB46" i="4"/>
  <c r="AB34" i="4"/>
  <c r="AB22" i="4"/>
  <c r="AB10" i="4"/>
  <c r="AB595" i="4"/>
  <c r="AB535" i="4"/>
  <c r="AB487" i="4"/>
  <c r="AB451" i="4"/>
  <c r="AB439" i="4"/>
  <c r="AB403" i="4"/>
  <c r="AB391" i="4"/>
  <c r="AB355" i="4"/>
  <c r="AB343" i="4"/>
  <c r="AB295" i="4"/>
  <c r="AB271" i="4"/>
  <c r="AB247" i="4"/>
  <c r="AB235" i="4"/>
  <c r="AB223" i="4"/>
  <c r="AB199" i="4"/>
  <c r="AB187" i="4"/>
  <c r="AB175" i="4"/>
  <c r="AB163" i="4"/>
  <c r="AB139" i="4"/>
  <c r="AB127" i="4"/>
  <c r="AB79" i="4"/>
  <c r="AB67" i="4"/>
  <c r="AB55" i="4"/>
  <c r="AB43" i="4"/>
  <c r="AB31" i="4"/>
  <c r="AB7" i="4"/>
  <c r="AB583" i="4"/>
  <c r="AB547" i="4"/>
  <c r="AB511" i="4"/>
  <c r="AB475" i="4"/>
  <c r="AB415" i="4"/>
  <c r="AB367" i="4"/>
  <c r="AB319" i="4"/>
  <c r="AB259" i="4"/>
  <c r="AB211" i="4"/>
  <c r="AB151" i="4"/>
  <c r="AB19" i="4"/>
  <c r="AB606" i="4"/>
  <c r="AB594" i="4"/>
  <c r="AB582" i="4"/>
  <c r="AB570" i="4"/>
  <c r="AB558" i="4"/>
  <c r="AB546" i="4"/>
  <c r="AB534" i="4"/>
  <c r="AB522" i="4"/>
  <c r="AB510" i="4"/>
  <c r="AB498" i="4"/>
  <c r="AB486" i="4"/>
  <c r="AB474" i="4"/>
  <c r="AB462" i="4"/>
  <c r="AB450" i="4"/>
  <c r="AB438" i="4"/>
  <c r="AB426" i="4"/>
  <c r="AB414" i="4"/>
  <c r="AB402" i="4"/>
  <c r="AB390" i="4"/>
  <c r="AB378" i="4"/>
  <c r="AB366" i="4"/>
  <c r="AB354" i="4"/>
  <c r="AB342" i="4"/>
  <c r="AB330" i="4"/>
  <c r="AB318" i="4"/>
  <c r="AB306" i="4"/>
  <c r="AB294" i="4"/>
  <c r="AB282" i="4"/>
  <c r="AB270" i="4"/>
  <c r="AB258" i="4"/>
  <c r="AB246" i="4"/>
  <c r="AB234" i="4"/>
  <c r="AB222" i="4"/>
  <c r="AB210" i="4"/>
  <c r="AB198" i="4"/>
  <c r="AB186" i="4"/>
  <c r="AB174" i="4"/>
  <c r="AB162" i="4"/>
  <c r="AB150" i="4"/>
  <c r="AB138" i="4"/>
  <c r="AB126" i="4"/>
  <c r="AB114" i="4"/>
  <c r="AB102" i="4"/>
  <c r="AB90" i="4"/>
  <c r="AB78" i="4"/>
  <c r="AB66" i="4"/>
  <c r="AB54" i="4"/>
  <c r="AB42" i="4"/>
  <c r="AB30" i="4"/>
  <c r="AB18" i="4"/>
  <c r="AB6" i="4"/>
  <c r="AB307" i="4"/>
  <c r="AB103" i="4"/>
  <c r="AB593" i="4"/>
  <c r="AB569" i="4"/>
  <c r="AB557" i="4"/>
  <c r="AB545" i="4"/>
  <c r="AB521" i="4"/>
  <c r="AB509" i="4"/>
  <c r="AB497" i="4"/>
  <c r="AB485" i="4"/>
  <c r="AB473" i="4"/>
  <c r="AB461" i="4"/>
  <c r="AB449" i="4"/>
  <c r="AB437" i="4"/>
  <c r="AB425" i="4"/>
  <c r="AB413" i="4"/>
  <c r="AB389" i="4"/>
  <c r="AB377" i="4"/>
  <c r="AB365" i="4"/>
  <c r="AB353" i="4"/>
  <c r="AB341" i="4"/>
  <c r="AB329" i="4"/>
  <c r="AB317" i="4"/>
  <c r="AB305" i="4"/>
  <c r="AB293" i="4"/>
  <c r="AB281" i="4"/>
  <c r="AB269" i="4"/>
  <c r="AB257" i="4"/>
  <c r="AB245" i="4"/>
  <c r="AB233" i="4"/>
  <c r="AB221" i="4"/>
  <c r="AB209" i="4"/>
  <c r="AB197" i="4"/>
  <c r="AB185" i="4"/>
  <c r="AB173" i="4"/>
  <c r="AB161" i="4"/>
  <c r="AB149" i="4"/>
  <c r="AB137" i="4"/>
  <c r="AB125" i="4"/>
  <c r="AB113" i="4"/>
  <c r="AB101" i="4"/>
  <c r="AB89" i="4"/>
  <c r="AB77" i="4"/>
  <c r="AB65" i="4"/>
  <c r="AB53" i="4"/>
  <c r="AB41" i="4"/>
  <c r="AB29" i="4"/>
  <c r="AB17" i="4"/>
  <c r="AB5" i="4"/>
  <c r="AB607" i="4"/>
  <c r="AB559" i="4"/>
  <c r="AB499" i="4"/>
  <c r="AB427" i="4"/>
  <c r="AB331" i="4"/>
  <c r="AB91" i="4"/>
  <c r="AB605" i="4"/>
  <c r="AB581" i="4"/>
  <c r="AB533" i="4"/>
  <c r="AB401" i="4"/>
  <c r="AB571" i="4"/>
  <c r="AB523" i="4"/>
  <c r="AB463" i="4"/>
  <c r="AB379" i="4"/>
  <c r="AB283" i="4"/>
  <c r="AB115" i="4"/>
  <c r="AB616" i="4"/>
  <c r="AB604" i="4"/>
  <c r="AB592" i="4"/>
  <c r="AB580" i="4"/>
  <c r="AB568" i="4"/>
  <c r="AB556" i="4"/>
  <c r="AB544" i="4"/>
  <c r="AB532" i="4"/>
  <c r="AB520" i="4"/>
  <c r="AB508" i="4"/>
  <c r="AB496" i="4"/>
  <c r="AB484" i="4"/>
  <c r="AB472" i="4"/>
  <c r="AB460" i="4"/>
  <c r="AB448" i="4"/>
  <c r="AB436" i="4"/>
  <c r="AB424" i="4"/>
  <c r="AB412" i="4"/>
  <c r="AB400" i="4"/>
  <c r="AB388" i="4"/>
  <c r="AB376" i="4"/>
  <c r="AB364" i="4"/>
  <c r="AB352" i="4"/>
  <c r="AB340" i="4"/>
  <c r="AB328" i="4"/>
  <c r="AB316" i="4"/>
  <c r="AB304" i="4"/>
  <c r="AB292" i="4"/>
  <c r="AB280" i="4"/>
  <c r="AB268" i="4"/>
  <c r="AB256" i="4"/>
  <c r="AB244" i="4"/>
  <c r="AB232" i="4"/>
  <c r="AB220" i="4"/>
  <c r="AB208" i="4"/>
  <c r="AB196" i="4"/>
  <c r="AB184" i="4"/>
  <c r="AB172" i="4"/>
  <c r="AB160" i="4"/>
  <c r="AB148" i="4"/>
  <c r="AB136" i="4"/>
  <c r="AB124" i="4"/>
  <c r="AB112" i="4"/>
  <c r="AB100" i="4"/>
  <c r="AB88" i="4"/>
  <c r="AB76" i="4"/>
  <c r="AB64" i="4"/>
  <c r="AB52" i="4"/>
  <c r="AB40" i="4"/>
  <c r="AB28" i="4"/>
  <c r="AB16" i="4"/>
  <c r="AB4" i="4"/>
  <c r="AB3" i="4"/>
  <c r="K5" i="6"/>
  <c r="M5" i="6" s="1"/>
  <c r="K6" i="6"/>
  <c r="M6" i="6" s="1"/>
  <c r="K2" i="6"/>
  <c r="M2" i="6" s="1"/>
  <c r="K3" i="6"/>
  <c r="L3" i="6" s="1"/>
  <c r="K4" i="6"/>
  <c r="M4" i="6" s="1"/>
  <c r="K7" i="6"/>
  <c r="L7" i="6" s="1"/>
  <c r="L2" i="6" l="1"/>
  <c r="Y3" i="4"/>
  <c r="AF3" i="4"/>
  <c r="AG3" i="4" s="1"/>
  <c r="AC3" i="4"/>
  <c r="AD3" i="4" s="1"/>
  <c r="D3" i="1" s="1"/>
  <c r="L5" i="6"/>
  <c r="L6" i="6"/>
  <c r="L4" i="6"/>
  <c r="M3" i="6"/>
  <c r="M7" i="6"/>
  <c r="Z3" i="4" l="1"/>
  <c r="D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<sst xmlns="http://schemas.openxmlformats.org/spreadsheetml/2006/main" count="12892" uniqueCount="1289">
  <si>
    <t>Loan_ID</t>
  </si>
  <si>
    <t>Customer</t>
  </si>
  <si>
    <t>Date</t>
  </si>
  <si>
    <t>Gender</t>
  </si>
  <si>
    <t>Married</t>
  </si>
  <si>
    <t>Dependents</t>
  </si>
  <si>
    <t>Age</t>
  </si>
  <si>
    <t>Application_Type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</si>
  <si>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</si>
  <si>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</si>
  <si>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</si>
  <si>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</si>
  <si>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</si>
  <si>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</si>
  <si>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</si>
  <si>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</si>
  <si>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Application_Number</t>
  </si>
  <si>
    <t>Amount_Requested</t>
  </si>
  <si>
    <t>LP001002</t>
  </si>
  <si>
    <t>C001</t>
  </si>
  <si>
    <t>Male</t>
  </si>
  <si>
    <t>No</t>
  </si>
  <si>
    <t>Loan</t>
  </si>
  <si>
    <t>Graduate</t>
  </si>
  <si>
    <t>Urban</t>
  </si>
  <si>
    <t>Y</t>
  </si>
  <si>
    <t>LP001003</t>
  </si>
  <si>
    <t>C002</t>
  </si>
  <si>
    <t>Yes</t>
  </si>
  <si>
    <t>Rural</t>
  </si>
  <si>
    <t>N</t>
  </si>
  <si>
    <t>LP001005</t>
  </si>
  <si>
    <t>C003</t>
  </si>
  <si>
    <t>LP001006</t>
  </si>
  <si>
    <t>C004</t>
  </si>
  <si>
    <t>Not Graduate</t>
  </si>
  <si>
    <t>LP001008</t>
  </si>
  <si>
    <t>C005</t>
  </si>
  <si>
    <t>LP001011</t>
  </si>
  <si>
    <t>C006</t>
  </si>
  <si>
    <t>LP001013</t>
  </si>
  <si>
    <t>C007</t>
  </si>
  <si>
    <t>LP001014</t>
  </si>
  <si>
    <t>C008</t>
  </si>
  <si>
    <t>Semiurban</t>
  </si>
  <si>
    <t>LP001018</t>
  </si>
  <si>
    <t>C009</t>
  </si>
  <si>
    <t>LP001020</t>
  </si>
  <si>
    <t>C010</t>
  </si>
  <si>
    <t>LP001024</t>
  </si>
  <si>
    <t>C011</t>
  </si>
  <si>
    <t>LP001027</t>
  </si>
  <si>
    <t>C012</t>
  </si>
  <si>
    <t>LP001028</t>
  </si>
  <si>
    <t>C013</t>
  </si>
  <si>
    <t>LP001029</t>
  </si>
  <si>
    <t>C014</t>
  </si>
  <si>
    <t>LP001030</t>
  </si>
  <si>
    <t>C015</t>
  </si>
  <si>
    <t>LP001032</t>
  </si>
  <si>
    <t>C016</t>
  </si>
  <si>
    <t>LP001034</t>
  </si>
  <si>
    <t>C017</t>
  </si>
  <si>
    <t>LP001036</t>
  </si>
  <si>
    <t>C018</t>
  </si>
  <si>
    <t>Female</t>
  </si>
  <si>
    <t>LP001038</t>
  </si>
  <si>
    <t>C019</t>
  </si>
  <si>
    <t>LP001041</t>
  </si>
  <si>
    <t>C020</t>
  </si>
  <si>
    <t>LP001043</t>
  </si>
  <si>
    <t>C021</t>
  </si>
  <si>
    <t>LP001046</t>
  </si>
  <si>
    <t>C022</t>
  </si>
  <si>
    <t>LP001047</t>
  </si>
  <si>
    <t>C023</t>
  </si>
  <si>
    <t>LP001050</t>
  </si>
  <si>
    <t>C024</t>
  </si>
  <si>
    <t>LP001052</t>
  </si>
  <si>
    <t>C025</t>
  </si>
  <si>
    <t>LP001066</t>
  </si>
  <si>
    <t>C026</t>
  </si>
  <si>
    <t>LP001068</t>
  </si>
  <si>
    <t>C027</t>
  </si>
  <si>
    <t>LP001073</t>
  </si>
  <si>
    <t>C028</t>
  </si>
  <si>
    <t>LP001086</t>
  </si>
  <si>
    <t>C029</t>
  </si>
  <si>
    <t>LP001087</t>
  </si>
  <si>
    <t>C030</t>
  </si>
  <si>
    <t>LP001091</t>
  </si>
  <si>
    <t>C031</t>
  </si>
  <si>
    <t>LP001095</t>
  </si>
  <si>
    <t>C032</t>
  </si>
  <si>
    <t>LP001097</t>
  </si>
  <si>
    <t>C033</t>
  </si>
  <si>
    <t>LP001098</t>
  </si>
  <si>
    <t>C034</t>
  </si>
  <si>
    <t>LP001100</t>
  </si>
  <si>
    <t>C035</t>
  </si>
  <si>
    <t>LP001106</t>
  </si>
  <si>
    <t>C036</t>
  </si>
  <si>
    <t>LP001109</t>
  </si>
  <si>
    <t>C037</t>
  </si>
  <si>
    <t>LP001112</t>
  </si>
  <si>
    <t>C038</t>
  </si>
  <si>
    <t>LP001114</t>
  </si>
  <si>
    <t>C039</t>
  </si>
  <si>
    <t>LP001116</t>
  </si>
  <si>
    <t>C040</t>
  </si>
  <si>
    <t>LP001119</t>
  </si>
  <si>
    <t>C041</t>
  </si>
  <si>
    <t>LP001120</t>
  </si>
  <si>
    <t>C042</t>
  </si>
  <si>
    <t>LP001123</t>
  </si>
  <si>
    <t>C043</t>
  </si>
  <si>
    <t>LP001131</t>
  </si>
  <si>
    <t>C044</t>
  </si>
  <si>
    <t>LP001136</t>
  </si>
  <si>
    <t>C045</t>
  </si>
  <si>
    <t>LP001137</t>
  </si>
  <si>
    <t>C046</t>
  </si>
  <si>
    <t>LP001138</t>
  </si>
  <si>
    <t>C047</t>
  </si>
  <si>
    <t>LP001144</t>
  </si>
  <si>
    <t>C048</t>
  </si>
  <si>
    <t>LP001146</t>
  </si>
  <si>
    <t>C049</t>
  </si>
  <si>
    <t>LP001151</t>
  </si>
  <si>
    <t>C050</t>
  </si>
  <si>
    <t>LP001155</t>
  </si>
  <si>
    <t>C051</t>
  </si>
  <si>
    <t>LP001157</t>
  </si>
  <si>
    <t>C052</t>
  </si>
  <si>
    <t>LP001164</t>
  </si>
  <si>
    <t>C053</t>
  </si>
  <si>
    <t>LP001179</t>
  </si>
  <si>
    <t>C054</t>
  </si>
  <si>
    <t>LP001186</t>
  </si>
  <si>
    <t>C055</t>
  </si>
  <si>
    <t>LP001194</t>
  </si>
  <si>
    <t>C056</t>
  </si>
  <si>
    <t>LP001195</t>
  </si>
  <si>
    <t>C057</t>
  </si>
  <si>
    <t>LP001197</t>
  </si>
  <si>
    <t>C058</t>
  </si>
  <si>
    <t>LP001198</t>
  </si>
  <si>
    <t>C059</t>
  </si>
  <si>
    <t>LP001199</t>
  </si>
  <si>
    <t>C060</t>
  </si>
  <si>
    <t>LP001205</t>
  </si>
  <si>
    <t>C061</t>
  </si>
  <si>
    <t>LP001206</t>
  </si>
  <si>
    <t>C062</t>
  </si>
  <si>
    <t>LP001207</t>
  </si>
  <si>
    <t>C063</t>
  </si>
  <si>
    <t>LP001213</t>
  </si>
  <si>
    <t>C064</t>
  </si>
  <si>
    <t>LP001222</t>
  </si>
  <si>
    <t>C065</t>
  </si>
  <si>
    <t>LP001225</t>
  </si>
  <si>
    <t>C066</t>
  </si>
  <si>
    <t>LP001228</t>
  </si>
  <si>
    <t>C067</t>
  </si>
  <si>
    <t>LP001233</t>
  </si>
  <si>
    <t>C068</t>
  </si>
  <si>
    <t>LP001238</t>
  </si>
  <si>
    <t>C069</t>
  </si>
  <si>
    <t>LP001241</t>
  </si>
  <si>
    <t>C070</t>
  </si>
  <si>
    <t>LP001243</t>
  </si>
  <si>
    <t>C071</t>
  </si>
  <si>
    <t>LP001245</t>
  </si>
  <si>
    <t>C072</t>
  </si>
  <si>
    <t>LP001248</t>
  </si>
  <si>
    <t>C073</t>
  </si>
  <si>
    <t>LP001250</t>
  </si>
  <si>
    <t>C074</t>
  </si>
  <si>
    <t>LP001253</t>
  </si>
  <si>
    <t>C075</t>
  </si>
  <si>
    <t>LP001255</t>
  </si>
  <si>
    <t>C076</t>
  </si>
  <si>
    <t>LP001256</t>
  </si>
  <si>
    <t>C077</t>
  </si>
  <si>
    <t>LP001259</t>
  </si>
  <si>
    <t>C078</t>
  </si>
  <si>
    <t>LP001263</t>
  </si>
  <si>
    <t>C079</t>
  </si>
  <si>
    <t>LP001264</t>
  </si>
  <si>
    <t>C080</t>
  </si>
  <si>
    <t>LP001265</t>
  </si>
  <si>
    <t>C081</t>
  </si>
  <si>
    <t>LP001266</t>
  </si>
  <si>
    <t>C082</t>
  </si>
  <si>
    <t>LP001267</t>
  </si>
  <si>
    <t>C083</t>
  </si>
  <si>
    <t>LP001273</t>
  </si>
  <si>
    <t>C084</t>
  </si>
  <si>
    <t>LP001275</t>
  </si>
  <si>
    <t>C085</t>
  </si>
  <si>
    <t>LP001279</t>
  </si>
  <si>
    <t>C086</t>
  </si>
  <si>
    <t>LP001280</t>
  </si>
  <si>
    <t>C087</t>
  </si>
  <si>
    <t>LP001282</t>
  </si>
  <si>
    <t>C088</t>
  </si>
  <si>
    <t>LP001289</t>
  </si>
  <si>
    <t>C089</t>
  </si>
  <si>
    <t>LP001310</t>
  </si>
  <si>
    <t>C090</t>
  </si>
  <si>
    <t>LP001316</t>
  </si>
  <si>
    <t>C091</t>
  </si>
  <si>
    <t>LP001318</t>
  </si>
  <si>
    <t>C092</t>
  </si>
  <si>
    <t>LP001319</t>
  </si>
  <si>
    <t>C093</t>
  </si>
  <si>
    <t>LP001322</t>
  </si>
  <si>
    <t>C094</t>
  </si>
  <si>
    <t>LP001325</t>
  </si>
  <si>
    <t>C095</t>
  </si>
  <si>
    <t>LP001326</t>
  </si>
  <si>
    <t>C096</t>
  </si>
  <si>
    <t>LP001327</t>
  </si>
  <si>
    <t>C097</t>
  </si>
  <si>
    <t>LP001333</t>
  </si>
  <si>
    <t>C098</t>
  </si>
  <si>
    <t>LP001334</t>
  </si>
  <si>
    <t>C099</t>
  </si>
  <si>
    <t>LP001343</t>
  </si>
  <si>
    <t>C100</t>
  </si>
  <si>
    <t>LP001345</t>
  </si>
  <si>
    <t>C101</t>
  </si>
  <si>
    <t>LP001349</t>
  </si>
  <si>
    <t>C102</t>
  </si>
  <si>
    <t>LP001350</t>
  </si>
  <si>
    <t>C103</t>
  </si>
  <si>
    <t>LP001356</t>
  </si>
  <si>
    <t>C104</t>
  </si>
  <si>
    <t>LP001357</t>
  </si>
  <si>
    <t>C105</t>
  </si>
  <si>
    <t>LP001367</t>
  </si>
  <si>
    <t>C106</t>
  </si>
  <si>
    <t>LP001369</t>
  </si>
  <si>
    <t>C107</t>
  </si>
  <si>
    <t>LP001370</t>
  </si>
  <si>
    <t>C108</t>
  </si>
  <si>
    <t>LP001379</t>
  </si>
  <si>
    <t>C109</t>
  </si>
  <si>
    <t>LP001384</t>
  </si>
  <si>
    <t>C110</t>
  </si>
  <si>
    <t>LP001385</t>
  </si>
  <si>
    <t>C111</t>
  </si>
  <si>
    <t>LP001387</t>
  </si>
  <si>
    <t>C112</t>
  </si>
  <si>
    <t>LP001391</t>
  </si>
  <si>
    <t>C113</t>
  </si>
  <si>
    <t>LP001392</t>
  </si>
  <si>
    <t>C114</t>
  </si>
  <si>
    <t>LP001398</t>
  </si>
  <si>
    <t>C115</t>
  </si>
  <si>
    <t>LP001401</t>
  </si>
  <si>
    <t>C116</t>
  </si>
  <si>
    <t>LP001404</t>
  </si>
  <si>
    <t>C117</t>
  </si>
  <si>
    <t>LP001405</t>
  </si>
  <si>
    <t>C118</t>
  </si>
  <si>
    <t>LP001421</t>
  </si>
  <si>
    <t>C119</t>
  </si>
  <si>
    <t>LP001422</t>
  </si>
  <si>
    <t>C120</t>
  </si>
  <si>
    <t>LP001426</t>
  </si>
  <si>
    <t>C121</t>
  </si>
  <si>
    <t>LP001430</t>
  </si>
  <si>
    <t>C122</t>
  </si>
  <si>
    <t>LP001431</t>
  </si>
  <si>
    <t>C123</t>
  </si>
  <si>
    <t>LP001432</t>
  </si>
  <si>
    <t>C124</t>
  </si>
  <si>
    <t>LP001439</t>
  </si>
  <si>
    <t>C125</t>
  </si>
  <si>
    <t>LP001443</t>
  </si>
  <si>
    <t>C126</t>
  </si>
  <si>
    <t>LP001448</t>
  </si>
  <si>
    <t>C127</t>
  </si>
  <si>
    <t>LP001449</t>
  </si>
  <si>
    <t>C128</t>
  </si>
  <si>
    <t>LP001451</t>
  </si>
  <si>
    <t>C129</t>
  </si>
  <si>
    <t>LP001465</t>
  </si>
  <si>
    <t>C130</t>
  </si>
  <si>
    <t>LP001469</t>
  </si>
  <si>
    <t>C131</t>
  </si>
  <si>
    <t>LP001473</t>
  </si>
  <si>
    <t>C132</t>
  </si>
  <si>
    <t>LP001478</t>
  </si>
  <si>
    <t>C133</t>
  </si>
  <si>
    <t>LP001482</t>
  </si>
  <si>
    <t>C134</t>
  </si>
  <si>
    <t>LP001487</t>
  </si>
  <si>
    <t>C135</t>
  </si>
  <si>
    <t>LP001488</t>
  </si>
  <si>
    <t>C136</t>
  </si>
  <si>
    <t>LP001489</t>
  </si>
  <si>
    <t>C137</t>
  </si>
  <si>
    <t>LP001491</t>
  </si>
  <si>
    <t>C138</t>
  </si>
  <si>
    <t>LP001492</t>
  </si>
  <si>
    <t>C139</t>
  </si>
  <si>
    <t>LP001493</t>
  </si>
  <si>
    <t>C140</t>
  </si>
  <si>
    <t>LP001497</t>
  </si>
  <si>
    <t>C141</t>
  </si>
  <si>
    <t>LP001498</t>
  </si>
  <si>
    <t>C142</t>
  </si>
  <si>
    <t>LP001504</t>
  </si>
  <si>
    <t>C143</t>
  </si>
  <si>
    <t>LP001507</t>
  </si>
  <si>
    <t>C144</t>
  </si>
  <si>
    <t>LP001508</t>
  </si>
  <si>
    <t>C145</t>
  </si>
  <si>
    <t>LP001514</t>
  </si>
  <si>
    <t>C146</t>
  </si>
  <si>
    <t>LP001516</t>
  </si>
  <si>
    <t>C147</t>
  </si>
  <si>
    <t>LP001518</t>
  </si>
  <si>
    <t>C148</t>
  </si>
  <si>
    <t>LP001519</t>
  </si>
  <si>
    <t>C149</t>
  </si>
  <si>
    <t>LP001520</t>
  </si>
  <si>
    <t>C150</t>
  </si>
  <si>
    <t>LP001528</t>
  </si>
  <si>
    <t>C151</t>
  </si>
  <si>
    <t>LP001529</t>
  </si>
  <si>
    <t>C152</t>
  </si>
  <si>
    <t>LP001531</t>
  </si>
  <si>
    <t>C153</t>
  </si>
  <si>
    <t>LP001532</t>
  </si>
  <si>
    <t>C154</t>
  </si>
  <si>
    <t>LP001535</t>
  </si>
  <si>
    <t>C155</t>
  </si>
  <si>
    <t>LP001536</t>
  </si>
  <si>
    <t>C156</t>
  </si>
  <si>
    <t>LP001541</t>
  </si>
  <si>
    <t>C157</t>
  </si>
  <si>
    <t>LP001543</t>
  </si>
  <si>
    <t>C158</t>
  </si>
  <si>
    <t>LP001546</t>
  </si>
  <si>
    <t>C159</t>
  </si>
  <si>
    <t>LP001552</t>
  </si>
  <si>
    <t>C160</t>
  </si>
  <si>
    <t>LP001560</t>
  </si>
  <si>
    <t>C161</t>
  </si>
  <si>
    <t>LP001562</t>
  </si>
  <si>
    <t>C162</t>
  </si>
  <si>
    <t>LP001565</t>
  </si>
  <si>
    <t>C163</t>
  </si>
  <si>
    <t>LP001570</t>
  </si>
  <si>
    <t>C164</t>
  </si>
  <si>
    <t>LP001572</t>
  </si>
  <si>
    <t>C165</t>
  </si>
  <si>
    <t>LP001574</t>
  </si>
  <si>
    <t>C166</t>
  </si>
  <si>
    <t>LP001577</t>
  </si>
  <si>
    <t>C167</t>
  </si>
  <si>
    <t>LP001578</t>
  </si>
  <si>
    <t>C168</t>
  </si>
  <si>
    <t>LP001579</t>
  </si>
  <si>
    <t>C169</t>
  </si>
  <si>
    <t>LP001580</t>
  </si>
  <si>
    <t>C170</t>
  </si>
  <si>
    <t>LP001581</t>
  </si>
  <si>
    <t>C171</t>
  </si>
  <si>
    <t>LP001585</t>
  </si>
  <si>
    <t>C172</t>
  </si>
  <si>
    <t>LP001586</t>
  </si>
  <si>
    <t>C173</t>
  </si>
  <si>
    <t>LP001594</t>
  </si>
  <si>
    <t>C174</t>
  </si>
  <si>
    <t>LP001603</t>
  </si>
  <si>
    <t>C175</t>
  </si>
  <si>
    <t>LP001606</t>
  </si>
  <si>
    <t>C176</t>
  </si>
  <si>
    <t>LP001608</t>
  </si>
  <si>
    <t>C177</t>
  </si>
  <si>
    <t>LP001610</t>
  </si>
  <si>
    <t>C178</t>
  </si>
  <si>
    <t>LP001616</t>
  </si>
  <si>
    <t>C179</t>
  </si>
  <si>
    <t>LP001630</t>
  </si>
  <si>
    <t>C180</t>
  </si>
  <si>
    <t>LP001633</t>
  </si>
  <si>
    <t>C181</t>
  </si>
  <si>
    <t>LP001634</t>
  </si>
  <si>
    <t>C182</t>
  </si>
  <si>
    <t>LP001636</t>
  </si>
  <si>
    <t>C183</t>
  </si>
  <si>
    <t>LP001637</t>
  </si>
  <si>
    <t>C184</t>
  </si>
  <si>
    <t>LP001639</t>
  </si>
  <si>
    <t>C185</t>
  </si>
  <si>
    <t>LP001640</t>
  </si>
  <si>
    <t>C186</t>
  </si>
  <si>
    <t>LP001641</t>
  </si>
  <si>
    <t>C187</t>
  </si>
  <si>
    <t>LP001643</t>
  </si>
  <si>
    <t>C188</t>
  </si>
  <si>
    <t>LP001644</t>
  </si>
  <si>
    <t>C189</t>
  </si>
  <si>
    <t>LP001647</t>
  </si>
  <si>
    <t>C190</t>
  </si>
  <si>
    <t>LP001653</t>
  </si>
  <si>
    <t>C191</t>
  </si>
  <si>
    <t>LP001656</t>
  </si>
  <si>
    <t>C192</t>
  </si>
  <si>
    <t>LP001657</t>
  </si>
  <si>
    <t>C193</t>
  </si>
  <si>
    <t>LP001658</t>
  </si>
  <si>
    <t>C194</t>
  </si>
  <si>
    <t>LP001664</t>
  </si>
  <si>
    <t>C195</t>
  </si>
  <si>
    <t>LP001665</t>
  </si>
  <si>
    <t>C196</t>
  </si>
  <si>
    <t>LP001666</t>
  </si>
  <si>
    <t>C197</t>
  </si>
  <si>
    <t>LP001669</t>
  </si>
  <si>
    <t>C198</t>
  </si>
  <si>
    <t>LP001671</t>
  </si>
  <si>
    <t>C199</t>
  </si>
  <si>
    <t>LP001673</t>
  </si>
  <si>
    <t>C200</t>
  </si>
  <si>
    <t>LP001674</t>
  </si>
  <si>
    <t>C201</t>
  </si>
  <si>
    <t>LP001677</t>
  </si>
  <si>
    <t>C202</t>
  </si>
  <si>
    <t>LP001682</t>
  </si>
  <si>
    <t>C203</t>
  </si>
  <si>
    <t>LP001688</t>
  </si>
  <si>
    <t>C204</t>
  </si>
  <si>
    <t>LP001691</t>
  </si>
  <si>
    <t>C205</t>
  </si>
  <si>
    <t>LP001692</t>
  </si>
  <si>
    <t>C206</t>
  </si>
  <si>
    <t>LP001693</t>
  </si>
  <si>
    <t>C207</t>
  </si>
  <si>
    <t>LP001698</t>
  </si>
  <si>
    <t>C208</t>
  </si>
  <si>
    <t>LP001699</t>
  </si>
  <si>
    <t>C209</t>
  </si>
  <si>
    <t>LP001702</t>
  </si>
  <si>
    <t>C210</t>
  </si>
  <si>
    <t>LP001708</t>
  </si>
  <si>
    <t>C211</t>
  </si>
  <si>
    <t>LP001711</t>
  </si>
  <si>
    <t>C212</t>
  </si>
  <si>
    <t>LP001713</t>
  </si>
  <si>
    <t>C213</t>
  </si>
  <si>
    <t>LP001715</t>
  </si>
  <si>
    <t>C214</t>
  </si>
  <si>
    <t>LP001716</t>
  </si>
  <si>
    <t>C215</t>
  </si>
  <si>
    <t>LP001720</t>
  </si>
  <si>
    <t>C216</t>
  </si>
  <si>
    <t>LP001722</t>
  </si>
  <si>
    <t>C217</t>
  </si>
  <si>
    <t>LP001726</t>
  </si>
  <si>
    <t>C218</t>
  </si>
  <si>
    <t>LP001732</t>
  </si>
  <si>
    <t>C219</t>
  </si>
  <si>
    <t>LP001734</t>
  </si>
  <si>
    <t>C220</t>
  </si>
  <si>
    <t>LP001736</t>
  </si>
  <si>
    <t>C221</t>
  </si>
  <si>
    <t>LP001743</t>
  </si>
  <si>
    <t>C222</t>
  </si>
  <si>
    <t>LP001744</t>
  </si>
  <si>
    <t>C223</t>
  </si>
  <si>
    <t>LP001749</t>
  </si>
  <si>
    <t>C224</t>
  </si>
  <si>
    <t>LP001750</t>
  </si>
  <si>
    <t>C225</t>
  </si>
  <si>
    <t>LP001751</t>
  </si>
  <si>
    <t>C226</t>
  </si>
  <si>
    <t>LP001754</t>
  </si>
  <si>
    <t>C227</t>
  </si>
  <si>
    <t>LP001758</t>
  </si>
  <si>
    <t>C228</t>
  </si>
  <si>
    <t>LP001760</t>
  </si>
  <si>
    <t>C229</t>
  </si>
  <si>
    <t>LP001761</t>
  </si>
  <si>
    <t>C230</t>
  </si>
  <si>
    <t>LP001765</t>
  </si>
  <si>
    <t>C231</t>
  </si>
  <si>
    <t>LP001768</t>
  </si>
  <si>
    <t>C232</t>
  </si>
  <si>
    <t>LP001770</t>
  </si>
  <si>
    <t>C233</t>
  </si>
  <si>
    <t>LP001776</t>
  </si>
  <si>
    <t>C234</t>
  </si>
  <si>
    <t>LP001778</t>
  </si>
  <si>
    <t>C235</t>
  </si>
  <si>
    <t>LP001784</t>
  </si>
  <si>
    <t>C236</t>
  </si>
  <si>
    <t>LP001786</t>
  </si>
  <si>
    <t>C237</t>
  </si>
  <si>
    <t>LP001788</t>
  </si>
  <si>
    <t>C238</t>
  </si>
  <si>
    <t>LP001790</t>
  </si>
  <si>
    <t>C239</t>
  </si>
  <si>
    <t>LP001792</t>
  </si>
  <si>
    <t>C240</t>
  </si>
  <si>
    <t>LP001798</t>
  </si>
  <si>
    <t>C241</t>
  </si>
  <si>
    <t>LP001800</t>
  </si>
  <si>
    <t>C242</t>
  </si>
  <si>
    <t>LP001806</t>
  </si>
  <si>
    <t>C243</t>
  </si>
  <si>
    <t>LP001807</t>
  </si>
  <si>
    <t>C244</t>
  </si>
  <si>
    <t>LP001811</t>
  </si>
  <si>
    <t>C245</t>
  </si>
  <si>
    <t>LP001813</t>
  </si>
  <si>
    <t>C246</t>
  </si>
  <si>
    <t>LP001814</t>
  </si>
  <si>
    <t>C247</t>
  </si>
  <si>
    <t>LP001819</t>
  </si>
  <si>
    <t>C248</t>
  </si>
  <si>
    <t>LP001824</t>
  </si>
  <si>
    <t>C249</t>
  </si>
  <si>
    <t>LP001825</t>
  </si>
  <si>
    <t>C250</t>
  </si>
  <si>
    <t>LP001835</t>
  </si>
  <si>
    <t>C251</t>
  </si>
  <si>
    <t>LP001836</t>
  </si>
  <si>
    <t>C252</t>
  </si>
  <si>
    <t>LP001841</t>
  </si>
  <si>
    <t>C253</t>
  </si>
  <si>
    <t>LP001843</t>
  </si>
  <si>
    <t>C254</t>
  </si>
  <si>
    <t>LP001844</t>
  </si>
  <si>
    <t>C255</t>
  </si>
  <si>
    <t>LP001846</t>
  </si>
  <si>
    <t>C256</t>
  </si>
  <si>
    <t>LP001849</t>
  </si>
  <si>
    <t>C257</t>
  </si>
  <si>
    <t>LP001854</t>
  </si>
  <si>
    <t>C258</t>
  </si>
  <si>
    <t>LP001859</t>
  </si>
  <si>
    <t>C259</t>
  </si>
  <si>
    <t>LP001864</t>
  </si>
  <si>
    <t>C260</t>
  </si>
  <si>
    <t>LP001865</t>
  </si>
  <si>
    <t>C261</t>
  </si>
  <si>
    <t>LP001868</t>
  </si>
  <si>
    <t>C262</t>
  </si>
  <si>
    <t>LP001870</t>
  </si>
  <si>
    <t>C263</t>
  </si>
  <si>
    <t>LP001871</t>
  </si>
  <si>
    <t>C264</t>
  </si>
  <si>
    <t>LP001872</t>
  </si>
  <si>
    <t>C265</t>
  </si>
  <si>
    <t>LP001875</t>
  </si>
  <si>
    <t>C266</t>
  </si>
  <si>
    <t>LP001877</t>
  </si>
  <si>
    <t>C267</t>
  </si>
  <si>
    <t>LP001882</t>
  </si>
  <si>
    <t>C268</t>
  </si>
  <si>
    <t>LP001883</t>
  </si>
  <si>
    <t>C269</t>
  </si>
  <si>
    <t>LP001884</t>
  </si>
  <si>
    <t>C270</t>
  </si>
  <si>
    <t>LP001888</t>
  </si>
  <si>
    <t>C271</t>
  </si>
  <si>
    <t>LP001891</t>
  </si>
  <si>
    <t>C272</t>
  </si>
  <si>
    <t>LP001892</t>
  </si>
  <si>
    <t>C273</t>
  </si>
  <si>
    <t>LP001894</t>
  </si>
  <si>
    <t>C274</t>
  </si>
  <si>
    <t>LP001896</t>
  </si>
  <si>
    <t>C275</t>
  </si>
  <si>
    <t>LP001900</t>
  </si>
  <si>
    <t>C276</t>
  </si>
  <si>
    <t>LP001903</t>
  </si>
  <si>
    <t>C277</t>
  </si>
  <si>
    <t>LP001904</t>
  </si>
  <si>
    <t>C278</t>
  </si>
  <si>
    <t>LP001907</t>
  </si>
  <si>
    <t>C279</t>
  </si>
  <si>
    <t>LP001908</t>
  </si>
  <si>
    <t>C280</t>
  </si>
  <si>
    <t>LP001910</t>
  </si>
  <si>
    <t>C281</t>
  </si>
  <si>
    <t>LP001914</t>
  </si>
  <si>
    <t>C282</t>
  </si>
  <si>
    <t>LP001915</t>
  </si>
  <si>
    <t>C283</t>
  </si>
  <si>
    <t>LP001917</t>
  </si>
  <si>
    <t>C284</t>
  </si>
  <si>
    <t>LP001922</t>
  </si>
  <si>
    <t>C285</t>
  </si>
  <si>
    <t>LP001924</t>
  </si>
  <si>
    <t>C286</t>
  </si>
  <si>
    <t>LP001925</t>
  </si>
  <si>
    <t>C287</t>
  </si>
  <si>
    <t>LP001926</t>
  </si>
  <si>
    <t>C288</t>
  </si>
  <si>
    <t>LP001931</t>
  </si>
  <si>
    <t>C289</t>
  </si>
  <si>
    <t>LP001935</t>
  </si>
  <si>
    <t>C290</t>
  </si>
  <si>
    <t>LP001936</t>
  </si>
  <si>
    <t>C291</t>
  </si>
  <si>
    <t>LP001938</t>
  </si>
  <si>
    <t>C292</t>
  </si>
  <si>
    <t>LP001940</t>
  </si>
  <si>
    <t>C293</t>
  </si>
  <si>
    <t>LP001945</t>
  </si>
  <si>
    <t>C294</t>
  </si>
  <si>
    <t>LP001947</t>
  </si>
  <si>
    <t>C295</t>
  </si>
  <si>
    <t>LP001949</t>
  </si>
  <si>
    <t>C296</t>
  </si>
  <si>
    <t>LP001953</t>
  </si>
  <si>
    <t>C297</t>
  </si>
  <si>
    <t>LP001954</t>
  </si>
  <si>
    <t>C298</t>
  </si>
  <si>
    <t>LP001955</t>
  </si>
  <si>
    <t>C299</t>
  </si>
  <si>
    <t>LP001963</t>
  </si>
  <si>
    <t>C300</t>
  </si>
  <si>
    <t>LP001964</t>
  </si>
  <si>
    <t>C301</t>
  </si>
  <si>
    <t>LP001972</t>
  </si>
  <si>
    <t>C302</t>
  </si>
  <si>
    <t>LP001974</t>
  </si>
  <si>
    <t>C303</t>
  </si>
  <si>
    <t>LP001977</t>
  </si>
  <si>
    <t>C304</t>
  </si>
  <si>
    <t>LP001978</t>
  </si>
  <si>
    <t>C305</t>
  </si>
  <si>
    <t>LP001990</t>
  </si>
  <si>
    <t>C306</t>
  </si>
  <si>
    <t>LP001993</t>
  </si>
  <si>
    <t>C307</t>
  </si>
  <si>
    <t>LP001994</t>
  </si>
  <si>
    <t>C308</t>
  </si>
  <si>
    <t>LP001996</t>
  </si>
  <si>
    <t>C309</t>
  </si>
  <si>
    <t>LP001998</t>
  </si>
  <si>
    <t>C310</t>
  </si>
  <si>
    <t>LP002002</t>
  </si>
  <si>
    <t>C311</t>
  </si>
  <si>
    <t>LP002004</t>
  </si>
  <si>
    <t>C312</t>
  </si>
  <si>
    <t>LP002006</t>
  </si>
  <si>
    <t>C313</t>
  </si>
  <si>
    <t>LP002008</t>
  </si>
  <si>
    <t>C314</t>
  </si>
  <si>
    <t>LP002024</t>
  </si>
  <si>
    <t>C315</t>
  </si>
  <si>
    <t>LP002031</t>
  </si>
  <si>
    <t>C316</t>
  </si>
  <si>
    <t>LP002035</t>
  </si>
  <si>
    <t>C317</t>
  </si>
  <si>
    <t>LP002036</t>
  </si>
  <si>
    <t>C318</t>
  </si>
  <si>
    <t>LP002043</t>
  </si>
  <si>
    <t>C319</t>
  </si>
  <si>
    <t>LP002050</t>
  </si>
  <si>
    <t>C320</t>
  </si>
  <si>
    <t>LP002051</t>
  </si>
  <si>
    <t>C321</t>
  </si>
  <si>
    <t>LP002053</t>
  </si>
  <si>
    <t>C322</t>
  </si>
  <si>
    <t>LP002054</t>
  </si>
  <si>
    <t>C323</t>
  </si>
  <si>
    <t>LP002055</t>
  </si>
  <si>
    <t>C324</t>
  </si>
  <si>
    <t>LP002065</t>
  </si>
  <si>
    <t>C325</t>
  </si>
  <si>
    <t>LP002067</t>
  </si>
  <si>
    <t>C326</t>
  </si>
  <si>
    <t>LP002068</t>
  </si>
  <si>
    <t>C327</t>
  </si>
  <si>
    <t>LP002082</t>
  </si>
  <si>
    <t>C328</t>
  </si>
  <si>
    <t>LP002086</t>
  </si>
  <si>
    <t>C329</t>
  </si>
  <si>
    <t>LP002087</t>
  </si>
  <si>
    <t>C330</t>
  </si>
  <si>
    <t>LP002097</t>
  </si>
  <si>
    <t>C331</t>
  </si>
  <si>
    <t>LP002098</t>
  </si>
  <si>
    <t>C332</t>
  </si>
  <si>
    <t>LP002100</t>
  </si>
  <si>
    <t>C333</t>
  </si>
  <si>
    <t>LP002101</t>
  </si>
  <si>
    <t>C334</t>
  </si>
  <si>
    <t>LP002103</t>
  </si>
  <si>
    <t>C335</t>
  </si>
  <si>
    <t>LP002106</t>
  </si>
  <si>
    <t>C336</t>
  </si>
  <si>
    <t>LP002110</t>
  </si>
  <si>
    <t>C337</t>
  </si>
  <si>
    <t>LP002112</t>
  </si>
  <si>
    <t>C338</t>
  </si>
  <si>
    <t>LP002113</t>
  </si>
  <si>
    <t>C339</t>
  </si>
  <si>
    <t>LP002114</t>
  </si>
  <si>
    <t>C340</t>
  </si>
  <si>
    <t>LP002115</t>
  </si>
  <si>
    <t>C341</t>
  </si>
  <si>
    <t>LP002116</t>
  </si>
  <si>
    <t>C342</t>
  </si>
  <si>
    <t>LP002119</t>
  </si>
  <si>
    <t>C343</t>
  </si>
  <si>
    <t>LP002126</t>
  </si>
  <si>
    <t>C344</t>
  </si>
  <si>
    <t>LP002128</t>
  </si>
  <si>
    <t>C345</t>
  </si>
  <si>
    <t>LP002129</t>
  </si>
  <si>
    <t>C346</t>
  </si>
  <si>
    <t>LP002130</t>
  </si>
  <si>
    <t>C347</t>
  </si>
  <si>
    <t>LP002131</t>
  </si>
  <si>
    <t>C348</t>
  </si>
  <si>
    <t>LP002137</t>
  </si>
  <si>
    <t>C349</t>
  </si>
  <si>
    <t>LP002138</t>
  </si>
  <si>
    <t>C350</t>
  </si>
  <si>
    <t>LP002139</t>
  </si>
  <si>
    <t>C351</t>
  </si>
  <si>
    <t>LP002140</t>
  </si>
  <si>
    <t>C352</t>
  </si>
  <si>
    <t>LP002141</t>
  </si>
  <si>
    <t>C353</t>
  </si>
  <si>
    <t>LP002142</t>
  </si>
  <si>
    <t>C354</t>
  </si>
  <si>
    <t>LP002143</t>
  </si>
  <si>
    <t>C355</t>
  </si>
  <si>
    <t>LP002144</t>
  </si>
  <si>
    <t>C356</t>
  </si>
  <si>
    <t>LP002149</t>
  </si>
  <si>
    <t>C357</t>
  </si>
  <si>
    <t>LP002151</t>
  </si>
  <si>
    <t>C358</t>
  </si>
  <si>
    <t>LP002158</t>
  </si>
  <si>
    <t>C359</t>
  </si>
  <si>
    <t>LP002160</t>
  </si>
  <si>
    <t>C360</t>
  </si>
  <si>
    <t>LP002161</t>
  </si>
  <si>
    <t>C361</t>
  </si>
  <si>
    <t>LP002170</t>
  </si>
  <si>
    <t>C362</t>
  </si>
  <si>
    <t>LP002175</t>
  </si>
  <si>
    <t>C363</t>
  </si>
  <si>
    <t>LP002178</t>
  </si>
  <si>
    <t>C364</t>
  </si>
  <si>
    <t>LP002180</t>
  </si>
  <si>
    <t>C365</t>
  </si>
  <si>
    <t>LP002181</t>
  </si>
  <si>
    <t>C366</t>
  </si>
  <si>
    <t>LP002187</t>
  </si>
  <si>
    <t>C367</t>
  </si>
  <si>
    <t>LP002188</t>
  </si>
  <si>
    <t>C368</t>
  </si>
  <si>
    <t>LP002190</t>
  </si>
  <si>
    <t>C369</t>
  </si>
  <si>
    <t>LP002191</t>
  </si>
  <si>
    <t>C370</t>
  </si>
  <si>
    <t>LP002194</t>
  </si>
  <si>
    <t>C371</t>
  </si>
  <si>
    <t>LP002197</t>
  </si>
  <si>
    <t>C372</t>
  </si>
  <si>
    <t>LP002201</t>
  </si>
  <si>
    <t>C373</t>
  </si>
  <si>
    <t>LP002205</t>
  </si>
  <si>
    <t>C374</t>
  </si>
  <si>
    <t>LP002209</t>
  </si>
  <si>
    <t>C375</t>
  </si>
  <si>
    <t>LP002211</t>
  </si>
  <si>
    <t>C376</t>
  </si>
  <si>
    <t>LP002219</t>
  </si>
  <si>
    <t>C377</t>
  </si>
  <si>
    <t>LP002223</t>
  </si>
  <si>
    <t>C378</t>
  </si>
  <si>
    <t>LP002224</t>
  </si>
  <si>
    <t>C379</t>
  </si>
  <si>
    <t>LP002225</t>
  </si>
  <si>
    <t>C380</t>
  </si>
  <si>
    <t>LP002226</t>
  </si>
  <si>
    <t>C381</t>
  </si>
  <si>
    <t>LP002229</t>
  </si>
  <si>
    <t>C382</t>
  </si>
  <si>
    <t>LP002231</t>
  </si>
  <si>
    <t>C383</t>
  </si>
  <si>
    <t>LP002234</t>
  </si>
  <si>
    <t>C384</t>
  </si>
  <si>
    <t>LP002236</t>
  </si>
  <si>
    <t>C385</t>
  </si>
  <si>
    <t>LP002237</t>
  </si>
  <si>
    <t>C386</t>
  </si>
  <si>
    <t>LP002239</t>
  </si>
  <si>
    <t>C387</t>
  </si>
  <si>
    <t>LP002243</t>
  </si>
  <si>
    <t>C388</t>
  </si>
  <si>
    <t>LP002244</t>
  </si>
  <si>
    <t>C389</t>
  </si>
  <si>
    <t>LP002250</t>
  </si>
  <si>
    <t>C390</t>
  </si>
  <si>
    <t>LP002255</t>
  </si>
  <si>
    <t>C391</t>
  </si>
  <si>
    <t>LP002262</t>
  </si>
  <si>
    <t>C392</t>
  </si>
  <si>
    <t>LP002263</t>
  </si>
  <si>
    <t>C393</t>
  </si>
  <si>
    <t>LP002265</t>
  </si>
  <si>
    <t>C394</t>
  </si>
  <si>
    <t>LP002266</t>
  </si>
  <si>
    <t>C395</t>
  </si>
  <si>
    <t>LP002272</t>
  </si>
  <si>
    <t>C396</t>
  </si>
  <si>
    <t>LP002277</t>
  </si>
  <si>
    <t>C397</t>
  </si>
  <si>
    <t>LP002281</t>
  </si>
  <si>
    <t>C398</t>
  </si>
  <si>
    <t>LP002284</t>
  </si>
  <si>
    <t>C399</t>
  </si>
  <si>
    <t>LP002287</t>
  </si>
  <si>
    <t>C400</t>
  </si>
  <si>
    <t>LP002288</t>
  </si>
  <si>
    <t>C401</t>
  </si>
  <si>
    <t>LP002296</t>
  </si>
  <si>
    <t>C402</t>
  </si>
  <si>
    <t>LP002297</t>
  </si>
  <si>
    <t>C403</t>
  </si>
  <si>
    <t>LP002300</t>
  </si>
  <si>
    <t>C404</t>
  </si>
  <si>
    <t>LP002301</t>
  </si>
  <si>
    <t>C405</t>
  </si>
  <si>
    <t>LP002305</t>
  </si>
  <si>
    <t>C406</t>
  </si>
  <si>
    <t>LP002308</t>
  </si>
  <si>
    <t>C407</t>
  </si>
  <si>
    <t>LP002314</t>
  </si>
  <si>
    <t>C408</t>
  </si>
  <si>
    <t>LP002315</t>
  </si>
  <si>
    <t>C409</t>
  </si>
  <si>
    <t>LP002317</t>
  </si>
  <si>
    <t>C410</t>
  </si>
  <si>
    <t>LP002318</t>
  </si>
  <si>
    <t>C411</t>
  </si>
  <si>
    <t>LP002319</t>
  </si>
  <si>
    <t>C412</t>
  </si>
  <si>
    <t>LP002328</t>
  </si>
  <si>
    <t>C413</t>
  </si>
  <si>
    <t>LP002332</t>
  </si>
  <si>
    <t>C414</t>
  </si>
  <si>
    <t>LP002335</t>
  </si>
  <si>
    <t>C415</t>
  </si>
  <si>
    <t>LP002337</t>
  </si>
  <si>
    <t>C416</t>
  </si>
  <si>
    <t>LP002341</t>
  </si>
  <si>
    <t>C417</t>
  </si>
  <si>
    <t>LP002342</t>
  </si>
  <si>
    <t>C418</t>
  </si>
  <si>
    <t>LP002345</t>
  </si>
  <si>
    <t>C419</t>
  </si>
  <si>
    <t>LP002347</t>
  </si>
  <si>
    <t>C420</t>
  </si>
  <si>
    <t>LP002348</t>
  </si>
  <si>
    <t>C421</t>
  </si>
  <si>
    <t>LP002357</t>
  </si>
  <si>
    <t>C422</t>
  </si>
  <si>
    <t>LP002361</t>
  </si>
  <si>
    <t>C423</t>
  </si>
  <si>
    <t>LP002362</t>
  </si>
  <si>
    <t>C424</t>
  </si>
  <si>
    <t>LP002364</t>
  </si>
  <si>
    <t>C425</t>
  </si>
  <si>
    <t>LP002366</t>
  </si>
  <si>
    <t>C426</t>
  </si>
  <si>
    <t>LP002367</t>
  </si>
  <si>
    <t>C427</t>
  </si>
  <si>
    <t>LP002368</t>
  </si>
  <si>
    <t>C428</t>
  </si>
  <si>
    <t>LP002369</t>
  </si>
  <si>
    <t>C429</t>
  </si>
  <si>
    <t>LP002370</t>
  </si>
  <si>
    <t>C430</t>
  </si>
  <si>
    <t>LP002377</t>
  </si>
  <si>
    <t>C431</t>
  </si>
  <si>
    <t>LP002379</t>
  </si>
  <si>
    <t>C432</t>
  </si>
  <si>
    <t>LP002386</t>
  </si>
  <si>
    <t>C433</t>
  </si>
  <si>
    <t>LP002387</t>
  </si>
  <si>
    <t>C434</t>
  </si>
  <si>
    <t>LP002390</t>
  </si>
  <si>
    <t>C435</t>
  </si>
  <si>
    <t>LP002393</t>
  </si>
  <si>
    <t>C436</t>
  </si>
  <si>
    <t>LP002398</t>
  </si>
  <si>
    <t>C437</t>
  </si>
  <si>
    <t>LP002401</t>
  </si>
  <si>
    <t>C438</t>
  </si>
  <si>
    <t>LP002403</t>
  </si>
  <si>
    <t>C439</t>
  </si>
  <si>
    <t>LP002407</t>
  </si>
  <si>
    <t>C440</t>
  </si>
  <si>
    <t>LP002408</t>
  </si>
  <si>
    <t>C441</t>
  </si>
  <si>
    <t>LP002409</t>
  </si>
  <si>
    <t>C442</t>
  </si>
  <si>
    <t>LP002418</t>
  </si>
  <si>
    <t>C443</t>
  </si>
  <si>
    <t>LP002422</t>
  </si>
  <si>
    <t>C444</t>
  </si>
  <si>
    <t>LP002424</t>
  </si>
  <si>
    <t>C445</t>
  </si>
  <si>
    <t>LP002429</t>
  </si>
  <si>
    <t>C446</t>
  </si>
  <si>
    <t>LP002434</t>
  </si>
  <si>
    <t>C447</t>
  </si>
  <si>
    <t>LP002435</t>
  </si>
  <si>
    <t>C448</t>
  </si>
  <si>
    <t>LP002443</t>
  </si>
  <si>
    <t>C449</t>
  </si>
  <si>
    <t>LP002444</t>
  </si>
  <si>
    <t>C450</t>
  </si>
  <si>
    <t>LP002446</t>
  </si>
  <si>
    <t>C451</t>
  </si>
  <si>
    <t>LP002447</t>
  </si>
  <si>
    <t>C452</t>
  </si>
  <si>
    <t>LP002448</t>
  </si>
  <si>
    <t>C453</t>
  </si>
  <si>
    <t>LP002449</t>
  </si>
  <si>
    <t>C454</t>
  </si>
  <si>
    <t>LP002453</t>
  </si>
  <si>
    <t>C455</t>
  </si>
  <si>
    <t>LP002455</t>
  </si>
  <si>
    <t>C456</t>
  </si>
  <si>
    <t>LP002459</t>
  </si>
  <si>
    <t>C457</t>
  </si>
  <si>
    <t>LP002467</t>
  </si>
  <si>
    <t>C458</t>
  </si>
  <si>
    <t>LP002472</t>
  </si>
  <si>
    <t>C459</t>
  </si>
  <si>
    <t>LP002473</t>
  </si>
  <si>
    <t>C460</t>
  </si>
  <si>
    <t>LP002478</t>
  </si>
  <si>
    <t>C461</t>
  </si>
  <si>
    <t>LP002484</t>
  </si>
  <si>
    <t>C462</t>
  </si>
  <si>
    <t>LP002487</t>
  </si>
  <si>
    <t>C463</t>
  </si>
  <si>
    <t>LP002489</t>
  </si>
  <si>
    <t>C464</t>
  </si>
  <si>
    <t>LP002493</t>
  </si>
  <si>
    <t>C465</t>
  </si>
  <si>
    <t>LP002494</t>
  </si>
  <si>
    <t>C466</t>
  </si>
  <si>
    <t>LP002500</t>
  </si>
  <si>
    <t>C467</t>
  </si>
  <si>
    <t>LP002501</t>
  </si>
  <si>
    <t>C468</t>
  </si>
  <si>
    <t>LP002502</t>
  </si>
  <si>
    <t>C469</t>
  </si>
  <si>
    <t>LP002505</t>
  </si>
  <si>
    <t>C470</t>
  </si>
  <si>
    <t>LP002515</t>
  </si>
  <si>
    <t>C471</t>
  </si>
  <si>
    <t>LP002517</t>
  </si>
  <si>
    <t>C472</t>
  </si>
  <si>
    <t>LP002519</t>
  </si>
  <si>
    <t>C473</t>
  </si>
  <si>
    <t>LP002522</t>
  </si>
  <si>
    <t>C474</t>
  </si>
  <si>
    <t>LP002524</t>
  </si>
  <si>
    <t>C475</t>
  </si>
  <si>
    <t>LP002527</t>
  </si>
  <si>
    <t>C476</t>
  </si>
  <si>
    <t>LP002529</t>
  </si>
  <si>
    <t>C477</t>
  </si>
  <si>
    <t>LP002530</t>
  </si>
  <si>
    <t>C478</t>
  </si>
  <si>
    <t>LP002531</t>
  </si>
  <si>
    <t>C479</t>
  </si>
  <si>
    <t>LP002533</t>
  </si>
  <si>
    <t>C480</t>
  </si>
  <si>
    <t>LP002534</t>
  </si>
  <si>
    <t>C481</t>
  </si>
  <si>
    <t>LP002536</t>
  </si>
  <si>
    <t>C482</t>
  </si>
  <si>
    <t>LP002537</t>
  </si>
  <si>
    <t>C483</t>
  </si>
  <si>
    <t>LP002541</t>
  </si>
  <si>
    <t>C484</t>
  </si>
  <si>
    <t>LP002543</t>
  </si>
  <si>
    <t>C485</t>
  </si>
  <si>
    <t>LP002544</t>
  </si>
  <si>
    <t>C486</t>
  </si>
  <si>
    <t>LP002545</t>
  </si>
  <si>
    <t>C487</t>
  </si>
  <si>
    <t>LP002547</t>
  </si>
  <si>
    <t>C488</t>
  </si>
  <si>
    <t>LP002555</t>
  </si>
  <si>
    <t>C489</t>
  </si>
  <si>
    <t>LP002556</t>
  </si>
  <si>
    <t>C490</t>
  </si>
  <si>
    <t>LP002560</t>
  </si>
  <si>
    <t>C491</t>
  </si>
  <si>
    <t>LP002562</t>
  </si>
  <si>
    <t>C492</t>
  </si>
  <si>
    <t>LP002571</t>
  </si>
  <si>
    <t>C493</t>
  </si>
  <si>
    <t>LP002582</t>
  </si>
  <si>
    <t>C494</t>
  </si>
  <si>
    <t>LP002585</t>
  </si>
  <si>
    <t>C495</t>
  </si>
  <si>
    <t>LP002586</t>
  </si>
  <si>
    <t>C496</t>
  </si>
  <si>
    <t>LP002587</t>
  </si>
  <si>
    <t>C497</t>
  </si>
  <si>
    <t>LP002588</t>
  </si>
  <si>
    <t>C498</t>
  </si>
  <si>
    <t>LP002600</t>
  </si>
  <si>
    <t>C499</t>
  </si>
  <si>
    <t>LP002602</t>
  </si>
  <si>
    <t>C500</t>
  </si>
  <si>
    <t>LP002603</t>
  </si>
  <si>
    <t>C501</t>
  </si>
  <si>
    <t>LP002606</t>
  </si>
  <si>
    <t>C502</t>
  </si>
  <si>
    <t>LP002615</t>
  </si>
  <si>
    <t>C503</t>
  </si>
  <si>
    <t>LP002618</t>
  </si>
  <si>
    <t>C504</t>
  </si>
  <si>
    <t>LP002619</t>
  </si>
  <si>
    <t>C505</t>
  </si>
  <si>
    <t>LP002622</t>
  </si>
  <si>
    <t>C506</t>
  </si>
  <si>
    <t>LP002624</t>
  </si>
  <si>
    <t>C507</t>
  </si>
  <si>
    <t>LP002625</t>
  </si>
  <si>
    <t>C508</t>
  </si>
  <si>
    <t>LP002626</t>
  </si>
  <si>
    <t>C509</t>
  </si>
  <si>
    <t>LP002634</t>
  </si>
  <si>
    <t>C510</t>
  </si>
  <si>
    <t>LP002637</t>
  </si>
  <si>
    <t>C511</t>
  </si>
  <si>
    <t>LP002640</t>
  </si>
  <si>
    <t>C512</t>
  </si>
  <si>
    <t>LP002643</t>
  </si>
  <si>
    <t>C513</t>
  </si>
  <si>
    <t>LP002648</t>
  </si>
  <si>
    <t>C514</t>
  </si>
  <si>
    <t>LP002652</t>
  </si>
  <si>
    <t>C515</t>
  </si>
  <si>
    <t>LP002659</t>
  </si>
  <si>
    <t>C516</t>
  </si>
  <si>
    <t>LP002670</t>
  </si>
  <si>
    <t>C517</t>
  </si>
  <si>
    <t>LP002682</t>
  </si>
  <si>
    <t>C518</t>
  </si>
  <si>
    <t>LP002683</t>
  </si>
  <si>
    <t>C519</t>
  </si>
  <si>
    <t>LP002684</t>
  </si>
  <si>
    <t>C520</t>
  </si>
  <si>
    <t>LP002689</t>
  </si>
  <si>
    <t>C521</t>
  </si>
  <si>
    <t>LP002690</t>
  </si>
  <si>
    <t>C522</t>
  </si>
  <si>
    <t>LP002692</t>
  </si>
  <si>
    <t>C523</t>
  </si>
  <si>
    <t>LP002693</t>
  </si>
  <si>
    <t>C524</t>
  </si>
  <si>
    <t>LP002697</t>
  </si>
  <si>
    <t>C525</t>
  </si>
  <si>
    <t>LP002699</t>
  </si>
  <si>
    <t>C526</t>
  </si>
  <si>
    <t>LP002705</t>
  </si>
  <si>
    <t>C527</t>
  </si>
  <si>
    <t>LP002706</t>
  </si>
  <si>
    <t>C528</t>
  </si>
  <si>
    <t>LP002714</t>
  </si>
  <si>
    <t>C529</t>
  </si>
  <si>
    <t>LP002716</t>
  </si>
  <si>
    <t>C530</t>
  </si>
  <si>
    <t>LP002717</t>
  </si>
  <si>
    <t>C531</t>
  </si>
  <si>
    <t>LP002720</t>
  </si>
  <si>
    <t>C532</t>
  </si>
  <si>
    <t>LP002723</t>
  </si>
  <si>
    <t>C533</t>
  </si>
  <si>
    <t>LP002729</t>
  </si>
  <si>
    <t>C534</t>
  </si>
  <si>
    <t>LP002731</t>
  </si>
  <si>
    <t>C535</t>
  </si>
  <si>
    <t>LP002732</t>
  </si>
  <si>
    <t>C536</t>
  </si>
  <si>
    <t>LP002734</t>
  </si>
  <si>
    <t>C537</t>
  </si>
  <si>
    <t>LP002738</t>
  </si>
  <si>
    <t>C538</t>
  </si>
  <si>
    <t>LP002739</t>
  </si>
  <si>
    <t>C539</t>
  </si>
  <si>
    <t>LP002740</t>
  </si>
  <si>
    <t>C540</t>
  </si>
  <si>
    <t>LP002741</t>
  </si>
  <si>
    <t>C541</t>
  </si>
  <si>
    <t>LP002743</t>
  </si>
  <si>
    <t>C542</t>
  </si>
  <si>
    <t>LP002753</t>
  </si>
  <si>
    <t>C543</t>
  </si>
  <si>
    <t>LP002755</t>
  </si>
  <si>
    <t>C544</t>
  </si>
  <si>
    <t>LP002757</t>
  </si>
  <si>
    <t>C545</t>
  </si>
  <si>
    <t>LP002767</t>
  </si>
  <si>
    <t>C546</t>
  </si>
  <si>
    <t>LP002768</t>
  </si>
  <si>
    <t>C547</t>
  </si>
  <si>
    <t>LP002772</t>
  </si>
  <si>
    <t>C548</t>
  </si>
  <si>
    <t>LP002776</t>
  </si>
  <si>
    <t>C549</t>
  </si>
  <si>
    <t>LP002777</t>
  </si>
  <si>
    <t>C550</t>
  </si>
  <si>
    <t>LP002778</t>
  </si>
  <si>
    <t>C551</t>
  </si>
  <si>
    <t>LP002784</t>
  </si>
  <si>
    <t>C552</t>
  </si>
  <si>
    <t>LP002785</t>
  </si>
  <si>
    <t>C553</t>
  </si>
  <si>
    <t>LP002788</t>
  </si>
  <si>
    <t>C554</t>
  </si>
  <si>
    <t>LP002789</t>
  </si>
  <si>
    <t>C555</t>
  </si>
  <si>
    <t>LP002792</t>
  </si>
  <si>
    <t>C556</t>
  </si>
  <si>
    <t>LP002794</t>
  </si>
  <si>
    <t>C557</t>
  </si>
  <si>
    <t>LP002795</t>
  </si>
  <si>
    <t>C558</t>
  </si>
  <si>
    <t>LP002798</t>
  </si>
  <si>
    <t>C559</t>
  </si>
  <si>
    <t>LP002804</t>
  </si>
  <si>
    <t>C560</t>
  </si>
  <si>
    <t>LP002807</t>
  </si>
  <si>
    <t>C561</t>
  </si>
  <si>
    <t>LP002813</t>
  </si>
  <si>
    <t>C562</t>
  </si>
  <si>
    <t>LP002820</t>
  </si>
  <si>
    <t>C563</t>
  </si>
  <si>
    <t>LP002821</t>
  </si>
  <si>
    <t>C564</t>
  </si>
  <si>
    <t>LP002832</t>
  </si>
  <si>
    <t>C565</t>
  </si>
  <si>
    <t>LP002833</t>
  </si>
  <si>
    <t>C566</t>
  </si>
  <si>
    <t>LP002836</t>
  </si>
  <si>
    <t>C567</t>
  </si>
  <si>
    <t>LP002837</t>
  </si>
  <si>
    <t>C568</t>
  </si>
  <si>
    <t>LP002840</t>
  </si>
  <si>
    <t>C569</t>
  </si>
  <si>
    <t>LP002841</t>
  </si>
  <si>
    <t>C570</t>
  </si>
  <si>
    <t>LP002842</t>
  </si>
  <si>
    <t>C571</t>
  </si>
  <si>
    <t>LP002847</t>
  </si>
  <si>
    <t>C572</t>
  </si>
  <si>
    <t>LP002855</t>
  </si>
  <si>
    <t>C573</t>
  </si>
  <si>
    <t>LP002862</t>
  </si>
  <si>
    <t>C574</t>
  </si>
  <si>
    <t>LP002863</t>
  </si>
  <si>
    <t>C575</t>
  </si>
  <si>
    <t>LP002868</t>
  </si>
  <si>
    <t>C576</t>
  </si>
  <si>
    <t>LP002872</t>
  </si>
  <si>
    <t>C577</t>
  </si>
  <si>
    <t>LP002874</t>
  </si>
  <si>
    <t>C578</t>
  </si>
  <si>
    <t>LP002877</t>
  </si>
  <si>
    <t>C579</t>
  </si>
  <si>
    <t>LP002888</t>
  </si>
  <si>
    <t>C580</t>
  </si>
  <si>
    <t>LP002892</t>
  </si>
  <si>
    <t>C581</t>
  </si>
  <si>
    <t>LP002893</t>
  </si>
  <si>
    <t>C582</t>
  </si>
  <si>
    <t>LP002894</t>
  </si>
  <si>
    <t>C583</t>
  </si>
  <si>
    <t>LP002898</t>
  </si>
  <si>
    <t>C584</t>
  </si>
  <si>
    <t>LP002911</t>
  </si>
  <si>
    <t>C585</t>
  </si>
  <si>
    <t>LP002912</t>
  </si>
  <si>
    <t>C586</t>
  </si>
  <si>
    <t>LP002916</t>
  </si>
  <si>
    <t>C587</t>
  </si>
  <si>
    <t>LP002917</t>
  </si>
  <si>
    <t>C588</t>
  </si>
  <si>
    <t>LP002925</t>
  </si>
  <si>
    <t>C589</t>
  </si>
  <si>
    <t>LP002926</t>
  </si>
  <si>
    <t>C590</t>
  </si>
  <si>
    <t>LP002928</t>
  </si>
  <si>
    <t>C591</t>
  </si>
  <si>
    <t>LP002931</t>
  </si>
  <si>
    <t>C592</t>
  </si>
  <si>
    <t>LP002933</t>
  </si>
  <si>
    <t>C593</t>
  </si>
  <si>
    <t>LP002936</t>
  </si>
  <si>
    <t>C594</t>
  </si>
  <si>
    <t>LP002938</t>
  </si>
  <si>
    <t>C595</t>
  </si>
  <si>
    <t>LP002940</t>
  </si>
  <si>
    <t>C596</t>
  </si>
  <si>
    <t>LP002941</t>
  </si>
  <si>
    <t>C597</t>
  </si>
  <si>
    <t>LP002943</t>
  </si>
  <si>
    <t>C598</t>
  </si>
  <si>
    <t>LP002945</t>
  </si>
  <si>
    <t>C599</t>
  </si>
  <si>
    <t>LP002948</t>
  </si>
  <si>
    <t>C600</t>
  </si>
  <si>
    <t>LP002949</t>
  </si>
  <si>
    <t>C601</t>
  </si>
  <si>
    <t>LP002950</t>
  </si>
  <si>
    <t>C602</t>
  </si>
  <si>
    <t>LP002953</t>
  </si>
  <si>
    <t>C603</t>
  </si>
  <si>
    <t>LP002958</t>
  </si>
  <si>
    <t>C604</t>
  </si>
  <si>
    <t>LP002959</t>
  </si>
  <si>
    <t>C605</t>
  </si>
  <si>
    <t>LP002960</t>
  </si>
  <si>
    <t>C606</t>
  </si>
  <si>
    <t>LP002961</t>
  </si>
  <si>
    <t>C607</t>
  </si>
  <si>
    <t>LP002964</t>
  </si>
  <si>
    <t>C608</t>
  </si>
  <si>
    <t>LP002974</t>
  </si>
  <si>
    <t>C609</t>
  </si>
  <si>
    <t>LP002978</t>
  </si>
  <si>
    <t>C610</t>
  </si>
  <si>
    <t>LP002979</t>
  </si>
  <si>
    <t>C611</t>
  </si>
  <si>
    <t>LP002983</t>
  </si>
  <si>
    <t>C612</t>
  </si>
  <si>
    <t>LP002984</t>
  </si>
  <si>
    <t>C613</t>
  </si>
  <si>
    <t>LP002990</t>
  </si>
  <si>
    <t>C614</t>
  </si>
  <si>
    <t>Loan_Status (Target Variable)</t>
  </si>
  <si>
    <t>Variable</t>
  </si>
  <si>
    <t>Count</t>
  </si>
  <si>
    <t>Unique Values</t>
  </si>
  <si>
    <t>Mode</t>
  </si>
  <si>
    <t>Cardinality</t>
  </si>
  <si>
    <t>Loan ID</t>
  </si>
  <si>
    <t xml:space="preserve">Application Type </t>
  </si>
  <si>
    <t>Self employed</t>
  </si>
  <si>
    <t>Credit History</t>
  </si>
  <si>
    <t>Property Area</t>
  </si>
  <si>
    <t>Loan Status</t>
  </si>
  <si>
    <t>count</t>
  </si>
  <si>
    <t>min</t>
  </si>
  <si>
    <t>max</t>
  </si>
  <si>
    <t>mean</t>
  </si>
  <si>
    <t>median</t>
  </si>
  <si>
    <t>mode</t>
  </si>
  <si>
    <t>std dev</t>
  </si>
  <si>
    <t>Q1</t>
  </si>
  <si>
    <t>Q3</t>
  </si>
  <si>
    <t>IQR</t>
  </si>
  <si>
    <t>Lower Bound</t>
  </si>
  <si>
    <t>Upper Bound</t>
  </si>
  <si>
    <t>Helper fucntion for mode</t>
  </si>
  <si>
    <t>Mode for Loan Id</t>
  </si>
  <si>
    <t>Final mode</t>
  </si>
  <si>
    <t>Index</t>
  </si>
  <si>
    <t>Mode for customer</t>
  </si>
  <si>
    <t>Outliers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</si>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</sst>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b/>
        <i/>
        <color theme="5"/>
      </font>
    </dxf>
    <dxf>
      <font>
        <b/>
        <i val="0"/>
        <u val="double"/>
        <color theme="9" tint="-0.24994659260841701"/>
      </font>
    </dxf>
    <dxf>
      <font>
        <b/>
        <i/>
        <color theme="5"/>
      </font>
    </dxf>
    <dxf>
      <font>
        <b/>
        <i val="0"/>
        <u val="double"/>
        <color theme="9" tint="-0.24994659260841701"/>
      </font>
    </dxf>
    <dxf>
      <font>
        <b/>
        <i/>
        <color theme="5"/>
      </font>
    </dxf>
    <dxf>
      <font>
        <b/>
        <i val="0"/>
        <u val="double"/>
        <color theme="9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F2F04-89E4-46FC-B7EA-61B5372D325F}">
  <dimension ref="A1:AG615"/>
  <sheetViews>
    <sheetView zoomScale="78" zoomScaleNormal="78" workbookViewId="0">
      <selection activeCell="U13" sqref="U13"/>
    </sheetView>
  </sheetViews>
  <sheetFormatPr defaultRowHeight="15" x14ac:dyDescent="0.25"/>
  <cols>
    <col min="1" max="1" width="9" bestFit="1" customWidth="1"/>
    <col min="2" max="2" width="9.42578125" bestFit="1" customWidth="1"/>
    <col min="3" max="3" width="10.42578125" bestFit="1" customWidth="1"/>
    <col min="4" max="4" width="7.42578125" bestFit="1" customWidth="1"/>
    <col min="5" max="5" width="7.85546875" bestFit="1" customWidth="1"/>
    <col min="6" max="6" width="11.42578125" bestFit="1" customWidth="1"/>
    <col min="7" max="7" width="4.140625" bestFit="1" customWidth="1"/>
    <col min="8" max="8" width="16.140625" hidden="1" customWidth="1"/>
    <col min="9" max="9" width="12.7109375" bestFit="1" customWidth="1"/>
    <col min="10" max="10" width="13.7109375" bestFit="1" customWidth="1"/>
    <col min="11" max="11" width="16.140625" bestFit="1" customWidth="1"/>
    <col min="12" max="12" width="18.5703125" bestFit="1" customWidth="1"/>
    <col min="13" max="13" width="12.140625" bestFit="1" customWidth="1"/>
    <col min="14" max="14" width="18.5703125" bestFit="1" customWidth="1"/>
    <col min="15" max="16" width="13.28515625" bestFit="1" customWidth="1"/>
    <col min="17" max="17" width="19.42578125" bestFit="1" customWidth="1"/>
    <col min="18" max="18" width="18.140625" bestFit="1" customWidth="1"/>
    <col min="19" max="19" width="27.28515625" bestFit="1" customWidth="1"/>
    <col min="20" max="20" width="23.140625" bestFit="1" customWidth="1"/>
    <col min="24" max="24" width="23.140625" bestFit="1" customWidth="1"/>
    <col min="28" max="28" width="23.140625" bestFit="1" customWidth="1"/>
    <col min="31" max="31" width="23.1406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1258</v>
      </c>
      <c r="X1" s="6"/>
      <c r="Y1" s="6"/>
      <c r="Z1" s="6"/>
      <c r="AB1" s="6"/>
      <c r="AC1" s="6"/>
      <c r="AD1" s="6"/>
      <c r="AE1" s="6"/>
      <c r="AF1" s="6"/>
      <c r="AG1" s="6"/>
    </row>
    <row r="2" spans="1:33" x14ac:dyDescent="0.25">
      <c r="A2" t="s">
        <v>18</v>
      </c>
      <c r="B2" t="s">
        <v>19</v>
      </c>
      <c r="C2" s="1">
        <v>44562</v>
      </c>
      <c r="D2" t="s">
        <v>20</v>
      </c>
      <c r="E2" t="s">
        <v>21</v>
      </c>
      <c r="F2">
        <v>0</v>
      </c>
      <c r="G2">
        <v>28</v>
      </c>
      <c r="H2" t="s">
        <v>22</v>
      </c>
      <c r="I2" t="s">
        <v>23</v>
      </c>
      <c r="J2" t="s">
        <v>21</v>
      </c>
      <c r="K2">
        <v>5849</v>
      </c>
      <c r="L2">
        <v>0</v>
      </c>
      <c r="N2">
        <v>360</v>
      </c>
      <c r="O2">
        <v>1</v>
      </c>
      <c r="P2" t="s">
        <v>24</v>
      </c>
      <c r="Q2" t="s">
        <v>18</v>
      </c>
      <c r="S2" t="s">
        <v>25</v>
      </c>
    </row>
    <row r="3" spans="1:33" x14ac:dyDescent="0.25">
      <c r="A3" t="s">
        <v>26</v>
      </c>
      <c r="B3" t="s">
        <v>27</v>
      </c>
      <c r="C3" s="1">
        <v>44563</v>
      </c>
      <c r="D3" t="s">
        <v>20</v>
      </c>
      <c r="E3" t="s">
        <v>28</v>
      </c>
      <c r="F3">
        <v>1</v>
      </c>
      <c r="G3">
        <v>28</v>
      </c>
      <c r="H3" t="s">
        <v>22</v>
      </c>
      <c r="I3" t="s">
        <v>23</v>
      </c>
      <c r="J3" t="s">
        <v>21</v>
      </c>
      <c r="K3">
        <v>4583</v>
      </c>
      <c r="L3">
        <v>1508</v>
      </c>
      <c r="M3">
        <v>128</v>
      </c>
      <c r="N3">
        <v>360</v>
      </c>
      <c r="O3">
        <v>1</v>
      </c>
      <c r="P3" t="s">
        <v>29</v>
      </c>
      <c r="Q3" t="s">
        <v>26</v>
      </c>
      <c r="R3">
        <v>128</v>
      </c>
      <c r="S3" t="s">
        <v>30</v>
      </c>
    </row>
    <row r="4" spans="1:33" x14ac:dyDescent="0.25">
      <c r="A4" t="s">
        <v>31</v>
      </c>
      <c r="B4" t="s">
        <v>32</v>
      </c>
      <c r="C4" s="1">
        <v>44564</v>
      </c>
      <c r="D4" t="s">
        <v>20</v>
      </c>
      <c r="E4" t="s">
        <v>28</v>
      </c>
      <c r="F4">
        <v>0</v>
      </c>
      <c r="G4">
        <v>25</v>
      </c>
      <c r="H4" t="s">
        <v>22</v>
      </c>
      <c r="I4" t="s">
        <v>23</v>
      </c>
      <c r="J4" t="s">
        <v>28</v>
      </c>
      <c r="K4">
        <v>3000</v>
      </c>
      <c r="L4">
        <v>0</v>
      </c>
      <c r="M4">
        <v>66</v>
      </c>
      <c r="N4">
        <v>360</v>
      </c>
      <c r="O4">
        <v>1</v>
      </c>
      <c r="P4" t="s">
        <v>24</v>
      </c>
      <c r="Q4" t="s">
        <v>31</v>
      </c>
      <c r="R4">
        <v>66</v>
      </c>
      <c r="S4" t="s">
        <v>25</v>
      </c>
    </row>
    <row r="5" spans="1:33" x14ac:dyDescent="0.25">
      <c r="A5" t="s">
        <v>33</v>
      </c>
      <c r="B5" t="s">
        <v>34</v>
      </c>
      <c r="C5" s="1">
        <v>44565</v>
      </c>
      <c r="D5" t="s">
        <v>20</v>
      </c>
      <c r="E5" t="s">
        <v>28</v>
      </c>
      <c r="F5">
        <v>0</v>
      </c>
      <c r="G5">
        <v>32</v>
      </c>
      <c r="H5" t="s">
        <v>22</v>
      </c>
      <c r="I5" t="s">
        <v>35</v>
      </c>
      <c r="J5" t="s">
        <v>21</v>
      </c>
      <c r="K5">
        <v>2583</v>
      </c>
      <c r="L5">
        <v>2358</v>
      </c>
      <c r="M5">
        <v>120</v>
      </c>
      <c r="N5">
        <v>360</v>
      </c>
      <c r="O5">
        <v>1</v>
      </c>
      <c r="P5" t="s">
        <v>24</v>
      </c>
      <c r="Q5" t="s">
        <v>33</v>
      </c>
      <c r="R5">
        <v>120</v>
      </c>
      <c r="S5" t="s">
        <v>25</v>
      </c>
    </row>
    <row r="6" spans="1:33" x14ac:dyDescent="0.25">
      <c r="A6" t="s">
        <v>36</v>
      </c>
      <c r="B6" t="s">
        <v>37</v>
      </c>
      <c r="C6" s="1">
        <v>44566</v>
      </c>
      <c r="D6" t="s">
        <v>20</v>
      </c>
      <c r="E6" t="s">
        <v>21</v>
      </c>
      <c r="F6">
        <v>0</v>
      </c>
      <c r="G6">
        <v>43</v>
      </c>
      <c r="H6" t="s">
        <v>22</v>
      </c>
      <c r="I6" t="s">
        <v>23</v>
      </c>
      <c r="J6" t="s">
        <v>21</v>
      </c>
      <c r="K6">
        <v>6000</v>
      </c>
      <c r="L6">
        <v>0</v>
      </c>
      <c r="M6">
        <v>141</v>
      </c>
      <c r="N6">
        <v>360</v>
      </c>
      <c r="O6">
        <v>1</v>
      </c>
      <c r="P6" t="s">
        <v>24</v>
      </c>
      <c r="Q6" t="s">
        <v>36</v>
      </c>
      <c r="R6">
        <v>141</v>
      </c>
      <c r="S6" t="s">
        <v>25</v>
      </c>
    </row>
    <row r="7" spans="1:33" x14ac:dyDescent="0.25">
      <c r="A7" t="s">
        <v>38</v>
      </c>
      <c r="B7" t="s">
        <v>39</v>
      </c>
      <c r="C7" s="1">
        <v>44567</v>
      </c>
      <c r="D7" t="s">
        <v>20</v>
      </c>
      <c r="E7" t="s">
        <v>28</v>
      </c>
      <c r="F7">
        <v>2</v>
      </c>
      <c r="G7">
        <v>22</v>
      </c>
      <c r="H7" t="s">
        <v>22</v>
      </c>
      <c r="I7" t="s">
        <v>23</v>
      </c>
      <c r="J7" t="s">
        <v>28</v>
      </c>
      <c r="K7">
        <v>5417</v>
      </c>
      <c r="L7">
        <v>4196</v>
      </c>
      <c r="M7">
        <v>267</v>
      </c>
      <c r="N7">
        <v>360</v>
      </c>
      <c r="O7">
        <v>1</v>
      </c>
      <c r="P7" t="s">
        <v>24</v>
      </c>
      <c r="Q7" t="s">
        <v>38</v>
      </c>
      <c r="R7">
        <v>267</v>
      </c>
      <c r="S7" t="s">
        <v>25</v>
      </c>
    </row>
    <row r="8" spans="1:33" x14ac:dyDescent="0.25">
      <c r="A8" t="s">
        <v>40</v>
      </c>
      <c r="B8" t="s">
        <v>41</v>
      </c>
      <c r="C8" s="1">
        <v>44568</v>
      </c>
      <c r="D8" t="s">
        <v>20</v>
      </c>
      <c r="E8" t="s">
        <v>28</v>
      </c>
      <c r="F8">
        <v>0</v>
      </c>
      <c r="G8">
        <v>18</v>
      </c>
      <c r="H8" t="s">
        <v>22</v>
      </c>
      <c r="I8" t="s">
        <v>35</v>
      </c>
      <c r="J8" t="s">
        <v>21</v>
      </c>
      <c r="K8">
        <v>2333</v>
      </c>
      <c r="L8">
        <v>1516</v>
      </c>
      <c r="M8">
        <v>95</v>
      </c>
      <c r="N8">
        <v>360</v>
      </c>
      <c r="O8">
        <v>1</v>
      </c>
      <c r="P8" t="s">
        <v>24</v>
      </c>
      <c r="Q8" t="s">
        <v>40</v>
      </c>
      <c r="R8">
        <v>95</v>
      </c>
      <c r="S8" t="s">
        <v>25</v>
      </c>
    </row>
    <row r="9" spans="1:33" x14ac:dyDescent="0.25">
      <c r="A9" t="s">
        <v>42</v>
      </c>
      <c r="B9" t="s">
        <v>43</v>
      </c>
      <c r="C9" s="1">
        <v>44569</v>
      </c>
      <c r="D9" t="s">
        <v>20</v>
      </c>
      <c r="E9" t="s">
        <v>28</v>
      </c>
      <c r="F9">
        <v>4</v>
      </c>
      <c r="H9" t="s">
        <v>22</v>
      </c>
      <c r="I9" t="s">
        <v>23</v>
      </c>
      <c r="J9" t="s">
        <v>21</v>
      </c>
      <c r="K9">
        <v>3036</v>
      </c>
      <c r="L9">
        <v>2504</v>
      </c>
      <c r="M9">
        <v>158</v>
      </c>
      <c r="N9">
        <v>360</v>
      </c>
      <c r="O9">
        <v>0</v>
      </c>
      <c r="P9" t="s">
        <v>44</v>
      </c>
      <c r="Q9" t="s">
        <v>42</v>
      </c>
      <c r="R9">
        <v>158</v>
      </c>
      <c r="S9" t="s">
        <v>30</v>
      </c>
    </row>
    <row r="10" spans="1:33" x14ac:dyDescent="0.25">
      <c r="A10" t="s">
        <v>45</v>
      </c>
      <c r="B10" t="s">
        <v>46</v>
      </c>
      <c r="C10" s="1">
        <v>44570</v>
      </c>
      <c r="D10" t="s">
        <v>20</v>
      </c>
      <c r="E10" t="s">
        <v>28</v>
      </c>
      <c r="F10">
        <v>2</v>
      </c>
      <c r="H10" t="s">
        <v>22</v>
      </c>
      <c r="I10" t="s">
        <v>23</v>
      </c>
      <c r="J10" t="s">
        <v>21</v>
      </c>
      <c r="K10">
        <v>4006</v>
      </c>
      <c r="L10">
        <v>1526</v>
      </c>
      <c r="M10">
        <v>168</v>
      </c>
      <c r="N10">
        <v>360</v>
      </c>
      <c r="O10">
        <v>1</v>
      </c>
      <c r="P10" t="s">
        <v>24</v>
      </c>
      <c r="Q10" t="s">
        <v>45</v>
      </c>
      <c r="R10">
        <v>168</v>
      </c>
      <c r="S10" t="s">
        <v>25</v>
      </c>
    </row>
    <row r="11" spans="1:33" x14ac:dyDescent="0.25">
      <c r="A11" t="s">
        <v>47</v>
      </c>
      <c r="B11" t="s">
        <v>48</v>
      </c>
      <c r="C11" s="1">
        <v>44571</v>
      </c>
      <c r="D11" t="s">
        <v>20</v>
      </c>
      <c r="E11" t="s">
        <v>28</v>
      </c>
      <c r="F11">
        <v>1</v>
      </c>
      <c r="H11" t="s">
        <v>22</v>
      </c>
      <c r="I11" t="s">
        <v>23</v>
      </c>
      <c r="J11" t="s">
        <v>21</v>
      </c>
      <c r="K11">
        <v>12841</v>
      </c>
      <c r="L11">
        <v>10968</v>
      </c>
      <c r="M11">
        <v>349</v>
      </c>
      <c r="N11">
        <v>360</v>
      </c>
      <c r="O11">
        <v>1</v>
      </c>
      <c r="P11" t="s">
        <v>44</v>
      </c>
      <c r="Q11" t="s">
        <v>47</v>
      </c>
      <c r="R11">
        <v>349</v>
      </c>
      <c r="S11" t="s">
        <v>30</v>
      </c>
    </row>
    <row r="12" spans="1:33" x14ac:dyDescent="0.25">
      <c r="A12" t="s">
        <v>49</v>
      </c>
      <c r="B12" t="s">
        <v>50</v>
      </c>
      <c r="C12" s="1">
        <v>44572</v>
      </c>
      <c r="D12" t="s">
        <v>20</v>
      </c>
      <c r="E12" t="s">
        <v>28</v>
      </c>
      <c r="F12">
        <v>2</v>
      </c>
      <c r="H12" t="s">
        <v>22</v>
      </c>
      <c r="I12" t="s">
        <v>23</v>
      </c>
      <c r="J12" t="s">
        <v>21</v>
      </c>
      <c r="K12">
        <v>3200</v>
      </c>
      <c r="L12">
        <v>700</v>
      </c>
      <c r="M12">
        <v>70</v>
      </c>
      <c r="N12">
        <v>360</v>
      </c>
      <c r="O12">
        <v>1</v>
      </c>
      <c r="P12" t="s">
        <v>24</v>
      </c>
      <c r="Q12" t="s">
        <v>49</v>
      </c>
      <c r="R12">
        <v>70</v>
      </c>
      <c r="S12" t="s">
        <v>25</v>
      </c>
    </row>
    <row r="13" spans="1:33" x14ac:dyDescent="0.25">
      <c r="A13" t="s">
        <v>51</v>
      </c>
      <c r="B13" t="s">
        <v>52</v>
      </c>
      <c r="C13" s="1">
        <v>44573</v>
      </c>
      <c r="D13" t="s">
        <v>20</v>
      </c>
      <c r="E13" t="s">
        <v>28</v>
      </c>
      <c r="F13">
        <v>2</v>
      </c>
      <c r="H13" t="s">
        <v>22</v>
      </c>
      <c r="I13" t="s">
        <v>23</v>
      </c>
      <c r="K13">
        <v>2500</v>
      </c>
      <c r="L13">
        <v>1840</v>
      </c>
      <c r="M13">
        <v>109</v>
      </c>
      <c r="N13">
        <v>360</v>
      </c>
      <c r="O13">
        <v>1</v>
      </c>
      <c r="P13" t="s">
        <v>24</v>
      </c>
      <c r="Q13" t="s">
        <v>51</v>
      </c>
      <c r="R13">
        <v>109</v>
      </c>
      <c r="S13" t="s">
        <v>25</v>
      </c>
    </row>
    <row r="14" spans="1:33" x14ac:dyDescent="0.25">
      <c r="A14" t="s">
        <v>53</v>
      </c>
      <c r="B14" t="s">
        <v>54</v>
      </c>
      <c r="C14" s="1">
        <v>44574</v>
      </c>
      <c r="D14" t="s">
        <v>20</v>
      </c>
      <c r="E14" t="s">
        <v>28</v>
      </c>
      <c r="F14">
        <v>2</v>
      </c>
      <c r="H14" t="s">
        <v>22</v>
      </c>
      <c r="I14" t="s">
        <v>23</v>
      </c>
      <c r="J14" t="s">
        <v>21</v>
      </c>
      <c r="K14">
        <v>3073</v>
      </c>
      <c r="L14">
        <v>8106</v>
      </c>
      <c r="M14">
        <v>200</v>
      </c>
      <c r="N14">
        <v>360</v>
      </c>
      <c r="O14">
        <v>1</v>
      </c>
      <c r="P14" t="s">
        <v>24</v>
      </c>
      <c r="Q14" t="s">
        <v>53</v>
      </c>
      <c r="R14">
        <v>200</v>
      </c>
      <c r="S14" t="s">
        <v>25</v>
      </c>
    </row>
    <row r="15" spans="1:33" x14ac:dyDescent="0.25">
      <c r="A15" t="s">
        <v>55</v>
      </c>
      <c r="B15" t="s">
        <v>56</v>
      </c>
      <c r="C15" s="1">
        <v>44575</v>
      </c>
      <c r="D15" t="s">
        <v>20</v>
      </c>
      <c r="E15" t="s">
        <v>21</v>
      </c>
      <c r="F15">
        <v>0</v>
      </c>
      <c r="H15" t="s">
        <v>22</v>
      </c>
      <c r="I15" t="s">
        <v>23</v>
      </c>
      <c r="J15" t="s">
        <v>21</v>
      </c>
      <c r="K15">
        <v>1853</v>
      </c>
      <c r="L15">
        <v>2840</v>
      </c>
      <c r="M15">
        <v>114</v>
      </c>
      <c r="N15">
        <v>360</v>
      </c>
      <c r="O15">
        <v>1</v>
      </c>
      <c r="P15" t="s">
        <v>29</v>
      </c>
      <c r="Q15" t="s">
        <v>55</v>
      </c>
      <c r="R15">
        <v>114</v>
      </c>
      <c r="S15" t="s">
        <v>30</v>
      </c>
    </row>
    <row r="16" spans="1:33" x14ac:dyDescent="0.25">
      <c r="A16" t="s">
        <v>57</v>
      </c>
      <c r="B16" t="s">
        <v>58</v>
      </c>
      <c r="C16" s="1">
        <v>44576</v>
      </c>
      <c r="D16" t="s">
        <v>20</v>
      </c>
      <c r="E16" t="s">
        <v>28</v>
      </c>
      <c r="F16">
        <v>2</v>
      </c>
      <c r="H16" t="s">
        <v>22</v>
      </c>
      <c r="I16" t="s">
        <v>23</v>
      </c>
      <c r="J16" t="s">
        <v>21</v>
      </c>
      <c r="K16">
        <v>1299</v>
      </c>
      <c r="L16">
        <v>1086</v>
      </c>
      <c r="M16">
        <v>17</v>
      </c>
      <c r="N16">
        <v>120</v>
      </c>
      <c r="O16">
        <v>1</v>
      </c>
      <c r="P16" t="s">
        <v>24</v>
      </c>
      <c r="Q16" t="s">
        <v>57</v>
      </c>
      <c r="R16">
        <v>17</v>
      </c>
      <c r="S16" t="s">
        <v>25</v>
      </c>
    </row>
    <row r="17" spans="1:19" x14ac:dyDescent="0.25">
      <c r="A17" t="s">
        <v>59</v>
      </c>
      <c r="B17" t="s">
        <v>60</v>
      </c>
      <c r="C17" s="1">
        <v>44577</v>
      </c>
      <c r="D17" t="s">
        <v>20</v>
      </c>
      <c r="E17" t="s">
        <v>21</v>
      </c>
      <c r="F17">
        <v>0</v>
      </c>
      <c r="H17" t="s">
        <v>22</v>
      </c>
      <c r="I17" t="s">
        <v>23</v>
      </c>
      <c r="J17" t="s">
        <v>21</v>
      </c>
      <c r="K17">
        <v>4950</v>
      </c>
      <c r="L17">
        <v>0</v>
      </c>
      <c r="M17">
        <v>125</v>
      </c>
      <c r="N17">
        <v>360</v>
      </c>
      <c r="O17">
        <v>1</v>
      </c>
      <c r="P17" t="s">
        <v>24</v>
      </c>
      <c r="Q17" t="s">
        <v>59</v>
      </c>
      <c r="R17">
        <v>125</v>
      </c>
      <c r="S17" t="s">
        <v>25</v>
      </c>
    </row>
    <row r="18" spans="1:19" x14ac:dyDescent="0.25">
      <c r="A18" t="s">
        <v>61</v>
      </c>
      <c r="B18" t="s">
        <v>62</v>
      </c>
      <c r="C18" s="1">
        <v>44578</v>
      </c>
      <c r="D18" t="s">
        <v>20</v>
      </c>
      <c r="E18" t="s">
        <v>21</v>
      </c>
      <c r="F18">
        <v>1</v>
      </c>
      <c r="H18" t="s">
        <v>22</v>
      </c>
      <c r="I18" t="s">
        <v>35</v>
      </c>
      <c r="J18" t="s">
        <v>21</v>
      </c>
      <c r="K18">
        <v>3596</v>
      </c>
      <c r="L18">
        <v>0</v>
      </c>
      <c r="M18">
        <v>100</v>
      </c>
      <c r="N18">
        <v>240</v>
      </c>
      <c r="P18" t="s">
        <v>24</v>
      </c>
      <c r="Q18" t="s">
        <v>61</v>
      </c>
      <c r="R18">
        <v>100</v>
      </c>
      <c r="S18" t="s">
        <v>25</v>
      </c>
    </row>
    <row r="19" spans="1:19" x14ac:dyDescent="0.25">
      <c r="A19" t="s">
        <v>63</v>
      </c>
      <c r="B19" t="s">
        <v>64</v>
      </c>
      <c r="C19" s="1">
        <v>44579</v>
      </c>
      <c r="D19" t="s">
        <v>65</v>
      </c>
      <c r="E19" t="s">
        <v>21</v>
      </c>
      <c r="F19">
        <v>0</v>
      </c>
      <c r="H19" t="s">
        <v>22</v>
      </c>
      <c r="I19" t="s">
        <v>23</v>
      </c>
      <c r="J19" t="s">
        <v>21</v>
      </c>
      <c r="K19">
        <v>3510</v>
      </c>
      <c r="L19">
        <v>0</v>
      </c>
      <c r="M19">
        <v>76</v>
      </c>
      <c r="N19">
        <v>360</v>
      </c>
      <c r="O19">
        <v>0</v>
      </c>
      <c r="P19" t="s">
        <v>24</v>
      </c>
      <c r="Q19" t="s">
        <v>63</v>
      </c>
      <c r="R19">
        <v>76</v>
      </c>
      <c r="S19" t="s">
        <v>30</v>
      </c>
    </row>
    <row r="20" spans="1:19" x14ac:dyDescent="0.25">
      <c r="A20" t="s">
        <v>66</v>
      </c>
      <c r="B20" t="s">
        <v>67</v>
      </c>
      <c r="C20" s="1">
        <v>44580</v>
      </c>
      <c r="D20" t="s">
        <v>20</v>
      </c>
      <c r="E20" t="s">
        <v>28</v>
      </c>
      <c r="F20">
        <v>0</v>
      </c>
      <c r="H20" t="s">
        <v>22</v>
      </c>
      <c r="I20" t="s">
        <v>35</v>
      </c>
      <c r="J20" t="s">
        <v>21</v>
      </c>
      <c r="K20">
        <v>4887</v>
      </c>
      <c r="L20">
        <v>0</v>
      </c>
      <c r="M20">
        <v>133</v>
      </c>
      <c r="N20">
        <v>360</v>
      </c>
      <c r="O20">
        <v>1</v>
      </c>
      <c r="P20" t="s">
        <v>29</v>
      </c>
      <c r="Q20" t="s">
        <v>66</v>
      </c>
      <c r="R20">
        <v>133</v>
      </c>
      <c r="S20" t="s">
        <v>30</v>
      </c>
    </row>
    <row r="21" spans="1:19" x14ac:dyDescent="0.25">
      <c r="A21" t="s">
        <v>68</v>
      </c>
      <c r="B21" t="s">
        <v>69</v>
      </c>
      <c r="C21" s="1">
        <v>44581</v>
      </c>
      <c r="D21" t="s">
        <v>20</v>
      </c>
      <c r="E21" t="s">
        <v>28</v>
      </c>
      <c r="F21">
        <v>0</v>
      </c>
      <c r="H21" t="s">
        <v>22</v>
      </c>
      <c r="I21" t="s">
        <v>23</v>
      </c>
      <c r="K21">
        <v>2600</v>
      </c>
      <c r="L21">
        <v>3500</v>
      </c>
      <c r="M21">
        <v>115</v>
      </c>
      <c r="O21">
        <v>1</v>
      </c>
      <c r="P21" t="s">
        <v>24</v>
      </c>
      <c r="Q21" t="s">
        <v>68</v>
      </c>
      <c r="R21">
        <v>115</v>
      </c>
      <c r="S21" t="s">
        <v>25</v>
      </c>
    </row>
    <row r="22" spans="1:19" x14ac:dyDescent="0.25">
      <c r="A22" t="s">
        <v>70</v>
      </c>
      <c r="B22" t="s">
        <v>71</v>
      </c>
      <c r="C22" s="1">
        <v>44582</v>
      </c>
      <c r="D22" t="s">
        <v>20</v>
      </c>
      <c r="E22" t="s">
        <v>28</v>
      </c>
      <c r="F22">
        <v>0</v>
      </c>
      <c r="G22">
        <v>0</v>
      </c>
      <c r="H22" t="s">
        <v>22</v>
      </c>
      <c r="I22" t="s">
        <v>35</v>
      </c>
      <c r="J22" t="s">
        <v>21</v>
      </c>
      <c r="K22">
        <v>7660</v>
      </c>
      <c r="L22">
        <v>0</v>
      </c>
      <c r="M22">
        <v>104</v>
      </c>
      <c r="N22">
        <v>360</v>
      </c>
      <c r="O22">
        <v>0</v>
      </c>
      <c r="P22" t="s">
        <v>24</v>
      </c>
      <c r="Q22" t="s">
        <v>70</v>
      </c>
      <c r="R22">
        <v>104</v>
      </c>
      <c r="S22" t="s">
        <v>30</v>
      </c>
    </row>
    <row r="23" spans="1:19" x14ac:dyDescent="0.25">
      <c r="A23" t="s">
        <v>72</v>
      </c>
      <c r="B23" t="s">
        <v>73</v>
      </c>
      <c r="C23" s="1">
        <v>44583</v>
      </c>
      <c r="D23" t="s">
        <v>20</v>
      </c>
      <c r="E23" t="s">
        <v>28</v>
      </c>
      <c r="F23">
        <v>1</v>
      </c>
      <c r="G23">
        <v>0</v>
      </c>
      <c r="H23" t="s">
        <v>22</v>
      </c>
      <c r="I23" t="s">
        <v>23</v>
      </c>
      <c r="J23" t="s">
        <v>21</v>
      </c>
      <c r="K23">
        <v>5955</v>
      </c>
      <c r="L23">
        <v>5625</v>
      </c>
      <c r="M23">
        <v>315</v>
      </c>
      <c r="N23">
        <v>360</v>
      </c>
      <c r="O23">
        <v>1</v>
      </c>
      <c r="P23" t="s">
        <v>24</v>
      </c>
      <c r="Q23" t="s">
        <v>72</v>
      </c>
      <c r="R23">
        <v>315</v>
      </c>
      <c r="S23" t="s">
        <v>25</v>
      </c>
    </row>
    <row r="24" spans="1:19" x14ac:dyDescent="0.25">
      <c r="A24" t="s">
        <v>74</v>
      </c>
      <c r="B24" t="s">
        <v>75</v>
      </c>
      <c r="C24" s="1">
        <v>44584</v>
      </c>
      <c r="D24" t="s">
        <v>20</v>
      </c>
      <c r="E24" t="s">
        <v>28</v>
      </c>
      <c r="F24">
        <v>0</v>
      </c>
      <c r="G24">
        <v>0</v>
      </c>
      <c r="H24" t="s">
        <v>22</v>
      </c>
      <c r="I24" t="s">
        <v>35</v>
      </c>
      <c r="J24" t="s">
        <v>21</v>
      </c>
      <c r="K24">
        <v>2600</v>
      </c>
      <c r="L24">
        <v>1911</v>
      </c>
      <c r="M24">
        <v>116</v>
      </c>
      <c r="N24">
        <v>360</v>
      </c>
      <c r="O24">
        <v>0</v>
      </c>
      <c r="P24" t="s">
        <v>44</v>
      </c>
      <c r="Q24" t="s">
        <v>74</v>
      </c>
      <c r="R24">
        <v>116</v>
      </c>
      <c r="S24" t="s">
        <v>30</v>
      </c>
    </row>
    <row r="25" spans="1:19" x14ac:dyDescent="0.25">
      <c r="A25" t="s">
        <v>76</v>
      </c>
      <c r="B25" t="s">
        <v>77</v>
      </c>
      <c r="C25" s="1">
        <v>44585</v>
      </c>
      <c r="E25" t="s">
        <v>28</v>
      </c>
      <c r="F25">
        <v>2</v>
      </c>
      <c r="G25">
        <v>-2</v>
      </c>
      <c r="H25" t="s">
        <v>22</v>
      </c>
      <c r="I25" t="s">
        <v>35</v>
      </c>
      <c r="J25" t="s">
        <v>21</v>
      </c>
      <c r="K25">
        <v>3365</v>
      </c>
      <c r="L25">
        <v>1917</v>
      </c>
      <c r="M25">
        <v>112</v>
      </c>
      <c r="N25">
        <v>360</v>
      </c>
      <c r="O25">
        <v>0</v>
      </c>
      <c r="P25" t="s">
        <v>29</v>
      </c>
      <c r="Q25" t="s">
        <v>76</v>
      </c>
      <c r="R25">
        <v>112</v>
      </c>
      <c r="S25" t="s">
        <v>30</v>
      </c>
    </row>
    <row r="26" spans="1:19" x14ac:dyDescent="0.25">
      <c r="A26" t="s">
        <v>78</v>
      </c>
      <c r="B26" t="s">
        <v>79</v>
      </c>
      <c r="C26" s="1">
        <v>44586</v>
      </c>
      <c r="D26" t="s">
        <v>20</v>
      </c>
      <c r="E26" t="s">
        <v>28</v>
      </c>
      <c r="F26">
        <v>1</v>
      </c>
      <c r="G26">
        <v>52</v>
      </c>
      <c r="H26" t="s">
        <v>22</v>
      </c>
      <c r="I26" t="s">
        <v>23</v>
      </c>
      <c r="K26">
        <v>3717</v>
      </c>
      <c r="L26">
        <v>2925</v>
      </c>
      <c r="M26">
        <v>151</v>
      </c>
      <c r="N26">
        <v>360</v>
      </c>
      <c r="P26" t="s">
        <v>44</v>
      </c>
      <c r="Q26" t="s">
        <v>78</v>
      </c>
      <c r="R26">
        <v>151</v>
      </c>
      <c r="S26" t="s">
        <v>30</v>
      </c>
    </row>
    <row r="27" spans="1:19" x14ac:dyDescent="0.25">
      <c r="A27" t="s">
        <v>80</v>
      </c>
      <c r="B27" t="s">
        <v>81</v>
      </c>
      <c r="C27" s="1">
        <v>44587</v>
      </c>
      <c r="D27" t="s">
        <v>20</v>
      </c>
      <c r="E27" t="s">
        <v>28</v>
      </c>
      <c r="F27">
        <v>0</v>
      </c>
      <c r="G27">
        <v>33</v>
      </c>
      <c r="H27" t="s">
        <v>22</v>
      </c>
      <c r="I27" t="s">
        <v>23</v>
      </c>
      <c r="J27" t="s">
        <v>28</v>
      </c>
      <c r="K27">
        <v>9560</v>
      </c>
      <c r="L27">
        <v>0</v>
      </c>
      <c r="M27">
        <v>191</v>
      </c>
      <c r="N27">
        <v>360</v>
      </c>
      <c r="O27">
        <v>1</v>
      </c>
      <c r="P27" t="s">
        <v>44</v>
      </c>
      <c r="Q27" t="s">
        <v>80</v>
      </c>
      <c r="R27">
        <v>191</v>
      </c>
      <c r="S27" t="s">
        <v>25</v>
      </c>
    </row>
    <row r="28" spans="1:19" x14ac:dyDescent="0.25">
      <c r="A28" t="s">
        <v>82</v>
      </c>
      <c r="B28" t="s">
        <v>83</v>
      </c>
      <c r="C28" s="1">
        <v>44588</v>
      </c>
      <c r="D28" t="s">
        <v>20</v>
      </c>
      <c r="E28" t="s">
        <v>28</v>
      </c>
      <c r="F28">
        <v>0</v>
      </c>
      <c r="G28">
        <v>33</v>
      </c>
      <c r="H28" t="s">
        <v>22</v>
      </c>
      <c r="I28" t="s">
        <v>23</v>
      </c>
      <c r="J28" t="s">
        <v>21</v>
      </c>
      <c r="K28">
        <v>2799</v>
      </c>
      <c r="L28">
        <v>2253</v>
      </c>
      <c r="M28">
        <v>122</v>
      </c>
      <c r="N28">
        <v>360</v>
      </c>
      <c r="O28">
        <v>1</v>
      </c>
      <c r="P28" t="s">
        <v>44</v>
      </c>
      <c r="Q28" t="s">
        <v>82</v>
      </c>
      <c r="R28">
        <v>122</v>
      </c>
      <c r="S28" t="s">
        <v>25</v>
      </c>
    </row>
    <row r="29" spans="1:19" x14ac:dyDescent="0.25">
      <c r="A29" t="s">
        <v>84</v>
      </c>
      <c r="B29" t="s">
        <v>85</v>
      </c>
      <c r="C29" s="1">
        <v>44589</v>
      </c>
      <c r="D29" t="s">
        <v>20</v>
      </c>
      <c r="E29" t="s">
        <v>28</v>
      </c>
      <c r="F29">
        <v>2</v>
      </c>
      <c r="G29">
        <v>33</v>
      </c>
      <c r="H29" t="s">
        <v>22</v>
      </c>
      <c r="I29" t="s">
        <v>35</v>
      </c>
      <c r="J29" t="s">
        <v>21</v>
      </c>
      <c r="K29">
        <v>4226</v>
      </c>
      <c r="L29">
        <v>1040</v>
      </c>
      <c r="M29">
        <v>110</v>
      </c>
      <c r="N29">
        <v>360</v>
      </c>
      <c r="O29">
        <v>1</v>
      </c>
      <c r="P29" t="s">
        <v>24</v>
      </c>
      <c r="Q29" t="s">
        <v>84</v>
      </c>
      <c r="R29">
        <v>110</v>
      </c>
      <c r="S29" t="s">
        <v>25</v>
      </c>
    </row>
    <row r="30" spans="1:19" x14ac:dyDescent="0.25">
      <c r="A30" t="s">
        <v>86</v>
      </c>
      <c r="B30" t="s">
        <v>87</v>
      </c>
      <c r="C30" s="1">
        <v>44590</v>
      </c>
      <c r="D30" t="s">
        <v>20</v>
      </c>
      <c r="E30" t="s">
        <v>21</v>
      </c>
      <c r="F30">
        <v>0</v>
      </c>
      <c r="G30">
        <v>33</v>
      </c>
      <c r="H30" t="s">
        <v>22</v>
      </c>
      <c r="I30" t="s">
        <v>35</v>
      </c>
      <c r="J30" t="s">
        <v>21</v>
      </c>
      <c r="K30">
        <v>1442</v>
      </c>
      <c r="L30">
        <v>0</v>
      </c>
      <c r="M30">
        <v>35</v>
      </c>
      <c r="N30">
        <v>360</v>
      </c>
      <c r="O30">
        <v>1</v>
      </c>
      <c r="P30" t="s">
        <v>24</v>
      </c>
      <c r="Q30" t="s">
        <v>86</v>
      </c>
      <c r="R30">
        <v>35</v>
      </c>
      <c r="S30" t="s">
        <v>30</v>
      </c>
    </row>
    <row r="31" spans="1:19" x14ac:dyDescent="0.25">
      <c r="A31" t="s">
        <v>88</v>
      </c>
      <c r="B31" t="s">
        <v>89</v>
      </c>
      <c r="C31" s="1">
        <v>44591</v>
      </c>
      <c r="D31" t="s">
        <v>65</v>
      </c>
      <c r="E31" t="s">
        <v>21</v>
      </c>
      <c r="F31">
        <v>2</v>
      </c>
      <c r="G31">
        <v>33</v>
      </c>
      <c r="H31" t="s">
        <v>22</v>
      </c>
      <c r="I31" t="s">
        <v>23</v>
      </c>
      <c r="K31">
        <v>3750</v>
      </c>
      <c r="L31">
        <v>2083</v>
      </c>
      <c r="M31">
        <v>120</v>
      </c>
      <c r="N31">
        <v>360</v>
      </c>
      <c r="O31">
        <v>1</v>
      </c>
      <c r="P31" t="s">
        <v>44</v>
      </c>
      <c r="Q31" t="s">
        <v>88</v>
      </c>
      <c r="R31">
        <v>120</v>
      </c>
      <c r="S31" t="s">
        <v>25</v>
      </c>
    </row>
    <row r="32" spans="1:19" x14ac:dyDescent="0.25">
      <c r="A32" t="s">
        <v>90</v>
      </c>
      <c r="B32" t="s">
        <v>91</v>
      </c>
      <c r="C32" s="1">
        <v>44592</v>
      </c>
      <c r="D32" t="s">
        <v>20</v>
      </c>
      <c r="E32" t="s">
        <v>28</v>
      </c>
      <c r="F32">
        <v>1</v>
      </c>
      <c r="G32">
        <v>33</v>
      </c>
      <c r="H32" t="s">
        <v>22</v>
      </c>
      <c r="I32" t="s">
        <v>23</v>
      </c>
      <c r="K32">
        <v>4166</v>
      </c>
      <c r="L32">
        <v>3369</v>
      </c>
      <c r="M32">
        <v>201</v>
      </c>
      <c r="N32">
        <v>360</v>
      </c>
      <c r="P32" t="s">
        <v>24</v>
      </c>
      <c r="Q32" t="s">
        <v>90</v>
      </c>
      <c r="R32">
        <v>201</v>
      </c>
      <c r="S32" t="s">
        <v>30</v>
      </c>
    </row>
    <row r="33" spans="1:19" x14ac:dyDescent="0.25">
      <c r="A33" t="s">
        <v>92</v>
      </c>
      <c r="B33" t="s">
        <v>93</v>
      </c>
      <c r="C33" s="1">
        <v>44593</v>
      </c>
      <c r="D33" t="s">
        <v>20</v>
      </c>
      <c r="E33" t="s">
        <v>21</v>
      </c>
      <c r="F33">
        <v>0</v>
      </c>
      <c r="G33">
        <v>33</v>
      </c>
      <c r="H33" t="s">
        <v>22</v>
      </c>
      <c r="I33" t="s">
        <v>23</v>
      </c>
      <c r="J33" t="s">
        <v>21</v>
      </c>
      <c r="K33">
        <v>3167</v>
      </c>
      <c r="L33">
        <v>0</v>
      </c>
      <c r="M33">
        <v>74</v>
      </c>
      <c r="N33">
        <v>360</v>
      </c>
      <c r="O33">
        <v>1</v>
      </c>
      <c r="P33" t="s">
        <v>24</v>
      </c>
      <c r="Q33" t="s">
        <v>92</v>
      </c>
      <c r="R33">
        <v>74</v>
      </c>
      <c r="S33" t="s">
        <v>30</v>
      </c>
    </row>
    <row r="34" spans="1:19" x14ac:dyDescent="0.25">
      <c r="A34" t="s">
        <v>94</v>
      </c>
      <c r="B34" t="s">
        <v>95</v>
      </c>
      <c r="C34" s="1">
        <v>44594</v>
      </c>
      <c r="D34" t="s">
        <v>20</v>
      </c>
      <c r="E34" t="s">
        <v>21</v>
      </c>
      <c r="F34">
        <v>1</v>
      </c>
      <c r="G34">
        <v>33</v>
      </c>
      <c r="H34" t="s">
        <v>22</v>
      </c>
      <c r="I34" t="s">
        <v>23</v>
      </c>
      <c r="J34" t="s">
        <v>28</v>
      </c>
      <c r="K34">
        <v>4692</v>
      </c>
      <c r="L34">
        <v>0</v>
      </c>
      <c r="M34">
        <v>106</v>
      </c>
      <c r="N34">
        <v>360</v>
      </c>
      <c r="O34">
        <v>1</v>
      </c>
      <c r="P34" t="s">
        <v>29</v>
      </c>
      <c r="Q34" t="s">
        <v>94</v>
      </c>
      <c r="R34">
        <v>106</v>
      </c>
      <c r="S34" t="s">
        <v>30</v>
      </c>
    </row>
    <row r="35" spans="1:19" x14ac:dyDescent="0.25">
      <c r="A35" t="s">
        <v>96</v>
      </c>
      <c r="B35" t="s">
        <v>97</v>
      </c>
      <c r="C35" s="1">
        <v>44595</v>
      </c>
      <c r="D35" t="s">
        <v>20</v>
      </c>
      <c r="E35" t="s">
        <v>28</v>
      </c>
      <c r="F35">
        <v>0</v>
      </c>
      <c r="G35">
        <v>33</v>
      </c>
      <c r="H35" t="s">
        <v>22</v>
      </c>
      <c r="I35" t="s">
        <v>23</v>
      </c>
      <c r="J35" t="s">
        <v>21</v>
      </c>
      <c r="K35">
        <v>3500</v>
      </c>
      <c r="L35">
        <v>1667</v>
      </c>
      <c r="M35">
        <v>114</v>
      </c>
      <c r="N35">
        <v>360</v>
      </c>
      <c r="O35">
        <v>1</v>
      </c>
      <c r="P35" t="s">
        <v>44</v>
      </c>
      <c r="Q35" t="s">
        <v>96</v>
      </c>
      <c r="R35">
        <v>114</v>
      </c>
      <c r="S35" t="s">
        <v>25</v>
      </c>
    </row>
    <row r="36" spans="1:19" x14ac:dyDescent="0.25">
      <c r="A36" t="s">
        <v>98</v>
      </c>
      <c r="B36" t="s">
        <v>99</v>
      </c>
      <c r="C36" s="1">
        <v>44596</v>
      </c>
      <c r="D36" t="s">
        <v>20</v>
      </c>
      <c r="E36" t="s">
        <v>21</v>
      </c>
      <c r="F36">
        <v>5</v>
      </c>
      <c r="G36">
        <v>33</v>
      </c>
      <c r="H36" t="s">
        <v>22</v>
      </c>
      <c r="I36" t="s">
        <v>23</v>
      </c>
      <c r="J36" t="s">
        <v>21</v>
      </c>
      <c r="K36">
        <v>12500</v>
      </c>
      <c r="L36">
        <v>3000</v>
      </c>
      <c r="M36">
        <v>320</v>
      </c>
      <c r="N36">
        <v>360</v>
      </c>
      <c r="O36">
        <v>1</v>
      </c>
      <c r="P36" t="s">
        <v>29</v>
      </c>
      <c r="Q36" t="s">
        <v>98</v>
      </c>
      <c r="R36">
        <v>320</v>
      </c>
      <c r="S36" t="s">
        <v>30</v>
      </c>
    </row>
    <row r="37" spans="1:19" x14ac:dyDescent="0.25">
      <c r="A37" t="s">
        <v>100</v>
      </c>
      <c r="B37" t="s">
        <v>101</v>
      </c>
      <c r="C37" s="1">
        <v>44597</v>
      </c>
      <c r="D37" t="s">
        <v>20</v>
      </c>
      <c r="E37" t="s">
        <v>28</v>
      </c>
      <c r="F37">
        <v>0</v>
      </c>
      <c r="G37">
        <v>33</v>
      </c>
      <c r="H37" t="s">
        <v>22</v>
      </c>
      <c r="I37" t="s">
        <v>23</v>
      </c>
      <c r="J37" t="s">
        <v>21</v>
      </c>
      <c r="K37">
        <v>2275</v>
      </c>
      <c r="L37">
        <v>2067</v>
      </c>
      <c r="N37">
        <v>360</v>
      </c>
      <c r="O37">
        <v>1</v>
      </c>
      <c r="P37" t="s">
        <v>24</v>
      </c>
      <c r="Q37" t="s">
        <v>100</v>
      </c>
      <c r="S37" t="s">
        <v>25</v>
      </c>
    </row>
    <row r="38" spans="1:19" x14ac:dyDescent="0.25">
      <c r="A38" t="s">
        <v>102</v>
      </c>
      <c r="B38" t="s">
        <v>103</v>
      </c>
      <c r="C38" s="1">
        <v>44598</v>
      </c>
      <c r="D38" t="s">
        <v>20</v>
      </c>
      <c r="E38" t="s">
        <v>28</v>
      </c>
      <c r="F38">
        <v>0</v>
      </c>
      <c r="G38">
        <v>33</v>
      </c>
      <c r="H38" t="s">
        <v>22</v>
      </c>
      <c r="I38" t="s">
        <v>23</v>
      </c>
      <c r="J38" t="s">
        <v>21</v>
      </c>
      <c r="K38">
        <v>1828</v>
      </c>
      <c r="L38">
        <v>1330</v>
      </c>
      <c r="M38">
        <v>100</v>
      </c>
      <c r="O38">
        <v>0</v>
      </c>
      <c r="P38" t="s">
        <v>24</v>
      </c>
      <c r="Q38" t="s">
        <v>102</v>
      </c>
      <c r="R38">
        <v>100</v>
      </c>
      <c r="S38" t="s">
        <v>30</v>
      </c>
    </row>
    <row r="39" spans="1:19" x14ac:dyDescent="0.25">
      <c r="A39" t="s">
        <v>104</v>
      </c>
      <c r="B39" t="s">
        <v>105</v>
      </c>
      <c r="C39" s="1">
        <v>44599</v>
      </c>
      <c r="D39" t="s">
        <v>65</v>
      </c>
      <c r="E39" t="s">
        <v>28</v>
      </c>
      <c r="F39">
        <v>0</v>
      </c>
      <c r="G39">
        <v>33</v>
      </c>
      <c r="H39" t="s">
        <v>22</v>
      </c>
      <c r="I39" t="s">
        <v>23</v>
      </c>
      <c r="J39" t="s">
        <v>21</v>
      </c>
      <c r="K39">
        <v>3667</v>
      </c>
      <c r="L39">
        <v>1459</v>
      </c>
      <c r="M39">
        <v>144</v>
      </c>
      <c r="N39">
        <v>360</v>
      </c>
      <c r="O39">
        <v>1</v>
      </c>
      <c r="P39" t="s">
        <v>44</v>
      </c>
      <c r="Q39" t="s">
        <v>104</v>
      </c>
      <c r="R39">
        <v>144</v>
      </c>
      <c r="S39" t="s">
        <v>25</v>
      </c>
    </row>
    <row r="40" spans="1:19" x14ac:dyDescent="0.25">
      <c r="A40" t="s">
        <v>106</v>
      </c>
      <c r="B40" t="s">
        <v>107</v>
      </c>
      <c r="C40" s="1">
        <v>44600</v>
      </c>
      <c r="D40" t="s">
        <v>20</v>
      </c>
      <c r="E40" t="s">
        <v>21</v>
      </c>
      <c r="F40">
        <v>0</v>
      </c>
      <c r="G40">
        <v>48</v>
      </c>
      <c r="H40" t="s">
        <v>22</v>
      </c>
      <c r="I40" t="s">
        <v>23</v>
      </c>
      <c r="J40" t="s">
        <v>21</v>
      </c>
      <c r="K40">
        <v>4166</v>
      </c>
      <c r="L40">
        <v>7210</v>
      </c>
      <c r="M40">
        <v>184</v>
      </c>
      <c r="N40">
        <v>360</v>
      </c>
      <c r="O40">
        <v>1</v>
      </c>
      <c r="P40" t="s">
        <v>24</v>
      </c>
      <c r="Q40" t="s">
        <v>106</v>
      </c>
      <c r="R40">
        <v>184</v>
      </c>
      <c r="S40" t="s">
        <v>25</v>
      </c>
    </row>
    <row r="41" spans="1:19" x14ac:dyDescent="0.25">
      <c r="A41" t="s">
        <v>108</v>
      </c>
      <c r="B41" t="s">
        <v>109</v>
      </c>
      <c r="C41" s="1">
        <v>44601</v>
      </c>
      <c r="D41" t="s">
        <v>20</v>
      </c>
      <c r="E41" t="s">
        <v>21</v>
      </c>
      <c r="F41">
        <v>0</v>
      </c>
      <c r="G41">
        <v>48</v>
      </c>
      <c r="H41" t="s">
        <v>22</v>
      </c>
      <c r="I41" t="s">
        <v>35</v>
      </c>
      <c r="J41" t="s">
        <v>21</v>
      </c>
      <c r="K41">
        <v>3748</v>
      </c>
      <c r="L41">
        <v>1668</v>
      </c>
      <c r="M41">
        <v>110</v>
      </c>
      <c r="N41">
        <v>360</v>
      </c>
      <c r="O41">
        <v>1</v>
      </c>
      <c r="P41" t="s">
        <v>44</v>
      </c>
      <c r="Q41" t="s">
        <v>108</v>
      </c>
      <c r="R41">
        <v>110</v>
      </c>
      <c r="S41" t="s">
        <v>25</v>
      </c>
    </row>
    <row r="42" spans="1:19" x14ac:dyDescent="0.25">
      <c r="A42" t="s">
        <v>110</v>
      </c>
      <c r="B42" t="s">
        <v>111</v>
      </c>
      <c r="C42" s="1">
        <v>44602</v>
      </c>
      <c r="D42" t="s">
        <v>20</v>
      </c>
      <c r="E42" t="s">
        <v>21</v>
      </c>
      <c r="F42">
        <v>0</v>
      </c>
      <c r="G42">
        <v>48</v>
      </c>
      <c r="H42" t="s">
        <v>22</v>
      </c>
      <c r="I42" t="s">
        <v>23</v>
      </c>
      <c r="J42" t="s">
        <v>21</v>
      </c>
      <c r="K42">
        <v>3600</v>
      </c>
      <c r="L42">
        <v>0</v>
      </c>
      <c r="M42">
        <v>80</v>
      </c>
      <c r="N42">
        <v>360</v>
      </c>
      <c r="O42">
        <v>1</v>
      </c>
      <c r="P42" t="s">
        <v>24</v>
      </c>
      <c r="Q42" t="s">
        <v>110</v>
      </c>
      <c r="R42">
        <v>80</v>
      </c>
      <c r="S42" t="s">
        <v>30</v>
      </c>
    </row>
    <row r="43" spans="1:19" x14ac:dyDescent="0.25">
      <c r="A43" t="s">
        <v>112</v>
      </c>
      <c r="B43" t="s">
        <v>113</v>
      </c>
      <c r="C43" s="1">
        <v>44603</v>
      </c>
      <c r="D43" t="s">
        <v>20</v>
      </c>
      <c r="E43" t="s">
        <v>21</v>
      </c>
      <c r="F43">
        <v>0</v>
      </c>
      <c r="G43">
        <v>48</v>
      </c>
      <c r="H43" t="s">
        <v>22</v>
      </c>
      <c r="I43" t="s">
        <v>23</v>
      </c>
      <c r="J43" t="s">
        <v>21</v>
      </c>
      <c r="K43">
        <v>1800</v>
      </c>
      <c r="L43">
        <v>1213</v>
      </c>
      <c r="M43">
        <v>47</v>
      </c>
      <c r="N43">
        <v>360</v>
      </c>
      <c r="O43">
        <v>1</v>
      </c>
      <c r="P43" t="s">
        <v>24</v>
      </c>
      <c r="Q43" t="s">
        <v>112</v>
      </c>
      <c r="R43">
        <v>47</v>
      </c>
      <c r="S43" t="s">
        <v>25</v>
      </c>
    </row>
    <row r="44" spans="1:19" x14ac:dyDescent="0.25">
      <c r="A44" t="s">
        <v>114</v>
      </c>
      <c r="B44" t="s">
        <v>115</v>
      </c>
      <c r="C44" s="1">
        <v>44604</v>
      </c>
      <c r="D44" t="s">
        <v>20</v>
      </c>
      <c r="E44" t="s">
        <v>28</v>
      </c>
      <c r="F44">
        <v>0</v>
      </c>
      <c r="G44">
        <v>48</v>
      </c>
      <c r="H44" t="s">
        <v>22</v>
      </c>
      <c r="I44" t="s">
        <v>23</v>
      </c>
      <c r="J44" t="s">
        <v>21</v>
      </c>
      <c r="K44">
        <v>2400</v>
      </c>
      <c r="L44">
        <v>0</v>
      </c>
      <c r="M44">
        <v>75</v>
      </c>
      <c r="N44">
        <v>360</v>
      </c>
      <c r="P44" t="s">
        <v>24</v>
      </c>
      <c r="Q44" t="s">
        <v>114</v>
      </c>
      <c r="R44">
        <v>75</v>
      </c>
      <c r="S44" t="s">
        <v>25</v>
      </c>
    </row>
    <row r="45" spans="1:19" x14ac:dyDescent="0.25">
      <c r="A45" t="s">
        <v>116</v>
      </c>
      <c r="B45" t="s">
        <v>117</v>
      </c>
      <c r="C45" s="1">
        <v>44605</v>
      </c>
      <c r="D45" t="s">
        <v>20</v>
      </c>
      <c r="E45" t="s">
        <v>28</v>
      </c>
      <c r="F45">
        <v>0</v>
      </c>
      <c r="G45">
        <v>48</v>
      </c>
      <c r="H45" t="s">
        <v>22</v>
      </c>
      <c r="I45" t="s">
        <v>23</v>
      </c>
      <c r="J45" t="s">
        <v>21</v>
      </c>
      <c r="K45">
        <v>3941</v>
      </c>
      <c r="L45">
        <v>2336</v>
      </c>
      <c r="M45">
        <v>134</v>
      </c>
      <c r="N45">
        <v>360</v>
      </c>
      <c r="O45">
        <v>1</v>
      </c>
      <c r="P45" t="s">
        <v>44</v>
      </c>
      <c r="Q45" t="s">
        <v>116</v>
      </c>
      <c r="R45">
        <v>134</v>
      </c>
      <c r="S45" t="s">
        <v>25</v>
      </c>
    </row>
    <row r="46" spans="1:19" x14ac:dyDescent="0.25">
      <c r="A46" t="s">
        <v>118</v>
      </c>
      <c r="B46" t="s">
        <v>119</v>
      </c>
      <c r="C46" s="1">
        <v>44606</v>
      </c>
      <c r="D46" t="s">
        <v>20</v>
      </c>
      <c r="E46" t="s">
        <v>28</v>
      </c>
      <c r="F46">
        <v>0</v>
      </c>
      <c r="G46">
        <v>48</v>
      </c>
      <c r="H46" t="s">
        <v>22</v>
      </c>
      <c r="I46" t="s">
        <v>35</v>
      </c>
      <c r="J46" t="s">
        <v>28</v>
      </c>
      <c r="K46">
        <v>4695</v>
      </c>
      <c r="L46">
        <v>0</v>
      </c>
      <c r="M46">
        <v>96</v>
      </c>
      <c r="O46">
        <v>1</v>
      </c>
      <c r="P46" t="s">
        <v>24</v>
      </c>
      <c r="Q46" t="s">
        <v>118</v>
      </c>
      <c r="R46">
        <v>96</v>
      </c>
      <c r="S46" t="s">
        <v>25</v>
      </c>
    </row>
    <row r="47" spans="1:19" x14ac:dyDescent="0.25">
      <c r="A47" t="s">
        <v>120</v>
      </c>
      <c r="B47" t="s">
        <v>121</v>
      </c>
      <c r="C47" s="1">
        <v>44607</v>
      </c>
      <c r="D47" t="s">
        <v>65</v>
      </c>
      <c r="E47" t="s">
        <v>21</v>
      </c>
      <c r="F47">
        <v>0</v>
      </c>
      <c r="G47">
        <v>48</v>
      </c>
      <c r="H47" t="s">
        <v>22</v>
      </c>
      <c r="I47" t="s">
        <v>23</v>
      </c>
      <c r="J47" t="s">
        <v>21</v>
      </c>
      <c r="K47">
        <v>3410</v>
      </c>
      <c r="L47">
        <v>0</v>
      </c>
      <c r="M47">
        <v>88</v>
      </c>
      <c r="O47">
        <v>1</v>
      </c>
      <c r="P47" t="s">
        <v>24</v>
      </c>
      <c r="Q47" t="s">
        <v>120</v>
      </c>
      <c r="R47">
        <v>88</v>
      </c>
      <c r="S47" t="s">
        <v>25</v>
      </c>
    </row>
    <row r="48" spans="1:19" x14ac:dyDescent="0.25">
      <c r="A48" t="s">
        <v>122</v>
      </c>
      <c r="B48" t="s">
        <v>123</v>
      </c>
      <c r="C48" s="1">
        <v>44608</v>
      </c>
      <c r="D48" t="s">
        <v>20</v>
      </c>
      <c r="E48" t="s">
        <v>28</v>
      </c>
      <c r="F48">
        <v>1</v>
      </c>
      <c r="G48">
        <v>48</v>
      </c>
      <c r="H48" t="s">
        <v>22</v>
      </c>
      <c r="I48" t="s">
        <v>23</v>
      </c>
      <c r="J48" t="s">
        <v>21</v>
      </c>
      <c r="K48">
        <v>5649</v>
      </c>
      <c r="L48">
        <v>0</v>
      </c>
      <c r="M48">
        <v>44</v>
      </c>
      <c r="N48">
        <v>360</v>
      </c>
      <c r="O48">
        <v>1</v>
      </c>
      <c r="P48" t="s">
        <v>24</v>
      </c>
      <c r="Q48" t="s">
        <v>122</v>
      </c>
      <c r="R48">
        <v>44</v>
      </c>
      <c r="S48" t="s">
        <v>25</v>
      </c>
    </row>
    <row r="49" spans="1:19" x14ac:dyDescent="0.25">
      <c r="A49" t="s">
        <v>124</v>
      </c>
      <c r="B49" t="s">
        <v>125</v>
      </c>
      <c r="C49" s="1">
        <v>44609</v>
      </c>
      <c r="D49" t="s">
        <v>20</v>
      </c>
      <c r="E49" t="s">
        <v>28</v>
      </c>
      <c r="F49">
        <v>0</v>
      </c>
      <c r="G49">
        <v>48</v>
      </c>
      <c r="H49" t="s">
        <v>22</v>
      </c>
      <c r="I49" t="s">
        <v>23</v>
      </c>
      <c r="J49" t="s">
        <v>21</v>
      </c>
      <c r="K49">
        <v>5821</v>
      </c>
      <c r="L49">
        <v>0</v>
      </c>
      <c r="M49">
        <v>144</v>
      </c>
      <c r="N49">
        <v>360</v>
      </c>
      <c r="O49">
        <v>1</v>
      </c>
      <c r="P49" t="s">
        <v>24</v>
      </c>
      <c r="Q49" t="s">
        <v>124</v>
      </c>
      <c r="R49">
        <v>144</v>
      </c>
      <c r="S49" t="s">
        <v>25</v>
      </c>
    </row>
    <row r="50" spans="1:19" x14ac:dyDescent="0.25">
      <c r="A50" t="s">
        <v>126</v>
      </c>
      <c r="B50" t="s">
        <v>127</v>
      </c>
      <c r="C50" s="1">
        <v>44610</v>
      </c>
      <c r="D50" t="s">
        <v>65</v>
      </c>
      <c r="E50" t="s">
        <v>28</v>
      </c>
      <c r="F50">
        <v>0</v>
      </c>
      <c r="G50">
        <v>48</v>
      </c>
      <c r="H50" t="s">
        <v>22</v>
      </c>
      <c r="I50" t="s">
        <v>23</v>
      </c>
      <c r="J50" t="s">
        <v>21</v>
      </c>
      <c r="K50">
        <v>2645</v>
      </c>
      <c r="L50">
        <v>3440</v>
      </c>
      <c r="M50">
        <v>120</v>
      </c>
      <c r="N50">
        <v>360</v>
      </c>
      <c r="O50">
        <v>0</v>
      </c>
      <c r="P50" t="s">
        <v>24</v>
      </c>
      <c r="Q50" t="s">
        <v>126</v>
      </c>
      <c r="R50">
        <v>120</v>
      </c>
      <c r="S50" t="s">
        <v>30</v>
      </c>
    </row>
    <row r="51" spans="1:19" x14ac:dyDescent="0.25">
      <c r="A51" t="s">
        <v>128</v>
      </c>
      <c r="B51" t="s">
        <v>129</v>
      </c>
      <c r="C51" s="1">
        <v>44611</v>
      </c>
      <c r="D51" t="s">
        <v>65</v>
      </c>
      <c r="E51" t="s">
        <v>21</v>
      </c>
      <c r="F51">
        <v>0</v>
      </c>
      <c r="G51">
        <v>48</v>
      </c>
      <c r="H51" t="s">
        <v>22</v>
      </c>
      <c r="I51" t="s">
        <v>23</v>
      </c>
      <c r="J51" t="s">
        <v>21</v>
      </c>
      <c r="K51">
        <v>4000</v>
      </c>
      <c r="L51">
        <v>2275</v>
      </c>
      <c r="M51">
        <v>144</v>
      </c>
      <c r="N51">
        <v>360</v>
      </c>
      <c r="O51">
        <v>1</v>
      </c>
      <c r="P51" t="s">
        <v>44</v>
      </c>
      <c r="Q51" t="s">
        <v>128</v>
      </c>
      <c r="R51">
        <v>144</v>
      </c>
      <c r="S51" t="s">
        <v>25</v>
      </c>
    </row>
    <row r="52" spans="1:19" x14ac:dyDescent="0.25">
      <c r="A52" t="s">
        <v>130</v>
      </c>
      <c r="B52" t="s">
        <v>131</v>
      </c>
      <c r="C52" s="1">
        <v>44612</v>
      </c>
      <c r="D52" t="s">
        <v>65</v>
      </c>
      <c r="E52" t="s">
        <v>28</v>
      </c>
      <c r="F52">
        <v>0</v>
      </c>
      <c r="G52">
        <v>48</v>
      </c>
      <c r="H52" t="s">
        <v>22</v>
      </c>
      <c r="I52" t="s">
        <v>35</v>
      </c>
      <c r="J52" t="s">
        <v>21</v>
      </c>
      <c r="K52">
        <v>1928</v>
      </c>
      <c r="L52">
        <v>1644</v>
      </c>
      <c r="M52">
        <v>100</v>
      </c>
      <c r="N52">
        <v>360</v>
      </c>
      <c r="O52">
        <v>1</v>
      </c>
      <c r="P52" t="s">
        <v>44</v>
      </c>
      <c r="Q52" t="s">
        <v>130</v>
      </c>
      <c r="R52">
        <v>100</v>
      </c>
      <c r="S52" t="s">
        <v>25</v>
      </c>
    </row>
    <row r="53" spans="1:19" x14ac:dyDescent="0.25">
      <c r="A53" t="s">
        <v>132</v>
      </c>
      <c r="B53" t="s">
        <v>133</v>
      </c>
      <c r="C53" s="1">
        <v>44613</v>
      </c>
      <c r="D53" t="s">
        <v>65</v>
      </c>
      <c r="E53" t="s">
        <v>21</v>
      </c>
      <c r="F53">
        <v>0</v>
      </c>
      <c r="G53">
        <v>48</v>
      </c>
      <c r="H53" t="s">
        <v>22</v>
      </c>
      <c r="I53" t="s">
        <v>23</v>
      </c>
      <c r="J53" t="s">
        <v>21</v>
      </c>
      <c r="K53">
        <v>3086</v>
      </c>
      <c r="L53">
        <v>0</v>
      </c>
      <c r="M53">
        <v>120</v>
      </c>
      <c r="N53">
        <v>360</v>
      </c>
      <c r="O53">
        <v>1</v>
      </c>
      <c r="P53" t="s">
        <v>44</v>
      </c>
      <c r="Q53" t="s">
        <v>132</v>
      </c>
      <c r="R53">
        <v>120</v>
      </c>
      <c r="S53" t="s">
        <v>25</v>
      </c>
    </row>
    <row r="54" spans="1:19" x14ac:dyDescent="0.25">
      <c r="A54" t="s">
        <v>134</v>
      </c>
      <c r="B54" t="s">
        <v>135</v>
      </c>
      <c r="C54" s="1">
        <v>44614</v>
      </c>
      <c r="D54" t="s">
        <v>65</v>
      </c>
      <c r="E54" t="s">
        <v>21</v>
      </c>
      <c r="F54">
        <v>0</v>
      </c>
      <c r="G54">
        <v>48</v>
      </c>
      <c r="H54" t="s">
        <v>22</v>
      </c>
      <c r="I54" t="s">
        <v>23</v>
      </c>
      <c r="J54" t="s">
        <v>21</v>
      </c>
      <c r="K54">
        <v>4230</v>
      </c>
      <c r="L54">
        <v>0</v>
      </c>
      <c r="M54">
        <v>112</v>
      </c>
      <c r="N54">
        <v>360</v>
      </c>
      <c r="O54">
        <v>1</v>
      </c>
      <c r="P54" t="s">
        <v>44</v>
      </c>
      <c r="Q54" t="s">
        <v>134</v>
      </c>
      <c r="R54">
        <v>112</v>
      </c>
      <c r="S54" t="s">
        <v>30</v>
      </c>
    </row>
    <row r="55" spans="1:19" x14ac:dyDescent="0.25">
      <c r="A55" t="s">
        <v>136</v>
      </c>
      <c r="B55" t="s">
        <v>137</v>
      </c>
      <c r="C55" s="1">
        <v>44615</v>
      </c>
      <c r="D55" t="s">
        <v>20</v>
      </c>
      <c r="E55" t="s">
        <v>28</v>
      </c>
      <c r="F55">
        <v>2</v>
      </c>
      <c r="G55">
        <v>48</v>
      </c>
      <c r="H55" t="s">
        <v>22</v>
      </c>
      <c r="I55" t="s">
        <v>23</v>
      </c>
      <c r="J55" t="s">
        <v>21</v>
      </c>
      <c r="K55">
        <v>4616</v>
      </c>
      <c r="L55">
        <v>0</v>
      </c>
      <c r="M55">
        <v>134</v>
      </c>
      <c r="N55">
        <v>360</v>
      </c>
      <c r="O55">
        <v>1</v>
      </c>
      <c r="P55" t="s">
        <v>24</v>
      </c>
      <c r="Q55" t="s">
        <v>136</v>
      </c>
      <c r="R55">
        <v>134</v>
      </c>
      <c r="S55" t="s">
        <v>30</v>
      </c>
    </row>
    <row r="56" spans="1:19" x14ac:dyDescent="0.25">
      <c r="A56" t="s">
        <v>138</v>
      </c>
      <c r="B56" t="s">
        <v>139</v>
      </c>
      <c r="C56" s="1">
        <v>44616</v>
      </c>
      <c r="D56" t="s">
        <v>65</v>
      </c>
      <c r="E56" t="s">
        <v>28</v>
      </c>
      <c r="F56">
        <v>1</v>
      </c>
      <c r="G56">
        <v>48</v>
      </c>
      <c r="H56" t="s">
        <v>22</v>
      </c>
      <c r="I56" t="s">
        <v>23</v>
      </c>
      <c r="J56" t="s">
        <v>28</v>
      </c>
      <c r="K56">
        <v>11500</v>
      </c>
      <c r="L56">
        <v>0</v>
      </c>
      <c r="M56">
        <v>286</v>
      </c>
      <c r="N56">
        <v>360</v>
      </c>
      <c r="O56">
        <v>0</v>
      </c>
      <c r="P56" t="s">
        <v>24</v>
      </c>
      <c r="Q56" t="s">
        <v>138</v>
      </c>
      <c r="R56">
        <v>286</v>
      </c>
      <c r="S56" t="s">
        <v>30</v>
      </c>
    </row>
    <row r="57" spans="1:19" x14ac:dyDescent="0.25">
      <c r="A57" t="s">
        <v>140</v>
      </c>
      <c r="B57" t="s">
        <v>141</v>
      </c>
      <c r="C57" s="1">
        <v>44617</v>
      </c>
      <c r="D57" t="s">
        <v>20</v>
      </c>
      <c r="E57" t="s">
        <v>28</v>
      </c>
      <c r="F57">
        <v>2</v>
      </c>
      <c r="G57">
        <v>48</v>
      </c>
      <c r="H57" t="s">
        <v>22</v>
      </c>
      <c r="I57" t="s">
        <v>23</v>
      </c>
      <c r="J57" t="s">
        <v>21</v>
      </c>
      <c r="K57">
        <v>2708</v>
      </c>
      <c r="L57">
        <v>1167</v>
      </c>
      <c r="M57">
        <v>97</v>
      </c>
      <c r="N57">
        <v>360</v>
      </c>
      <c r="O57">
        <v>1</v>
      </c>
      <c r="P57" t="s">
        <v>44</v>
      </c>
      <c r="Q57" t="s">
        <v>140</v>
      </c>
      <c r="R57">
        <v>97</v>
      </c>
      <c r="S57" t="s">
        <v>25</v>
      </c>
    </row>
    <row r="58" spans="1:19" x14ac:dyDescent="0.25">
      <c r="A58" t="s">
        <v>142</v>
      </c>
      <c r="B58" t="s">
        <v>143</v>
      </c>
      <c r="C58" s="1">
        <v>44618</v>
      </c>
      <c r="D58" t="s">
        <v>20</v>
      </c>
      <c r="E58" t="s">
        <v>28</v>
      </c>
      <c r="F58">
        <v>0</v>
      </c>
      <c r="G58">
        <v>48</v>
      </c>
      <c r="H58" t="s">
        <v>22</v>
      </c>
      <c r="I58" t="s">
        <v>23</v>
      </c>
      <c r="J58" t="s">
        <v>21</v>
      </c>
      <c r="K58">
        <v>2132</v>
      </c>
      <c r="L58">
        <v>1591</v>
      </c>
      <c r="M58">
        <v>96</v>
      </c>
      <c r="N58">
        <v>360</v>
      </c>
      <c r="O58">
        <v>1</v>
      </c>
      <c r="P58" t="s">
        <v>44</v>
      </c>
      <c r="Q58" t="s">
        <v>142</v>
      </c>
      <c r="R58">
        <v>96</v>
      </c>
      <c r="S58" t="s">
        <v>25</v>
      </c>
    </row>
    <row r="59" spans="1:19" x14ac:dyDescent="0.25">
      <c r="A59" t="s">
        <v>144</v>
      </c>
      <c r="B59" t="s">
        <v>145</v>
      </c>
      <c r="C59" s="1">
        <v>44619</v>
      </c>
      <c r="D59" t="s">
        <v>20</v>
      </c>
      <c r="E59" t="s">
        <v>28</v>
      </c>
      <c r="F59">
        <v>0</v>
      </c>
      <c r="G59">
        <v>48</v>
      </c>
      <c r="H59" t="s">
        <v>22</v>
      </c>
      <c r="I59" t="s">
        <v>23</v>
      </c>
      <c r="J59" t="s">
        <v>21</v>
      </c>
      <c r="K59">
        <v>3366</v>
      </c>
      <c r="L59">
        <v>2200</v>
      </c>
      <c r="M59">
        <v>135</v>
      </c>
      <c r="N59">
        <v>360</v>
      </c>
      <c r="O59">
        <v>1</v>
      </c>
      <c r="P59" t="s">
        <v>29</v>
      </c>
      <c r="Q59" t="s">
        <v>144</v>
      </c>
      <c r="R59">
        <v>135</v>
      </c>
      <c r="S59" t="s">
        <v>30</v>
      </c>
    </row>
    <row r="60" spans="1:19" x14ac:dyDescent="0.25">
      <c r="A60" t="s">
        <v>146</v>
      </c>
      <c r="B60" t="s">
        <v>147</v>
      </c>
      <c r="C60" s="1">
        <v>44620</v>
      </c>
      <c r="D60" t="s">
        <v>20</v>
      </c>
      <c r="E60" t="s">
        <v>28</v>
      </c>
      <c r="F60">
        <v>1</v>
      </c>
      <c r="H60" t="s">
        <v>22</v>
      </c>
      <c r="I60" t="s">
        <v>23</v>
      </c>
      <c r="J60" t="s">
        <v>21</v>
      </c>
      <c r="K60">
        <v>8080</v>
      </c>
      <c r="L60">
        <v>2250</v>
      </c>
      <c r="M60">
        <v>180</v>
      </c>
      <c r="N60">
        <v>360</v>
      </c>
      <c r="O60">
        <v>1</v>
      </c>
      <c r="P60" t="s">
        <v>24</v>
      </c>
      <c r="Q60" t="s">
        <v>146</v>
      </c>
      <c r="R60">
        <v>180</v>
      </c>
      <c r="S60" t="s">
        <v>25</v>
      </c>
    </row>
    <row r="61" spans="1:19" x14ac:dyDescent="0.25">
      <c r="A61" t="s">
        <v>148</v>
      </c>
      <c r="B61" t="s">
        <v>149</v>
      </c>
      <c r="C61" s="1">
        <v>44621</v>
      </c>
      <c r="D61" t="s">
        <v>20</v>
      </c>
      <c r="E61" t="s">
        <v>28</v>
      </c>
      <c r="F61">
        <v>2</v>
      </c>
      <c r="H61" t="s">
        <v>22</v>
      </c>
      <c r="I61" t="s">
        <v>35</v>
      </c>
      <c r="J61" t="s">
        <v>21</v>
      </c>
      <c r="K61">
        <v>3357</v>
      </c>
      <c r="L61">
        <v>2859</v>
      </c>
      <c r="M61">
        <v>144</v>
      </c>
      <c r="N61">
        <v>360</v>
      </c>
      <c r="O61">
        <v>1</v>
      </c>
      <c r="P61" t="s">
        <v>24</v>
      </c>
      <c r="Q61" t="s">
        <v>148</v>
      </c>
      <c r="R61">
        <v>144</v>
      </c>
      <c r="S61" t="s">
        <v>25</v>
      </c>
    </row>
    <row r="62" spans="1:19" x14ac:dyDescent="0.25">
      <c r="A62" t="s">
        <v>150</v>
      </c>
      <c r="B62" t="s">
        <v>151</v>
      </c>
      <c r="C62" s="1">
        <v>44622</v>
      </c>
      <c r="D62" t="s">
        <v>20</v>
      </c>
      <c r="E62" t="s">
        <v>28</v>
      </c>
      <c r="F62">
        <v>0</v>
      </c>
      <c r="H62" t="s">
        <v>22</v>
      </c>
      <c r="I62" t="s">
        <v>23</v>
      </c>
      <c r="J62" t="s">
        <v>21</v>
      </c>
      <c r="K62">
        <v>2500</v>
      </c>
      <c r="L62">
        <v>3796</v>
      </c>
      <c r="M62">
        <v>120</v>
      </c>
      <c r="N62">
        <v>360</v>
      </c>
      <c r="O62">
        <v>1</v>
      </c>
      <c r="P62" t="s">
        <v>24</v>
      </c>
      <c r="Q62" t="s">
        <v>150</v>
      </c>
      <c r="R62">
        <v>120</v>
      </c>
      <c r="S62" t="s">
        <v>25</v>
      </c>
    </row>
    <row r="63" spans="1:19" x14ac:dyDescent="0.25">
      <c r="A63" t="s">
        <v>152</v>
      </c>
      <c r="B63" t="s">
        <v>153</v>
      </c>
      <c r="C63" s="1">
        <v>44623</v>
      </c>
      <c r="D63" t="s">
        <v>20</v>
      </c>
      <c r="E63" t="s">
        <v>28</v>
      </c>
      <c r="F63">
        <v>8</v>
      </c>
      <c r="H63" t="s">
        <v>22</v>
      </c>
      <c r="I63" t="s">
        <v>23</v>
      </c>
      <c r="J63" t="s">
        <v>21</v>
      </c>
      <c r="K63">
        <v>3029</v>
      </c>
      <c r="L63">
        <v>0</v>
      </c>
      <c r="M63">
        <v>99</v>
      </c>
      <c r="N63">
        <v>360</v>
      </c>
      <c r="O63">
        <v>1</v>
      </c>
      <c r="P63" t="s">
        <v>24</v>
      </c>
      <c r="Q63" t="s">
        <v>152</v>
      </c>
      <c r="R63">
        <v>99</v>
      </c>
      <c r="S63" t="s">
        <v>25</v>
      </c>
    </row>
    <row r="64" spans="1:19" x14ac:dyDescent="0.25">
      <c r="A64" t="s">
        <v>154</v>
      </c>
      <c r="B64" t="s">
        <v>155</v>
      </c>
      <c r="C64" s="1">
        <v>44624</v>
      </c>
      <c r="D64" t="s">
        <v>20</v>
      </c>
      <c r="E64" t="s">
        <v>28</v>
      </c>
      <c r="F64">
        <v>0</v>
      </c>
      <c r="H64" t="s">
        <v>22</v>
      </c>
      <c r="I64" t="s">
        <v>35</v>
      </c>
      <c r="J64" t="s">
        <v>28</v>
      </c>
      <c r="K64">
        <v>2609</v>
      </c>
      <c r="L64">
        <v>3449</v>
      </c>
      <c r="M64">
        <v>165</v>
      </c>
      <c r="N64">
        <v>180</v>
      </c>
      <c r="O64">
        <v>0</v>
      </c>
      <c r="P64" t="s">
        <v>29</v>
      </c>
      <c r="Q64" t="s">
        <v>154</v>
      </c>
      <c r="R64">
        <v>165</v>
      </c>
      <c r="S64" t="s">
        <v>30</v>
      </c>
    </row>
    <row r="65" spans="1:19" x14ac:dyDescent="0.25">
      <c r="A65" t="s">
        <v>156</v>
      </c>
      <c r="B65" t="s">
        <v>157</v>
      </c>
      <c r="C65" s="1">
        <v>44625</v>
      </c>
      <c r="D65" t="s">
        <v>20</v>
      </c>
      <c r="E65" t="s">
        <v>28</v>
      </c>
      <c r="F65">
        <v>1</v>
      </c>
      <c r="H65" t="s">
        <v>22</v>
      </c>
      <c r="I65" t="s">
        <v>23</v>
      </c>
      <c r="J65" t="s">
        <v>21</v>
      </c>
      <c r="K65">
        <v>4945</v>
      </c>
      <c r="L65">
        <v>0</v>
      </c>
      <c r="N65">
        <v>360</v>
      </c>
      <c r="O65">
        <v>0</v>
      </c>
      <c r="P65" t="s">
        <v>29</v>
      </c>
      <c r="Q65" t="s">
        <v>156</v>
      </c>
      <c r="S65" t="s">
        <v>30</v>
      </c>
    </row>
    <row r="66" spans="1:19" x14ac:dyDescent="0.25">
      <c r="A66" t="s">
        <v>158</v>
      </c>
      <c r="B66" t="s">
        <v>159</v>
      </c>
      <c r="C66" s="1">
        <v>44626</v>
      </c>
      <c r="D66" t="s">
        <v>65</v>
      </c>
      <c r="E66" t="s">
        <v>21</v>
      </c>
      <c r="F66">
        <v>0</v>
      </c>
      <c r="H66" t="s">
        <v>22</v>
      </c>
      <c r="I66" t="s">
        <v>23</v>
      </c>
      <c r="J66" t="s">
        <v>21</v>
      </c>
      <c r="K66">
        <v>4166</v>
      </c>
      <c r="L66">
        <v>0</v>
      </c>
      <c r="M66">
        <v>116</v>
      </c>
      <c r="N66">
        <v>360</v>
      </c>
      <c r="O66">
        <v>0</v>
      </c>
      <c r="P66" t="s">
        <v>44</v>
      </c>
      <c r="Q66" t="s">
        <v>158</v>
      </c>
      <c r="R66">
        <v>116</v>
      </c>
      <c r="S66" t="s">
        <v>30</v>
      </c>
    </row>
    <row r="67" spans="1:19" x14ac:dyDescent="0.25">
      <c r="A67" t="s">
        <v>160</v>
      </c>
      <c r="B67" t="s">
        <v>161</v>
      </c>
      <c r="C67" s="1">
        <v>44627</v>
      </c>
      <c r="D67" t="s">
        <v>20</v>
      </c>
      <c r="E67" t="s">
        <v>28</v>
      </c>
      <c r="F67">
        <v>0</v>
      </c>
      <c r="H67" t="s">
        <v>22</v>
      </c>
      <c r="I67" t="s">
        <v>23</v>
      </c>
      <c r="J67" t="s">
        <v>21</v>
      </c>
      <c r="K67">
        <v>5726</v>
      </c>
      <c r="L67">
        <v>4595</v>
      </c>
      <c r="M67">
        <v>258</v>
      </c>
      <c r="N67">
        <v>360</v>
      </c>
      <c r="O67">
        <v>1</v>
      </c>
      <c r="P67" t="s">
        <v>44</v>
      </c>
      <c r="Q67" t="s">
        <v>160</v>
      </c>
      <c r="R67">
        <v>258</v>
      </c>
      <c r="S67" t="s">
        <v>30</v>
      </c>
    </row>
    <row r="68" spans="1:19" x14ac:dyDescent="0.25">
      <c r="A68" t="s">
        <v>162</v>
      </c>
      <c r="B68" t="s">
        <v>163</v>
      </c>
      <c r="C68" s="1">
        <v>44628</v>
      </c>
      <c r="D68" t="s">
        <v>20</v>
      </c>
      <c r="E68" t="s">
        <v>21</v>
      </c>
      <c r="F68">
        <v>0</v>
      </c>
      <c r="H68" t="s">
        <v>22</v>
      </c>
      <c r="I68" t="s">
        <v>35</v>
      </c>
      <c r="J68" t="s">
        <v>21</v>
      </c>
      <c r="K68">
        <v>3200</v>
      </c>
      <c r="L68">
        <v>2254</v>
      </c>
      <c r="M68">
        <v>126</v>
      </c>
      <c r="N68">
        <v>180</v>
      </c>
      <c r="O68">
        <v>0</v>
      </c>
      <c r="P68" t="s">
        <v>24</v>
      </c>
      <c r="Q68" t="s">
        <v>162</v>
      </c>
      <c r="R68">
        <v>126</v>
      </c>
      <c r="S68" t="s">
        <v>30</v>
      </c>
    </row>
    <row r="69" spans="1:19" x14ac:dyDescent="0.25">
      <c r="A69" t="s">
        <v>164</v>
      </c>
      <c r="B69" t="s">
        <v>165</v>
      </c>
      <c r="C69" s="1">
        <v>44629</v>
      </c>
      <c r="D69" t="s">
        <v>20</v>
      </c>
      <c r="E69" t="s">
        <v>28</v>
      </c>
      <c r="F69">
        <v>1</v>
      </c>
      <c r="H69" t="s">
        <v>22</v>
      </c>
      <c r="I69" t="s">
        <v>23</v>
      </c>
      <c r="J69" t="s">
        <v>21</v>
      </c>
      <c r="K69">
        <v>10750</v>
      </c>
      <c r="L69">
        <v>0</v>
      </c>
      <c r="M69">
        <v>312</v>
      </c>
      <c r="N69">
        <v>360</v>
      </c>
      <c r="O69">
        <v>1</v>
      </c>
      <c r="P69" t="s">
        <v>24</v>
      </c>
      <c r="Q69" t="s">
        <v>164</v>
      </c>
      <c r="R69">
        <v>312</v>
      </c>
      <c r="S69" t="s">
        <v>25</v>
      </c>
    </row>
    <row r="70" spans="1:19" x14ac:dyDescent="0.25">
      <c r="A70" t="s">
        <v>166</v>
      </c>
      <c r="B70" t="s">
        <v>167</v>
      </c>
      <c r="C70" s="1">
        <v>44630</v>
      </c>
      <c r="D70" t="s">
        <v>20</v>
      </c>
      <c r="E70" t="s">
        <v>28</v>
      </c>
      <c r="F70">
        <v>9</v>
      </c>
      <c r="H70" t="s">
        <v>22</v>
      </c>
      <c r="I70" t="s">
        <v>35</v>
      </c>
      <c r="J70" t="s">
        <v>28</v>
      </c>
      <c r="K70">
        <v>7100</v>
      </c>
      <c r="L70">
        <v>0</v>
      </c>
      <c r="M70">
        <v>125</v>
      </c>
      <c r="N70">
        <v>60</v>
      </c>
      <c r="O70">
        <v>1</v>
      </c>
      <c r="P70" t="s">
        <v>24</v>
      </c>
      <c r="Q70" t="s">
        <v>166</v>
      </c>
      <c r="R70">
        <v>125</v>
      </c>
      <c r="S70" t="s">
        <v>25</v>
      </c>
    </row>
    <row r="71" spans="1:19" x14ac:dyDescent="0.25">
      <c r="A71" t="s">
        <v>168</v>
      </c>
      <c r="B71" t="s">
        <v>169</v>
      </c>
      <c r="C71" s="1">
        <v>44631</v>
      </c>
      <c r="D71" t="s">
        <v>65</v>
      </c>
      <c r="E71" t="s">
        <v>21</v>
      </c>
      <c r="F71">
        <v>0</v>
      </c>
      <c r="H71" t="s">
        <v>22</v>
      </c>
      <c r="I71" t="s">
        <v>23</v>
      </c>
      <c r="J71" t="s">
        <v>21</v>
      </c>
      <c r="K71">
        <v>4300</v>
      </c>
      <c r="L71">
        <v>0</v>
      </c>
      <c r="M71">
        <v>136</v>
      </c>
      <c r="N71">
        <v>360</v>
      </c>
      <c r="O71">
        <v>0</v>
      </c>
      <c r="P71" t="s">
        <v>44</v>
      </c>
      <c r="Q71" t="s">
        <v>168</v>
      </c>
      <c r="R71">
        <v>136</v>
      </c>
      <c r="S71" t="s">
        <v>30</v>
      </c>
    </row>
    <row r="72" spans="1:19" x14ac:dyDescent="0.25">
      <c r="A72" t="s">
        <v>170</v>
      </c>
      <c r="B72" t="s">
        <v>171</v>
      </c>
      <c r="C72" s="1">
        <v>44632</v>
      </c>
      <c r="D72" t="s">
        <v>20</v>
      </c>
      <c r="E72" t="s">
        <v>28</v>
      </c>
      <c r="F72">
        <v>0</v>
      </c>
      <c r="H72" t="s">
        <v>22</v>
      </c>
      <c r="I72" t="s">
        <v>23</v>
      </c>
      <c r="J72" t="s">
        <v>21</v>
      </c>
      <c r="K72">
        <v>3208</v>
      </c>
      <c r="L72">
        <v>3066</v>
      </c>
      <c r="M72">
        <v>172</v>
      </c>
      <c r="N72">
        <v>360</v>
      </c>
      <c r="O72">
        <v>1</v>
      </c>
      <c r="P72" t="s">
        <v>24</v>
      </c>
      <c r="Q72" t="s">
        <v>170</v>
      </c>
      <c r="R72">
        <v>172</v>
      </c>
      <c r="S72" t="s">
        <v>25</v>
      </c>
    </row>
    <row r="73" spans="1:19" x14ac:dyDescent="0.25">
      <c r="A73" t="s">
        <v>172</v>
      </c>
      <c r="B73" t="s">
        <v>173</v>
      </c>
      <c r="C73" s="1">
        <v>44633</v>
      </c>
      <c r="D73" t="s">
        <v>20</v>
      </c>
      <c r="E73" t="s">
        <v>28</v>
      </c>
      <c r="F73">
        <v>2</v>
      </c>
      <c r="H73" t="s">
        <v>22</v>
      </c>
      <c r="I73" t="s">
        <v>35</v>
      </c>
      <c r="J73" t="s">
        <v>28</v>
      </c>
      <c r="K73">
        <v>1875</v>
      </c>
      <c r="L73">
        <v>1875</v>
      </c>
      <c r="M73">
        <v>97</v>
      </c>
      <c r="N73">
        <v>360</v>
      </c>
      <c r="O73">
        <v>1</v>
      </c>
      <c r="P73" t="s">
        <v>44</v>
      </c>
      <c r="Q73" t="s">
        <v>172</v>
      </c>
      <c r="R73">
        <v>97</v>
      </c>
      <c r="S73" t="s">
        <v>25</v>
      </c>
    </row>
    <row r="74" spans="1:19" x14ac:dyDescent="0.25">
      <c r="A74" t="s">
        <v>174</v>
      </c>
      <c r="B74" t="s">
        <v>175</v>
      </c>
      <c r="C74" s="1">
        <v>44634</v>
      </c>
      <c r="D74" t="s">
        <v>20</v>
      </c>
      <c r="E74" t="s">
        <v>21</v>
      </c>
      <c r="F74">
        <v>0</v>
      </c>
      <c r="H74" t="s">
        <v>22</v>
      </c>
      <c r="I74" t="s">
        <v>23</v>
      </c>
      <c r="J74" t="s">
        <v>21</v>
      </c>
      <c r="K74">
        <v>3500</v>
      </c>
      <c r="L74">
        <v>0</v>
      </c>
      <c r="M74">
        <v>81</v>
      </c>
      <c r="N74">
        <v>300</v>
      </c>
      <c r="O74">
        <v>1</v>
      </c>
      <c r="P74" t="s">
        <v>44</v>
      </c>
      <c r="Q74" t="s">
        <v>174</v>
      </c>
      <c r="R74">
        <v>81</v>
      </c>
      <c r="S74" t="s">
        <v>25</v>
      </c>
    </row>
    <row r="75" spans="1:19" x14ac:dyDescent="0.25">
      <c r="A75" t="s">
        <v>176</v>
      </c>
      <c r="B75" t="s">
        <v>177</v>
      </c>
      <c r="C75" s="1">
        <v>44635</v>
      </c>
      <c r="D75" t="s">
        <v>20</v>
      </c>
      <c r="E75" t="s">
        <v>28</v>
      </c>
      <c r="F75">
        <v>7</v>
      </c>
      <c r="H75" t="s">
        <v>22</v>
      </c>
      <c r="I75" t="s">
        <v>35</v>
      </c>
      <c r="J75" t="s">
        <v>21</v>
      </c>
      <c r="K75">
        <v>4755</v>
      </c>
      <c r="L75">
        <v>0</v>
      </c>
      <c r="M75">
        <v>95</v>
      </c>
      <c r="O75">
        <v>0</v>
      </c>
      <c r="P75" t="s">
        <v>44</v>
      </c>
      <c r="Q75" t="s">
        <v>176</v>
      </c>
      <c r="R75">
        <v>95</v>
      </c>
      <c r="S75" t="s">
        <v>30</v>
      </c>
    </row>
    <row r="76" spans="1:19" x14ac:dyDescent="0.25">
      <c r="A76" t="s">
        <v>178</v>
      </c>
      <c r="B76" t="s">
        <v>179</v>
      </c>
      <c r="C76" s="1">
        <v>44636</v>
      </c>
      <c r="D76" t="s">
        <v>20</v>
      </c>
      <c r="E76" t="s">
        <v>28</v>
      </c>
      <c r="F76">
        <v>20</v>
      </c>
      <c r="H76" t="s">
        <v>22</v>
      </c>
      <c r="I76" t="s">
        <v>23</v>
      </c>
      <c r="J76" t="s">
        <v>28</v>
      </c>
      <c r="K76">
        <v>5266</v>
      </c>
      <c r="L76">
        <v>1774</v>
      </c>
      <c r="M76">
        <v>187</v>
      </c>
      <c r="N76">
        <v>360</v>
      </c>
      <c r="O76">
        <v>1</v>
      </c>
      <c r="P76" t="s">
        <v>44</v>
      </c>
      <c r="Q76" t="s">
        <v>178</v>
      </c>
      <c r="R76">
        <v>187</v>
      </c>
      <c r="S76" t="s">
        <v>25</v>
      </c>
    </row>
    <row r="77" spans="1:19" x14ac:dyDescent="0.25">
      <c r="A77" t="s">
        <v>180</v>
      </c>
      <c r="B77" t="s">
        <v>181</v>
      </c>
      <c r="C77" s="1">
        <v>44637</v>
      </c>
      <c r="D77" t="s">
        <v>20</v>
      </c>
      <c r="E77" t="s">
        <v>21</v>
      </c>
      <c r="F77">
        <v>0</v>
      </c>
      <c r="H77" t="s">
        <v>22</v>
      </c>
      <c r="I77" t="s">
        <v>23</v>
      </c>
      <c r="J77" t="s">
        <v>21</v>
      </c>
      <c r="K77">
        <v>3750</v>
      </c>
      <c r="L77">
        <v>0</v>
      </c>
      <c r="M77">
        <v>113</v>
      </c>
      <c r="N77">
        <v>480</v>
      </c>
      <c r="O77">
        <v>1</v>
      </c>
      <c r="P77" t="s">
        <v>24</v>
      </c>
      <c r="Q77" t="s">
        <v>180</v>
      </c>
      <c r="R77">
        <v>113</v>
      </c>
      <c r="S77" t="s">
        <v>30</v>
      </c>
    </row>
    <row r="78" spans="1:19" x14ac:dyDescent="0.25">
      <c r="A78" t="s">
        <v>182</v>
      </c>
      <c r="B78" t="s">
        <v>183</v>
      </c>
      <c r="C78" s="1">
        <v>44638</v>
      </c>
      <c r="D78" t="s">
        <v>20</v>
      </c>
      <c r="E78" t="s">
        <v>21</v>
      </c>
      <c r="F78">
        <v>0</v>
      </c>
      <c r="H78" t="s">
        <v>22</v>
      </c>
      <c r="I78" t="s">
        <v>23</v>
      </c>
      <c r="J78" t="s">
        <v>21</v>
      </c>
      <c r="K78">
        <v>3750</v>
      </c>
      <c r="L78">
        <v>4750</v>
      </c>
      <c r="M78">
        <v>176</v>
      </c>
      <c r="N78">
        <v>360</v>
      </c>
      <c r="O78">
        <v>1</v>
      </c>
      <c r="P78" t="s">
        <v>24</v>
      </c>
      <c r="Q78" t="s">
        <v>182</v>
      </c>
      <c r="R78">
        <v>176</v>
      </c>
      <c r="S78" t="s">
        <v>30</v>
      </c>
    </row>
    <row r="79" spans="1:19" x14ac:dyDescent="0.25">
      <c r="A79" t="s">
        <v>184</v>
      </c>
      <c r="B79" t="s">
        <v>185</v>
      </c>
      <c r="C79" s="1">
        <v>44639</v>
      </c>
      <c r="D79" t="s">
        <v>20</v>
      </c>
      <c r="E79" t="s">
        <v>28</v>
      </c>
      <c r="F79">
        <v>1</v>
      </c>
      <c r="H79" t="s">
        <v>22</v>
      </c>
      <c r="I79" t="s">
        <v>23</v>
      </c>
      <c r="J79" t="s">
        <v>28</v>
      </c>
      <c r="K79">
        <v>1000</v>
      </c>
      <c r="L79">
        <v>3022</v>
      </c>
      <c r="M79">
        <v>110</v>
      </c>
      <c r="N79">
        <v>360</v>
      </c>
      <c r="O79">
        <v>1</v>
      </c>
      <c r="P79" t="s">
        <v>24</v>
      </c>
      <c r="Q79" t="s">
        <v>184</v>
      </c>
      <c r="R79">
        <v>110</v>
      </c>
      <c r="S79" t="s">
        <v>30</v>
      </c>
    </row>
    <row r="80" spans="1:19" x14ac:dyDescent="0.25">
      <c r="A80" t="s">
        <v>186</v>
      </c>
      <c r="B80" t="s">
        <v>187</v>
      </c>
      <c r="C80" s="1">
        <v>44640</v>
      </c>
      <c r="D80" t="s">
        <v>20</v>
      </c>
      <c r="E80" t="s">
        <v>28</v>
      </c>
      <c r="F80">
        <v>8</v>
      </c>
      <c r="H80" t="s">
        <v>22</v>
      </c>
      <c r="I80" t="s">
        <v>23</v>
      </c>
      <c r="J80" t="s">
        <v>21</v>
      </c>
      <c r="K80">
        <v>3167</v>
      </c>
      <c r="L80">
        <v>4000</v>
      </c>
      <c r="M80">
        <v>180</v>
      </c>
      <c r="N80">
        <v>300</v>
      </c>
      <c r="O80">
        <v>0</v>
      </c>
      <c r="P80" t="s">
        <v>44</v>
      </c>
      <c r="Q80" t="s">
        <v>186</v>
      </c>
      <c r="R80">
        <v>180</v>
      </c>
      <c r="S80" t="s">
        <v>30</v>
      </c>
    </row>
    <row r="81" spans="1:19" x14ac:dyDescent="0.25">
      <c r="A81" t="s">
        <v>188</v>
      </c>
      <c r="B81" t="s">
        <v>189</v>
      </c>
      <c r="C81" s="1">
        <v>44641</v>
      </c>
      <c r="D81" t="s">
        <v>20</v>
      </c>
      <c r="E81" t="s">
        <v>28</v>
      </c>
      <c r="F81">
        <v>6</v>
      </c>
      <c r="H81" t="s">
        <v>22</v>
      </c>
      <c r="I81" t="s">
        <v>35</v>
      </c>
      <c r="J81" t="s">
        <v>28</v>
      </c>
      <c r="K81">
        <v>3333</v>
      </c>
      <c r="L81">
        <v>2166</v>
      </c>
      <c r="M81">
        <v>130</v>
      </c>
      <c r="N81">
        <v>360</v>
      </c>
      <c r="P81" t="s">
        <v>44</v>
      </c>
      <c r="Q81" t="s">
        <v>188</v>
      </c>
      <c r="R81">
        <v>130</v>
      </c>
      <c r="S81" t="s">
        <v>25</v>
      </c>
    </row>
    <row r="82" spans="1:19" x14ac:dyDescent="0.25">
      <c r="A82" t="s">
        <v>190</v>
      </c>
      <c r="B82" t="s">
        <v>191</v>
      </c>
      <c r="C82" s="1">
        <v>44642</v>
      </c>
      <c r="D82" t="s">
        <v>65</v>
      </c>
      <c r="E82" t="s">
        <v>21</v>
      </c>
      <c r="F82">
        <v>0</v>
      </c>
      <c r="H82" t="s">
        <v>22</v>
      </c>
      <c r="I82" t="s">
        <v>23</v>
      </c>
      <c r="J82" t="s">
        <v>21</v>
      </c>
      <c r="K82">
        <v>3846</v>
      </c>
      <c r="L82">
        <v>0</v>
      </c>
      <c r="M82">
        <v>111</v>
      </c>
      <c r="N82">
        <v>360</v>
      </c>
      <c r="O82">
        <v>1</v>
      </c>
      <c r="P82" t="s">
        <v>44</v>
      </c>
      <c r="Q82" t="s">
        <v>190</v>
      </c>
      <c r="R82">
        <v>111</v>
      </c>
      <c r="S82" t="s">
        <v>25</v>
      </c>
    </row>
    <row r="83" spans="1:19" x14ac:dyDescent="0.25">
      <c r="A83" t="s">
        <v>192</v>
      </c>
      <c r="B83" t="s">
        <v>193</v>
      </c>
      <c r="C83" s="1">
        <v>44643</v>
      </c>
      <c r="D83" t="s">
        <v>20</v>
      </c>
      <c r="E83" t="s">
        <v>28</v>
      </c>
      <c r="F83">
        <v>1</v>
      </c>
      <c r="H83" t="s">
        <v>22</v>
      </c>
      <c r="I83" t="s">
        <v>23</v>
      </c>
      <c r="J83" t="s">
        <v>28</v>
      </c>
      <c r="K83">
        <v>2395</v>
      </c>
      <c r="L83">
        <v>0</v>
      </c>
      <c r="N83">
        <v>360</v>
      </c>
      <c r="O83">
        <v>1</v>
      </c>
      <c r="P83" t="s">
        <v>44</v>
      </c>
      <c r="Q83" t="s">
        <v>192</v>
      </c>
      <c r="S83" t="s">
        <v>25</v>
      </c>
    </row>
    <row r="84" spans="1:19" x14ac:dyDescent="0.25">
      <c r="A84" t="s">
        <v>194</v>
      </c>
      <c r="B84" t="s">
        <v>195</v>
      </c>
      <c r="C84" s="1">
        <v>44644</v>
      </c>
      <c r="D84" t="s">
        <v>65</v>
      </c>
      <c r="E84" t="s">
        <v>28</v>
      </c>
      <c r="F84">
        <v>2</v>
      </c>
      <c r="G84">
        <v>20</v>
      </c>
      <c r="H84" t="s">
        <v>22</v>
      </c>
      <c r="I84" t="s">
        <v>23</v>
      </c>
      <c r="J84" t="s">
        <v>21</v>
      </c>
      <c r="K84">
        <v>1378</v>
      </c>
      <c r="L84">
        <v>1881</v>
      </c>
      <c r="M84">
        <v>167</v>
      </c>
      <c r="N84">
        <v>360</v>
      </c>
      <c r="O84">
        <v>1</v>
      </c>
      <c r="P84" t="s">
        <v>24</v>
      </c>
      <c r="Q84" t="s">
        <v>194</v>
      </c>
      <c r="R84">
        <v>167</v>
      </c>
      <c r="S84" t="s">
        <v>30</v>
      </c>
    </row>
    <row r="85" spans="1:19" x14ac:dyDescent="0.25">
      <c r="A85" t="s">
        <v>196</v>
      </c>
      <c r="B85" t="s">
        <v>197</v>
      </c>
      <c r="C85" s="1">
        <v>44645</v>
      </c>
      <c r="D85" t="s">
        <v>20</v>
      </c>
      <c r="E85" t="s">
        <v>28</v>
      </c>
      <c r="F85">
        <v>0</v>
      </c>
      <c r="G85">
        <v>20</v>
      </c>
      <c r="H85" t="s">
        <v>22</v>
      </c>
      <c r="I85" t="s">
        <v>23</v>
      </c>
      <c r="J85" t="s">
        <v>21</v>
      </c>
      <c r="K85">
        <v>6000</v>
      </c>
      <c r="L85">
        <v>2250</v>
      </c>
      <c r="M85">
        <v>265</v>
      </c>
      <c r="N85">
        <v>360</v>
      </c>
      <c r="P85" t="s">
        <v>44</v>
      </c>
      <c r="Q85" t="s">
        <v>196</v>
      </c>
      <c r="R85">
        <v>265</v>
      </c>
      <c r="S85" t="s">
        <v>30</v>
      </c>
    </row>
    <row r="86" spans="1:19" x14ac:dyDescent="0.25">
      <c r="A86" t="s">
        <v>198</v>
      </c>
      <c r="B86" t="s">
        <v>199</v>
      </c>
      <c r="C86" s="1">
        <v>44646</v>
      </c>
      <c r="D86" t="s">
        <v>20</v>
      </c>
      <c r="E86" t="s">
        <v>28</v>
      </c>
      <c r="F86">
        <v>1</v>
      </c>
      <c r="G86">
        <v>20</v>
      </c>
      <c r="H86" t="s">
        <v>22</v>
      </c>
      <c r="I86" t="s">
        <v>23</v>
      </c>
      <c r="J86" t="s">
        <v>21</v>
      </c>
      <c r="K86">
        <v>3988</v>
      </c>
      <c r="L86">
        <v>0</v>
      </c>
      <c r="M86">
        <v>50</v>
      </c>
      <c r="N86">
        <v>240</v>
      </c>
      <c r="O86">
        <v>1</v>
      </c>
      <c r="P86" t="s">
        <v>24</v>
      </c>
      <c r="Q86" t="s">
        <v>198</v>
      </c>
      <c r="R86">
        <v>50</v>
      </c>
      <c r="S86" t="s">
        <v>25</v>
      </c>
    </row>
    <row r="87" spans="1:19" x14ac:dyDescent="0.25">
      <c r="A87" t="s">
        <v>200</v>
      </c>
      <c r="B87" t="s">
        <v>201</v>
      </c>
      <c r="C87" s="1">
        <v>44647</v>
      </c>
      <c r="D87" t="s">
        <v>20</v>
      </c>
      <c r="E87" t="s">
        <v>21</v>
      </c>
      <c r="F87">
        <v>0</v>
      </c>
      <c r="G87">
        <v>20</v>
      </c>
      <c r="H87" t="s">
        <v>22</v>
      </c>
      <c r="I87" t="s">
        <v>23</v>
      </c>
      <c r="J87" t="s">
        <v>21</v>
      </c>
      <c r="K87">
        <v>2366</v>
      </c>
      <c r="L87">
        <v>2531</v>
      </c>
      <c r="M87">
        <v>136</v>
      </c>
      <c r="N87">
        <v>360</v>
      </c>
      <c r="O87">
        <v>1</v>
      </c>
      <c r="P87" t="s">
        <v>44</v>
      </c>
      <c r="Q87" t="s">
        <v>200</v>
      </c>
      <c r="R87">
        <v>136</v>
      </c>
      <c r="S87" t="s">
        <v>25</v>
      </c>
    </row>
    <row r="88" spans="1:19" x14ac:dyDescent="0.25">
      <c r="A88" t="s">
        <v>202</v>
      </c>
      <c r="B88" t="s">
        <v>203</v>
      </c>
      <c r="C88" s="1">
        <v>44648</v>
      </c>
      <c r="D88" t="s">
        <v>20</v>
      </c>
      <c r="E88" t="s">
        <v>28</v>
      </c>
      <c r="F88">
        <v>2</v>
      </c>
      <c r="G88">
        <v>20</v>
      </c>
      <c r="H88" t="s">
        <v>22</v>
      </c>
      <c r="I88" t="s">
        <v>35</v>
      </c>
      <c r="J88" t="s">
        <v>21</v>
      </c>
      <c r="K88">
        <v>3333</v>
      </c>
      <c r="L88">
        <v>2000</v>
      </c>
      <c r="M88">
        <v>99</v>
      </c>
      <c r="N88">
        <v>360</v>
      </c>
      <c r="P88" t="s">
        <v>44</v>
      </c>
      <c r="Q88" t="s">
        <v>202</v>
      </c>
      <c r="R88">
        <v>99</v>
      </c>
      <c r="S88" t="s">
        <v>25</v>
      </c>
    </row>
    <row r="89" spans="1:19" x14ac:dyDescent="0.25">
      <c r="A89" t="s">
        <v>204</v>
      </c>
      <c r="B89" t="s">
        <v>205</v>
      </c>
      <c r="C89" s="1">
        <v>44649</v>
      </c>
      <c r="D89" t="s">
        <v>20</v>
      </c>
      <c r="E89" t="s">
        <v>28</v>
      </c>
      <c r="F89">
        <v>0</v>
      </c>
      <c r="G89">
        <v>20</v>
      </c>
      <c r="H89" t="s">
        <v>22</v>
      </c>
      <c r="I89" t="s">
        <v>23</v>
      </c>
      <c r="J89" t="s">
        <v>21</v>
      </c>
      <c r="K89">
        <v>2500</v>
      </c>
      <c r="L89">
        <v>2118</v>
      </c>
      <c r="M89">
        <v>104</v>
      </c>
      <c r="N89">
        <v>360</v>
      </c>
      <c r="O89">
        <v>1</v>
      </c>
      <c r="P89" t="s">
        <v>44</v>
      </c>
      <c r="Q89" t="s">
        <v>204</v>
      </c>
      <c r="R89">
        <v>104</v>
      </c>
      <c r="S89" t="s">
        <v>25</v>
      </c>
    </row>
    <row r="90" spans="1:19" x14ac:dyDescent="0.25">
      <c r="A90" t="s">
        <v>206</v>
      </c>
      <c r="B90" t="s">
        <v>207</v>
      </c>
      <c r="C90" s="1">
        <v>44650</v>
      </c>
      <c r="D90" t="s">
        <v>20</v>
      </c>
      <c r="E90" t="s">
        <v>21</v>
      </c>
      <c r="F90">
        <v>0</v>
      </c>
      <c r="G90">
        <v>20</v>
      </c>
      <c r="H90" t="s">
        <v>22</v>
      </c>
      <c r="I90" t="s">
        <v>23</v>
      </c>
      <c r="J90" t="s">
        <v>21</v>
      </c>
      <c r="K90">
        <v>8566</v>
      </c>
      <c r="L90">
        <v>0</v>
      </c>
      <c r="M90">
        <v>210</v>
      </c>
      <c r="N90">
        <v>360</v>
      </c>
      <c r="O90">
        <v>1</v>
      </c>
      <c r="P90" t="s">
        <v>24</v>
      </c>
      <c r="Q90" t="s">
        <v>206</v>
      </c>
      <c r="R90">
        <v>210</v>
      </c>
      <c r="S90" t="s">
        <v>25</v>
      </c>
    </row>
    <row r="91" spans="1:19" x14ac:dyDescent="0.25">
      <c r="A91" t="s">
        <v>208</v>
      </c>
      <c r="B91" t="s">
        <v>209</v>
      </c>
      <c r="C91" s="1">
        <v>44651</v>
      </c>
      <c r="D91" t="s">
        <v>20</v>
      </c>
      <c r="E91" t="s">
        <v>28</v>
      </c>
      <c r="F91">
        <v>0</v>
      </c>
      <c r="G91">
        <v>34</v>
      </c>
      <c r="H91" t="s">
        <v>22</v>
      </c>
      <c r="I91" t="s">
        <v>23</v>
      </c>
      <c r="J91" t="s">
        <v>21</v>
      </c>
      <c r="K91">
        <v>5695</v>
      </c>
      <c r="L91">
        <v>4167</v>
      </c>
      <c r="M91">
        <v>175</v>
      </c>
      <c r="N91">
        <v>360</v>
      </c>
      <c r="O91">
        <v>1</v>
      </c>
      <c r="P91" t="s">
        <v>44</v>
      </c>
      <c r="Q91" t="s">
        <v>208</v>
      </c>
      <c r="R91">
        <v>175</v>
      </c>
      <c r="S91" t="s">
        <v>25</v>
      </c>
    </row>
    <row r="92" spans="1:19" x14ac:dyDescent="0.25">
      <c r="A92" t="s">
        <v>210</v>
      </c>
      <c r="B92" t="s">
        <v>211</v>
      </c>
      <c r="C92" s="1">
        <v>44652</v>
      </c>
      <c r="D92" t="s">
        <v>20</v>
      </c>
      <c r="E92" t="s">
        <v>28</v>
      </c>
      <c r="F92">
        <v>0</v>
      </c>
      <c r="G92">
        <v>34</v>
      </c>
      <c r="H92" t="s">
        <v>22</v>
      </c>
      <c r="I92" t="s">
        <v>23</v>
      </c>
      <c r="J92" t="s">
        <v>21</v>
      </c>
      <c r="K92">
        <v>2958</v>
      </c>
      <c r="L92">
        <v>2900</v>
      </c>
      <c r="M92">
        <v>131</v>
      </c>
      <c r="N92">
        <v>360</v>
      </c>
      <c r="O92">
        <v>1</v>
      </c>
      <c r="P92" t="s">
        <v>44</v>
      </c>
      <c r="Q92" t="s">
        <v>210</v>
      </c>
      <c r="R92">
        <v>131</v>
      </c>
      <c r="S92" t="s">
        <v>25</v>
      </c>
    </row>
    <row r="93" spans="1:19" x14ac:dyDescent="0.25">
      <c r="A93" t="s">
        <v>212</v>
      </c>
      <c r="B93" t="s">
        <v>213</v>
      </c>
      <c r="C93" s="1">
        <v>44653</v>
      </c>
      <c r="D93" t="s">
        <v>20</v>
      </c>
      <c r="E93" t="s">
        <v>28</v>
      </c>
      <c r="F93">
        <v>2</v>
      </c>
      <c r="G93">
        <v>34</v>
      </c>
      <c r="H93" t="s">
        <v>22</v>
      </c>
      <c r="I93" t="s">
        <v>23</v>
      </c>
      <c r="J93" t="s">
        <v>21</v>
      </c>
      <c r="K93">
        <v>6250</v>
      </c>
      <c r="L93">
        <v>5654</v>
      </c>
      <c r="M93">
        <v>188</v>
      </c>
      <c r="N93">
        <v>180</v>
      </c>
      <c r="O93">
        <v>1</v>
      </c>
      <c r="P93" t="s">
        <v>44</v>
      </c>
      <c r="Q93" t="s">
        <v>212</v>
      </c>
      <c r="R93">
        <v>188</v>
      </c>
      <c r="S93" t="s">
        <v>25</v>
      </c>
    </row>
    <row r="94" spans="1:19" x14ac:dyDescent="0.25">
      <c r="A94" t="s">
        <v>214</v>
      </c>
      <c r="B94" t="s">
        <v>215</v>
      </c>
      <c r="C94" s="1">
        <v>44654</v>
      </c>
      <c r="D94" t="s">
        <v>20</v>
      </c>
      <c r="E94" t="s">
        <v>28</v>
      </c>
      <c r="F94">
        <v>2</v>
      </c>
      <c r="G94">
        <v>34</v>
      </c>
      <c r="H94" t="s">
        <v>22</v>
      </c>
      <c r="I94" t="s">
        <v>35</v>
      </c>
      <c r="J94" t="s">
        <v>21</v>
      </c>
      <c r="K94">
        <v>3273</v>
      </c>
      <c r="L94">
        <v>1820</v>
      </c>
      <c r="M94">
        <v>81</v>
      </c>
      <c r="N94">
        <v>360</v>
      </c>
      <c r="O94">
        <v>1</v>
      </c>
      <c r="P94" t="s">
        <v>24</v>
      </c>
      <c r="Q94" t="s">
        <v>214</v>
      </c>
      <c r="R94">
        <v>81</v>
      </c>
      <c r="S94" t="s">
        <v>25</v>
      </c>
    </row>
    <row r="95" spans="1:19" x14ac:dyDescent="0.25">
      <c r="A95" t="s">
        <v>216</v>
      </c>
      <c r="B95" t="s">
        <v>217</v>
      </c>
      <c r="C95" s="1">
        <v>44655</v>
      </c>
      <c r="D95" t="s">
        <v>20</v>
      </c>
      <c r="E95" t="s">
        <v>21</v>
      </c>
      <c r="F95">
        <v>0</v>
      </c>
      <c r="G95">
        <v>34</v>
      </c>
      <c r="H95" t="s">
        <v>22</v>
      </c>
      <c r="I95" t="s">
        <v>23</v>
      </c>
      <c r="J95" t="s">
        <v>21</v>
      </c>
      <c r="K95">
        <v>4133</v>
      </c>
      <c r="L95">
        <v>0</v>
      </c>
      <c r="M95">
        <v>122</v>
      </c>
      <c r="N95">
        <v>360</v>
      </c>
      <c r="O95">
        <v>1</v>
      </c>
      <c r="P95" t="s">
        <v>44</v>
      </c>
      <c r="Q95" t="s">
        <v>216</v>
      </c>
      <c r="R95">
        <v>122</v>
      </c>
      <c r="S95" t="s">
        <v>25</v>
      </c>
    </row>
    <row r="96" spans="1:19" x14ac:dyDescent="0.25">
      <c r="A96" t="s">
        <v>218</v>
      </c>
      <c r="B96" t="s">
        <v>219</v>
      </c>
      <c r="C96" s="1">
        <v>44656</v>
      </c>
      <c r="D96" t="s">
        <v>20</v>
      </c>
      <c r="E96" t="s">
        <v>21</v>
      </c>
      <c r="F96">
        <v>0</v>
      </c>
      <c r="G96">
        <v>34</v>
      </c>
      <c r="H96" t="s">
        <v>22</v>
      </c>
      <c r="I96" t="s">
        <v>35</v>
      </c>
      <c r="J96" t="s">
        <v>21</v>
      </c>
      <c r="K96">
        <v>3620</v>
      </c>
      <c r="L96">
        <v>0</v>
      </c>
      <c r="M96">
        <v>25</v>
      </c>
      <c r="N96">
        <v>120</v>
      </c>
      <c r="O96">
        <v>1</v>
      </c>
      <c r="P96" t="s">
        <v>44</v>
      </c>
      <c r="Q96" t="s">
        <v>218</v>
      </c>
      <c r="R96">
        <v>25</v>
      </c>
      <c r="S96" t="s">
        <v>25</v>
      </c>
    </row>
    <row r="97" spans="1:19" x14ac:dyDescent="0.25">
      <c r="A97" t="s">
        <v>220</v>
      </c>
      <c r="B97" t="s">
        <v>221</v>
      </c>
      <c r="C97" s="1">
        <v>44657</v>
      </c>
      <c r="D97" t="s">
        <v>20</v>
      </c>
      <c r="E97" t="s">
        <v>21</v>
      </c>
      <c r="F97">
        <v>0</v>
      </c>
      <c r="G97">
        <v>34</v>
      </c>
      <c r="H97" t="s">
        <v>22</v>
      </c>
      <c r="I97" t="s">
        <v>23</v>
      </c>
      <c r="K97">
        <v>6782</v>
      </c>
      <c r="L97">
        <v>0</v>
      </c>
      <c r="N97">
        <v>360</v>
      </c>
      <c r="P97" t="s">
        <v>24</v>
      </c>
      <c r="Q97" t="s">
        <v>220</v>
      </c>
      <c r="S97" t="s">
        <v>30</v>
      </c>
    </row>
    <row r="98" spans="1:19" x14ac:dyDescent="0.25">
      <c r="A98" t="s">
        <v>222</v>
      </c>
      <c r="B98" t="s">
        <v>223</v>
      </c>
      <c r="C98" s="1">
        <v>44658</v>
      </c>
      <c r="D98" t="s">
        <v>65</v>
      </c>
      <c r="E98" t="s">
        <v>28</v>
      </c>
      <c r="F98">
        <v>0</v>
      </c>
      <c r="G98">
        <v>34</v>
      </c>
      <c r="H98" t="s">
        <v>22</v>
      </c>
      <c r="I98" t="s">
        <v>23</v>
      </c>
      <c r="J98" t="s">
        <v>21</v>
      </c>
      <c r="K98">
        <v>2484</v>
      </c>
      <c r="L98">
        <v>2302</v>
      </c>
      <c r="M98">
        <v>137</v>
      </c>
      <c r="N98">
        <v>360</v>
      </c>
      <c r="O98">
        <v>1</v>
      </c>
      <c r="P98" t="s">
        <v>44</v>
      </c>
      <c r="Q98" t="s">
        <v>222</v>
      </c>
      <c r="R98">
        <v>137</v>
      </c>
      <c r="S98" t="s">
        <v>25</v>
      </c>
    </row>
    <row r="99" spans="1:19" x14ac:dyDescent="0.25">
      <c r="A99" t="s">
        <v>224</v>
      </c>
      <c r="B99" t="s">
        <v>225</v>
      </c>
      <c r="C99" s="1">
        <v>44659</v>
      </c>
      <c r="D99" t="s">
        <v>20</v>
      </c>
      <c r="E99" t="s">
        <v>28</v>
      </c>
      <c r="F99">
        <v>0</v>
      </c>
      <c r="G99">
        <v>34</v>
      </c>
      <c r="H99" t="s">
        <v>22</v>
      </c>
      <c r="I99" t="s">
        <v>23</v>
      </c>
      <c r="J99" t="s">
        <v>21</v>
      </c>
      <c r="K99">
        <v>1977</v>
      </c>
      <c r="L99">
        <v>997</v>
      </c>
      <c r="M99">
        <v>50</v>
      </c>
      <c r="N99">
        <v>360</v>
      </c>
      <c r="O99">
        <v>1</v>
      </c>
      <c r="P99" t="s">
        <v>44</v>
      </c>
      <c r="Q99" t="s">
        <v>224</v>
      </c>
      <c r="R99">
        <v>50</v>
      </c>
      <c r="S99" t="s">
        <v>25</v>
      </c>
    </row>
    <row r="100" spans="1:19" x14ac:dyDescent="0.25">
      <c r="A100" t="s">
        <v>226</v>
      </c>
      <c r="B100" t="s">
        <v>227</v>
      </c>
      <c r="C100" s="1">
        <v>44660</v>
      </c>
      <c r="D100" t="s">
        <v>20</v>
      </c>
      <c r="E100" t="s">
        <v>28</v>
      </c>
      <c r="F100">
        <v>0</v>
      </c>
      <c r="G100">
        <v>34</v>
      </c>
      <c r="H100" t="s">
        <v>22</v>
      </c>
      <c r="I100" t="s">
        <v>35</v>
      </c>
      <c r="J100" t="s">
        <v>21</v>
      </c>
      <c r="K100">
        <v>4188</v>
      </c>
      <c r="L100">
        <v>0</v>
      </c>
      <c r="M100">
        <v>115</v>
      </c>
      <c r="N100">
        <v>180</v>
      </c>
      <c r="O100">
        <v>1</v>
      </c>
      <c r="P100" t="s">
        <v>44</v>
      </c>
      <c r="Q100" t="s">
        <v>226</v>
      </c>
      <c r="R100">
        <v>115</v>
      </c>
      <c r="S100" t="s">
        <v>25</v>
      </c>
    </row>
    <row r="101" spans="1:19" x14ac:dyDescent="0.25">
      <c r="A101" t="s">
        <v>228</v>
      </c>
      <c r="B101" t="s">
        <v>229</v>
      </c>
      <c r="C101" s="1">
        <v>44661</v>
      </c>
      <c r="D101" t="s">
        <v>20</v>
      </c>
      <c r="E101" t="s">
        <v>28</v>
      </c>
      <c r="F101">
        <v>0</v>
      </c>
      <c r="G101">
        <v>34</v>
      </c>
      <c r="H101" t="s">
        <v>22</v>
      </c>
      <c r="I101" t="s">
        <v>23</v>
      </c>
      <c r="J101" t="s">
        <v>21</v>
      </c>
      <c r="K101">
        <v>1759</v>
      </c>
      <c r="L101">
        <v>3541</v>
      </c>
      <c r="M101">
        <v>131</v>
      </c>
      <c r="N101">
        <v>360</v>
      </c>
      <c r="O101">
        <v>1</v>
      </c>
      <c r="P101" t="s">
        <v>44</v>
      </c>
      <c r="Q101" t="s">
        <v>228</v>
      </c>
      <c r="R101">
        <v>131</v>
      </c>
      <c r="S101" t="s">
        <v>25</v>
      </c>
    </row>
    <row r="102" spans="1:19" x14ac:dyDescent="0.25">
      <c r="A102" t="s">
        <v>230</v>
      </c>
      <c r="B102" t="s">
        <v>231</v>
      </c>
      <c r="C102" s="1">
        <v>44662</v>
      </c>
      <c r="D102" t="s">
        <v>20</v>
      </c>
      <c r="E102" t="s">
        <v>28</v>
      </c>
      <c r="F102">
        <v>2</v>
      </c>
      <c r="G102">
        <v>34</v>
      </c>
      <c r="H102" t="s">
        <v>22</v>
      </c>
      <c r="I102" t="s">
        <v>35</v>
      </c>
      <c r="J102" t="s">
        <v>21</v>
      </c>
      <c r="K102">
        <v>4288</v>
      </c>
      <c r="L102">
        <v>3263</v>
      </c>
      <c r="M102">
        <v>133</v>
      </c>
      <c r="N102">
        <v>180</v>
      </c>
      <c r="O102">
        <v>1</v>
      </c>
      <c r="P102" t="s">
        <v>24</v>
      </c>
      <c r="Q102" t="s">
        <v>230</v>
      </c>
      <c r="R102">
        <v>133</v>
      </c>
      <c r="S102" t="s">
        <v>25</v>
      </c>
    </row>
    <row r="103" spans="1:19" x14ac:dyDescent="0.25">
      <c r="A103" t="s">
        <v>232</v>
      </c>
      <c r="B103" t="s">
        <v>233</v>
      </c>
      <c r="C103" s="1">
        <v>44663</v>
      </c>
      <c r="D103" t="s">
        <v>20</v>
      </c>
      <c r="E103" t="s">
        <v>21</v>
      </c>
      <c r="F103">
        <v>0</v>
      </c>
      <c r="G103">
        <v>34</v>
      </c>
      <c r="H103" t="s">
        <v>22</v>
      </c>
      <c r="I103" t="s">
        <v>23</v>
      </c>
      <c r="J103" t="s">
        <v>21</v>
      </c>
      <c r="K103">
        <v>4843</v>
      </c>
      <c r="L103">
        <v>3806</v>
      </c>
      <c r="M103">
        <v>151</v>
      </c>
      <c r="N103">
        <v>360</v>
      </c>
      <c r="O103">
        <v>1</v>
      </c>
      <c r="P103" t="s">
        <v>44</v>
      </c>
      <c r="Q103" t="s">
        <v>232</v>
      </c>
      <c r="R103">
        <v>151</v>
      </c>
      <c r="S103" t="s">
        <v>25</v>
      </c>
    </row>
    <row r="104" spans="1:19" x14ac:dyDescent="0.25">
      <c r="A104" t="s">
        <v>234</v>
      </c>
      <c r="B104" t="s">
        <v>235</v>
      </c>
      <c r="C104" s="1">
        <v>44664</v>
      </c>
      <c r="D104" t="s">
        <v>20</v>
      </c>
      <c r="E104" t="s">
        <v>28</v>
      </c>
      <c r="G104">
        <v>34</v>
      </c>
      <c r="H104" t="s">
        <v>22</v>
      </c>
      <c r="I104" t="s">
        <v>23</v>
      </c>
      <c r="J104" t="s">
        <v>21</v>
      </c>
      <c r="K104">
        <v>13650</v>
      </c>
      <c r="L104">
        <v>0</v>
      </c>
      <c r="N104">
        <v>360</v>
      </c>
      <c r="O104">
        <v>1</v>
      </c>
      <c r="P104" t="s">
        <v>24</v>
      </c>
      <c r="Q104" t="s">
        <v>234</v>
      </c>
      <c r="S104" t="s">
        <v>25</v>
      </c>
    </row>
    <row r="105" spans="1:19" x14ac:dyDescent="0.25">
      <c r="A105" t="s">
        <v>236</v>
      </c>
      <c r="B105" t="s">
        <v>237</v>
      </c>
      <c r="C105" s="1">
        <v>44665</v>
      </c>
      <c r="D105" t="s">
        <v>20</v>
      </c>
      <c r="E105" t="s">
        <v>28</v>
      </c>
      <c r="F105">
        <v>0</v>
      </c>
      <c r="G105">
        <v>34</v>
      </c>
      <c r="H105" t="s">
        <v>22</v>
      </c>
      <c r="I105" t="s">
        <v>23</v>
      </c>
      <c r="J105" t="s">
        <v>21</v>
      </c>
      <c r="K105">
        <v>4652</v>
      </c>
      <c r="L105">
        <v>3583</v>
      </c>
      <c r="N105">
        <v>360</v>
      </c>
      <c r="O105">
        <v>1</v>
      </c>
      <c r="P105" t="s">
        <v>44</v>
      </c>
      <c r="Q105" t="s">
        <v>236</v>
      </c>
      <c r="S105" t="s">
        <v>25</v>
      </c>
    </row>
    <row r="106" spans="1:19" x14ac:dyDescent="0.25">
      <c r="A106" t="s">
        <v>238</v>
      </c>
      <c r="B106" t="s">
        <v>239</v>
      </c>
      <c r="C106" s="1">
        <v>44666</v>
      </c>
      <c r="D106" t="s">
        <v>20</v>
      </c>
      <c r="G106">
        <v>34</v>
      </c>
      <c r="H106" t="s">
        <v>22</v>
      </c>
      <c r="I106" t="s">
        <v>23</v>
      </c>
      <c r="J106" t="s">
        <v>21</v>
      </c>
      <c r="K106">
        <v>3816</v>
      </c>
      <c r="L106">
        <v>754</v>
      </c>
      <c r="M106">
        <v>160</v>
      </c>
      <c r="N106">
        <v>360</v>
      </c>
      <c r="O106">
        <v>1</v>
      </c>
      <c r="P106" t="s">
        <v>24</v>
      </c>
      <c r="Q106" t="s">
        <v>238</v>
      </c>
      <c r="R106">
        <v>160</v>
      </c>
      <c r="S106" t="s">
        <v>25</v>
      </c>
    </row>
    <row r="107" spans="1:19" x14ac:dyDescent="0.25">
      <c r="A107" t="s">
        <v>240</v>
      </c>
      <c r="B107" t="s">
        <v>241</v>
      </c>
      <c r="C107" s="1">
        <v>44667</v>
      </c>
      <c r="D107" t="s">
        <v>20</v>
      </c>
      <c r="E107" t="s">
        <v>28</v>
      </c>
      <c r="F107">
        <v>1</v>
      </c>
      <c r="G107">
        <v>34</v>
      </c>
      <c r="H107" t="s">
        <v>22</v>
      </c>
      <c r="I107" t="s">
        <v>23</v>
      </c>
      <c r="J107" t="s">
        <v>21</v>
      </c>
      <c r="K107">
        <v>3052</v>
      </c>
      <c r="L107">
        <v>1030</v>
      </c>
      <c r="M107">
        <v>100</v>
      </c>
      <c r="N107">
        <v>360</v>
      </c>
      <c r="O107">
        <v>1</v>
      </c>
      <c r="P107" t="s">
        <v>24</v>
      </c>
      <c r="Q107" t="s">
        <v>240</v>
      </c>
      <c r="R107">
        <v>100</v>
      </c>
      <c r="S107" t="s">
        <v>25</v>
      </c>
    </row>
    <row r="108" spans="1:19" x14ac:dyDescent="0.25">
      <c r="A108" t="s">
        <v>242</v>
      </c>
      <c r="B108" t="s">
        <v>243</v>
      </c>
      <c r="C108" s="1">
        <v>44668</v>
      </c>
      <c r="D108" t="s">
        <v>20</v>
      </c>
      <c r="E108" t="s">
        <v>28</v>
      </c>
      <c r="F108">
        <v>2</v>
      </c>
      <c r="G108">
        <v>34</v>
      </c>
      <c r="H108" t="s">
        <v>22</v>
      </c>
      <c r="I108" t="s">
        <v>23</v>
      </c>
      <c r="J108" t="s">
        <v>21</v>
      </c>
      <c r="K108">
        <v>11417</v>
      </c>
      <c r="L108">
        <v>1126</v>
      </c>
      <c r="M108">
        <v>225</v>
      </c>
      <c r="N108">
        <v>360</v>
      </c>
      <c r="O108">
        <v>1</v>
      </c>
      <c r="P108" t="s">
        <v>24</v>
      </c>
      <c r="Q108" t="s">
        <v>242</v>
      </c>
      <c r="R108">
        <v>225</v>
      </c>
      <c r="S108" t="s">
        <v>25</v>
      </c>
    </row>
    <row r="109" spans="1:19" x14ac:dyDescent="0.25">
      <c r="A109" t="s">
        <v>244</v>
      </c>
      <c r="B109" t="s">
        <v>245</v>
      </c>
      <c r="C109" s="1">
        <v>44669</v>
      </c>
      <c r="D109" t="s">
        <v>20</v>
      </c>
      <c r="E109" t="s">
        <v>21</v>
      </c>
      <c r="F109">
        <v>0</v>
      </c>
      <c r="G109">
        <v>34</v>
      </c>
      <c r="H109" t="s">
        <v>22</v>
      </c>
      <c r="I109" t="s">
        <v>35</v>
      </c>
      <c r="K109">
        <v>7333</v>
      </c>
      <c r="L109">
        <v>0</v>
      </c>
      <c r="M109">
        <v>120</v>
      </c>
      <c r="N109">
        <v>360</v>
      </c>
      <c r="O109">
        <v>1</v>
      </c>
      <c r="P109" t="s">
        <v>29</v>
      </c>
      <c r="Q109" t="s">
        <v>244</v>
      </c>
      <c r="R109">
        <v>120</v>
      </c>
      <c r="S109" t="s">
        <v>30</v>
      </c>
    </row>
    <row r="110" spans="1:19" x14ac:dyDescent="0.25">
      <c r="A110" t="s">
        <v>246</v>
      </c>
      <c r="B110" t="s">
        <v>247</v>
      </c>
      <c r="C110" s="1">
        <v>44670</v>
      </c>
      <c r="D110" t="s">
        <v>20</v>
      </c>
      <c r="E110" t="s">
        <v>28</v>
      </c>
      <c r="F110">
        <v>2</v>
      </c>
      <c r="G110">
        <v>34</v>
      </c>
      <c r="H110" t="s">
        <v>22</v>
      </c>
      <c r="I110" t="s">
        <v>23</v>
      </c>
      <c r="J110" t="s">
        <v>21</v>
      </c>
      <c r="K110">
        <v>3800</v>
      </c>
      <c r="L110">
        <v>3600</v>
      </c>
      <c r="M110">
        <v>216</v>
      </c>
      <c r="N110">
        <v>360</v>
      </c>
      <c r="O110">
        <v>0</v>
      </c>
      <c r="P110" t="s">
        <v>24</v>
      </c>
      <c r="Q110" t="s">
        <v>246</v>
      </c>
      <c r="R110">
        <v>216</v>
      </c>
      <c r="S110" t="s">
        <v>30</v>
      </c>
    </row>
    <row r="111" spans="1:19" x14ac:dyDescent="0.25">
      <c r="A111" t="s">
        <v>248</v>
      </c>
      <c r="B111" t="s">
        <v>249</v>
      </c>
      <c r="C111" s="1">
        <v>44671</v>
      </c>
      <c r="D111" t="s">
        <v>20</v>
      </c>
      <c r="E111" t="s">
        <v>28</v>
      </c>
      <c r="F111">
        <v>4</v>
      </c>
      <c r="G111">
        <v>34</v>
      </c>
      <c r="H111" t="s">
        <v>22</v>
      </c>
      <c r="I111" t="s">
        <v>35</v>
      </c>
      <c r="J111" t="s">
        <v>21</v>
      </c>
      <c r="K111">
        <v>2071</v>
      </c>
      <c r="L111">
        <v>754</v>
      </c>
      <c r="M111">
        <v>94</v>
      </c>
      <c r="N111">
        <v>480</v>
      </c>
      <c r="O111">
        <v>1</v>
      </c>
      <c r="P111" t="s">
        <v>44</v>
      </c>
      <c r="Q111" t="s">
        <v>248</v>
      </c>
      <c r="R111">
        <v>94</v>
      </c>
      <c r="S111" t="s">
        <v>25</v>
      </c>
    </row>
    <row r="112" spans="1:19" x14ac:dyDescent="0.25">
      <c r="A112" t="s">
        <v>250</v>
      </c>
      <c r="B112" t="s">
        <v>251</v>
      </c>
      <c r="C112" s="1">
        <v>44672</v>
      </c>
      <c r="D112" t="s">
        <v>20</v>
      </c>
      <c r="E112" t="s">
        <v>21</v>
      </c>
      <c r="F112">
        <v>0</v>
      </c>
      <c r="G112">
        <v>34</v>
      </c>
      <c r="H112" t="s">
        <v>22</v>
      </c>
      <c r="I112" t="s">
        <v>23</v>
      </c>
      <c r="J112" t="s">
        <v>21</v>
      </c>
      <c r="K112">
        <v>5316</v>
      </c>
      <c r="L112">
        <v>0</v>
      </c>
      <c r="M112">
        <v>136</v>
      </c>
      <c r="N112">
        <v>360</v>
      </c>
      <c r="O112">
        <v>1</v>
      </c>
      <c r="P112" t="s">
        <v>24</v>
      </c>
      <c r="Q112" t="s">
        <v>250</v>
      </c>
      <c r="R112">
        <v>136</v>
      </c>
      <c r="S112" t="s">
        <v>25</v>
      </c>
    </row>
    <row r="113" spans="1:19" x14ac:dyDescent="0.25">
      <c r="A113" t="s">
        <v>252</v>
      </c>
      <c r="B113" t="s">
        <v>253</v>
      </c>
      <c r="C113" s="1">
        <v>44673</v>
      </c>
      <c r="D113" t="s">
        <v>65</v>
      </c>
      <c r="E113" t="s">
        <v>28</v>
      </c>
      <c r="F113">
        <v>0</v>
      </c>
      <c r="G113">
        <v>34</v>
      </c>
      <c r="H113" t="s">
        <v>22</v>
      </c>
      <c r="I113" t="s">
        <v>23</v>
      </c>
      <c r="K113">
        <v>2929</v>
      </c>
      <c r="L113">
        <v>2333</v>
      </c>
      <c r="M113">
        <v>139</v>
      </c>
      <c r="N113">
        <v>360</v>
      </c>
      <c r="O113">
        <v>1</v>
      </c>
      <c r="P113" t="s">
        <v>44</v>
      </c>
      <c r="Q113" t="s">
        <v>252</v>
      </c>
      <c r="R113">
        <v>139</v>
      </c>
      <c r="S113" t="s">
        <v>25</v>
      </c>
    </row>
    <row r="114" spans="1:19" x14ac:dyDescent="0.25">
      <c r="A114" t="s">
        <v>254</v>
      </c>
      <c r="B114" t="s">
        <v>255</v>
      </c>
      <c r="C114" s="1">
        <v>44674</v>
      </c>
      <c r="D114" t="s">
        <v>20</v>
      </c>
      <c r="E114" t="s">
        <v>28</v>
      </c>
      <c r="F114">
        <v>0</v>
      </c>
      <c r="G114">
        <v>34</v>
      </c>
      <c r="H114" t="s">
        <v>22</v>
      </c>
      <c r="I114" t="s">
        <v>35</v>
      </c>
      <c r="J114" t="s">
        <v>21</v>
      </c>
      <c r="K114">
        <v>3572</v>
      </c>
      <c r="L114">
        <v>4114</v>
      </c>
      <c r="M114">
        <v>152</v>
      </c>
      <c r="O114">
        <v>0</v>
      </c>
      <c r="P114" t="s">
        <v>29</v>
      </c>
      <c r="Q114" t="s">
        <v>254</v>
      </c>
      <c r="R114">
        <v>152</v>
      </c>
      <c r="S114" t="s">
        <v>30</v>
      </c>
    </row>
    <row r="115" spans="1:19" x14ac:dyDescent="0.25">
      <c r="A115" t="s">
        <v>256</v>
      </c>
      <c r="B115" t="s">
        <v>257</v>
      </c>
      <c r="C115" s="1">
        <v>44675</v>
      </c>
      <c r="D115" t="s">
        <v>65</v>
      </c>
      <c r="E115" t="s">
        <v>21</v>
      </c>
      <c r="F115">
        <v>1</v>
      </c>
      <c r="G115">
        <v>34</v>
      </c>
      <c r="H115" t="s">
        <v>22</v>
      </c>
      <c r="I115" t="s">
        <v>23</v>
      </c>
      <c r="J115" t="s">
        <v>28</v>
      </c>
      <c r="K115">
        <v>7451</v>
      </c>
      <c r="L115">
        <v>0</v>
      </c>
      <c r="N115">
        <v>360</v>
      </c>
      <c r="O115">
        <v>1</v>
      </c>
      <c r="P115" t="s">
        <v>44</v>
      </c>
      <c r="Q115" t="s">
        <v>256</v>
      </c>
      <c r="S115" t="s">
        <v>25</v>
      </c>
    </row>
    <row r="116" spans="1:19" x14ac:dyDescent="0.25">
      <c r="A116" t="s">
        <v>258</v>
      </c>
      <c r="B116" t="s">
        <v>259</v>
      </c>
      <c r="C116" s="1">
        <v>44676</v>
      </c>
      <c r="D116" t="s">
        <v>20</v>
      </c>
      <c r="E116" t="s">
        <v>21</v>
      </c>
      <c r="F116">
        <v>0</v>
      </c>
      <c r="G116">
        <v>34</v>
      </c>
      <c r="H116" t="s">
        <v>22</v>
      </c>
      <c r="I116" t="s">
        <v>23</v>
      </c>
      <c r="K116">
        <v>5050</v>
      </c>
      <c r="L116">
        <v>0</v>
      </c>
      <c r="M116">
        <v>118</v>
      </c>
      <c r="N116">
        <v>360</v>
      </c>
      <c r="O116">
        <v>1</v>
      </c>
      <c r="P116" t="s">
        <v>44</v>
      </c>
      <c r="Q116" t="s">
        <v>258</v>
      </c>
      <c r="R116">
        <v>118</v>
      </c>
      <c r="S116" t="s">
        <v>25</v>
      </c>
    </row>
    <row r="117" spans="1:19" x14ac:dyDescent="0.25">
      <c r="A117" t="s">
        <v>260</v>
      </c>
      <c r="B117" t="s">
        <v>261</v>
      </c>
      <c r="C117" s="1">
        <v>44677</v>
      </c>
      <c r="D117" t="s">
        <v>20</v>
      </c>
      <c r="E117" t="s">
        <v>28</v>
      </c>
      <c r="F117">
        <v>1</v>
      </c>
      <c r="G117">
        <v>34</v>
      </c>
      <c r="H117" t="s">
        <v>22</v>
      </c>
      <c r="I117" t="s">
        <v>23</v>
      </c>
      <c r="J117" t="s">
        <v>21</v>
      </c>
      <c r="K117">
        <v>14583</v>
      </c>
      <c r="L117">
        <v>0</v>
      </c>
      <c r="M117">
        <v>185</v>
      </c>
      <c r="N117">
        <v>180</v>
      </c>
      <c r="O117">
        <v>1</v>
      </c>
      <c r="P117" t="s">
        <v>29</v>
      </c>
      <c r="Q117" t="s">
        <v>260</v>
      </c>
      <c r="R117">
        <v>185</v>
      </c>
      <c r="S117" t="s">
        <v>25</v>
      </c>
    </row>
    <row r="118" spans="1:19" x14ac:dyDescent="0.25">
      <c r="A118" t="s">
        <v>262</v>
      </c>
      <c r="B118" t="s">
        <v>263</v>
      </c>
      <c r="C118" s="1">
        <v>44678</v>
      </c>
      <c r="D118" t="s">
        <v>65</v>
      </c>
      <c r="E118" t="s">
        <v>28</v>
      </c>
      <c r="F118">
        <v>0</v>
      </c>
      <c r="H118" t="s">
        <v>22</v>
      </c>
      <c r="I118" t="s">
        <v>23</v>
      </c>
      <c r="J118" t="s">
        <v>21</v>
      </c>
      <c r="K118">
        <v>3167</v>
      </c>
      <c r="L118">
        <v>2283</v>
      </c>
      <c r="M118">
        <v>154</v>
      </c>
      <c r="N118">
        <v>360</v>
      </c>
      <c r="O118">
        <v>1</v>
      </c>
      <c r="P118" t="s">
        <v>44</v>
      </c>
      <c r="Q118" t="s">
        <v>262</v>
      </c>
      <c r="R118">
        <v>154</v>
      </c>
      <c r="S118" t="s">
        <v>25</v>
      </c>
    </row>
    <row r="119" spans="1:19" x14ac:dyDescent="0.25">
      <c r="A119" t="s">
        <v>264</v>
      </c>
      <c r="B119" t="s">
        <v>265</v>
      </c>
      <c r="C119" s="1">
        <v>44679</v>
      </c>
      <c r="D119" t="s">
        <v>20</v>
      </c>
      <c r="E119" t="s">
        <v>28</v>
      </c>
      <c r="F119">
        <v>1</v>
      </c>
      <c r="H119" t="s">
        <v>22</v>
      </c>
      <c r="I119" t="s">
        <v>23</v>
      </c>
      <c r="J119" t="s">
        <v>21</v>
      </c>
      <c r="K119">
        <v>2214</v>
      </c>
      <c r="L119">
        <v>1398</v>
      </c>
      <c r="M119">
        <v>85</v>
      </c>
      <c r="N119">
        <v>360</v>
      </c>
      <c r="P119" t="s">
        <v>24</v>
      </c>
      <c r="Q119" t="s">
        <v>264</v>
      </c>
      <c r="R119">
        <v>85</v>
      </c>
      <c r="S119" t="s">
        <v>25</v>
      </c>
    </row>
    <row r="120" spans="1:19" x14ac:dyDescent="0.25">
      <c r="A120" t="s">
        <v>266</v>
      </c>
      <c r="B120" t="s">
        <v>267</v>
      </c>
      <c r="C120" s="1">
        <v>44680</v>
      </c>
      <c r="D120" t="s">
        <v>20</v>
      </c>
      <c r="E120" t="s">
        <v>28</v>
      </c>
      <c r="F120">
        <v>0</v>
      </c>
      <c r="H120" t="s">
        <v>22</v>
      </c>
      <c r="I120" t="s">
        <v>23</v>
      </c>
      <c r="J120" t="s">
        <v>21</v>
      </c>
      <c r="K120">
        <v>5568</v>
      </c>
      <c r="L120">
        <v>2142</v>
      </c>
      <c r="M120">
        <v>175</v>
      </c>
      <c r="N120">
        <v>360</v>
      </c>
      <c r="O120">
        <v>1</v>
      </c>
      <c r="P120" t="s">
        <v>29</v>
      </c>
      <c r="Q120" t="s">
        <v>266</v>
      </c>
      <c r="R120">
        <v>175</v>
      </c>
      <c r="S120" t="s">
        <v>30</v>
      </c>
    </row>
    <row r="121" spans="1:19" x14ac:dyDescent="0.25">
      <c r="A121" t="s">
        <v>268</v>
      </c>
      <c r="B121" t="s">
        <v>269</v>
      </c>
      <c r="C121" s="1">
        <v>44681</v>
      </c>
      <c r="D121" t="s">
        <v>65</v>
      </c>
      <c r="E121" t="s">
        <v>21</v>
      </c>
      <c r="F121">
        <v>0</v>
      </c>
      <c r="H121" t="s">
        <v>22</v>
      </c>
      <c r="I121" t="s">
        <v>23</v>
      </c>
      <c r="J121" t="s">
        <v>21</v>
      </c>
      <c r="K121">
        <v>10408</v>
      </c>
      <c r="L121">
        <v>0</v>
      </c>
      <c r="M121">
        <v>259</v>
      </c>
      <c r="N121">
        <v>360</v>
      </c>
      <c r="O121">
        <v>1</v>
      </c>
      <c r="P121" t="s">
        <v>24</v>
      </c>
      <c r="Q121" t="s">
        <v>268</v>
      </c>
      <c r="R121">
        <v>259</v>
      </c>
      <c r="S121" t="s">
        <v>25</v>
      </c>
    </row>
    <row r="122" spans="1:19" x14ac:dyDescent="0.25">
      <c r="A122" t="s">
        <v>270</v>
      </c>
      <c r="B122" t="s">
        <v>271</v>
      </c>
      <c r="C122" s="1">
        <v>44682</v>
      </c>
      <c r="D122" t="s">
        <v>20</v>
      </c>
      <c r="E122" t="s">
        <v>28</v>
      </c>
      <c r="H122" t="s">
        <v>22</v>
      </c>
      <c r="I122" t="s">
        <v>23</v>
      </c>
      <c r="J122" t="s">
        <v>21</v>
      </c>
      <c r="K122">
        <v>5667</v>
      </c>
      <c r="L122">
        <v>2667</v>
      </c>
      <c r="M122">
        <v>180</v>
      </c>
      <c r="N122">
        <v>360</v>
      </c>
      <c r="O122">
        <v>1</v>
      </c>
      <c r="P122" t="s">
        <v>29</v>
      </c>
      <c r="Q122" t="s">
        <v>270</v>
      </c>
      <c r="R122">
        <v>180</v>
      </c>
      <c r="S122" t="s">
        <v>25</v>
      </c>
    </row>
    <row r="123" spans="1:19" x14ac:dyDescent="0.25">
      <c r="A123" t="s">
        <v>272</v>
      </c>
      <c r="B123" t="s">
        <v>273</v>
      </c>
      <c r="C123" s="1">
        <v>44683</v>
      </c>
      <c r="D123" t="s">
        <v>65</v>
      </c>
      <c r="E123" t="s">
        <v>21</v>
      </c>
      <c r="F123">
        <v>0</v>
      </c>
      <c r="H123" t="s">
        <v>22</v>
      </c>
      <c r="I123" t="s">
        <v>23</v>
      </c>
      <c r="J123" t="s">
        <v>21</v>
      </c>
      <c r="K123">
        <v>4166</v>
      </c>
      <c r="L123">
        <v>0</v>
      </c>
      <c r="M123">
        <v>44</v>
      </c>
      <c r="N123">
        <v>360</v>
      </c>
      <c r="O123">
        <v>1</v>
      </c>
      <c r="P123" t="s">
        <v>44</v>
      </c>
      <c r="Q123" t="s">
        <v>272</v>
      </c>
      <c r="R123">
        <v>44</v>
      </c>
      <c r="S123" t="s">
        <v>25</v>
      </c>
    </row>
    <row r="124" spans="1:19" x14ac:dyDescent="0.25">
      <c r="A124" t="s">
        <v>274</v>
      </c>
      <c r="B124" t="s">
        <v>275</v>
      </c>
      <c r="C124" s="1">
        <v>44684</v>
      </c>
      <c r="D124" t="s">
        <v>65</v>
      </c>
      <c r="E124" t="s">
        <v>21</v>
      </c>
      <c r="F124">
        <v>0</v>
      </c>
      <c r="G124">
        <v>34</v>
      </c>
      <c r="H124" t="s">
        <v>22</v>
      </c>
      <c r="I124" t="s">
        <v>23</v>
      </c>
      <c r="J124" t="s">
        <v>21</v>
      </c>
      <c r="K124">
        <v>2137</v>
      </c>
      <c r="L124">
        <v>8980</v>
      </c>
      <c r="M124">
        <v>137</v>
      </c>
      <c r="N124">
        <v>360</v>
      </c>
      <c r="O124">
        <v>0</v>
      </c>
      <c r="P124" t="s">
        <v>44</v>
      </c>
      <c r="Q124" t="s">
        <v>274</v>
      </c>
      <c r="R124">
        <v>137</v>
      </c>
      <c r="S124" t="s">
        <v>25</v>
      </c>
    </row>
    <row r="125" spans="1:19" x14ac:dyDescent="0.25">
      <c r="A125" t="s">
        <v>276</v>
      </c>
      <c r="B125" t="s">
        <v>277</v>
      </c>
      <c r="C125" s="1">
        <v>44685</v>
      </c>
      <c r="D125" t="s">
        <v>20</v>
      </c>
      <c r="E125" t="s">
        <v>28</v>
      </c>
      <c r="F125">
        <v>2</v>
      </c>
      <c r="G125">
        <v>34</v>
      </c>
      <c r="H125" t="s">
        <v>22</v>
      </c>
      <c r="I125" t="s">
        <v>23</v>
      </c>
      <c r="J125" t="s">
        <v>21</v>
      </c>
      <c r="K125">
        <v>2957</v>
      </c>
      <c r="L125">
        <v>0</v>
      </c>
      <c r="M125">
        <v>81</v>
      </c>
      <c r="N125">
        <v>360</v>
      </c>
      <c r="O125">
        <v>1</v>
      </c>
      <c r="P125" t="s">
        <v>44</v>
      </c>
      <c r="Q125" t="s">
        <v>276</v>
      </c>
      <c r="R125">
        <v>81</v>
      </c>
      <c r="S125" t="s">
        <v>25</v>
      </c>
    </row>
    <row r="126" spans="1:19" x14ac:dyDescent="0.25">
      <c r="A126" t="s">
        <v>278</v>
      </c>
      <c r="B126" t="s">
        <v>279</v>
      </c>
      <c r="C126" s="1">
        <v>44686</v>
      </c>
      <c r="D126" t="s">
        <v>20</v>
      </c>
      <c r="E126" t="s">
        <v>28</v>
      </c>
      <c r="F126">
        <v>0</v>
      </c>
      <c r="G126">
        <v>34</v>
      </c>
      <c r="H126" t="s">
        <v>22</v>
      </c>
      <c r="I126" t="s">
        <v>35</v>
      </c>
      <c r="J126" t="s">
        <v>21</v>
      </c>
      <c r="K126">
        <v>4300</v>
      </c>
      <c r="L126">
        <v>2014</v>
      </c>
      <c r="M126">
        <v>194</v>
      </c>
      <c r="N126">
        <v>360</v>
      </c>
      <c r="O126">
        <v>1</v>
      </c>
      <c r="P126" t="s">
        <v>29</v>
      </c>
      <c r="Q126" t="s">
        <v>278</v>
      </c>
      <c r="R126">
        <v>194</v>
      </c>
      <c r="S126" t="s">
        <v>25</v>
      </c>
    </row>
    <row r="127" spans="1:19" x14ac:dyDescent="0.25">
      <c r="A127" t="s">
        <v>280</v>
      </c>
      <c r="B127" t="s">
        <v>281</v>
      </c>
      <c r="C127" s="1">
        <v>44687</v>
      </c>
      <c r="D127" t="s">
        <v>65</v>
      </c>
      <c r="E127" t="s">
        <v>21</v>
      </c>
      <c r="F127">
        <v>0</v>
      </c>
      <c r="G127">
        <v>34</v>
      </c>
      <c r="H127" t="s">
        <v>22</v>
      </c>
      <c r="I127" t="s">
        <v>23</v>
      </c>
      <c r="J127" t="s">
        <v>21</v>
      </c>
      <c r="K127">
        <v>3692</v>
      </c>
      <c r="L127">
        <v>0</v>
      </c>
      <c r="M127">
        <v>93</v>
      </c>
      <c r="N127">
        <v>360</v>
      </c>
      <c r="P127" t="s">
        <v>29</v>
      </c>
      <c r="Q127" t="s">
        <v>280</v>
      </c>
      <c r="R127">
        <v>93</v>
      </c>
      <c r="S127" t="s">
        <v>25</v>
      </c>
    </row>
    <row r="128" spans="1:19" x14ac:dyDescent="0.25">
      <c r="A128" t="s">
        <v>282</v>
      </c>
      <c r="B128" t="s">
        <v>283</v>
      </c>
      <c r="C128" s="1">
        <v>44688</v>
      </c>
      <c r="E128" t="s">
        <v>28</v>
      </c>
      <c r="F128">
        <v>3</v>
      </c>
      <c r="G128">
        <v>34</v>
      </c>
      <c r="H128" t="s">
        <v>22</v>
      </c>
      <c r="I128" t="s">
        <v>23</v>
      </c>
      <c r="J128" t="s">
        <v>21</v>
      </c>
      <c r="K128">
        <v>23803</v>
      </c>
      <c r="L128">
        <v>0</v>
      </c>
      <c r="M128">
        <v>370</v>
      </c>
      <c r="N128">
        <v>360</v>
      </c>
      <c r="O128">
        <v>1</v>
      </c>
      <c r="P128" t="s">
        <v>29</v>
      </c>
      <c r="Q128" t="s">
        <v>282</v>
      </c>
      <c r="R128">
        <v>370</v>
      </c>
      <c r="S128" t="s">
        <v>25</v>
      </c>
    </row>
    <row r="129" spans="1:19" x14ac:dyDescent="0.25">
      <c r="A129" t="s">
        <v>284</v>
      </c>
      <c r="B129" t="s">
        <v>285</v>
      </c>
      <c r="C129" s="1">
        <v>44689</v>
      </c>
      <c r="D129" t="s">
        <v>20</v>
      </c>
      <c r="E129" t="s">
        <v>21</v>
      </c>
      <c r="F129">
        <v>0</v>
      </c>
      <c r="G129">
        <v>34</v>
      </c>
      <c r="H129" t="s">
        <v>22</v>
      </c>
      <c r="I129" t="s">
        <v>23</v>
      </c>
      <c r="J129" t="s">
        <v>21</v>
      </c>
      <c r="K129">
        <v>3865</v>
      </c>
      <c r="L129">
        <v>1640</v>
      </c>
      <c r="N129">
        <v>360</v>
      </c>
      <c r="O129">
        <v>1</v>
      </c>
      <c r="P129" t="s">
        <v>29</v>
      </c>
      <c r="Q129" t="s">
        <v>284</v>
      </c>
      <c r="S129" t="s">
        <v>25</v>
      </c>
    </row>
    <row r="130" spans="1:19" x14ac:dyDescent="0.25">
      <c r="A130" t="s">
        <v>286</v>
      </c>
      <c r="B130" t="s">
        <v>287</v>
      </c>
      <c r="C130" s="1">
        <v>44690</v>
      </c>
      <c r="D130" t="s">
        <v>20</v>
      </c>
      <c r="E130" t="s">
        <v>28</v>
      </c>
      <c r="F130">
        <v>1</v>
      </c>
      <c r="H130" t="s">
        <v>22</v>
      </c>
      <c r="I130" t="s">
        <v>23</v>
      </c>
      <c r="J130" t="s">
        <v>28</v>
      </c>
      <c r="K130">
        <v>10513</v>
      </c>
      <c r="L130">
        <v>3850</v>
      </c>
      <c r="M130">
        <v>160</v>
      </c>
      <c r="N130">
        <v>180</v>
      </c>
      <c r="O130">
        <v>0</v>
      </c>
      <c r="P130" t="s">
        <v>24</v>
      </c>
      <c r="Q130" t="s">
        <v>286</v>
      </c>
      <c r="R130">
        <v>160</v>
      </c>
      <c r="S130" t="s">
        <v>30</v>
      </c>
    </row>
    <row r="131" spans="1:19" x14ac:dyDescent="0.25">
      <c r="A131" t="s">
        <v>288</v>
      </c>
      <c r="B131" t="s">
        <v>289</v>
      </c>
      <c r="C131" s="1">
        <v>44691</v>
      </c>
      <c r="D131" t="s">
        <v>20</v>
      </c>
      <c r="E131" t="s">
        <v>28</v>
      </c>
      <c r="F131">
        <v>0</v>
      </c>
      <c r="H131" t="s">
        <v>22</v>
      </c>
      <c r="I131" t="s">
        <v>23</v>
      </c>
      <c r="J131" t="s">
        <v>21</v>
      </c>
      <c r="K131">
        <v>6080</v>
      </c>
      <c r="L131">
        <v>2569</v>
      </c>
      <c r="M131">
        <v>182</v>
      </c>
      <c r="N131">
        <v>360</v>
      </c>
      <c r="P131" t="s">
        <v>29</v>
      </c>
      <c r="Q131" t="s">
        <v>288</v>
      </c>
      <c r="R131">
        <v>182</v>
      </c>
      <c r="S131" t="s">
        <v>30</v>
      </c>
    </row>
    <row r="132" spans="1:19" x14ac:dyDescent="0.25">
      <c r="A132" t="s">
        <v>290</v>
      </c>
      <c r="B132" t="s">
        <v>291</v>
      </c>
      <c r="C132" s="1">
        <v>44692</v>
      </c>
      <c r="D132" t="s">
        <v>20</v>
      </c>
      <c r="E132" t="s">
        <v>21</v>
      </c>
      <c r="F132">
        <v>0</v>
      </c>
      <c r="H132" t="s">
        <v>22</v>
      </c>
      <c r="I132" t="s">
        <v>23</v>
      </c>
      <c r="J132" t="s">
        <v>28</v>
      </c>
      <c r="K132">
        <v>20166</v>
      </c>
      <c r="L132">
        <v>0</v>
      </c>
      <c r="M132">
        <v>650</v>
      </c>
      <c r="N132">
        <v>480</v>
      </c>
      <c r="P132" t="s">
        <v>24</v>
      </c>
      <c r="Q132" t="s">
        <v>290</v>
      </c>
      <c r="R132">
        <v>650</v>
      </c>
      <c r="S132" t="s">
        <v>25</v>
      </c>
    </row>
    <row r="133" spans="1:19" x14ac:dyDescent="0.25">
      <c r="A133" t="s">
        <v>292</v>
      </c>
      <c r="B133" t="s">
        <v>293</v>
      </c>
      <c r="C133" s="1">
        <v>44693</v>
      </c>
      <c r="D133" t="s">
        <v>20</v>
      </c>
      <c r="E133" t="s">
        <v>21</v>
      </c>
      <c r="F133">
        <v>0</v>
      </c>
      <c r="H133" t="s">
        <v>22</v>
      </c>
      <c r="I133" t="s">
        <v>23</v>
      </c>
      <c r="J133" t="s">
        <v>21</v>
      </c>
      <c r="K133">
        <v>2014</v>
      </c>
      <c r="L133">
        <v>1929</v>
      </c>
      <c r="M133">
        <v>74</v>
      </c>
      <c r="N133">
        <v>360</v>
      </c>
      <c r="O133">
        <v>1</v>
      </c>
      <c r="P133" t="s">
        <v>24</v>
      </c>
      <c r="Q133" t="s">
        <v>292</v>
      </c>
      <c r="R133">
        <v>74</v>
      </c>
      <c r="S133" t="s">
        <v>25</v>
      </c>
    </row>
    <row r="134" spans="1:19" x14ac:dyDescent="0.25">
      <c r="A134" t="s">
        <v>294</v>
      </c>
      <c r="B134" t="s">
        <v>295</v>
      </c>
      <c r="C134" s="1">
        <v>44694</v>
      </c>
      <c r="D134" t="s">
        <v>20</v>
      </c>
      <c r="E134" t="s">
        <v>21</v>
      </c>
      <c r="F134">
        <v>0</v>
      </c>
      <c r="H134" t="s">
        <v>22</v>
      </c>
      <c r="I134" t="s">
        <v>23</v>
      </c>
      <c r="J134" t="s">
        <v>21</v>
      </c>
      <c r="K134">
        <v>2718</v>
      </c>
      <c r="L134">
        <v>0</v>
      </c>
      <c r="M134">
        <v>70</v>
      </c>
      <c r="N134">
        <v>360</v>
      </c>
      <c r="O134">
        <v>1</v>
      </c>
      <c r="P134" t="s">
        <v>44</v>
      </c>
      <c r="Q134" t="s">
        <v>294</v>
      </c>
      <c r="R134">
        <v>70</v>
      </c>
      <c r="S134" t="s">
        <v>25</v>
      </c>
    </row>
    <row r="135" spans="1:19" x14ac:dyDescent="0.25">
      <c r="A135" t="s">
        <v>296</v>
      </c>
      <c r="B135" t="s">
        <v>297</v>
      </c>
      <c r="C135" s="1">
        <v>44695</v>
      </c>
      <c r="D135" t="s">
        <v>20</v>
      </c>
      <c r="E135" t="s">
        <v>28</v>
      </c>
      <c r="F135">
        <v>0</v>
      </c>
      <c r="H135" t="s">
        <v>22</v>
      </c>
      <c r="I135" t="s">
        <v>23</v>
      </c>
      <c r="J135" t="s">
        <v>28</v>
      </c>
      <c r="K135">
        <v>3459</v>
      </c>
      <c r="L135">
        <v>0</v>
      </c>
      <c r="M135">
        <v>25</v>
      </c>
      <c r="N135">
        <v>120</v>
      </c>
      <c r="O135">
        <v>1</v>
      </c>
      <c r="P135" t="s">
        <v>44</v>
      </c>
      <c r="Q135" t="s">
        <v>296</v>
      </c>
      <c r="R135">
        <v>25</v>
      </c>
      <c r="S135" t="s">
        <v>25</v>
      </c>
    </row>
    <row r="136" spans="1:19" x14ac:dyDescent="0.25">
      <c r="A136" t="s">
        <v>298</v>
      </c>
      <c r="B136" t="s">
        <v>299</v>
      </c>
      <c r="C136" s="1">
        <v>44696</v>
      </c>
      <c r="D136" t="s">
        <v>20</v>
      </c>
      <c r="E136" t="s">
        <v>21</v>
      </c>
      <c r="F136">
        <v>0</v>
      </c>
      <c r="H136" t="s">
        <v>22</v>
      </c>
      <c r="I136" t="s">
        <v>23</v>
      </c>
      <c r="J136" t="s">
        <v>21</v>
      </c>
      <c r="K136">
        <v>4895</v>
      </c>
      <c r="L136">
        <v>0</v>
      </c>
      <c r="M136">
        <v>102</v>
      </c>
      <c r="N136">
        <v>360</v>
      </c>
      <c r="O136">
        <v>1</v>
      </c>
      <c r="P136" t="s">
        <v>44</v>
      </c>
      <c r="Q136" t="s">
        <v>298</v>
      </c>
      <c r="R136">
        <v>102</v>
      </c>
      <c r="S136" t="s">
        <v>25</v>
      </c>
    </row>
    <row r="137" spans="1:19" x14ac:dyDescent="0.25">
      <c r="A137" t="s">
        <v>300</v>
      </c>
      <c r="B137" t="s">
        <v>301</v>
      </c>
      <c r="C137" s="1">
        <v>44697</v>
      </c>
      <c r="D137" t="s">
        <v>20</v>
      </c>
      <c r="E137" t="s">
        <v>28</v>
      </c>
      <c r="F137">
        <v>1</v>
      </c>
      <c r="H137" t="s">
        <v>22</v>
      </c>
      <c r="I137" t="s">
        <v>23</v>
      </c>
      <c r="J137" t="s">
        <v>21</v>
      </c>
      <c r="K137">
        <v>4000</v>
      </c>
      <c r="L137">
        <v>7750</v>
      </c>
      <c r="M137">
        <v>290</v>
      </c>
      <c r="N137">
        <v>360</v>
      </c>
      <c r="O137">
        <v>1</v>
      </c>
      <c r="P137" t="s">
        <v>44</v>
      </c>
      <c r="Q137" t="s">
        <v>300</v>
      </c>
      <c r="R137">
        <v>290</v>
      </c>
      <c r="S137" t="s">
        <v>30</v>
      </c>
    </row>
    <row r="138" spans="1:19" x14ac:dyDescent="0.25">
      <c r="A138" t="s">
        <v>302</v>
      </c>
      <c r="B138" t="s">
        <v>303</v>
      </c>
      <c r="C138" s="1">
        <v>44698</v>
      </c>
      <c r="D138" t="s">
        <v>65</v>
      </c>
      <c r="E138" t="s">
        <v>28</v>
      </c>
      <c r="F138">
        <v>0</v>
      </c>
      <c r="H138" t="s">
        <v>22</v>
      </c>
      <c r="I138" t="s">
        <v>23</v>
      </c>
      <c r="J138" t="s">
        <v>21</v>
      </c>
      <c r="K138">
        <v>4583</v>
      </c>
      <c r="L138">
        <v>0</v>
      </c>
      <c r="M138">
        <v>84</v>
      </c>
      <c r="N138">
        <v>360</v>
      </c>
      <c r="O138">
        <v>1</v>
      </c>
      <c r="P138" t="s">
        <v>29</v>
      </c>
      <c r="Q138" t="s">
        <v>302</v>
      </c>
      <c r="R138">
        <v>84</v>
      </c>
      <c r="S138" t="s">
        <v>30</v>
      </c>
    </row>
    <row r="139" spans="1:19" x14ac:dyDescent="0.25">
      <c r="A139" t="s">
        <v>304</v>
      </c>
      <c r="B139" t="s">
        <v>305</v>
      </c>
      <c r="C139" s="1">
        <v>44699</v>
      </c>
      <c r="D139" t="s">
        <v>20</v>
      </c>
      <c r="E139" t="s">
        <v>28</v>
      </c>
      <c r="F139">
        <v>2</v>
      </c>
      <c r="H139" t="s">
        <v>22</v>
      </c>
      <c r="I139" t="s">
        <v>23</v>
      </c>
      <c r="J139" t="s">
        <v>28</v>
      </c>
      <c r="K139">
        <v>3316</v>
      </c>
      <c r="L139">
        <v>3500</v>
      </c>
      <c r="M139">
        <v>88</v>
      </c>
      <c r="N139">
        <v>360</v>
      </c>
      <c r="O139">
        <v>1</v>
      </c>
      <c r="P139" t="s">
        <v>24</v>
      </c>
      <c r="Q139" t="s">
        <v>304</v>
      </c>
      <c r="R139">
        <v>88</v>
      </c>
      <c r="S139" t="s">
        <v>25</v>
      </c>
    </row>
    <row r="140" spans="1:19" x14ac:dyDescent="0.25">
      <c r="A140" t="s">
        <v>306</v>
      </c>
      <c r="B140" t="s">
        <v>307</v>
      </c>
      <c r="C140" s="1">
        <v>44700</v>
      </c>
      <c r="D140" t="s">
        <v>20</v>
      </c>
      <c r="E140" t="s">
        <v>21</v>
      </c>
      <c r="F140">
        <v>0</v>
      </c>
      <c r="H140" t="s">
        <v>22</v>
      </c>
      <c r="I140" t="s">
        <v>23</v>
      </c>
      <c r="J140" t="s">
        <v>21</v>
      </c>
      <c r="K140">
        <v>14999</v>
      </c>
      <c r="L140">
        <v>0</v>
      </c>
      <c r="M140">
        <v>242</v>
      </c>
      <c r="N140">
        <v>360</v>
      </c>
      <c r="O140">
        <v>0</v>
      </c>
      <c r="P140" t="s">
        <v>44</v>
      </c>
      <c r="Q140" t="s">
        <v>306</v>
      </c>
      <c r="R140">
        <v>242</v>
      </c>
      <c r="S140" t="s">
        <v>30</v>
      </c>
    </row>
    <row r="141" spans="1:19" x14ac:dyDescent="0.25">
      <c r="A141" t="s">
        <v>308</v>
      </c>
      <c r="B141" t="s">
        <v>309</v>
      </c>
      <c r="C141" s="1">
        <v>44701</v>
      </c>
      <c r="D141" t="s">
        <v>20</v>
      </c>
      <c r="E141" t="s">
        <v>28</v>
      </c>
      <c r="F141">
        <v>2</v>
      </c>
      <c r="H141" t="s">
        <v>22</v>
      </c>
      <c r="I141" t="s">
        <v>35</v>
      </c>
      <c r="J141" t="s">
        <v>21</v>
      </c>
      <c r="K141">
        <v>4200</v>
      </c>
      <c r="L141">
        <v>1430</v>
      </c>
      <c r="M141">
        <v>129</v>
      </c>
      <c r="N141">
        <v>360</v>
      </c>
      <c r="O141">
        <v>1</v>
      </c>
      <c r="P141" t="s">
        <v>29</v>
      </c>
      <c r="Q141" t="s">
        <v>308</v>
      </c>
      <c r="R141">
        <v>129</v>
      </c>
      <c r="S141" t="s">
        <v>30</v>
      </c>
    </row>
    <row r="142" spans="1:19" x14ac:dyDescent="0.25">
      <c r="A142" t="s">
        <v>310</v>
      </c>
      <c r="B142" t="s">
        <v>311</v>
      </c>
      <c r="C142" s="1">
        <v>44702</v>
      </c>
      <c r="D142" t="s">
        <v>20</v>
      </c>
      <c r="E142" t="s">
        <v>28</v>
      </c>
      <c r="F142">
        <v>2</v>
      </c>
      <c r="H142" t="s">
        <v>22</v>
      </c>
      <c r="I142" t="s">
        <v>23</v>
      </c>
      <c r="J142" t="s">
        <v>21</v>
      </c>
      <c r="K142">
        <v>5042</v>
      </c>
      <c r="L142">
        <v>2083</v>
      </c>
      <c r="M142">
        <v>185</v>
      </c>
      <c r="N142">
        <v>360</v>
      </c>
      <c r="O142">
        <v>1</v>
      </c>
      <c r="P142" t="s">
        <v>29</v>
      </c>
      <c r="Q142" t="s">
        <v>310</v>
      </c>
      <c r="R142">
        <v>185</v>
      </c>
      <c r="S142" t="s">
        <v>30</v>
      </c>
    </row>
    <row r="143" spans="1:19" x14ac:dyDescent="0.25">
      <c r="A143" t="s">
        <v>312</v>
      </c>
      <c r="B143" t="s">
        <v>313</v>
      </c>
      <c r="C143" s="1">
        <v>44703</v>
      </c>
      <c r="D143" t="s">
        <v>20</v>
      </c>
      <c r="E143" t="s">
        <v>21</v>
      </c>
      <c r="F143">
        <v>0</v>
      </c>
      <c r="H143" t="s">
        <v>22</v>
      </c>
      <c r="I143" t="s">
        <v>23</v>
      </c>
      <c r="J143" t="s">
        <v>21</v>
      </c>
      <c r="K143">
        <v>5417</v>
      </c>
      <c r="L143">
        <v>0</v>
      </c>
      <c r="M143">
        <v>168</v>
      </c>
      <c r="N143">
        <v>360</v>
      </c>
      <c r="O143">
        <v>1</v>
      </c>
      <c r="P143" t="s">
        <v>24</v>
      </c>
      <c r="Q143" t="s">
        <v>312</v>
      </c>
      <c r="R143">
        <v>168</v>
      </c>
      <c r="S143" t="s">
        <v>25</v>
      </c>
    </row>
    <row r="144" spans="1:19" x14ac:dyDescent="0.25">
      <c r="A144" t="s">
        <v>314</v>
      </c>
      <c r="B144" t="s">
        <v>315</v>
      </c>
      <c r="C144" s="1">
        <v>44704</v>
      </c>
      <c r="D144" t="s">
        <v>20</v>
      </c>
      <c r="E144" t="s">
        <v>21</v>
      </c>
      <c r="F144">
        <v>0</v>
      </c>
      <c r="H144" t="s">
        <v>22</v>
      </c>
      <c r="I144" t="s">
        <v>23</v>
      </c>
      <c r="J144" t="s">
        <v>28</v>
      </c>
      <c r="K144">
        <v>6950</v>
      </c>
      <c r="L144">
        <v>0</v>
      </c>
      <c r="M144">
        <v>175</v>
      </c>
      <c r="N144">
        <v>180</v>
      </c>
      <c r="O144">
        <v>1</v>
      </c>
      <c r="P144" t="s">
        <v>44</v>
      </c>
      <c r="Q144" t="s">
        <v>314</v>
      </c>
      <c r="R144">
        <v>175</v>
      </c>
      <c r="S144" t="s">
        <v>25</v>
      </c>
    </row>
    <row r="145" spans="1:19" x14ac:dyDescent="0.25">
      <c r="A145" t="s">
        <v>316</v>
      </c>
      <c r="B145" t="s">
        <v>317</v>
      </c>
      <c r="C145" s="1">
        <v>44705</v>
      </c>
      <c r="D145" t="s">
        <v>20</v>
      </c>
      <c r="E145" t="s">
        <v>28</v>
      </c>
      <c r="F145">
        <v>0</v>
      </c>
      <c r="H145" t="s">
        <v>22</v>
      </c>
      <c r="I145" t="s">
        <v>23</v>
      </c>
      <c r="J145" t="s">
        <v>21</v>
      </c>
      <c r="K145">
        <v>2698</v>
      </c>
      <c r="L145">
        <v>2034</v>
      </c>
      <c r="M145">
        <v>122</v>
      </c>
      <c r="N145">
        <v>360</v>
      </c>
      <c r="O145">
        <v>1</v>
      </c>
      <c r="P145" t="s">
        <v>44</v>
      </c>
      <c r="Q145" t="s">
        <v>316</v>
      </c>
      <c r="R145">
        <v>122</v>
      </c>
      <c r="S145" t="s">
        <v>25</v>
      </c>
    </row>
    <row r="146" spans="1:19" x14ac:dyDescent="0.25">
      <c r="A146" t="s">
        <v>318</v>
      </c>
      <c r="B146" t="s">
        <v>319</v>
      </c>
      <c r="C146" s="1">
        <v>44706</v>
      </c>
      <c r="D146" t="s">
        <v>20</v>
      </c>
      <c r="E146" t="s">
        <v>28</v>
      </c>
      <c r="F146">
        <v>2</v>
      </c>
      <c r="H146" t="s">
        <v>22</v>
      </c>
      <c r="I146" t="s">
        <v>23</v>
      </c>
      <c r="J146" t="s">
        <v>21</v>
      </c>
      <c r="K146">
        <v>11757</v>
      </c>
      <c r="L146">
        <v>0</v>
      </c>
      <c r="M146">
        <v>187</v>
      </c>
      <c r="N146">
        <v>180</v>
      </c>
      <c r="O146">
        <v>1</v>
      </c>
      <c r="P146" t="s">
        <v>24</v>
      </c>
      <c r="Q146" t="s">
        <v>318</v>
      </c>
      <c r="R146">
        <v>187</v>
      </c>
      <c r="S146" t="s">
        <v>25</v>
      </c>
    </row>
    <row r="147" spans="1:19" x14ac:dyDescent="0.25">
      <c r="A147" t="s">
        <v>320</v>
      </c>
      <c r="B147" t="s">
        <v>321</v>
      </c>
      <c r="C147" s="1">
        <v>44707</v>
      </c>
      <c r="D147" t="s">
        <v>65</v>
      </c>
      <c r="E147" t="s">
        <v>28</v>
      </c>
      <c r="F147">
        <v>0</v>
      </c>
      <c r="H147" t="s">
        <v>22</v>
      </c>
      <c r="I147" t="s">
        <v>23</v>
      </c>
      <c r="J147" t="s">
        <v>21</v>
      </c>
      <c r="K147">
        <v>2330</v>
      </c>
      <c r="L147">
        <v>4486</v>
      </c>
      <c r="M147">
        <v>100</v>
      </c>
      <c r="N147">
        <v>360</v>
      </c>
      <c r="O147">
        <v>1</v>
      </c>
      <c r="P147" t="s">
        <v>44</v>
      </c>
      <c r="Q147" t="s">
        <v>320</v>
      </c>
      <c r="R147">
        <v>100</v>
      </c>
      <c r="S147" t="s">
        <v>25</v>
      </c>
    </row>
    <row r="148" spans="1:19" x14ac:dyDescent="0.25">
      <c r="A148" t="s">
        <v>322</v>
      </c>
      <c r="B148" t="s">
        <v>323</v>
      </c>
      <c r="C148" s="1">
        <v>44708</v>
      </c>
      <c r="D148" t="s">
        <v>65</v>
      </c>
      <c r="E148" t="s">
        <v>28</v>
      </c>
      <c r="F148">
        <v>2</v>
      </c>
      <c r="H148" t="s">
        <v>22</v>
      </c>
      <c r="I148" t="s">
        <v>23</v>
      </c>
      <c r="J148" t="s">
        <v>21</v>
      </c>
      <c r="K148">
        <v>14866</v>
      </c>
      <c r="L148">
        <v>0</v>
      </c>
      <c r="M148">
        <v>70</v>
      </c>
      <c r="N148">
        <v>360</v>
      </c>
      <c r="O148">
        <v>1</v>
      </c>
      <c r="P148" t="s">
        <v>24</v>
      </c>
      <c r="Q148" t="s">
        <v>322</v>
      </c>
      <c r="R148">
        <v>70</v>
      </c>
      <c r="S148" t="s">
        <v>25</v>
      </c>
    </row>
    <row r="149" spans="1:19" x14ac:dyDescent="0.25">
      <c r="A149" t="s">
        <v>324</v>
      </c>
      <c r="B149" t="s">
        <v>325</v>
      </c>
      <c r="C149" s="1">
        <v>44709</v>
      </c>
      <c r="D149" t="s">
        <v>20</v>
      </c>
      <c r="E149" t="s">
        <v>28</v>
      </c>
      <c r="F149">
        <v>1</v>
      </c>
      <c r="H149" t="s">
        <v>22</v>
      </c>
      <c r="I149" t="s">
        <v>23</v>
      </c>
      <c r="J149" t="s">
        <v>21</v>
      </c>
      <c r="K149">
        <v>1538</v>
      </c>
      <c r="L149">
        <v>1425</v>
      </c>
      <c r="M149">
        <v>30</v>
      </c>
      <c r="N149">
        <v>360</v>
      </c>
      <c r="O149">
        <v>1</v>
      </c>
      <c r="P149" t="s">
        <v>24</v>
      </c>
      <c r="Q149" t="s">
        <v>324</v>
      </c>
      <c r="R149">
        <v>30</v>
      </c>
      <c r="S149" t="s">
        <v>25</v>
      </c>
    </row>
    <row r="150" spans="1:19" x14ac:dyDescent="0.25">
      <c r="A150" t="s">
        <v>326</v>
      </c>
      <c r="B150" t="s">
        <v>327</v>
      </c>
      <c r="C150" s="1">
        <v>44710</v>
      </c>
      <c r="D150" t="s">
        <v>65</v>
      </c>
      <c r="E150" t="s">
        <v>21</v>
      </c>
      <c r="F150">
        <v>0</v>
      </c>
      <c r="H150" t="s">
        <v>22</v>
      </c>
      <c r="I150" t="s">
        <v>23</v>
      </c>
      <c r="J150" t="s">
        <v>21</v>
      </c>
      <c r="K150">
        <v>10000</v>
      </c>
      <c r="L150">
        <v>1666</v>
      </c>
      <c r="M150">
        <v>225</v>
      </c>
      <c r="N150">
        <v>360</v>
      </c>
      <c r="O150">
        <v>1</v>
      </c>
      <c r="P150" t="s">
        <v>29</v>
      </c>
      <c r="Q150" t="s">
        <v>326</v>
      </c>
      <c r="R150">
        <v>225</v>
      </c>
      <c r="S150" t="s">
        <v>30</v>
      </c>
    </row>
    <row r="151" spans="1:19" x14ac:dyDescent="0.25">
      <c r="A151" t="s">
        <v>328</v>
      </c>
      <c r="B151" t="s">
        <v>329</v>
      </c>
      <c r="C151" s="1">
        <v>44711</v>
      </c>
      <c r="D151" t="s">
        <v>20</v>
      </c>
      <c r="E151" t="s">
        <v>28</v>
      </c>
      <c r="F151">
        <v>0</v>
      </c>
      <c r="H151" t="s">
        <v>22</v>
      </c>
      <c r="I151" t="s">
        <v>23</v>
      </c>
      <c r="J151" t="s">
        <v>21</v>
      </c>
      <c r="K151">
        <v>4860</v>
      </c>
      <c r="L151">
        <v>830</v>
      </c>
      <c r="M151">
        <v>125</v>
      </c>
      <c r="N151">
        <v>360</v>
      </c>
      <c r="O151">
        <v>1</v>
      </c>
      <c r="P151" t="s">
        <v>44</v>
      </c>
      <c r="Q151" t="s">
        <v>328</v>
      </c>
      <c r="R151">
        <v>125</v>
      </c>
      <c r="S151" t="s">
        <v>25</v>
      </c>
    </row>
    <row r="152" spans="1:19" x14ac:dyDescent="0.25">
      <c r="A152" t="s">
        <v>330</v>
      </c>
      <c r="B152" t="s">
        <v>331</v>
      </c>
      <c r="C152" s="1">
        <v>44712</v>
      </c>
      <c r="D152" t="s">
        <v>20</v>
      </c>
      <c r="E152" t="s">
        <v>21</v>
      </c>
      <c r="F152">
        <v>0</v>
      </c>
      <c r="H152" t="s">
        <v>22</v>
      </c>
      <c r="I152" t="s">
        <v>23</v>
      </c>
      <c r="J152" t="s">
        <v>21</v>
      </c>
      <c r="K152">
        <v>6277</v>
      </c>
      <c r="L152">
        <v>0</v>
      </c>
      <c r="M152">
        <v>118</v>
      </c>
      <c r="N152">
        <v>360</v>
      </c>
      <c r="O152">
        <v>0</v>
      </c>
      <c r="P152" t="s">
        <v>29</v>
      </c>
      <c r="Q152" t="s">
        <v>330</v>
      </c>
      <c r="R152">
        <v>118</v>
      </c>
      <c r="S152" t="s">
        <v>30</v>
      </c>
    </row>
    <row r="153" spans="1:19" x14ac:dyDescent="0.25">
      <c r="A153" t="s">
        <v>332</v>
      </c>
      <c r="B153" t="s">
        <v>333</v>
      </c>
      <c r="C153" s="1">
        <v>44713</v>
      </c>
      <c r="D153" t="s">
        <v>20</v>
      </c>
      <c r="E153" t="s">
        <v>28</v>
      </c>
      <c r="F153">
        <v>0</v>
      </c>
      <c r="H153" t="s">
        <v>22</v>
      </c>
      <c r="I153" t="s">
        <v>23</v>
      </c>
      <c r="J153" t="s">
        <v>28</v>
      </c>
      <c r="K153">
        <v>2577</v>
      </c>
      <c r="L153">
        <v>3750</v>
      </c>
      <c r="M153">
        <v>152</v>
      </c>
      <c r="N153">
        <v>360</v>
      </c>
      <c r="O153">
        <v>1</v>
      </c>
      <c r="P153" t="s">
        <v>29</v>
      </c>
      <c r="Q153" t="s">
        <v>332</v>
      </c>
      <c r="R153">
        <v>152</v>
      </c>
      <c r="S153" t="s">
        <v>25</v>
      </c>
    </row>
    <row r="154" spans="1:19" x14ac:dyDescent="0.25">
      <c r="A154" t="s">
        <v>334</v>
      </c>
      <c r="B154" t="s">
        <v>335</v>
      </c>
      <c r="C154" s="1">
        <v>44714</v>
      </c>
      <c r="D154" t="s">
        <v>20</v>
      </c>
      <c r="E154" t="s">
        <v>21</v>
      </c>
      <c r="F154">
        <v>0</v>
      </c>
      <c r="H154" t="s">
        <v>22</v>
      </c>
      <c r="I154" t="s">
        <v>23</v>
      </c>
      <c r="J154" t="s">
        <v>21</v>
      </c>
      <c r="K154">
        <v>9166</v>
      </c>
      <c r="L154">
        <v>0</v>
      </c>
      <c r="M154">
        <v>244</v>
      </c>
      <c r="N154">
        <v>360</v>
      </c>
      <c r="O154">
        <v>1</v>
      </c>
      <c r="P154" t="s">
        <v>24</v>
      </c>
      <c r="Q154" t="s">
        <v>334</v>
      </c>
      <c r="R154">
        <v>244</v>
      </c>
      <c r="S154" t="s">
        <v>30</v>
      </c>
    </row>
    <row r="155" spans="1:19" x14ac:dyDescent="0.25">
      <c r="A155" t="s">
        <v>336</v>
      </c>
      <c r="B155" t="s">
        <v>337</v>
      </c>
      <c r="C155" s="1">
        <v>44715</v>
      </c>
      <c r="D155" t="s">
        <v>20</v>
      </c>
      <c r="E155" t="s">
        <v>28</v>
      </c>
      <c r="F155">
        <v>2</v>
      </c>
      <c r="H155" t="s">
        <v>22</v>
      </c>
      <c r="I155" t="s">
        <v>35</v>
      </c>
      <c r="J155" t="s">
        <v>21</v>
      </c>
      <c r="K155">
        <v>2281</v>
      </c>
      <c r="L155">
        <v>0</v>
      </c>
      <c r="M155">
        <v>113</v>
      </c>
      <c r="N155">
        <v>360</v>
      </c>
      <c r="O155">
        <v>1</v>
      </c>
      <c r="P155" t="s">
        <v>29</v>
      </c>
      <c r="Q155" t="s">
        <v>336</v>
      </c>
      <c r="R155">
        <v>113</v>
      </c>
      <c r="S155" t="s">
        <v>30</v>
      </c>
    </row>
    <row r="156" spans="1:19" x14ac:dyDescent="0.25">
      <c r="A156" t="s">
        <v>338</v>
      </c>
      <c r="B156" t="s">
        <v>339</v>
      </c>
      <c r="C156" s="1">
        <v>44716</v>
      </c>
      <c r="D156" t="s">
        <v>20</v>
      </c>
      <c r="E156" t="s">
        <v>21</v>
      </c>
      <c r="F156">
        <v>0</v>
      </c>
      <c r="H156" t="s">
        <v>22</v>
      </c>
      <c r="I156" t="s">
        <v>23</v>
      </c>
      <c r="J156" t="s">
        <v>21</v>
      </c>
      <c r="K156">
        <v>3254</v>
      </c>
      <c r="L156">
        <v>0</v>
      </c>
      <c r="M156">
        <v>50</v>
      </c>
      <c r="N156">
        <v>360</v>
      </c>
      <c r="O156">
        <v>1</v>
      </c>
      <c r="P156" t="s">
        <v>24</v>
      </c>
      <c r="Q156" t="s">
        <v>338</v>
      </c>
      <c r="R156">
        <v>50</v>
      </c>
      <c r="S156" t="s">
        <v>25</v>
      </c>
    </row>
    <row r="157" spans="1:19" x14ac:dyDescent="0.25">
      <c r="A157" t="s">
        <v>340</v>
      </c>
      <c r="B157" t="s">
        <v>341</v>
      </c>
      <c r="C157" s="1">
        <v>44717</v>
      </c>
      <c r="D157" t="s">
        <v>20</v>
      </c>
      <c r="E157" t="s">
        <v>28</v>
      </c>
      <c r="F157">
        <v>1</v>
      </c>
      <c r="H157" t="s">
        <v>22</v>
      </c>
      <c r="I157" t="s">
        <v>23</v>
      </c>
      <c r="J157" t="s">
        <v>21</v>
      </c>
      <c r="K157">
        <v>39999</v>
      </c>
      <c r="L157">
        <v>0</v>
      </c>
      <c r="M157">
        <v>600</v>
      </c>
      <c r="N157">
        <v>180</v>
      </c>
      <c r="O157">
        <v>0</v>
      </c>
      <c r="P157" t="s">
        <v>44</v>
      </c>
      <c r="Q157" t="s">
        <v>340</v>
      </c>
      <c r="R157">
        <v>600</v>
      </c>
      <c r="S157" t="s">
        <v>25</v>
      </c>
    </row>
    <row r="158" spans="1:19" x14ac:dyDescent="0.25">
      <c r="A158" t="s">
        <v>342</v>
      </c>
      <c r="B158" t="s">
        <v>343</v>
      </c>
      <c r="C158" s="1">
        <v>44718</v>
      </c>
      <c r="D158" t="s">
        <v>20</v>
      </c>
      <c r="E158" t="s">
        <v>28</v>
      </c>
      <c r="F158">
        <v>1</v>
      </c>
      <c r="H158" t="s">
        <v>22</v>
      </c>
      <c r="I158" t="s">
        <v>23</v>
      </c>
      <c r="J158" t="s">
        <v>21</v>
      </c>
      <c r="K158">
        <v>6000</v>
      </c>
      <c r="L158">
        <v>0</v>
      </c>
      <c r="M158">
        <v>160</v>
      </c>
      <c r="N158">
        <v>360</v>
      </c>
      <c r="P158" t="s">
        <v>29</v>
      </c>
      <c r="Q158" t="s">
        <v>342</v>
      </c>
      <c r="R158">
        <v>160</v>
      </c>
      <c r="S158" t="s">
        <v>25</v>
      </c>
    </row>
    <row r="159" spans="1:19" x14ac:dyDescent="0.25">
      <c r="A159" t="s">
        <v>344</v>
      </c>
      <c r="B159" t="s">
        <v>345</v>
      </c>
      <c r="C159" s="1">
        <v>44719</v>
      </c>
      <c r="D159" t="s">
        <v>20</v>
      </c>
      <c r="E159" t="s">
        <v>28</v>
      </c>
      <c r="F159">
        <v>1</v>
      </c>
      <c r="H159" t="s">
        <v>22</v>
      </c>
      <c r="I159" t="s">
        <v>23</v>
      </c>
      <c r="J159" t="s">
        <v>21</v>
      </c>
      <c r="K159">
        <v>9538</v>
      </c>
      <c r="L159">
        <v>0</v>
      </c>
      <c r="M159">
        <v>187</v>
      </c>
      <c r="N159">
        <v>360</v>
      </c>
      <c r="O159">
        <v>1</v>
      </c>
      <c r="P159" t="s">
        <v>24</v>
      </c>
      <c r="Q159" t="s">
        <v>344</v>
      </c>
      <c r="R159">
        <v>187</v>
      </c>
      <c r="S159" t="s">
        <v>25</v>
      </c>
    </row>
    <row r="160" spans="1:19" x14ac:dyDescent="0.25">
      <c r="A160" t="s">
        <v>346</v>
      </c>
      <c r="B160" t="s">
        <v>347</v>
      </c>
      <c r="C160" s="1">
        <v>44720</v>
      </c>
      <c r="D160" t="s">
        <v>20</v>
      </c>
      <c r="E160" t="s">
        <v>21</v>
      </c>
      <c r="F160">
        <v>0</v>
      </c>
      <c r="H160" t="s">
        <v>22</v>
      </c>
      <c r="I160" t="s">
        <v>23</v>
      </c>
      <c r="K160">
        <v>2980</v>
      </c>
      <c r="L160">
        <v>2083</v>
      </c>
      <c r="M160">
        <v>120</v>
      </c>
      <c r="N160">
        <v>360</v>
      </c>
      <c r="O160">
        <v>1</v>
      </c>
      <c r="P160" t="s">
        <v>29</v>
      </c>
      <c r="Q160" t="s">
        <v>346</v>
      </c>
      <c r="R160">
        <v>120</v>
      </c>
      <c r="S160" t="s">
        <v>25</v>
      </c>
    </row>
    <row r="161" spans="1:19" x14ac:dyDescent="0.25">
      <c r="A161" t="s">
        <v>348</v>
      </c>
      <c r="B161" t="s">
        <v>349</v>
      </c>
      <c r="C161" s="1">
        <v>44721</v>
      </c>
      <c r="D161" t="s">
        <v>20</v>
      </c>
      <c r="E161" t="s">
        <v>28</v>
      </c>
      <c r="F161">
        <v>0</v>
      </c>
      <c r="H161" t="s">
        <v>22</v>
      </c>
      <c r="I161" t="s">
        <v>23</v>
      </c>
      <c r="J161" t="s">
        <v>21</v>
      </c>
      <c r="K161">
        <v>4583</v>
      </c>
      <c r="L161">
        <v>5625</v>
      </c>
      <c r="M161">
        <v>255</v>
      </c>
      <c r="N161">
        <v>360</v>
      </c>
      <c r="O161">
        <v>1</v>
      </c>
      <c r="P161" t="s">
        <v>44</v>
      </c>
      <c r="Q161" t="s">
        <v>348</v>
      </c>
      <c r="R161">
        <v>255</v>
      </c>
      <c r="S161" t="s">
        <v>25</v>
      </c>
    </row>
    <row r="162" spans="1:19" x14ac:dyDescent="0.25">
      <c r="A162" t="s">
        <v>350</v>
      </c>
      <c r="B162" t="s">
        <v>351</v>
      </c>
      <c r="C162" s="1">
        <v>44722</v>
      </c>
      <c r="D162" t="s">
        <v>20</v>
      </c>
      <c r="E162" t="s">
        <v>28</v>
      </c>
      <c r="F162">
        <v>0</v>
      </c>
      <c r="H162" t="s">
        <v>22</v>
      </c>
      <c r="I162" t="s">
        <v>35</v>
      </c>
      <c r="J162" t="s">
        <v>21</v>
      </c>
      <c r="K162">
        <v>1863</v>
      </c>
      <c r="L162">
        <v>1041</v>
      </c>
      <c r="M162">
        <v>98</v>
      </c>
      <c r="N162">
        <v>360</v>
      </c>
      <c r="O162">
        <v>1</v>
      </c>
      <c r="P162" t="s">
        <v>44</v>
      </c>
      <c r="Q162" t="s">
        <v>350</v>
      </c>
      <c r="R162">
        <v>98</v>
      </c>
      <c r="S162" t="s">
        <v>25</v>
      </c>
    </row>
    <row r="163" spans="1:19" x14ac:dyDescent="0.25">
      <c r="A163" t="s">
        <v>352</v>
      </c>
      <c r="B163" t="s">
        <v>353</v>
      </c>
      <c r="C163" s="1">
        <v>44723</v>
      </c>
      <c r="D163" t="s">
        <v>20</v>
      </c>
      <c r="E163" t="s">
        <v>28</v>
      </c>
      <c r="F163">
        <v>0</v>
      </c>
      <c r="H163" t="s">
        <v>22</v>
      </c>
      <c r="I163" t="s">
        <v>23</v>
      </c>
      <c r="J163" t="s">
        <v>21</v>
      </c>
      <c r="K163">
        <v>7933</v>
      </c>
      <c r="L163">
        <v>0</v>
      </c>
      <c r="M163">
        <v>275</v>
      </c>
      <c r="N163">
        <v>360</v>
      </c>
      <c r="O163">
        <v>1</v>
      </c>
      <c r="P163" t="s">
        <v>24</v>
      </c>
      <c r="Q163" t="s">
        <v>352</v>
      </c>
      <c r="R163">
        <v>275</v>
      </c>
      <c r="S163" t="s">
        <v>30</v>
      </c>
    </row>
    <row r="164" spans="1:19" x14ac:dyDescent="0.25">
      <c r="A164" t="s">
        <v>354</v>
      </c>
      <c r="B164" t="s">
        <v>355</v>
      </c>
      <c r="C164" s="1">
        <v>44724</v>
      </c>
      <c r="D164" t="s">
        <v>20</v>
      </c>
      <c r="E164" t="s">
        <v>28</v>
      </c>
      <c r="F164">
        <v>1</v>
      </c>
      <c r="H164" t="s">
        <v>22</v>
      </c>
      <c r="I164" t="s">
        <v>23</v>
      </c>
      <c r="J164" t="s">
        <v>21</v>
      </c>
      <c r="K164">
        <v>3089</v>
      </c>
      <c r="L164">
        <v>1280</v>
      </c>
      <c r="M164">
        <v>121</v>
      </c>
      <c r="N164">
        <v>360</v>
      </c>
      <c r="O164">
        <v>0</v>
      </c>
      <c r="P164" t="s">
        <v>44</v>
      </c>
      <c r="Q164" t="s">
        <v>354</v>
      </c>
      <c r="R164">
        <v>121</v>
      </c>
      <c r="S164" t="s">
        <v>30</v>
      </c>
    </row>
    <row r="165" spans="1:19" x14ac:dyDescent="0.25">
      <c r="A165" t="s">
        <v>356</v>
      </c>
      <c r="B165" t="s">
        <v>357</v>
      </c>
      <c r="C165" s="1">
        <v>44725</v>
      </c>
      <c r="D165" t="s">
        <v>20</v>
      </c>
      <c r="E165" t="s">
        <v>28</v>
      </c>
      <c r="F165">
        <v>2</v>
      </c>
      <c r="H165" t="s">
        <v>22</v>
      </c>
      <c r="I165" t="s">
        <v>23</v>
      </c>
      <c r="J165" t="s">
        <v>21</v>
      </c>
      <c r="K165">
        <v>4167</v>
      </c>
      <c r="L165">
        <v>1447</v>
      </c>
      <c r="M165">
        <v>158</v>
      </c>
      <c r="N165">
        <v>360</v>
      </c>
      <c r="O165">
        <v>1</v>
      </c>
      <c r="P165" t="s">
        <v>29</v>
      </c>
      <c r="Q165" t="s">
        <v>356</v>
      </c>
      <c r="R165">
        <v>158</v>
      </c>
      <c r="S165" t="s">
        <v>25</v>
      </c>
    </row>
    <row r="166" spans="1:19" x14ac:dyDescent="0.25">
      <c r="A166" t="s">
        <v>358</v>
      </c>
      <c r="B166" t="s">
        <v>359</v>
      </c>
      <c r="C166" s="1">
        <v>44726</v>
      </c>
      <c r="D166" t="s">
        <v>20</v>
      </c>
      <c r="E166" t="s">
        <v>28</v>
      </c>
      <c r="F166">
        <v>0</v>
      </c>
      <c r="H166" t="s">
        <v>22</v>
      </c>
      <c r="I166" t="s">
        <v>23</v>
      </c>
      <c r="J166" t="s">
        <v>21</v>
      </c>
      <c r="K166">
        <v>9323</v>
      </c>
      <c r="L166">
        <v>0</v>
      </c>
      <c r="M166">
        <v>75</v>
      </c>
      <c r="N166">
        <v>180</v>
      </c>
      <c r="O166">
        <v>1</v>
      </c>
      <c r="P166" t="s">
        <v>24</v>
      </c>
      <c r="Q166" t="s">
        <v>358</v>
      </c>
      <c r="R166">
        <v>75</v>
      </c>
      <c r="S166" t="s">
        <v>25</v>
      </c>
    </row>
    <row r="167" spans="1:19" x14ac:dyDescent="0.25">
      <c r="A167" t="s">
        <v>360</v>
      </c>
      <c r="B167" t="s">
        <v>361</v>
      </c>
      <c r="C167" s="1">
        <v>44727</v>
      </c>
      <c r="D167" t="s">
        <v>20</v>
      </c>
      <c r="E167" t="s">
        <v>28</v>
      </c>
      <c r="F167">
        <v>0</v>
      </c>
      <c r="H167" t="s">
        <v>22</v>
      </c>
      <c r="I167" t="s">
        <v>23</v>
      </c>
      <c r="J167" t="s">
        <v>21</v>
      </c>
      <c r="K167">
        <v>3707</v>
      </c>
      <c r="L167">
        <v>3166</v>
      </c>
      <c r="M167">
        <v>182</v>
      </c>
      <c r="O167">
        <v>1</v>
      </c>
      <c r="P167" t="s">
        <v>29</v>
      </c>
      <c r="Q167" t="s">
        <v>360</v>
      </c>
      <c r="R167">
        <v>182</v>
      </c>
      <c r="S167" t="s">
        <v>25</v>
      </c>
    </row>
    <row r="168" spans="1:19" x14ac:dyDescent="0.25">
      <c r="A168" t="s">
        <v>362</v>
      </c>
      <c r="B168" t="s">
        <v>363</v>
      </c>
      <c r="C168" s="1">
        <v>44728</v>
      </c>
      <c r="D168" t="s">
        <v>65</v>
      </c>
      <c r="E168" t="s">
        <v>28</v>
      </c>
      <c r="F168">
        <v>0</v>
      </c>
      <c r="H168" t="s">
        <v>22</v>
      </c>
      <c r="I168" t="s">
        <v>23</v>
      </c>
      <c r="J168" t="s">
        <v>21</v>
      </c>
      <c r="K168">
        <v>4583</v>
      </c>
      <c r="L168">
        <v>0</v>
      </c>
      <c r="M168">
        <v>112</v>
      </c>
      <c r="N168">
        <v>360</v>
      </c>
      <c r="O168">
        <v>1</v>
      </c>
      <c r="P168" t="s">
        <v>29</v>
      </c>
      <c r="Q168" t="s">
        <v>362</v>
      </c>
      <c r="R168">
        <v>112</v>
      </c>
      <c r="S168" t="s">
        <v>30</v>
      </c>
    </row>
    <row r="169" spans="1:19" x14ac:dyDescent="0.25">
      <c r="A169" t="s">
        <v>364</v>
      </c>
      <c r="B169" t="s">
        <v>365</v>
      </c>
      <c r="C169" s="1">
        <v>44729</v>
      </c>
      <c r="D169" t="s">
        <v>20</v>
      </c>
      <c r="E169" t="s">
        <v>28</v>
      </c>
      <c r="F169">
        <v>0</v>
      </c>
      <c r="H169" t="s">
        <v>22</v>
      </c>
      <c r="I169" t="s">
        <v>23</v>
      </c>
      <c r="J169" t="s">
        <v>21</v>
      </c>
      <c r="K169">
        <v>2439</v>
      </c>
      <c r="L169">
        <v>3333</v>
      </c>
      <c r="M169">
        <v>129</v>
      </c>
      <c r="N169">
        <v>360</v>
      </c>
      <c r="O169">
        <v>1</v>
      </c>
      <c r="P169" t="s">
        <v>29</v>
      </c>
      <c r="Q169" t="s">
        <v>364</v>
      </c>
      <c r="R169">
        <v>129</v>
      </c>
      <c r="S169" t="s">
        <v>25</v>
      </c>
    </row>
    <row r="170" spans="1:19" x14ac:dyDescent="0.25">
      <c r="A170" t="s">
        <v>366</v>
      </c>
      <c r="B170" t="s">
        <v>367</v>
      </c>
      <c r="C170" s="1">
        <v>44730</v>
      </c>
      <c r="D170" t="s">
        <v>20</v>
      </c>
      <c r="E170" t="s">
        <v>21</v>
      </c>
      <c r="F170">
        <v>0</v>
      </c>
      <c r="H170" t="s">
        <v>22</v>
      </c>
      <c r="I170" t="s">
        <v>23</v>
      </c>
      <c r="J170" t="s">
        <v>21</v>
      </c>
      <c r="K170">
        <v>2237</v>
      </c>
      <c r="L170">
        <v>0</v>
      </c>
      <c r="M170">
        <v>63</v>
      </c>
      <c r="N170">
        <v>480</v>
      </c>
      <c r="O170">
        <v>0</v>
      </c>
      <c r="P170" t="s">
        <v>44</v>
      </c>
      <c r="Q170" t="s">
        <v>366</v>
      </c>
      <c r="R170">
        <v>63</v>
      </c>
      <c r="S170" t="s">
        <v>30</v>
      </c>
    </row>
    <row r="171" spans="1:19" x14ac:dyDescent="0.25">
      <c r="A171" t="s">
        <v>368</v>
      </c>
      <c r="B171" t="s">
        <v>369</v>
      </c>
      <c r="C171" s="1">
        <v>44731</v>
      </c>
      <c r="D171" t="s">
        <v>20</v>
      </c>
      <c r="E171" t="s">
        <v>28</v>
      </c>
      <c r="F171">
        <v>2</v>
      </c>
      <c r="H171" t="s">
        <v>22</v>
      </c>
      <c r="I171" t="s">
        <v>23</v>
      </c>
      <c r="J171" t="s">
        <v>21</v>
      </c>
      <c r="K171">
        <v>8000</v>
      </c>
      <c r="L171">
        <v>0</v>
      </c>
      <c r="M171">
        <v>200</v>
      </c>
      <c r="N171">
        <v>360</v>
      </c>
      <c r="O171">
        <v>1</v>
      </c>
      <c r="P171" t="s">
        <v>44</v>
      </c>
      <c r="Q171" t="s">
        <v>368</v>
      </c>
      <c r="R171">
        <v>200</v>
      </c>
      <c r="S171" t="s">
        <v>25</v>
      </c>
    </row>
    <row r="172" spans="1:19" x14ac:dyDescent="0.25">
      <c r="A172" t="s">
        <v>370</v>
      </c>
      <c r="B172" t="s">
        <v>371</v>
      </c>
      <c r="C172" s="1">
        <v>44732</v>
      </c>
      <c r="D172" t="s">
        <v>20</v>
      </c>
      <c r="E172" t="s">
        <v>28</v>
      </c>
      <c r="F172">
        <v>0</v>
      </c>
      <c r="H172" t="s">
        <v>22</v>
      </c>
      <c r="I172" t="s">
        <v>35</v>
      </c>
      <c r="K172">
        <v>1820</v>
      </c>
      <c r="L172">
        <v>1769</v>
      </c>
      <c r="M172">
        <v>95</v>
      </c>
      <c r="N172">
        <v>360</v>
      </c>
      <c r="O172">
        <v>1</v>
      </c>
      <c r="P172" t="s">
        <v>29</v>
      </c>
      <c r="Q172" t="s">
        <v>370</v>
      </c>
      <c r="R172">
        <v>95</v>
      </c>
      <c r="S172" t="s">
        <v>25</v>
      </c>
    </row>
    <row r="173" spans="1:19" x14ac:dyDescent="0.25">
      <c r="A173" t="s">
        <v>372</v>
      </c>
      <c r="B173" t="s">
        <v>373</v>
      </c>
      <c r="C173" s="1">
        <v>44733</v>
      </c>
      <c r="E173" t="s">
        <v>28</v>
      </c>
      <c r="F173">
        <v>5</v>
      </c>
      <c r="H173" t="s">
        <v>22</v>
      </c>
      <c r="I173" t="s">
        <v>23</v>
      </c>
      <c r="J173" t="s">
        <v>21</v>
      </c>
      <c r="K173">
        <v>51763</v>
      </c>
      <c r="L173">
        <v>0</v>
      </c>
      <c r="M173">
        <v>700</v>
      </c>
      <c r="N173">
        <v>300</v>
      </c>
      <c r="O173">
        <v>1</v>
      </c>
      <c r="P173" t="s">
        <v>24</v>
      </c>
      <c r="Q173" t="s">
        <v>372</v>
      </c>
      <c r="R173">
        <v>700</v>
      </c>
      <c r="S173" t="s">
        <v>25</v>
      </c>
    </row>
    <row r="174" spans="1:19" x14ac:dyDescent="0.25">
      <c r="A174" t="s">
        <v>374</v>
      </c>
      <c r="B174" t="s">
        <v>375</v>
      </c>
      <c r="C174" s="1">
        <v>44734</v>
      </c>
      <c r="D174" t="s">
        <v>20</v>
      </c>
      <c r="E174" t="s">
        <v>28</v>
      </c>
      <c r="F174">
        <v>6</v>
      </c>
      <c r="H174" t="s">
        <v>22</v>
      </c>
      <c r="I174" t="s">
        <v>35</v>
      </c>
      <c r="J174" t="s">
        <v>21</v>
      </c>
      <c r="K174">
        <v>3522</v>
      </c>
      <c r="L174">
        <v>0</v>
      </c>
      <c r="M174">
        <v>81</v>
      </c>
      <c r="N174">
        <v>180</v>
      </c>
      <c r="O174">
        <v>1</v>
      </c>
      <c r="P174" t="s">
        <v>29</v>
      </c>
      <c r="Q174" t="s">
        <v>374</v>
      </c>
      <c r="R174">
        <v>81</v>
      </c>
      <c r="S174" t="s">
        <v>30</v>
      </c>
    </row>
    <row r="175" spans="1:19" x14ac:dyDescent="0.25">
      <c r="A175" t="s">
        <v>376</v>
      </c>
      <c r="B175" t="s">
        <v>377</v>
      </c>
      <c r="C175" s="1">
        <v>44735</v>
      </c>
      <c r="D175" t="s">
        <v>20</v>
      </c>
      <c r="E175" t="s">
        <v>28</v>
      </c>
      <c r="F175">
        <v>0</v>
      </c>
      <c r="H175" t="s">
        <v>22</v>
      </c>
      <c r="I175" t="s">
        <v>23</v>
      </c>
      <c r="J175" t="s">
        <v>21</v>
      </c>
      <c r="K175">
        <v>5708</v>
      </c>
      <c r="L175">
        <v>5625</v>
      </c>
      <c r="M175">
        <v>187</v>
      </c>
      <c r="N175">
        <v>360</v>
      </c>
      <c r="O175">
        <v>1</v>
      </c>
      <c r="P175" t="s">
        <v>44</v>
      </c>
      <c r="Q175" t="s">
        <v>376</v>
      </c>
      <c r="R175">
        <v>187</v>
      </c>
      <c r="S175" t="s">
        <v>25</v>
      </c>
    </row>
    <row r="176" spans="1:19" x14ac:dyDescent="0.25">
      <c r="A176" t="s">
        <v>378</v>
      </c>
      <c r="B176" t="s">
        <v>379</v>
      </c>
      <c r="C176" s="1">
        <v>44736</v>
      </c>
      <c r="D176" t="s">
        <v>20</v>
      </c>
      <c r="E176" t="s">
        <v>28</v>
      </c>
      <c r="F176">
        <v>0</v>
      </c>
      <c r="H176" t="s">
        <v>22</v>
      </c>
      <c r="I176" t="s">
        <v>35</v>
      </c>
      <c r="J176" t="s">
        <v>28</v>
      </c>
      <c r="K176">
        <v>4344</v>
      </c>
      <c r="L176">
        <v>736</v>
      </c>
      <c r="M176">
        <v>87</v>
      </c>
      <c r="N176">
        <v>360</v>
      </c>
      <c r="O176">
        <v>1</v>
      </c>
      <c r="P176" t="s">
        <v>44</v>
      </c>
      <c r="Q176" t="s">
        <v>378</v>
      </c>
      <c r="R176">
        <v>87</v>
      </c>
      <c r="S176" t="s">
        <v>30</v>
      </c>
    </row>
    <row r="177" spans="1:19" x14ac:dyDescent="0.25">
      <c r="A177" t="s">
        <v>380</v>
      </c>
      <c r="B177" t="s">
        <v>381</v>
      </c>
      <c r="C177" s="1">
        <v>44737</v>
      </c>
      <c r="D177" t="s">
        <v>20</v>
      </c>
      <c r="E177" t="s">
        <v>28</v>
      </c>
      <c r="F177">
        <v>0</v>
      </c>
      <c r="H177" t="s">
        <v>22</v>
      </c>
      <c r="I177" t="s">
        <v>23</v>
      </c>
      <c r="J177" t="s">
        <v>21</v>
      </c>
      <c r="K177">
        <v>3497</v>
      </c>
      <c r="L177">
        <v>1964</v>
      </c>
      <c r="M177">
        <v>116</v>
      </c>
      <c r="N177">
        <v>360</v>
      </c>
      <c r="O177">
        <v>1</v>
      </c>
      <c r="P177" t="s">
        <v>29</v>
      </c>
      <c r="Q177" t="s">
        <v>380</v>
      </c>
      <c r="R177">
        <v>116</v>
      </c>
      <c r="S177" t="s">
        <v>25</v>
      </c>
    </row>
    <row r="178" spans="1:19" x14ac:dyDescent="0.25">
      <c r="A178" t="s">
        <v>382</v>
      </c>
      <c r="B178" t="s">
        <v>383</v>
      </c>
      <c r="C178" s="1">
        <v>44738</v>
      </c>
      <c r="D178" t="s">
        <v>20</v>
      </c>
      <c r="E178" t="s">
        <v>28</v>
      </c>
      <c r="F178">
        <v>2</v>
      </c>
      <c r="H178" t="s">
        <v>22</v>
      </c>
      <c r="I178" t="s">
        <v>23</v>
      </c>
      <c r="J178" t="s">
        <v>21</v>
      </c>
      <c r="K178">
        <v>2045</v>
      </c>
      <c r="L178">
        <v>1619</v>
      </c>
      <c r="M178">
        <v>101</v>
      </c>
      <c r="N178">
        <v>360</v>
      </c>
      <c r="O178">
        <v>1</v>
      </c>
      <c r="P178" t="s">
        <v>29</v>
      </c>
      <c r="Q178" t="s">
        <v>382</v>
      </c>
      <c r="R178">
        <v>101</v>
      </c>
      <c r="S178" t="s">
        <v>25</v>
      </c>
    </row>
    <row r="179" spans="1:19" x14ac:dyDescent="0.25">
      <c r="A179" t="s">
        <v>384</v>
      </c>
      <c r="B179" t="s">
        <v>385</v>
      </c>
      <c r="C179" s="1">
        <v>44739</v>
      </c>
      <c r="D179" t="s">
        <v>20</v>
      </c>
      <c r="E179" t="s">
        <v>28</v>
      </c>
      <c r="F179">
        <v>3</v>
      </c>
      <c r="H179" t="s">
        <v>22</v>
      </c>
      <c r="I179" t="s">
        <v>23</v>
      </c>
      <c r="J179" t="s">
        <v>21</v>
      </c>
      <c r="K179">
        <v>5516</v>
      </c>
      <c r="L179">
        <v>11300</v>
      </c>
      <c r="M179">
        <v>495</v>
      </c>
      <c r="N179">
        <v>360</v>
      </c>
      <c r="O179">
        <v>0</v>
      </c>
      <c r="P179" t="s">
        <v>44</v>
      </c>
      <c r="Q179" t="s">
        <v>384</v>
      </c>
      <c r="R179">
        <v>495</v>
      </c>
      <c r="S179" t="s">
        <v>30</v>
      </c>
    </row>
    <row r="180" spans="1:19" x14ac:dyDescent="0.25">
      <c r="A180" t="s">
        <v>386</v>
      </c>
      <c r="B180" t="s">
        <v>387</v>
      </c>
      <c r="C180" s="1">
        <v>44740</v>
      </c>
      <c r="D180" t="s">
        <v>20</v>
      </c>
      <c r="E180" t="s">
        <v>28</v>
      </c>
      <c r="F180">
        <v>1</v>
      </c>
      <c r="H180" t="s">
        <v>22</v>
      </c>
      <c r="I180" t="s">
        <v>23</v>
      </c>
      <c r="J180" t="s">
        <v>21</v>
      </c>
      <c r="K180">
        <v>3750</v>
      </c>
      <c r="L180">
        <v>0</v>
      </c>
      <c r="M180">
        <v>116</v>
      </c>
      <c r="N180">
        <v>360</v>
      </c>
      <c r="O180">
        <v>1</v>
      </c>
      <c r="P180" t="s">
        <v>44</v>
      </c>
      <c r="Q180" t="s">
        <v>386</v>
      </c>
      <c r="R180">
        <v>116</v>
      </c>
      <c r="S180" t="s">
        <v>25</v>
      </c>
    </row>
    <row r="181" spans="1:19" x14ac:dyDescent="0.25">
      <c r="A181" t="s">
        <v>388</v>
      </c>
      <c r="B181" t="s">
        <v>389</v>
      </c>
      <c r="C181" s="1">
        <v>44741</v>
      </c>
      <c r="D181" t="s">
        <v>20</v>
      </c>
      <c r="E181" t="s">
        <v>21</v>
      </c>
      <c r="F181">
        <v>0</v>
      </c>
      <c r="H181" t="s">
        <v>22</v>
      </c>
      <c r="I181" t="s">
        <v>35</v>
      </c>
      <c r="J181" t="s">
        <v>21</v>
      </c>
      <c r="K181">
        <v>2333</v>
      </c>
      <c r="L181">
        <v>1451</v>
      </c>
      <c r="M181">
        <v>102</v>
      </c>
      <c r="N181">
        <v>480</v>
      </c>
      <c r="O181">
        <v>0</v>
      </c>
      <c r="P181" t="s">
        <v>24</v>
      </c>
      <c r="Q181" t="s">
        <v>388</v>
      </c>
      <c r="R181">
        <v>102</v>
      </c>
      <c r="S181" t="s">
        <v>30</v>
      </c>
    </row>
    <row r="182" spans="1:19" x14ac:dyDescent="0.25">
      <c r="A182" t="s">
        <v>390</v>
      </c>
      <c r="B182" t="s">
        <v>391</v>
      </c>
      <c r="C182" s="1">
        <v>44742</v>
      </c>
      <c r="D182" t="s">
        <v>20</v>
      </c>
      <c r="E182" t="s">
        <v>28</v>
      </c>
      <c r="F182">
        <v>1</v>
      </c>
      <c r="H182" t="s">
        <v>22</v>
      </c>
      <c r="I182" t="s">
        <v>23</v>
      </c>
      <c r="J182" t="s">
        <v>21</v>
      </c>
      <c r="K182">
        <v>6400</v>
      </c>
      <c r="L182">
        <v>7250</v>
      </c>
      <c r="M182">
        <v>180</v>
      </c>
      <c r="N182">
        <v>360</v>
      </c>
      <c r="O182">
        <v>0</v>
      </c>
      <c r="P182" t="s">
        <v>24</v>
      </c>
      <c r="Q182" t="s">
        <v>390</v>
      </c>
      <c r="R182">
        <v>180</v>
      </c>
      <c r="S182" t="s">
        <v>30</v>
      </c>
    </row>
    <row r="183" spans="1:19" x14ac:dyDescent="0.25">
      <c r="A183" t="s">
        <v>392</v>
      </c>
      <c r="B183" t="s">
        <v>393</v>
      </c>
      <c r="C183" s="1">
        <v>44743</v>
      </c>
      <c r="D183" t="s">
        <v>20</v>
      </c>
      <c r="E183" t="s">
        <v>21</v>
      </c>
      <c r="F183">
        <v>0</v>
      </c>
      <c r="H183" t="s">
        <v>22</v>
      </c>
      <c r="I183" t="s">
        <v>23</v>
      </c>
      <c r="J183" t="s">
        <v>21</v>
      </c>
      <c r="K183">
        <v>1916</v>
      </c>
      <c r="L183">
        <v>5063</v>
      </c>
      <c r="M183">
        <v>67</v>
      </c>
      <c r="N183">
        <v>360</v>
      </c>
      <c r="P183" t="s">
        <v>29</v>
      </c>
      <c r="Q183" t="s">
        <v>392</v>
      </c>
      <c r="R183">
        <v>67</v>
      </c>
      <c r="S183" t="s">
        <v>30</v>
      </c>
    </row>
    <row r="184" spans="1:19" x14ac:dyDescent="0.25">
      <c r="A184" t="s">
        <v>394</v>
      </c>
      <c r="B184" t="s">
        <v>395</v>
      </c>
      <c r="C184" s="1">
        <v>44744</v>
      </c>
      <c r="D184" t="s">
        <v>20</v>
      </c>
      <c r="E184" t="s">
        <v>28</v>
      </c>
      <c r="F184">
        <v>0</v>
      </c>
      <c r="G184">
        <v>44</v>
      </c>
      <c r="H184" t="s">
        <v>22</v>
      </c>
      <c r="I184" t="s">
        <v>23</v>
      </c>
      <c r="J184" t="s">
        <v>21</v>
      </c>
      <c r="K184">
        <v>4600</v>
      </c>
      <c r="L184">
        <v>0</v>
      </c>
      <c r="M184">
        <v>73</v>
      </c>
      <c r="N184">
        <v>180</v>
      </c>
      <c r="O184">
        <v>1</v>
      </c>
      <c r="P184" t="s">
        <v>44</v>
      </c>
      <c r="Q184" t="s">
        <v>394</v>
      </c>
      <c r="R184">
        <v>73</v>
      </c>
      <c r="S184" t="s">
        <v>25</v>
      </c>
    </row>
    <row r="185" spans="1:19" x14ac:dyDescent="0.25">
      <c r="A185" t="s">
        <v>396</v>
      </c>
      <c r="B185" t="s">
        <v>397</v>
      </c>
      <c r="C185" s="1">
        <v>44745</v>
      </c>
      <c r="D185" t="s">
        <v>20</v>
      </c>
      <c r="E185" t="s">
        <v>28</v>
      </c>
      <c r="F185">
        <v>1</v>
      </c>
      <c r="G185">
        <v>44</v>
      </c>
      <c r="H185" t="s">
        <v>22</v>
      </c>
      <c r="I185" t="s">
        <v>23</v>
      </c>
      <c r="J185" t="s">
        <v>21</v>
      </c>
      <c r="K185">
        <v>33846</v>
      </c>
      <c r="L185">
        <v>0</v>
      </c>
      <c r="M185">
        <v>260</v>
      </c>
      <c r="N185">
        <v>360</v>
      </c>
      <c r="O185">
        <v>1</v>
      </c>
      <c r="P185" t="s">
        <v>44</v>
      </c>
      <c r="Q185" t="s">
        <v>396</v>
      </c>
      <c r="R185">
        <v>260</v>
      </c>
      <c r="S185" t="s">
        <v>30</v>
      </c>
    </row>
    <row r="186" spans="1:19" x14ac:dyDescent="0.25">
      <c r="A186" t="s">
        <v>398</v>
      </c>
      <c r="B186" t="s">
        <v>399</v>
      </c>
      <c r="C186" s="1">
        <v>44746</v>
      </c>
      <c r="D186" t="s">
        <v>65</v>
      </c>
      <c r="E186" t="s">
        <v>28</v>
      </c>
      <c r="F186">
        <v>0</v>
      </c>
      <c r="G186">
        <v>44</v>
      </c>
      <c r="H186" t="s">
        <v>22</v>
      </c>
      <c r="I186" t="s">
        <v>23</v>
      </c>
      <c r="J186" t="s">
        <v>21</v>
      </c>
      <c r="K186">
        <v>3625</v>
      </c>
      <c r="L186">
        <v>0</v>
      </c>
      <c r="M186">
        <v>108</v>
      </c>
      <c r="N186">
        <v>360</v>
      </c>
      <c r="O186">
        <v>1</v>
      </c>
      <c r="P186" t="s">
        <v>44</v>
      </c>
      <c r="Q186" t="s">
        <v>398</v>
      </c>
      <c r="R186">
        <v>108</v>
      </c>
      <c r="S186" t="s">
        <v>25</v>
      </c>
    </row>
    <row r="187" spans="1:19" x14ac:dyDescent="0.25">
      <c r="A187" t="s">
        <v>400</v>
      </c>
      <c r="B187" t="s">
        <v>401</v>
      </c>
      <c r="C187" s="1">
        <v>44747</v>
      </c>
      <c r="D187" t="s">
        <v>20</v>
      </c>
      <c r="E187" t="s">
        <v>28</v>
      </c>
      <c r="F187">
        <v>0</v>
      </c>
      <c r="G187">
        <v>44</v>
      </c>
      <c r="H187" t="s">
        <v>22</v>
      </c>
      <c r="I187" t="s">
        <v>23</v>
      </c>
      <c r="J187" t="s">
        <v>28</v>
      </c>
      <c r="K187">
        <v>39147</v>
      </c>
      <c r="L187">
        <v>4750</v>
      </c>
      <c r="M187">
        <v>120</v>
      </c>
      <c r="N187">
        <v>360</v>
      </c>
      <c r="O187">
        <v>1</v>
      </c>
      <c r="P187" t="s">
        <v>44</v>
      </c>
      <c r="Q187" t="s">
        <v>400</v>
      </c>
      <c r="R187">
        <v>120</v>
      </c>
      <c r="S187" t="s">
        <v>25</v>
      </c>
    </row>
    <row r="188" spans="1:19" x14ac:dyDescent="0.25">
      <c r="A188" t="s">
        <v>402</v>
      </c>
      <c r="B188" t="s">
        <v>403</v>
      </c>
      <c r="C188" s="1">
        <v>44748</v>
      </c>
      <c r="D188" t="s">
        <v>20</v>
      </c>
      <c r="E188" t="s">
        <v>28</v>
      </c>
      <c r="F188">
        <v>1</v>
      </c>
      <c r="G188">
        <v>44</v>
      </c>
      <c r="H188" t="s">
        <v>22</v>
      </c>
      <c r="I188" t="s">
        <v>23</v>
      </c>
      <c r="J188" t="s">
        <v>28</v>
      </c>
      <c r="K188">
        <v>2178</v>
      </c>
      <c r="L188">
        <v>0</v>
      </c>
      <c r="M188">
        <v>66</v>
      </c>
      <c r="N188">
        <v>300</v>
      </c>
      <c r="O188">
        <v>0</v>
      </c>
      <c r="P188" t="s">
        <v>29</v>
      </c>
      <c r="Q188" t="s">
        <v>402</v>
      </c>
      <c r="R188">
        <v>66</v>
      </c>
      <c r="S188" t="s">
        <v>30</v>
      </c>
    </row>
    <row r="189" spans="1:19" x14ac:dyDescent="0.25">
      <c r="A189" t="s">
        <v>404</v>
      </c>
      <c r="B189" t="s">
        <v>405</v>
      </c>
      <c r="C189" s="1">
        <v>44749</v>
      </c>
      <c r="D189" t="s">
        <v>20</v>
      </c>
      <c r="E189" t="s">
        <v>28</v>
      </c>
      <c r="F189">
        <v>0</v>
      </c>
      <c r="G189">
        <v>44</v>
      </c>
      <c r="H189" t="s">
        <v>22</v>
      </c>
      <c r="I189" t="s">
        <v>23</v>
      </c>
      <c r="J189" t="s">
        <v>21</v>
      </c>
      <c r="K189">
        <v>2383</v>
      </c>
      <c r="L189">
        <v>2138</v>
      </c>
      <c r="M189">
        <v>58</v>
      </c>
      <c r="N189">
        <v>360</v>
      </c>
      <c r="P189" t="s">
        <v>29</v>
      </c>
      <c r="Q189" t="s">
        <v>404</v>
      </c>
      <c r="R189">
        <v>58</v>
      </c>
      <c r="S189" t="s">
        <v>25</v>
      </c>
    </row>
    <row r="190" spans="1:19" x14ac:dyDescent="0.25">
      <c r="A190" t="s">
        <v>406</v>
      </c>
      <c r="B190" t="s">
        <v>407</v>
      </c>
      <c r="C190" s="1">
        <v>44750</v>
      </c>
      <c r="E190" t="s">
        <v>28</v>
      </c>
      <c r="F190">
        <v>0</v>
      </c>
      <c r="G190">
        <v>44</v>
      </c>
      <c r="H190" t="s">
        <v>22</v>
      </c>
      <c r="I190" t="s">
        <v>23</v>
      </c>
      <c r="J190" t="s">
        <v>28</v>
      </c>
      <c r="K190">
        <v>674</v>
      </c>
      <c r="L190">
        <v>5296</v>
      </c>
      <c r="M190">
        <v>168</v>
      </c>
      <c r="N190">
        <v>360</v>
      </c>
      <c r="O190">
        <v>1</v>
      </c>
      <c r="P190" t="s">
        <v>29</v>
      </c>
      <c r="Q190" t="s">
        <v>406</v>
      </c>
      <c r="R190">
        <v>168</v>
      </c>
      <c r="S190" t="s">
        <v>25</v>
      </c>
    </row>
    <row r="191" spans="1:19" x14ac:dyDescent="0.25">
      <c r="A191" t="s">
        <v>408</v>
      </c>
      <c r="B191" t="s">
        <v>409</v>
      </c>
      <c r="C191" s="1">
        <v>44751</v>
      </c>
      <c r="D191" t="s">
        <v>20</v>
      </c>
      <c r="E191" t="s">
        <v>28</v>
      </c>
      <c r="F191">
        <v>0</v>
      </c>
      <c r="H191" t="s">
        <v>22</v>
      </c>
      <c r="I191" t="s">
        <v>23</v>
      </c>
      <c r="J191" t="s">
        <v>21</v>
      </c>
      <c r="K191">
        <v>9328</v>
      </c>
      <c r="L191">
        <v>0</v>
      </c>
      <c r="M191">
        <v>188</v>
      </c>
      <c r="N191">
        <v>180</v>
      </c>
      <c r="O191">
        <v>1</v>
      </c>
      <c r="P191" t="s">
        <v>29</v>
      </c>
      <c r="Q191" t="s">
        <v>408</v>
      </c>
      <c r="R191">
        <v>188</v>
      </c>
      <c r="S191" t="s">
        <v>25</v>
      </c>
    </row>
    <row r="192" spans="1:19" x14ac:dyDescent="0.25">
      <c r="A192" t="s">
        <v>410</v>
      </c>
      <c r="B192" t="s">
        <v>411</v>
      </c>
      <c r="C192" s="1">
        <v>44752</v>
      </c>
      <c r="D192" t="s">
        <v>20</v>
      </c>
      <c r="E192" t="s">
        <v>21</v>
      </c>
      <c r="F192">
        <v>0</v>
      </c>
      <c r="H192" t="s">
        <v>22</v>
      </c>
      <c r="I192" t="s">
        <v>35</v>
      </c>
      <c r="J192" t="s">
        <v>21</v>
      </c>
      <c r="K192">
        <v>4885</v>
      </c>
      <c r="L192">
        <v>0</v>
      </c>
      <c r="M192">
        <v>48</v>
      </c>
      <c r="N192">
        <v>360</v>
      </c>
      <c r="O192">
        <v>1</v>
      </c>
      <c r="P192" t="s">
        <v>29</v>
      </c>
      <c r="Q192" t="s">
        <v>410</v>
      </c>
      <c r="R192">
        <v>48</v>
      </c>
      <c r="S192" t="s">
        <v>25</v>
      </c>
    </row>
    <row r="193" spans="1:19" x14ac:dyDescent="0.25">
      <c r="A193" t="s">
        <v>412</v>
      </c>
      <c r="B193" t="s">
        <v>413</v>
      </c>
      <c r="C193" s="1">
        <v>44753</v>
      </c>
      <c r="D193" t="s">
        <v>20</v>
      </c>
      <c r="E193" t="s">
        <v>21</v>
      </c>
      <c r="F193">
        <v>0</v>
      </c>
      <c r="H193" t="s">
        <v>22</v>
      </c>
      <c r="I193" t="s">
        <v>23</v>
      </c>
      <c r="J193" t="s">
        <v>21</v>
      </c>
      <c r="K193">
        <v>12000</v>
      </c>
      <c r="L193">
        <v>0</v>
      </c>
      <c r="M193">
        <v>164</v>
      </c>
      <c r="N193">
        <v>360</v>
      </c>
      <c r="O193">
        <v>1</v>
      </c>
      <c r="P193" t="s">
        <v>44</v>
      </c>
      <c r="Q193" t="s">
        <v>412</v>
      </c>
      <c r="R193">
        <v>164</v>
      </c>
      <c r="S193" t="s">
        <v>30</v>
      </c>
    </row>
    <row r="194" spans="1:19" x14ac:dyDescent="0.25">
      <c r="A194" t="s">
        <v>414</v>
      </c>
      <c r="B194" t="s">
        <v>415</v>
      </c>
      <c r="C194" s="1">
        <v>44754</v>
      </c>
      <c r="D194" t="s">
        <v>20</v>
      </c>
      <c r="E194" t="s">
        <v>28</v>
      </c>
      <c r="F194">
        <v>0</v>
      </c>
      <c r="H194" t="s">
        <v>22</v>
      </c>
      <c r="I194" t="s">
        <v>35</v>
      </c>
      <c r="J194" t="s">
        <v>21</v>
      </c>
      <c r="K194">
        <v>6033</v>
      </c>
      <c r="L194">
        <v>0</v>
      </c>
      <c r="M194">
        <v>160</v>
      </c>
      <c r="N194">
        <v>360</v>
      </c>
      <c r="O194">
        <v>1</v>
      </c>
      <c r="P194" t="s">
        <v>24</v>
      </c>
      <c r="Q194" t="s">
        <v>414</v>
      </c>
      <c r="R194">
        <v>160</v>
      </c>
      <c r="S194" t="s">
        <v>30</v>
      </c>
    </row>
    <row r="195" spans="1:19" x14ac:dyDescent="0.25">
      <c r="A195" t="s">
        <v>416</v>
      </c>
      <c r="B195" t="s">
        <v>417</v>
      </c>
      <c r="C195" s="1">
        <v>44755</v>
      </c>
      <c r="D195" t="s">
        <v>20</v>
      </c>
      <c r="E195" t="s">
        <v>21</v>
      </c>
      <c r="F195">
        <v>0</v>
      </c>
      <c r="G195">
        <v>44</v>
      </c>
      <c r="H195" t="s">
        <v>22</v>
      </c>
      <c r="I195" t="s">
        <v>23</v>
      </c>
      <c r="J195" t="s">
        <v>21</v>
      </c>
      <c r="K195">
        <v>3858</v>
      </c>
      <c r="L195">
        <v>0</v>
      </c>
      <c r="M195">
        <v>76</v>
      </c>
      <c r="N195">
        <v>360</v>
      </c>
      <c r="O195">
        <v>1</v>
      </c>
      <c r="P195" t="s">
        <v>44</v>
      </c>
      <c r="Q195" t="s">
        <v>416</v>
      </c>
      <c r="R195">
        <v>76</v>
      </c>
      <c r="S195" t="s">
        <v>25</v>
      </c>
    </row>
    <row r="196" spans="1:19" x14ac:dyDescent="0.25">
      <c r="A196" t="s">
        <v>418</v>
      </c>
      <c r="B196" t="s">
        <v>419</v>
      </c>
      <c r="C196" s="1">
        <v>44756</v>
      </c>
      <c r="D196" t="s">
        <v>20</v>
      </c>
      <c r="E196" t="s">
        <v>21</v>
      </c>
      <c r="F196">
        <v>0</v>
      </c>
      <c r="G196">
        <v>44</v>
      </c>
      <c r="H196" t="s">
        <v>22</v>
      </c>
      <c r="I196" t="s">
        <v>23</v>
      </c>
      <c r="J196" t="s">
        <v>21</v>
      </c>
      <c r="K196">
        <v>4191</v>
      </c>
      <c r="L196">
        <v>0</v>
      </c>
      <c r="M196">
        <v>120</v>
      </c>
      <c r="N196">
        <v>360</v>
      </c>
      <c r="O196">
        <v>1</v>
      </c>
      <c r="P196" t="s">
        <v>29</v>
      </c>
      <c r="Q196" t="s">
        <v>418</v>
      </c>
      <c r="R196">
        <v>120</v>
      </c>
      <c r="S196" t="s">
        <v>25</v>
      </c>
    </row>
    <row r="197" spans="1:19" x14ac:dyDescent="0.25">
      <c r="A197" t="s">
        <v>420</v>
      </c>
      <c r="B197" t="s">
        <v>421</v>
      </c>
      <c r="C197" s="1">
        <v>44757</v>
      </c>
      <c r="D197" t="s">
        <v>20</v>
      </c>
      <c r="E197" t="s">
        <v>28</v>
      </c>
      <c r="F197">
        <v>1</v>
      </c>
      <c r="G197">
        <v>44</v>
      </c>
      <c r="H197" t="s">
        <v>22</v>
      </c>
      <c r="I197" t="s">
        <v>23</v>
      </c>
      <c r="J197" t="s">
        <v>21</v>
      </c>
      <c r="K197">
        <v>3125</v>
      </c>
      <c r="L197">
        <v>2583</v>
      </c>
      <c r="M197">
        <v>170</v>
      </c>
      <c r="N197">
        <v>360</v>
      </c>
      <c r="O197">
        <v>1</v>
      </c>
      <c r="P197" t="s">
        <v>44</v>
      </c>
      <c r="Q197" t="s">
        <v>420</v>
      </c>
      <c r="R197">
        <v>170</v>
      </c>
      <c r="S197" t="s">
        <v>30</v>
      </c>
    </row>
    <row r="198" spans="1:19" x14ac:dyDescent="0.25">
      <c r="A198" t="s">
        <v>422</v>
      </c>
      <c r="B198" t="s">
        <v>423</v>
      </c>
      <c r="C198" s="1">
        <v>44758</v>
      </c>
      <c r="D198" t="s">
        <v>20</v>
      </c>
      <c r="E198" t="s">
        <v>21</v>
      </c>
      <c r="F198">
        <v>0</v>
      </c>
      <c r="G198">
        <v>44</v>
      </c>
      <c r="H198" t="s">
        <v>22</v>
      </c>
      <c r="I198" t="s">
        <v>23</v>
      </c>
      <c r="J198" t="s">
        <v>21</v>
      </c>
      <c r="K198">
        <v>8333</v>
      </c>
      <c r="L198">
        <v>3750</v>
      </c>
      <c r="M198">
        <v>187</v>
      </c>
      <c r="N198">
        <v>360</v>
      </c>
      <c r="O198">
        <v>1</v>
      </c>
      <c r="P198" t="s">
        <v>29</v>
      </c>
      <c r="Q198" t="s">
        <v>422</v>
      </c>
      <c r="R198">
        <v>187</v>
      </c>
      <c r="S198" t="s">
        <v>25</v>
      </c>
    </row>
    <row r="199" spans="1:19" x14ac:dyDescent="0.25">
      <c r="A199" t="s">
        <v>424</v>
      </c>
      <c r="B199" t="s">
        <v>425</v>
      </c>
      <c r="C199" s="1">
        <v>44759</v>
      </c>
      <c r="D199" t="s">
        <v>65</v>
      </c>
      <c r="E199" t="s">
        <v>21</v>
      </c>
      <c r="F199">
        <v>0</v>
      </c>
      <c r="G199">
        <v>44</v>
      </c>
      <c r="H199" t="s">
        <v>22</v>
      </c>
      <c r="I199" t="s">
        <v>35</v>
      </c>
      <c r="J199" t="s">
        <v>21</v>
      </c>
      <c r="K199">
        <v>1907</v>
      </c>
      <c r="L199">
        <v>2365</v>
      </c>
      <c r="M199">
        <v>120</v>
      </c>
      <c r="O199">
        <v>1</v>
      </c>
      <c r="P199" t="s">
        <v>24</v>
      </c>
      <c r="Q199" t="s">
        <v>424</v>
      </c>
      <c r="R199">
        <v>120</v>
      </c>
      <c r="S199" t="s">
        <v>25</v>
      </c>
    </row>
    <row r="200" spans="1:19" x14ac:dyDescent="0.25">
      <c r="A200" t="s">
        <v>426</v>
      </c>
      <c r="B200" t="s">
        <v>427</v>
      </c>
      <c r="C200" s="1">
        <v>44760</v>
      </c>
      <c r="D200" t="s">
        <v>65</v>
      </c>
      <c r="E200" t="s">
        <v>28</v>
      </c>
      <c r="F200">
        <v>0</v>
      </c>
      <c r="G200">
        <v>44</v>
      </c>
      <c r="H200" t="s">
        <v>22</v>
      </c>
      <c r="I200" t="s">
        <v>23</v>
      </c>
      <c r="J200" t="s">
        <v>21</v>
      </c>
      <c r="K200">
        <v>3416</v>
      </c>
      <c r="L200">
        <v>2816</v>
      </c>
      <c r="M200">
        <v>113</v>
      </c>
      <c r="N200">
        <v>360</v>
      </c>
      <c r="P200" t="s">
        <v>44</v>
      </c>
      <c r="Q200" t="s">
        <v>426</v>
      </c>
      <c r="R200">
        <v>113</v>
      </c>
      <c r="S200" t="s">
        <v>25</v>
      </c>
    </row>
    <row r="201" spans="1:19" x14ac:dyDescent="0.25">
      <c r="A201" t="s">
        <v>428</v>
      </c>
      <c r="B201" t="s">
        <v>429</v>
      </c>
      <c r="C201" s="1">
        <v>44761</v>
      </c>
      <c r="D201" t="s">
        <v>20</v>
      </c>
      <c r="E201" t="s">
        <v>21</v>
      </c>
      <c r="F201">
        <v>0</v>
      </c>
      <c r="G201">
        <v>44</v>
      </c>
      <c r="H201" t="s">
        <v>22</v>
      </c>
      <c r="I201" t="s">
        <v>23</v>
      </c>
      <c r="J201" t="s">
        <v>28</v>
      </c>
      <c r="K201">
        <v>11000</v>
      </c>
      <c r="L201">
        <v>0</v>
      </c>
      <c r="M201">
        <v>83</v>
      </c>
      <c r="N201">
        <v>360</v>
      </c>
      <c r="O201">
        <v>1</v>
      </c>
      <c r="P201" t="s">
        <v>24</v>
      </c>
      <c r="Q201" t="s">
        <v>428</v>
      </c>
      <c r="R201">
        <v>83</v>
      </c>
      <c r="S201" t="s">
        <v>30</v>
      </c>
    </row>
    <row r="202" spans="1:19" x14ac:dyDescent="0.25">
      <c r="A202" t="s">
        <v>430</v>
      </c>
      <c r="B202" t="s">
        <v>431</v>
      </c>
      <c r="C202" s="1">
        <v>44762</v>
      </c>
      <c r="D202" t="s">
        <v>20</v>
      </c>
      <c r="E202" t="s">
        <v>28</v>
      </c>
      <c r="F202">
        <v>1</v>
      </c>
      <c r="G202">
        <v>44</v>
      </c>
      <c r="H202" t="s">
        <v>22</v>
      </c>
      <c r="I202" t="s">
        <v>35</v>
      </c>
      <c r="J202" t="s">
        <v>21</v>
      </c>
      <c r="K202">
        <v>2600</v>
      </c>
      <c r="L202">
        <v>2500</v>
      </c>
      <c r="M202">
        <v>90</v>
      </c>
      <c r="N202">
        <v>360</v>
      </c>
      <c r="O202">
        <v>1</v>
      </c>
      <c r="P202" t="s">
        <v>44</v>
      </c>
      <c r="Q202" t="s">
        <v>430</v>
      </c>
      <c r="R202">
        <v>90</v>
      </c>
      <c r="S202" t="s">
        <v>25</v>
      </c>
    </row>
    <row r="203" spans="1:19" x14ac:dyDescent="0.25">
      <c r="A203" t="s">
        <v>432</v>
      </c>
      <c r="B203" t="s">
        <v>433</v>
      </c>
      <c r="C203" s="1">
        <v>44763</v>
      </c>
      <c r="D203" t="s">
        <v>20</v>
      </c>
      <c r="E203" t="s">
        <v>21</v>
      </c>
      <c r="F203">
        <v>2</v>
      </c>
      <c r="G203">
        <v>44</v>
      </c>
      <c r="H203" t="s">
        <v>22</v>
      </c>
      <c r="I203" t="s">
        <v>23</v>
      </c>
      <c r="J203" t="s">
        <v>21</v>
      </c>
      <c r="K203">
        <v>4923</v>
      </c>
      <c r="L203">
        <v>0</v>
      </c>
      <c r="M203">
        <v>166</v>
      </c>
      <c r="N203">
        <v>360</v>
      </c>
      <c r="O203">
        <v>0</v>
      </c>
      <c r="P203" t="s">
        <v>44</v>
      </c>
      <c r="Q203" t="s">
        <v>432</v>
      </c>
      <c r="R203">
        <v>166</v>
      </c>
      <c r="S203" t="s">
        <v>25</v>
      </c>
    </row>
    <row r="204" spans="1:19" x14ac:dyDescent="0.25">
      <c r="A204" t="s">
        <v>434</v>
      </c>
      <c r="B204" t="s">
        <v>435</v>
      </c>
      <c r="C204" s="1">
        <v>44764</v>
      </c>
      <c r="D204" t="s">
        <v>20</v>
      </c>
      <c r="E204" t="s">
        <v>28</v>
      </c>
      <c r="F204">
        <v>3</v>
      </c>
      <c r="G204">
        <v>44</v>
      </c>
      <c r="H204" t="s">
        <v>22</v>
      </c>
      <c r="I204" t="s">
        <v>35</v>
      </c>
      <c r="J204" t="s">
        <v>21</v>
      </c>
      <c r="K204">
        <v>3992</v>
      </c>
      <c r="L204">
        <v>0</v>
      </c>
      <c r="N204">
        <v>180</v>
      </c>
      <c r="O204">
        <v>1</v>
      </c>
      <c r="P204" t="s">
        <v>24</v>
      </c>
      <c r="Q204" t="s">
        <v>434</v>
      </c>
      <c r="S204" t="s">
        <v>30</v>
      </c>
    </row>
    <row r="205" spans="1:19" x14ac:dyDescent="0.25">
      <c r="A205" t="s">
        <v>436</v>
      </c>
      <c r="B205" t="s">
        <v>437</v>
      </c>
      <c r="C205" s="1">
        <v>44765</v>
      </c>
      <c r="D205" t="s">
        <v>20</v>
      </c>
      <c r="E205" t="s">
        <v>28</v>
      </c>
      <c r="F205">
        <v>1</v>
      </c>
      <c r="G205">
        <v>44</v>
      </c>
      <c r="H205" t="s">
        <v>22</v>
      </c>
      <c r="I205" t="s">
        <v>35</v>
      </c>
      <c r="J205" t="s">
        <v>21</v>
      </c>
      <c r="K205">
        <v>3500</v>
      </c>
      <c r="L205">
        <v>1083</v>
      </c>
      <c r="M205">
        <v>135</v>
      </c>
      <c r="N205">
        <v>360</v>
      </c>
      <c r="O205">
        <v>1</v>
      </c>
      <c r="P205" t="s">
        <v>24</v>
      </c>
      <c r="Q205" t="s">
        <v>436</v>
      </c>
      <c r="R205">
        <v>135</v>
      </c>
      <c r="S205" t="s">
        <v>25</v>
      </c>
    </row>
    <row r="206" spans="1:19" x14ac:dyDescent="0.25">
      <c r="A206" t="s">
        <v>438</v>
      </c>
      <c r="B206" t="s">
        <v>439</v>
      </c>
      <c r="C206" s="1">
        <v>44766</v>
      </c>
      <c r="D206" t="s">
        <v>20</v>
      </c>
      <c r="E206" t="s">
        <v>28</v>
      </c>
      <c r="F206">
        <v>2</v>
      </c>
      <c r="G206">
        <v>44</v>
      </c>
      <c r="H206" t="s">
        <v>22</v>
      </c>
      <c r="I206" t="s">
        <v>35</v>
      </c>
      <c r="J206" t="s">
        <v>21</v>
      </c>
      <c r="K206">
        <v>3917</v>
      </c>
      <c r="L206">
        <v>0</v>
      </c>
      <c r="M206">
        <v>124</v>
      </c>
      <c r="N206">
        <v>360</v>
      </c>
      <c r="O206">
        <v>1</v>
      </c>
      <c r="P206" t="s">
        <v>44</v>
      </c>
      <c r="Q206" t="s">
        <v>438</v>
      </c>
      <c r="R206">
        <v>124</v>
      </c>
      <c r="S206" t="s">
        <v>25</v>
      </c>
    </row>
    <row r="207" spans="1:19" x14ac:dyDescent="0.25">
      <c r="A207" t="s">
        <v>440</v>
      </c>
      <c r="B207" t="s">
        <v>441</v>
      </c>
      <c r="C207" s="1">
        <v>44767</v>
      </c>
      <c r="D207" t="s">
        <v>65</v>
      </c>
      <c r="E207" t="s">
        <v>21</v>
      </c>
      <c r="F207">
        <v>0</v>
      </c>
      <c r="G207">
        <v>44</v>
      </c>
      <c r="H207" t="s">
        <v>22</v>
      </c>
      <c r="I207" t="s">
        <v>35</v>
      </c>
      <c r="J207" t="s">
        <v>21</v>
      </c>
      <c r="K207">
        <v>4408</v>
      </c>
      <c r="L207">
        <v>0</v>
      </c>
      <c r="M207">
        <v>120</v>
      </c>
      <c r="N207">
        <v>360</v>
      </c>
      <c r="O207">
        <v>1</v>
      </c>
      <c r="P207" t="s">
        <v>44</v>
      </c>
      <c r="Q207" t="s">
        <v>440</v>
      </c>
      <c r="R207">
        <v>120</v>
      </c>
      <c r="S207" t="s">
        <v>25</v>
      </c>
    </row>
    <row r="208" spans="1:19" x14ac:dyDescent="0.25">
      <c r="A208" t="s">
        <v>442</v>
      </c>
      <c r="B208" t="s">
        <v>443</v>
      </c>
      <c r="C208" s="1">
        <v>44768</v>
      </c>
      <c r="D208" t="s">
        <v>65</v>
      </c>
      <c r="E208" t="s">
        <v>21</v>
      </c>
      <c r="F208">
        <v>0</v>
      </c>
      <c r="G208">
        <v>44</v>
      </c>
      <c r="H208" t="s">
        <v>22</v>
      </c>
      <c r="I208" t="s">
        <v>23</v>
      </c>
      <c r="J208" t="s">
        <v>21</v>
      </c>
      <c r="K208">
        <v>3244</v>
      </c>
      <c r="L208">
        <v>0</v>
      </c>
      <c r="M208">
        <v>80</v>
      </c>
      <c r="N208">
        <v>360</v>
      </c>
      <c r="O208">
        <v>1</v>
      </c>
      <c r="P208" t="s">
        <v>24</v>
      </c>
      <c r="Q208" t="s">
        <v>442</v>
      </c>
      <c r="R208">
        <v>80</v>
      </c>
      <c r="S208" t="s">
        <v>25</v>
      </c>
    </row>
    <row r="209" spans="1:19" x14ac:dyDescent="0.25">
      <c r="A209" t="s">
        <v>444</v>
      </c>
      <c r="B209" t="s">
        <v>445</v>
      </c>
      <c r="C209" s="1">
        <v>44769</v>
      </c>
      <c r="D209" t="s">
        <v>20</v>
      </c>
      <c r="E209" t="s">
        <v>21</v>
      </c>
      <c r="F209">
        <v>0</v>
      </c>
      <c r="G209">
        <v>44</v>
      </c>
      <c r="H209" t="s">
        <v>22</v>
      </c>
      <c r="I209" t="s">
        <v>35</v>
      </c>
      <c r="J209" t="s">
        <v>21</v>
      </c>
      <c r="K209">
        <v>3975</v>
      </c>
      <c r="L209">
        <v>2531</v>
      </c>
      <c r="M209">
        <v>55</v>
      </c>
      <c r="N209">
        <v>360</v>
      </c>
      <c r="O209">
        <v>1</v>
      </c>
      <c r="P209" t="s">
        <v>29</v>
      </c>
      <c r="Q209" t="s">
        <v>444</v>
      </c>
      <c r="R209">
        <v>55</v>
      </c>
      <c r="S209" t="s">
        <v>25</v>
      </c>
    </row>
    <row r="210" spans="1:19" x14ac:dyDescent="0.25">
      <c r="A210" t="s">
        <v>446</v>
      </c>
      <c r="B210" t="s">
        <v>447</v>
      </c>
      <c r="C210" s="1">
        <v>44770</v>
      </c>
      <c r="D210" t="s">
        <v>20</v>
      </c>
      <c r="E210" t="s">
        <v>21</v>
      </c>
      <c r="F210">
        <v>0</v>
      </c>
      <c r="G210">
        <v>44</v>
      </c>
      <c r="H210" t="s">
        <v>22</v>
      </c>
      <c r="I210" t="s">
        <v>23</v>
      </c>
      <c r="J210" t="s">
        <v>21</v>
      </c>
      <c r="K210">
        <v>2479</v>
      </c>
      <c r="L210">
        <v>0</v>
      </c>
      <c r="M210">
        <v>59</v>
      </c>
      <c r="N210">
        <v>360</v>
      </c>
      <c r="O210">
        <v>1</v>
      </c>
      <c r="P210" t="s">
        <v>24</v>
      </c>
      <c r="Q210" t="s">
        <v>446</v>
      </c>
      <c r="R210">
        <v>59</v>
      </c>
      <c r="S210" t="s">
        <v>25</v>
      </c>
    </row>
    <row r="211" spans="1:19" x14ac:dyDescent="0.25">
      <c r="A211" t="s">
        <v>448</v>
      </c>
      <c r="B211" t="s">
        <v>449</v>
      </c>
      <c r="C211" s="1">
        <v>44771</v>
      </c>
      <c r="D211" t="s">
        <v>20</v>
      </c>
      <c r="E211" t="s">
        <v>21</v>
      </c>
      <c r="F211">
        <v>0</v>
      </c>
      <c r="G211">
        <v>44</v>
      </c>
      <c r="H211" t="s">
        <v>22</v>
      </c>
      <c r="I211" t="s">
        <v>23</v>
      </c>
      <c r="J211" t="s">
        <v>21</v>
      </c>
      <c r="K211">
        <v>3418</v>
      </c>
      <c r="L211">
        <v>0</v>
      </c>
      <c r="M211">
        <v>127</v>
      </c>
      <c r="N211">
        <v>360</v>
      </c>
      <c r="O211">
        <v>1</v>
      </c>
      <c r="P211" t="s">
        <v>44</v>
      </c>
      <c r="Q211" t="s">
        <v>448</v>
      </c>
      <c r="R211">
        <v>127</v>
      </c>
      <c r="S211" t="s">
        <v>30</v>
      </c>
    </row>
    <row r="212" spans="1:19" x14ac:dyDescent="0.25">
      <c r="A212" t="s">
        <v>450</v>
      </c>
      <c r="B212" t="s">
        <v>451</v>
      </c>
      <c r="C212" s="1">
        <v>44772</v>
      </c>
      <c r="D212" t="s">
        <v>65</v>
      </c>
      <c r="E212" t="s">
        <v>21</v>
      </c>
      <c r="F212">
        <v>0</v>
      </c>
      <c r="G212">
        <v>44</v>
      </c>
      <c r="H212" t="s">
        <v>22</v>
      </c>
      <c r="I212" t="s">
        <v>23</v>
      </c>
      <c r="J212" t="s">
        <v>21</v>
      </c>
      <c r="K212">
        <v>10000</v>
      </c>
      <c r="L212">
        <v>0</v>
      </c>
      <c r="M212">
        <v>214</v>
      </c>
      <c r="N212">
        <v>360</v>
      </c>
      <c r="O212">
        <v>1</v>
      </c>
      <c r="P212" t="s">
        <v>44</v>
      </c>
      <c r="Q212" t="s">
        <v>450</v>
      </c>
      <c r="R212">
        <v>214</v>
      </c>
      <c r="S212" t="s">
        <v>30</v>
      </c>
    </row>
    <row r="213" spans="1:19" x14ac:dyDescent="0.25">
      <c r="A213" t="s">
        <v>452</v>
      </c>
      <c r="B213" t="s">
        <v>453</v>
      </c>
      <c r="C213" s="1">
        <v>44773</v>
      </c>
      <c r="D213" t="s">
        <v>20</v>
      </c>
      <c r="E213" t="s">
        <v>28</v>
      </c>
      <c r="F213">
        <v>3</v>
      </c>
      <c r="G213">
        <v>44</v>
      </c>
      <c r="H213" t="s">
        <v>22</v>
      </c>
      <c r="I213" t="s">
        <v>23</v>
      </c>
      <c r="J213" t="s">
        <v>21</v>
      </c>
      <c r="K213">
        <v>3430</v>
      </c>
      <c r="L213">
        <v>1250</v>
      </c>
      <c r="M213">
        <v>128</v>
      </c>
      <c r="N213">
        <v>360</v>
      </c>
      <c r="O213">
        <v>0</v>
      </c>
      <c r="P213" t="s">
        <v>44</v>
      </c>
      <c r="Q213" t="s">
        <v>452</v>
      </c>
      <c r="R213">
        <v>128</v>
      </c>
      <c r="S213" t="s">
        <v>30</v>
      </c>
    </row>
    <row r="214" spans="1:19" x14ac:dyDescent="0.25">
      <c r="A214" t="s">
        <v>454</v>
      </c>
      <c r="B214" t="s">
        <v>455</v>
      </c>
      <c r="C214" s="1">
        <v>44774</v>
      </c>
      <c r="D214" t="s">
        <v>20</v>
      </c>
      <c r="E214" t="s">
        <v>28</v>
      </c>
      <c r="F214">
        <v>1</v>
      </c>
      <c r="G214">
        <v>44</v>
      </c>
      <c r="H214" t="s">
        <v>22</v>
      </c>
      <c r="I214" t="s">
        <v>23</v>
      </c>
      <c r="J214" t="s">
        <v>28</v>
      </c>
      <c r="K214">
        <v>7787</v>
      </c>
      <c r="L214">
        <v>0</v>
      </c>
      <c r="M214">
        <v>240</v>
      </c>
      <c r="N214">
        <v>360</v>
      </c>
      <c r="O214">
        <v>1</v>
      </c>
      <c r="P214" t="s">
        <v>24</v>
      </c>
      <c r="Q214" t="s">
        <v>454</v>
      </c>
      <c r="R214">
        <v>240</v>
      </c>
      <c r="S214" t="s">
        <v>25</v>
      </c>
    </row>
    <row r="215" spans="1:19" x14ac:dyDescent="0.25">
      <c r="A215" t="s">
        <v>456</v>
      </c>
      <c r="B215" t="s">
        <v>457</v>
      </c>
      <c r="C215" s="1">
        <v>44775</v>
      </c>
      <c r="D215" t="s">
        <v>20</v>
      </c>
      <c r="E215" t="s">
        <v>28</v>
      </c>
      <c r="F215">
        <v>3</v>
      </c>
      <c r="G215">
        <v>44</v>
      </c>
      <c r="H215" t="s">
        <v>22</v>
      </c>
      <c r="I215" t="s">
        <v>35</v>
      </c>
      <c r="J215" t="s">
        <v>28</v>
      </c>
      <c r="K215">
        <v>5703</v>
      </c>
      <c r="L215">
        <v>0</v>
      </c>
      <c r="M215">
        <v>130</v>
      </c>
      <c r="N215">
        <v>360</v>
      </c>
      <c r="O215">
        <v>1</v>
      </c>
      <c r="P215" t="s">
        <v>29</v>
      </c>
      <c r="Q215" t="s">
        <v>456</v>
      </c>
      <c r="R215">
        <v>130</v>
      </c>
      <c r="S215" t="s">
        <v>25</v>
      </c>
    </row>
    <row r="216" spans="1:19" x14ac:dyDescent="0.25">
      <c r="A216" t="s">
        <v>458</v>
      </c>
      <c r="B216" t="s">
        <v>459</v>
      </c>
      <c r="C216" s="1">
        <v>44776</v>
      </c>
      <c r="D216" t="s">
        <v>20</v>
      </c>
      <c r="E216" t="s">
        <v>28</v>
      </c>
      <c r="F216">
        <v>0</v>
      </c>
      <c r="G216">
        <v>44</v>
      </c>
      <c r="H216" t="s">
        <v>22</v>
      </c>
      <c r="I216" t="s">
        <v>23</v>
      </c>
      <c r="J216" t="s">
        <v>21</v>
      </c>
      <c r="K216">
        <v>3173</v>
      </c>
      <c r="L216">
        <v>3021</v>
      </c>
      <c r="M216">
        <v>137</v>
      </c>
      <c r="N216">
        <v>360</v>
      </c>
      <c r="O216">
        <v>1</v>
      </c>
      <c r="P216" t="s">
        <v>24</v>
      </c>
      <c r="Q216" t="s">
        <v>458</v>
      </c>
      <c r="R216">
        <v>137</v>
      </c>
      <c r="S216" t="s">
        <v>25</v>
      </c>
    </row>
    <row r="217" spans="1:19" x14ac:dyDescent="0.25">
      <c r="A217" t="s">
        <v>460</v>
      </c>
      <c r="B217" t="s">
        <v>461</v>
      </c>
      <c r="C217" s="1">
        <v>44777</v>
      </c>
      <c r="D217" t="s">
        <v>20</v>
      </c>
      <c r="E217" t="s">
        <v>28</v>
      </c>
      <c r="F217">
        <v>3</v>
      </c>
      <c r="G217">
        <v>44</v>
      </c>
      <c r="H217" t="s">
        <v>22</v>
      </c>
      <c r="I217" t="s">
        <v>35</v>
      </c>
      <c r="J217" t="s">
        <v>21</v>
      </c>
      <c r="K217">
        <v>3850</v>
      </c>
      <c r="L217">
        <v>983</v>
      </c>
      <c r="M217">
        <v>100</v>
      </c>
      <c r="N217">
        <v>360</v>
      </c>
      <c r="O217">
        <v>1</v>
      </c>
      <c r="P217" t="s">
        <v>44</v>
      </c>
      <c r="Q217" t="s">
        <v>460</v>
      </c>
      <c r="R217">
        <v>100</v>
      </c>
      <c r="S217" t="s">
        <v>25</v>
      </c>
    </row>
    <row r="218" spans="1:19" x14ac:dyDescent="0.25">
      <c r="A218" t="s">
        <v>462</v>
      </c>
      <c r="B218" t="s">
        <v>463</v>
      </c>
      <c r="C218" s="1">
        <v>44778</v>
      </c>
      <c r="D218" t="s">
        <v>20</v>
      </c>
      <c r="E218" t="s">
        <v>28</v>
      </c>
      <c r="F218">
        <v>0</v>
      </c>
      <c r="G218">
        <v>44</v>
      </c>
      <c r="H218" t="s">
        <v>22</v>
      </c>
      <c r="I218" t="s">
        <v>23</v>
      </c>
      <c r="J218" t="s">
        <v>21</v>
      </c>
      <c r="K218">
        <v>150</v>
      </c>
      <c r="L218">
        <v>1800</v>
      </c>
      <c r="M218">
        <v>135</v>
      </c>
      <c r="N218">
        <v>360</v>
      </c>
      <c r="O218">
        <v>1</v>
      </c>
      <c r="P218" t="s">
        <v>29</v>
      </c>
      <c r="Q218" t="s">
        <v>462</v>
      </c>
      <c r="R218">
        <v>135</v>
      </c>
      <c r="S218" t="s">
        <v>30</v>
      </c>
    </row>
    <row r="219" spans="1:19" x14ac:dyDescent="0.25">
      <c r="A219" t="s">
        <v>464</v>
      </c>
      <c r="B219" t="s">
        <v>465</v>
      </c>
      <c r="C219" s="1">
        <v>44779</v>
      </c>
      <c r="D219" t="s">
        <v>20</v>
      </c>
      <c r="E219" t="s">
        <v>28</v>
      </c>
      <c r="F219">
        <v>0</v>
      </c>
      <c r="G219">
        <v>44</v>
      </c>
      <c r="H219" t="s">
        <v>22</v>
      </c>
      <c r="I219" t="s">
        <v>23</v>
      </c>
      <c r="J219" t="s">
        <v>21</v>
      </c>
      <c r="K219">
        <v>3727</v>
      </c>
      <c r="L219">
        <v>1775</v>
      </c>
      <c r="M219">
        <v>131</v>
      </c>
      <c r="N219">
        <v>360</v>
      </c>
      <c r="O219">
        <v>1</v>
      </c>
      <c r="P219" t="s">
        <v>44</v>
      </c>
      <c r="Q219" t="s">
        <v>464</v>
      </c>
      <c r="R219">
        <v>131</v>
      </c>
      <c r="S219" t="s">
        <v>25</v>
      </c>
    </row>
    <row r="220" spans="1:19" x14ac:dyDescent="0.25">
      <c r="A220" t="s">
        <v>466</v>
      </c>
      <c r="B220" t="s">
        <v>467</v>
      </c>
      <c r="C220" s="1">
        <v>44780</v>
      </c>
      <c r="D220" t="s">
        <v>20</v>
      </c>
      <c r="E220" t="s">
        <v>28</v>
      </c>
      <c r="F220">
        <v>2</v>
      </c>
      <c r="G220">
        <v>44</v>
      </c>
      <c r="H220" t="s">
        <v>22</v>
      </c>
      <c r="I220" t="s">
        <v>23</v>
      </c>
      <c r="K220">
        <v>5000</v>
      </c>
      <c r="L220">
        <v>0</v>
      </c>
      <c r="M220">
        <v>72</v>
      </c>
      <c r="N220">
        <v>360</v>
      </c>
      <c r="O220">
        <v>0</v>
      </c>
      <c r="P220" t="s">
        <v>44</v>
      </c>
      <c r="Q220" t="s">
        <v>466</v>
      </c>
      <c r="R220">
        <v>72</v>
      </c>
      <c r="S220" t="s">
        <v>30</v>
      </c>
    </row>
    <row r="221" spans="1:19" x14ac:dyDescent="0.25">
      <c r="A221" t="s">
        <v>468</v>
      </c>
      <c r="B221" t="s">
        <v>469</v>
      </c>
      <c r="C221" s="1">
        <v>44781</v>
      </c>
      <c r="D221" t="s">
        <v>65</v>
      </c>
      <c r="E221" t="s">
        <v>28</v>
      </c>
      <c r="F221">
        <v>2</v>
      </c>
      <c r="G221">
        <v>44</v>
      </c>
      <c r="H221" t="s">
        <v>22</v>
      </c>
      <c r="I221" t="s">
        <v>23</v>
      </c>
      <c r="J221" t="s">
        <v>21</v>
      </c>
      <c r="K221">
        <v>4283</v>
      </c>
      <c r="L221">
        <v>2383</v>
      </c>
      <c r="M221">
        <v>127</v>
      </c>
      <c r="N221">
        <v>360</v>
      </c>
      <c r="P221" t="s">
        <v>44</v>
      </c>
      <c r="Q221" t="s">
        <v>468</v>
      </c>
      <c r="R221">
        <v>127</v>
      </c>
      <c r="S221" t="s">
        <v>25</v>
      </c>
    </row>
    <row r="222" spans="1:19" x14ac:dyDescent="0.25">
      <c r="A222" t="s">
        <v>470</v>
      </c>
      <c r="B222" t="s">
        <v>471</v>
      </c>
      <c r="C222" s="1">
        <v>44782</v>
      </c>
      <c r="D222" t="s">
        <v>20</v>
      </c>
      <c r="E222" t="s">
        <v>28</v>
      </c>
      <c r="F222">
        <v>0</v>
      </c>
      <c r="G222">
        <v>44</v>
      </c>
      <c r="H222" t="s">
        <v>22</v>
      </c>
      <c r="I222" t="s">
        <v>23</v>
      </c>
      <c r="J222" t="s">
        <v>21</v>
      </c>
      <c r="K222">
        <v>2221</v>
      </c>
      <c r="L222">
        <v>0</v>
      </c>
      <c r="M222">
        <v>60</v>
      </c>
      <c r="N222">
        <v>360</v>
      </c>
      <c r="O222">
        <v>0</v>
      </c>
      <c r="P222" t="s">
        <v>24</v>
      </c>
      <c r="Q222" t="s">
        <v>470</v>
      </c>
      <c r="R222">
        <v>60</v>
      </c>
      <c r="S222" t="s">
        <v>30</v>
      </c>
    </row>
    <row r="223" spans="1:19" x14ac:dyDescent="0.25">
      <c r="A223" t="s">
        <v>472</v>
      </c>
      <c r="B223" t="s">
        <v>473</v>
      </c>
      <c r="C223" s="1">
        <v>44783</v>
      </c>
      <c r="D223" t="s">
        <v>20</v>
      </c>
      <c r="E223" t="s">
        <v>28</v>
      </c>
      <c r="F223">
        <v>2</v>
      </c>
      <c r="G223">
        <v>44</v>
      </c>
      <c r="H223" t="s">
        <v>22</v>
      </c>
      <c r="I223" t="s">
        <v>23</v>
      </c>
      <c r="J223" t="s">
        <v>21</v>
      </c>
      <c r="K223">
        <v>4009</v>
      </c>
      <c r="L223">
        <v>1717</v>
      </c>
      <c r="M223">
        <v>116</v>
      </c>
      <c r="N223">
        <v>360</v>
      </c>
      <c r="O223">
        <v>1</v>
      </c>
      <c r="P223" t="s">
        <v>44</v>
      </c>
      <c r="Q223" t="s">
        <v>472</v>
      </c>
      <c r="R223">
        <v>116</v>
      </c>
      <c r="S223" t="s">
        <v>25</v>
      </c>
    </row>
    <row r="224" spans="1:19" x14ac:dyDescent="0.25">
      <c r="A224" t="s">
        <v>474</v>
      </c>
      <c r="B224" t="s">
        <v>475</v>
      </c>
      <c r="C224" s="1">
        <v>44784</v>
      </c>
      <c r="D224" t="s">
        <v>20</v>
      </c>
      <c r="E224" t="s">
        <v>21</v>
      </c>
      <c r="F224">
        <v>0</v>
      </c>
      <c r="G224">
        <v>44</v>
      </c>
      <c r="H224" t="s">
        <v>22</v>
      </c>
      <c r="I224" t="s">
        <v>23</v>
      </c>
      <c r="J224" t="s">
        <v>21</v>
      </c>
      <c r="K224">
        <v>2971</v>
      </c>
      <c r="L224">
        <v>2791</v>
      </c>
      <c r="M224">
        <v>144</v>
      </c>
      <c r="N224">
        <v>360</v>
      </c>
      <c r="O224">
        <v>1</v>
      </c>
      <c r="P224" t="s">
        <v>44</v>
      </c>
      <c r="Q224" t="s">
        <v>474</v>
      </c>
      <c r="R224">
        <v>144</v>
      </c>
      <c r="S224" t="s">
        <v>25</v>
      </c>
    </row>
    <row r="225" spans="1:19" x14ac:dyDescent="0.25">
      <c r="A225" t="s">
        <v>476</v>
      </c>
      <c r="B225" t="s">
        <v>477</v>
      </c>
      <c r="C225" s="1">
        <v>44785</v>
      </c>
      <c r="D225" t="s">
        <v>20</v>
      </c>
      <c r="E225" t="s">
        <v>28</v>
      </c>
      <c r="F225">
        <v>0</v>
      </c>
      <c r="G225">
        <v>19</v>
      </c>
      <c r="H225" t="s">
        <v>22</v>
      </c>
      <c r="I225" t="s">
        <v>23</v>
      </c>
      <c r="J225" t="s">
        <v>21</v>
      </c>
      <c r="K225">
        <v>7578</v>
      </c>
      <c r="L225">
        <v>1010</v>
      </c>
      <c r="M225">
        <v>175</v>
      </c>
      <c r="O225">
        <v>1</v>
      </c>
      <c r="P225" t="s">
        <v>44</v>
      </c>
      <c r="Q225" t="s">
        <v>476</v>
      </c>
      <c r="R225">
        <v>175</v>
      </c>
      <c r="S225" t="s">
        <v>25</v>
      </c>
    </row>
    <row r="226" spans="1:19" x14ac:dyDescent="0.25">
      <c r="A226" t="s">
        <v>478</v>
      </c>
      <c r="B226" t="s">
        <v>479</v>
      </c>
      <c r="C226" s="1">
        <v>44786</v>
      </c>
      <c r="D226" t="s">
        <v>20</v>
      </c>
      <c r="E226" t="s">
        <v>28</v>
      </c>
      <c r="F226">
        <v>0</v>
      </c>
      <c r="G226">
        <v>19</v>
      </c>
      <c r="H226" t="s">
        <v>22</v>
      </c>
      <c r="I226" t="s">
        <v>23</v>
      </c>
      <c r="J226" t="s">
        <v>21</v>
      </c>
      <c r="K226">
        <v>6250</v>
      </c>
      <c r="L226">
        <v>0</v>
      </c>
      <c r="M226">
        <v>128</v>
      </c>
      <c r="N226">
        <v>360</v>
      </c>
      <c r="O226">
        <v>1</v>
      </c>
      <c r="P226" t="s">
        <v>44</v>
      </c>
      <c r="Q226" t="s">
        <v>478</v>
      </c>
      <c r="R226">
        <v>128</v>
      </c>
      <c r="S226" t="s">
        <v>25</v>
      </c>
    </row>
    <row r="227" spans="1:19" x14ac:dyDescent="0.25">
      <c r="A227" t="s">
        <v>480</v>
      </c>
      <c r="B227" t="s">
        <v>481</v>
      </c>
      <c r="C227" s="1">
        <v>44787</v>
      </c>
      <c r="D227" t="s">
        <v>20</v>
      </c>
      <c r="E227" t="s">
        <v>28</v>
      </c>
      <c r="F227">
        <v>0</v>
      </c>
      <c r="G227">
        <v>19</v>
      </c>
      <c r="H227" t="s">
        <v>22</v>
      </c>
      <c r="I227" t="s">
        <v>23</v>
      </c>
      <c r="J227" t="s">
        <v>21</v>
      </c>
      <c r="K227">
        <v>3250</v>
      </c>
      <c r="L227">
        <v>0</v>
      </c>
      <c r="M227">
        <v>170</v>
      </c>
      <c r="N227">
        <v>360</v>
      </c>
      <c r="O227">
        <v>1</v>
      </c>
      <c r="P227" t="s">
        <v>29</v>
      </c>
      <c r="Q227" t="s">
        <v>480</v>
      </c>
      <c r="R227">
        <v>170</v>
      </c>
      <c r="S227" t="s">
        <v>30</v>
      </c>
    </row>
    <row r="228" spans="1:19" x14ac:dyDescent="0.25">
      <c r="A228" t="s">
        <v>482</v>
      </c>
      <c r="B228" t="s">
        <v>483</v>
      </c>
      <c r="C228" s="1">
        <v>44788</v>
      </c>
      <c r="D228" t="s">
        <v>20</v>
      </c>
      <c r="E228" t="s">
        <v>28</v>
      </c>
      <c r="G228">
        <v>19</v>
      </c>
      <c r="H228" t="s">
        <v>22</v>
      </c>
      <c r="I228" t="s">
        <v>35</v>
      </c>
      <c r="J228" t="s">
        <v>28</v>
      </c>
      <c r="K228">
        <v>4735</v>
      </c>
      <c r="L228">
        <v>0</v>
      </c>
      <c r="M228">
        <v>138</v>
      </c>
      <c r="N228">
        <v>360</v>
      </c>
      <c r="O228">
        <v>1</v>
      </c>
      <c r="P228" t="s">
        <v>24</v>
      </c>
      <c r="Q228" t="s">
        <v>482</v>
      </c>
      <c r="R228">
        <v>138</v>
      </c>
      <c r="S228" t="s">
        <v>30</v>
      </c>
    </row>
    <row r="229" spans="1:19" x14ac:dyDescent="0.25">
      <c r="A229" t="s">
        <v>484</v>
      </c>
      <c r="B229" t="s">
        <v>485</v>
      </c>
      <c r="C229" s="1">
        <v>44789</v>
      </c>
      <c r="D229" t="s">
        <v>20</v>
      </c>
      <c r="E229" t="s">
        <v>28</v>
      </c>
      <c r="F229">
        <v>2</v>
      </c>
      <c r="G229">
        <v>19</v>
      </c>
      <c r="H229" t="s">
        <v>22</v>
      </c>
      <c r="I229" t="s">
        <v>23</v>
      </c>
      <c r="J229" t="s">
        <v>21</v>
      </c>
      <c r="K229">
        <v>6250</v>
      </c>
      <c r="L229">
        <v>1695</v>
      </c>
      <c r="M229">
        <v>210</v>
      </c>
      <c r="N229">
        <v>360</v>
      </c>
      <c r="O229">
        <v>1</v>
      </c>
      <c r="P229" t="s">
        <v>44</v>
      </c>
      <c r="Q229" t="s">
        <v>484</v>
      </c>
      <c r="R229">
        <v>210</v>
      </c>
      <c r="S229" t="s">
        <v>25</v>
      </c>
    </row>
    <row r="230" spans="1:19" x14ac:dyDescent="0.25">
      <c r="A230" t="s">
        <v>486</v>
      </c>
      <c r="B230" t="s">
        <v>487</v>
      </c>
      <c r="C230" s="1">
        <v>44790</v>
      </c>
      <c r="D230" t="s">
        <v>20</v>
      </c>
      <c r="G230">
        <v>19</v>
      </c>
      <c r="H230" t="s">
        <v>22</v>
      </c>
      <c r="I230" t="s">
        <v>23</v>
      </c>
      <c r="J230" t="s">
        <v>21</v>
      </c>
      <c r="K230">
        <v>4758</v>
      </c>
      <c r="L230">
        <v>0</v>
      </c>
      <c r="M230">
        <v>158</v>
      </c>
      <c r="N230">
        <v>480</v>
      </c>
      <c r="O230">
        <v>1</v>
      </c>
      <c r="P230" t="s">
        <v>44</v>
      </c>
      <c r="Q230" t="s">
        <v>486</v>
      </c>
      <c r="R230">
        <v>158</v>
      </c>
      <c r="S230" t="s">
        <v>25</v>
      </c>
    </row>
    <row r="231" spans="1:19" x14ac:dyDescent="0.25">
      <c r="A231" t="s">
        <v>488</v>
      </c>
      <c r="B231" t="s">
        <v>489</v>
      </c>
      <c r="C231" s="1">
        <v>44791</v>
      </c>
      <c r="D231" t="s">
        <v>20</v>
      </c>
      <c r="E231" t="s">
        <v>21</v>
      </c>
      <c r="F231">
        <v>0</v>
      </c>
      <c r="G231">
        <v>19</v>
      </c>
      <c r="H231" t="s">
        <v>22</v>
      </c>
      <c r="I231" t="s">
        <v>23</v>
      </c>
      <c r="J231" t="s">
        <v>28</v>
      </c>
      <c r="K231">
        <v>6400</v>
      </c>
      <c r="L231">
        <v>0</v>
      </c>
      <c r="M231">
        <v>200</v>
      </c>
      <c r="N231">
        <v>360</v>
      </c>
      <c r="O231">
        <v>1</v>
      </c>
      <c r="P231" t="s">
        <v>29</v>
      </c>
      <c r="Q231" t="s">
        <v>488</v>
      </c>
      <c r="R231">
        <v>200</v>
      </c>
      <c r="S231" t="s">
        <v>25</v>
      </c>
    </row>
    <row r="232" spans="1:19" x14ac:dyDescent="0.25">
      <c r="A232" t="s">
        <v>490</v>
      </c>
      <c r="B232" t="s">
        <v>491</v>
      </c>
      <c r="C232" s="1">
        <v>44792</v>
      </c>
      <c r="D232" t="s">
        <v>20</v>
      </c>
      <c r="E232" t="s">
        <v>28</v>
      </c>
      <c r="F232">
        <v>1</v>
      </c>
      <c r="G232">
        <v>19</v>
      </c>
      <c r="H232" t="s">
        <v>22</v>
      </c>
      <c r="I232" t="s">
        <v>23</v>
      </c>
      <c r="J232" t="s">
        <v>21</v>
      </c>
      <c r="K232">
        <v>2491</v>
      </c>
      <c r="L232">
        <v>2054</v>
      </c>
      <c r="M232">
        <v>104</v>
      </c>
      <c r="N232">
        <v>360</v>
      </c>
      <c r="O232">
        <v>1</v>
      </c>
      <c r="P232" t="s">
        <v>44</v>
      </c>
      <c r="Q232" t="s">
        <v>490</v>
      </c>
      <c r="R232">
        <v>104</v>
      </c>
      <c r="S232" t="s">
        <v>25</v>
      </c>
    </row>
    <row r="233" spans="1:19" x14ac:dyDescent="0.25">
      <c r="A233" t="s">
        <v>492</v>
      </c>
      <c r="B233" t="s">
        <v>493</v>
      </c>
      <c r="C233" s="1">
        <v>44793</v>
      </c>
      <c r="D233" t="s">
        <v>20</v>
      </c>
      <c r="E233" t="s">
        <v>28</v>
      </c>
      <c r="F233">
        <v>0</v>
      </c>
      <c r="G233">
        <v>19</v>
      </c>
      <c r="H233" t="s">
        <v>22</v>
      </c>
      <c r="I233" t="s">
        <v>23</v>
      </c>
      <c r="K233">
        <v>3716</v>
      </c>
      <c r="L233">
        <v>0</v>
      </c>
      <c r="M233">
        <v>42</v>
      </c>
      <c r="N233">
        <v>180</v>
      </c>
      <c r="O233">
        <v>1</v>
      </c>
      <c r="P233" t="s">
        <v>29</v>
      </c>
      <c r="Q233" t="s">
        <v>492</v>
      </c>
      <c r="R233">
        <v>42</v>
      </c>
      <c r="S233" t="s">
        <v>25</v>
      </c>
    </row>
    <row r="234" spans="1:19" x14ac:dyDescent="0.25">
      <c r="A234" t="s">
        <v>494</v>
      </c>
      <c r="B234" t="s">
        <v>495</v>
      </c>
      <c r="C234" s="1">
        <v>44794</v>
      </c>
      <c r="D234" t="s">
        <v>20</v>
      </c>
      <c r="E234" t="s">
        <v>21</v>
      </c>
      <c r="F234">
        <v>0</v>
      </c>
      <c r="G234">
        <v>19</v>
      </c>
      <c r="H234" t="s">
        <v>22</v>
      </c>
      <c r="I234" t="s">
        <v>35</v>
      </c>
      <c r="J234" t="s">
        <v>21</v>
      </c>
      <c r="K234">
        <v>3189</v>
      </c>
      <c r="L234">
        <v>2598</v>
      </c>
      <c r="M234">
        <v>120</v>
      </c>
      <c r="O234">
        <v>1</v>
      </c>
      <c r="P234" t="s">
        <v>29</v>
      </c>
      <c r="Q234" t="s">
        <v>494</v>
      </c>
      <c r="R234">
        <v>120</v>
      </c>
      <c r="S234" t="s">
        <v>25</v>
      </c>
    </row>
    <row r="235" spans="1:19" x14ac:dyDescent="0.25">
      <c r="A235" t="s">
        <v>496</v>
      </c>
      <c r="B235" t="s">
        <v>497</v>
      </c>
      <c r="C235" s="1">
        <v>44795</v>
      </c>
      <c r="D235" t="s">
        <v>65</v>
      </c>
      <c r="E235" t="s">
        <v>21</v>
      </c>
      <c r="F235">
        <v>0</v>
      </c>
      <c r="G235">
        <v>19</v>
      </c>
      <c r="H235" t="s">
        <v>22</v>
      </c>
      <c r="I235" t="s">
        <v>23</v>
      </c>
      <c r="J235" t="s">
        <v>21</v>
      </c>
      <c r="K235">
        <v>8333</v>
      </c>
      <c r="L235">
        <v>0</v>
      </c>
      <c r="M235">
        <v>280</v>
      </c>
      <c r="N235">
        <v>360</v>
      </c>
      <c r="O235">
        <v>1</v>
      </c>
      <c r="P235" t="s">
        <v>44</v>
      </c>
      <c r="Q235" t="s">
        <v>496</v>
      </c>
      <c r="R235">
        <v>280</v>
      </c>
      <c r="S235" t="s">
        <v>25</v>
      </c>
    </row>
    <row r="236" spans="1:19" x14ac:dyDescent="0.25">
      <c r="A236" t="s">
        <v>498</v>
      </c>
      <c r="B236" t="s">
        <v>499</v>
      </c>
      <c r="C236" s="1">
        <v>44796</v>
      </c>
      <c r="D236" t="s">
        <v>20</v>
      </c>
      <c r="E236" t="s">
        <v>28</v>
      </c>
      <c r="F236">
        <v>1</v>
      </c>
      <c r="G236">
        <v>19</v>
      </c>
      <c r="H236" t="s">
        <v>22</v>
      </c>
      <c r="I236" t="s">
        <v>23</v>
      </c>
      <c r="J236" t="s">
        <v>21</v>
      </c>
      <c r="K236">
        <v>3155</v>
      </c>
      <c r="L236">
        <v>1779</v>
      </c>
      <c r="M236">
        <v>140</v>
      </c>
      <c r="N236">
        <v>360</v>
      </c>
      <c r="O236">
        <v>1</v>
      </c>
      <c r="P236" t="s">
        <v>44</v>
      </c>
      <c r="Q236" t="s">
        <v>498</v>
      </c>
      <c r="R236">
        <v>140</v>
      </c>
      <c r="S236" t="s">
        <v>25</v>
      </c>
    </row>
    <row r="237" spans="1:19" x14ac:dyDescent="0.25">
      <c r="A237" t="s">
        <v>500</v>
      </c>
      <c r="B237" t="s">
        <v>501</v>
      </c>
      <c r="C237" s="1">
        <v>44797</v>
      </c>
      <c r="D237" t="s">
        <v>20</v>
      </c>
      <c r="E237" t="s">
        <v>28</v>
      </c>
      <c r="F237">
        <v>1</v>
      </c>
      <c r="G237">
        <v>19</v>
      </c>
      <c r="H237" t="s">
        <v>22</v>
      </c>
      <c r="I237" t="s">
        <v>23</v>
      </c>
      <c r="J237" t="s">
        <v>21</v>
      </c>
      <c r="K237">
        <v>5500</v>
      </c>
      <c r="L237">
        <v>1260</v>
      </c>
      <c r="M237">
        <v>170</v>
      </c>
      <c r="N237">
        <v>360</v>
      </c>
      <c r="O237">
        <v>1</v>
      </c>
      <c r="P237" t="s">
        <v>29</v>
      </c>
      <c r="Q237" t="s">
        <v>500</v>
      </c>
      <c r="R237">
        <v>170</v>
      </c>
      <c r="S237" t="s">
        <v>25</v>
      </c>
    </row>
    <row r="238" spans="1:19" x14ac:dyDescent="0.25">
      <c r="A238" t="s">
        <v>502</v>
      </c>
      <c r="B238" t="s">
        <v>503</v>
      </c>
      <c r="C238" s="1">
        <v>44798</v>
      </c>
      <c r="D238" t="s">
        <v>20</v>
      </c>
      <c r="E238" t="s">
        <v>28</v>
      </c>
      <c r="F238">
        <v>0</v>
      </c>
      <c r="G238">
        <v>19</v>
      </c>
      <c r="H238" t="s">
        <v>22</v>
      </c>
      <c r="I238" t="s">
        <v>23</v>
      </c>
      <c r="K238">
        <v>5746</v>
      </c>
      <c r="L238">
        <v>0</v>
      </c>
      <c r="M238">
        <v>255</v>
      </c>
      <c r="N238">
        <v>360</v>
      </c>
      <c r="P238" t="s">
        <v>24</v>
      </c>
      <c r="Q238" t="s">
        <v>502</v>
      </c>
      <c r="R238">
        <v>255</v>
      </c>
      <c r="S238" t="s">
        <v>30</v>
      </c>
    </row>
    <row r="239" spans="1:19" x14ac:dyDescent="0.25">
      <c r="A239" t="s">
        <v>504</v>
      </c>
      <c r="B239" t="s">
        <v>505</v>
      </c>
      <c r="C239" s="1">
        <v>44799</v>
      </c>
      <c r="D239" t="s">
        <v>65</v>
      </c>
      <c r="E239" t="s">
        <v>21</v>
      </c>
      <c r="F239">
        <v>0</v>
      </c>
      <c r="G239">
        <v>19</v>
      </c>
      <c r="H239" t="s">
        <v>22</v>
      </c>
      <c r="I239" t="s">
        <v>23</v>
      </c>
      <c r="J239" t="s">
        <v>28</v>
      </c>
      <c r="K239">
        <v>3463</v>
      </c>
      <c r="L239">
        <v>0</v>
      </c>
      <c r="M239">
        <v>122</v>
      </c>
      <c r="N239">
        <v>360</v>
      </c>
      <c r="P239" t="s">
        <v>24</v>
      </c>
      <c r="Q239" t="s">
        <v>504</v>
      </c>
      <c r="R239">
        <v>122</v>
      </c>
      <c r="S239" t="s">
        <v>25</v>
      </c>
    </row>
    <row r="240" spans="1:19" x14ac:dyDescent="0.25">
      <c r="A240" t="s">
        <v>506</v>
      </c>
      <c r="B240" t="s">
        <v>507</v>
      </c>
      <c r="C240" s="1">
        <v>44800</v>
      </c>
      <c r="D240" t="s">
        <v>65</v>
      </c>
      <c r="E240" t="s">
        <v>21</v>
      </c>
      <c r="F240">
        <v>1</v>
      </c>
      <c r="G240">
        <v>19</v>
      </c>
      <c r="H240" t="s">
        <v>22</v>
      </c>
      <c r="I240" t="s">
        <v>23</v>
      </c>
      <c r="J240" t="s">
        <v>21</v>
      </c>
      <c r="K240">
        <v>3812</v>
      </c>
      <c r="L240">
        <v>0</v>
      </c>
      <c r="M240">
        <v>112</v>
      </c>
      <c r="N240">
        <v>360</v>
      </c>
      <c r="O240">
        <v>1</v>
      </c>
      <c r="P240" t="s">
        <v>29</v>
      </c>
      <c r="Q240" t="s">
        <v>506</v>
      </c>
      <c r="R240">
        <v>112</v>
      </c>
      <c r="S240" t="s">
        <v>25</v>
      </c>
    </row>
    <row r="241" spans="1:19" x14ac:dyDescent="0.25">
      <c r="A241" t="s">
        <v>508</v>
      </c>
      <c r="B241" t="s">
        <v>509</v>
      </c>
      <c r="C241" s="1">
        <v>44801</v>
      </c>
      <c r="D241" t="s">
        <v>20</v>
      </c>
      <c r="E241" t="s">
        <v>28</v>
      </c>
      <c r="F241">
        <v>1</v>
      </c>
      <c r="G241">
        <v>19</v>
      </c>
      <c r="H241" t="s">
        <v>22</v>
      </c>
      <c r="I241" t="s">
        <v>23</v>
      </c>
      <c r="J241" t="s">
        <v>21</v>
      </c>
      <c r="K241">
        <v>3315</v>
      </c>
      <c r="L241">
        <v>0</v>
      </c>
      <c r="M241">
        <v>96</v>
      </c>
      <c r="N241">
        <v>360</v>
      </c>
      <c r="O241">
        <v>1</v>
      </c>
      <c r="P241" t="s">
        <v>44</v>
      </c>
      <c r="Q241" t="s">
        <v>508</v>
      </c>
      <c r="R241">
        <v>96</v>
      </c>
      <c r="S241" t="s">
        <v>25</v>
      </c>
    </row>
    <row r="242" spans="1:19" x14ac:dyDescent="0.25">
      <c r="A242" t="s">
        <v>510</v>
      </c>
      <c r="B242" t="s">
        <v>511</v>
      </c>
      <c r="C242" s="1">
        <v>44802</v>
      </c>
      <c r="D242" t="s">
        <v>20</v>
      </c>
      <c r="E242" t="s">
        <v>28</v>
      </c>
      <c r="F242">
        <v>2</v>
      </c>
      <c r="G242">
        <v>19</v>
      </c>
      <c r="H242" t="s">
        <v>22</v>
      </c>
      <c r="I242" t="s">
        <v>23</v>
      </c>
      <c r="J242" t="s">
        <v>21</v>
      </c>
      <c r="K242">
        <v>5819</v>
      </c>
      <c r="L242">
        <v>5000</v>
      </c>
      <c r="M242">
        <v>120</v>
      </c>
      <c r="N242">
        <v>360</v>
      </c>
      <c r="O242">
        <v>1</v>
      </c>
      <c r="P242" t="s">
        <v>29</v>
      </c>
      <c r="Q242" t="s">
        <v>510</v>
      </c>
      <c r="R242">
        <v>120</v>
      </c>
      <c r="S242" t="s">
        <v>25</v>
      </c>
    </row>
    <row r="243" spans="1:19" x14ac:dyDescent="0.25">
      <c r="A243" t="s">
        <v>512</v>
      </c>
      <c r="B243" t="s">
        <v>513</v>
      </c>
      <c r="C243" s="1">
        <v>44803</v>
      </c>
      <c r="D243" t="s">
        <v>20</v>
      </c>
      <c r="E243" t="s">
        <v>28</v>
      </c>
      <c r="F243">
        <v>1</v>
      </c>
      <c r="G243">
        <v>19</v>
      </c>
      <c r="H243" t="s">
        <v>22</v>
      </c>
      <c r="I243" t="s">
        <v>35</v>
      </c>
      <c r="J243" t="s">
        <v>21</v>
      </c>
      <c r="K243">
        <v>2510</v>
      </c>
      <c r="L243">
        <v>1983</v>
      </c>
      <c r="M243">
        <v>140</v>
      </c>
      <c r="N243">
        <v>180</v>
      </c>
      <c r="O243">
        <v>1</v>
      </c>
      <c r="P243" t="s">
        <v>24</v>
      </c>
      <c r="Q243" t="s">
        <v>512</v>
      </c>
      <c r="R243">
        <v>140</v>
      </c>
      <c r="S243" t="s">
        <v>30</v>
      </c>
    </row>
    <row r="244" spans="1:19" x14ac:dyDescent="0.25">
      <c r="A244" t="s">
        <v>514</v>
      </c>
      <c r="B244" t="s">
        <v>515</v>
      </c>
      <c r="C244" s="1">
        <v>44804</v>
      </c>
      <c r="D244" t="s">
        <v>20</v>
      </c>
      <c r="E244" t="s">
        <v>21</v>
      </c>
      <c r="F244">
        <v>0</v>
      </c>
      <c r="G244">
        <v>19</v>
      </c>
      <c r="H244" t="s">
        <v>22</v>
      </c>
      <c r="I244" t="s">
        <v>23</v>
      </c>
      <c r="J244" t="s">
        <v>21</v>
      </c>
      <c r="K244">
        <v>2965</v>
      </c>
      <c r="L244">
        <v>5701</v>
      </c>
      <c r="M244">
        <v>155</v>
      </c>
      <c r="N244">
        <v>60</v>
      </c>
      <c r="O244">
        <v>1</v>
      </c>
      <c r="P244" t="s">
        <v>24</v>
      </c>
      <c r="Q244" t="s">
        <v>514</v>
      </c>
      <c r="R244">
        <v>155</v>
      </c>
      <c r="S244" t="s">
        <v>25</v>
      </c>
    </row>
    <row r="245" spans="1:19" x14ac:dyDescent="0.25">
      <c r="A245" t="s">
        <v>516</v>
      </c>
      <c r="B245" t="s">
        <v>517</v>
      </c>
      <c r="C245" s="1">
        <v>44805</v>
      </c>
      <c r="D245" t="s">
        <v>20</v>
      </c>
      <c r="E245" t="s">
        <v>28</v>
      </c>
      <c r="F245">
        <v>2</v>
      </c>
      <c r="G245">
        <v>19</v>
      </c>
      <c r="H245" t="s">
        <v>22</v>
      </c>
      <c r="I245" t="s">
        <v>23</v>
      </c>
      <c r="J245" t="s">
        <v>28</v>
      </c>
      <c r="K245">
        <v>6250</v>
      </c>
      <c r="L245">
        <v>1300</v>
      </c>
      <c r="M245">
        <v>108</v>
      </c>
      <c r="N245">
        <v>360</v>
      </c>
      <c r="O245">
        <v>1</v>
      </c>
      <c r="P245" t="s">
        <v>29</v>
      </c>
      <c r="Q245" t="s">
        <v>516</v>
      </c>
      <c r="R245">
        <v>108</v>
      </c>
      <c r="S245" t="s">
        <v>25</v>
      </c>
    </row>
    <row r="246" spans="1:19" x14ac:dyDescent="0.25">
      <c r="A246" t="s">
        <v>518</v>
      </c>
      <c r="B246" t="s">
        <v>519</v>
      </c>
      <c r="C246" s="1">
        <v>44806</v>
      </c>
      <c r="D246" t="s">
        <v>20</v>
      </c>
      <c r="E246" t="s">
        <v>28</v>
      </c>
      <c r="F246">
        <v>0</v>
      </c>
      <c r="G246">
        <v>19</v>
      </c>
      <c r="H246" t="s">
        <v>22</v>
      </c>
      <c r="I246" t="s">
        <v>35</v>
      </c>
      <c r="J246" t="s">
        <v>21</v>
      </c>
      <c r="K246">
        <v>3406</v>
      </c>
      <c r="L246">
        <v>4417</v>
      </c>
      <c r="M246">
        <v>123</v>
      </c>
      <c r="N246">
        <v>360</v>
      </c>
      <c r="O246">
        <v>1</v>
      </c>
      <c r="P246" t="s">
        <v>44</v>
      </c>
      <c r="Q246" t="s">
        <v>518</v>
      </c>
      <c r="R246">
        <v>123</v>
      </c>
      <c r="S246" t="s">
        <v>25</v>
      </c>
    </row>
    <row r="247" spans="1:19" x14ac:dyDescent="0.25">
      <c r="A247" t="s">
        <v>520</v>
      </c>
      <c r="B247" t="s">
        <v>521</v>
      </c>
      <c r="C247" s="1">
        <v>44807</v>
      </c>
      <c r="D247" t="s">
        <v>20</v>
      </c>
      <c r="E247" t="s">
        <v>21</v>
      </c>
      <c r="F247">
        <v>0</v>
      </c>
      <c r="G247">
        <v>19</v>
      </c>
      <c r="H247" t="s">
        <v>22</v>
      </c>
      <c r="I247" t="s">
        <v>23</v>
      </c>
      <c r="J247" t="s">
        <v>28</v>
      </c>
      <c r="K247">
        <v>6050</v>
      </c>
      <c r="L247">
        <v>4333</v>
      </c>
      <c r="M247">
        <v>120</v>
      </c>
      <c r="N247">
        <v>180</v>
      </c>
      <c r="O247">
        <v>1</v>
      </c>
      <c r="P247" t="s">
        <v>24</v>
      </c>
      <c r="Q247" t="s">
        <v>520</v>
      </c>
      <c r="R247">
        <v>120</v>
      </c>
      <c r="S247" t="s">
        <v>30</v>
      </c>
    </row>
    <row r="248" spans="1:19" x14ac:dyDescent="0.25">
      <c r="A248" t="s">
        <v>522</v>
      </c>
      <c r="B248" t="s">
        <v>523</v>
      </c>
      <c r="C248" s="1">
        <v>44808</v>
      </c>
      <c r="D248" t="s">
        <v>20</v>
      </c>
      <c r="E248" t="s">
        <v>28</v>
      </c>
      <c r="F248">
        <v>2</v>
      </c>
      <c r="G248">
        <v>19</v>
      </c>
      <c r="H248" t="s">
        <v>22</v>
      </c>
      <c r="I248" t="s">
        <v>23</v>
      </c>
      <c r="J248" t="s">
        <v>21</v>
      </c>
      <c r="K248">
        <v>9703</v>
      </c>
      <c r="L248">
        <v>0</v>
      </c>
      <c r="M248">
        <v>112</v>
      </c>
      <c r="N248">
        <v>360</v>
      </c>
      <c r="O248">
        <v>1</v>
      </c>
      <c r="P248" t="s">
        <v>24</v>
      </c>
      <c r="Q248" t="s">
        <v>522</v>
      </c>
      <c r="R248">
        <v>112</v>
      </c>
      <c r="S248" t="s">
        <v>25</v>
      </c>
    </row>
    <row r="249" spans="1:19" x14ac:dyDescent="0.25">
      <c r="A249" t="s">
        <v>524</v>
      </c>
      <c r="B249" t="s">
        <v>525</v>
      </c>
      <c r="C249" s="1">
        <v>44809</v>
      </c>
      <c r="D249" t="s">
        <v>20</v>
      </c>
      <c r="E249" t="s">
        <v>28</v>
      </c>
      <c r="F249">
        <v>1</v>
      </c>
      <c r="G249">
        <v>19</v>
      </c>
      <c r="H249" t="s">
        <v>22</v>
      </c>
      <c r="I249" t="s">
        <v>35</v>
      </c>
      <c r="J249" t="s">
        <v>21</v>
      </c>
      <c r="K249">
        <v>6608</v>
      </c>
      <c r="L249">
        <v>0</v>
      </c>
      <c r="M249">
        <v>137</v>
      </c>
      <c r="N249">
        <v>180</v>
      </c>
      <c r="O249">
        <v>1</v>
      </c>
      <c r="P249" t="s">
        <v>24</v>
      </c>
      <c r="Q249" t="s">
        <v>524</v>
      </c>
      <c r="R249">
        <v>137</v>
      </c>
      <c r="S249" t="s">
        <v>25</v>
      </c>
    </row>
    <row r="250" spans="1:19" x14ac:dyDescent="0.25">
      <c r="A250" t="s">
        <v>526</v>
      </c>
      <c r="B250" t="s">
        <v>527</v>
      </c>
      <c r="C250" s="1">
        <v>44810</v>
      </c>
      <c r="D250" t="s">
        <v>20</v>
      </c>
      <c r="E250" t="s">
        <v>28</v>
      </c>
      <c r="F250">
        <v>1</v>
      </c>
      <c r="G250">
        <v>19</v>
      </c>
      <c r="H250" t="s">
        <v>22</v>
      </c>
      <c r="I250" t="s">
        <v>23</v>
      </c>
      <c r="J250" t="s">
        <v>21</v>
      </c>
      <c r="K250">
        <v>2882</v>
      </c>
      <c r="L250">
        <v>1843</v>
      </c>
      <c r="M250">
        <v>123</v>
      </c>
      <c r="N250">
        <v>480</v>
      </c>
      <c r="O250">
        <v>1</v>
      </c>
      <c r="P250" t="s">
        <v>44</v>
      </c>
      <c r="Q250" t="s">
        <v>526</v>
      </c>
      <c r="R250">
        <v>123</v>
      </c>
      <c r="S250" t="s">
        <v>25</v>
      </c>
    </row>
    <row r="251" spans="1:19" x14ac:dyDescent="0.25">
      <c r="A251" t="s">
        <v>528</v>
      </c>
      <c r="B251" t="s">
        <v>529</v>
      </c>
      <c r="C251" s="1">
        <v>44811</v>
      </c>
      <c r="D251" t="s">
        <v>20</v>
      </c>
      <c r="E251" t="s">
        <v>28</v>
      </c>
      <c r="F251">
        <v>0</v>
      </c>
      <c r="G251">
        <v>19</v>
      </c>
      <c r="H251" t="s">
        <v>22</v>
      </c>
      <c r="I251" t="s">
        <v>23</v>
      </c>
      <c r="J251" t="s">
        <v>21</v>
      </c>
      <c r="K251">
        <v>1809</v>
      </c>
      <c r="L251">
        <v>1868</v>
      </c>
      <c r="M251">
        <v>90</v>
      </c>
      <c r="N251">
        <v>360</v>
      </c>
      <c r="O251">
        <v>1</v>
      </c>
      <c r="P251" t="s">
        <v>24</v>
      </c>
      <c r="Q251" t="s">
        <v>528</v>
      </c>
      <c r="R251">
        <v>90</v>
      </c>
      <c r="S251" t="s">
        <v>25</v>
      </c>
    </row>
    <row r="252" spans="1:19" x14ac:dyDescent="0.25">
      <c r="A252" t="s">
        <v>530</v>
      </c>
      <c r="B252" t="s">
        <v>531</v>
      </c>
      <c r="C252" s="1">
        <v>44812</v>
      </c>
      <c r="D252" t="s">
        <v>20</v>
      </c>
      <c r="E252" t="s">
        <v>28</v>
      </c>
      <c r="F252">
        <v>0</v>
      </c>
      <c r="G252">
        <v>19</v>
      </c>
      <c r="H252" t="s">
        <v>22</v>
      </c>
      <c r="I252" t="s">
        <v>35</v>
      </c>
      <c r="J252" t="s">
        <v>21</v>
      </c>
      <c r="K252">
        <v>1668</v>
      </c>
      <c r="L252">
        <v>3890</v>
      </c>
      <c r="M252">
        <v>201</v>
      </c>
      <c r="N252">
        <v>360</v>
      </c>
      <c r="O252">
        <v>0</v>
      </c>
      <c r="P252" t="s">
        <v>44</v>
      </c>
      <c r="Q252" t="s">
        <v>530</v>
      </c>
      <c r="R252">
        <v>201</v>
      </c>
      <c r="S252" t="s">
        <v>30</v>
      </c>
    </row>
    <row r="253" spans="1:19" x14ac:dyDescent="0.25">
      <c r="A253" t="s">
        <v>532</v>
      </c>
      <c r="B253" t="s">
        <v>533</v>
      </c>
      <c r="C253" s="1">
        <v>44813</v>
      </c>
      <c r="D253" t="s">
        <v>65</v>
      </c>
      <c r="E253" t="s">
        <v>21</v>
      </c>
      <c r="F253">
        <v>2</v>
      </c>
      <c r="G253">
        <v>19</v>
      </c>
      <c r="H253" t="s">
        <v>22</v>
      </c>
      <c r="I253" t="s">
        <v>23</v>
      </c>
      <c r="J253" t="s">
        <v>21</v>
      </c>
      <c r="K253">
        <v>3427</v>
      </c>
      <c r="L253">
        <v>0</v>
      </c>
      <c r="M253">
        <v>138</v>
      </c>
      <c r="N253">
        <v>360</v>
      </c>
      <c r="O253">
        <v>1</v>
      </c>
      <c r="P253" t="s">
        <v>24</v>
      </c>
      <c r="Q253" t="s">
        <v>532</v>
      </c>
      <c r="R253">
        <v>138</v>
      </c>
      <c r="S253" t="s">
        <v>30</v>
      </c>
    </row>
    <row r="254" spans="1:19" x14ac:dyDescent="0.25">
      <c r="A254" t="s">
        <v>534</v>
      </c>
      <c r="B254" t="s">
        <v>535</v>
      </c>
      <c r="C254" s="1">
        <v>44814</v>
      </c>
      <c r="D254" t="s">
        <v>20</v>
      </c>
      <c r="E254" t="s">
        <v>21</v>
      </c>
      <c r="F254">
        <v>0</v>
      </c>
      <c r="G254">
        <v>19</v>
      </c>
      <c r="H254" t="s">
        <v>22</v>
      </c>
      <c r="I254" t="s">
        <v>35</v>
      </c>
      <c r="J254" t="s">
        <v>28</v>
      </c>
      <c r="K254">
        <v>2583</v>
      </c>
      <c r="L254">
        <v>2167</v>
      </c>
      <c r="M254">
        <v>104</v>
      </c>
      <c r="N254">
        <v>360</v>
      </c>
      <c r="O254">
        <v>1</v>
      </c>
      <c r="P254" t="s">
        <v>29</v>
      </c>
      <c r="Q254" t="s">
        <v>534</v>
      </c>
      <c r="R254">
        <v>104</v>
      </c>
      <c r="S254" t="s">
        <v>25</v>
      </c>
    </row>
    <row r="255" spans="1:19" x14ac:dyDescent="0.25">
      <c r="A255" t="s">
        <v>536</v>
      </c>
      <c r="B255" t="s">
        <v>537</v>
      </c>
      <c r="C255" s="1">
        <v>44815</v>
      </c>
      <c r="D255" t="s">
        <v>20</v>
      </c>
      <c r="E255" t="s">
        <v>28</v>
      </c>
      <c r="F255">
        <v>1</v>
      </c>
      <c r="G255">
        <v>19</v>
      </c>
      <c r="H255" t="s">
        <v>22</v>
      </c>
      <c r="I255" t="s">
        <v>35</v>
      </c>
      <c r="J255" t="s">
        <v>21</v>
      </c>
      <c r="K255">
        <v>2661</v>
      </c>
      <c r="L255">
        <v>7101</v>
      </c>
      <c r="M255">
        <v>279</v>
      </c>
      <c r="N255">
        <v>180</v>
      </c>
      <c r="O255">
        <v>1</v>
      </c>
      <c r="P255" t="s">
        <v>44</v>
      </c>
      <c r="Q255" t="s">
        <v>536</v>
      </c>
      <c r="R255">
        <v>279</v>
      </c>
      <c r="S255" t="s">
        <v>25</v>
      </c>
    </row>
    <row r="256" spans="1:19" x14ac:dyDescent="0.25">
      <c r="A256" t="s">
        <v>538</v>
      </c>
      <c r="B256" t="s">
        <v>539</v>
      </c>
      <c r="C256" s="1">
        <v>44816</v>
      </c>
      <c r="D256" t="s">
        <v>20</v>
      </c>
      <c r="E256" t="s">
        <v>21</v>
      </c>
      <c r="F256">
        <v>0</v>
      </c>
      <c r="G256">
        <v>19</v>
      </c>
      <c r="H256" t="s">
        <v>22</v>
      </c>
      <c r="I256" t="s">
        <v>23</v>
      </c>
      <c r="J256" t="s">
        <v>28</v>
      </c>
      <c r="K256">
        <v>16250</v>
      </c>
      <c r="L256">
        <v>0</v>
      </c>
      <c r="M256">
        <v>192</v>
      </c>
      <c r="N256">
        <v>360</v>
      </c>
      <c r="O256">
        <v>0</v>
      </c>
      <c r="P256" t="s">
        <v>24</v>
      </c>
      <c r="Q256" t="s">
        <v>538</v>
      </c>
      <c r="R256">
        <v>192</v>
      </c>
      <c r="S256" t="s">
        <v>30</v>
      </c>
    </row>
    <row r="257" spans="1:19" x14ac:dyDescent="0.25">
      <c r="A257" t="s">
        <v>540</v>
      </c>
      <c r="B257" t="s">
        <v>541</v>
      </c>
      <c r="C257" s="1">
        <v>44817</v>
      </c>
      <c r="D257" t="s">
        <v>65</v>
      </c>
      <c r="E257" t="s">
        <v>21</v>
      </c>
      <c r="F257">
        <v>3</v>
      </c>
      <c r="G257">
        <v>19</v>
      </c>
      <c r="H257" t="s">
        <v>22</v>
      </c>
      <c r="I257" t="s">
        <v>23</v>
      </c>
      <c r="J257" t="s">
        <v>21</v>
      </c>
      <c r="K257">
        <v>3083</v>
      </c>
      <c r="L257">
        <v>0</v>
      </c>
      <c r="M257">
        <v>255</v>
      </c>
      <c r="N257">
        <v>360</v>
      </c>
      <c r="O257">
        <v>1</v>
      </c>
      <c r="P257" t="s">
        <v>29</v>
      </c>
      <c r="Q257" t="s">
        <v>540</v>
      </c>
      <c r="R257">
        <v>255</v>
      </c>
      <c r="S257" t="s">
        <v>25</v>
      </c>
    </row>
    <row r="258" spans="1:19" x14ac:dyDescent="0.25">
      <c r="A258" t="s">
        <v>542</v>
      </c>
      <c r="B258" t="s">
        <v>543</v>
      </c>
      <c r="C258" s="1">
        <v>44818</v>
      </c>
      <c r="D258" t="s">
        <v>20</v>
      </c>
      <c r="E258" t="s">
        <v>21</v>
      </c>
      <c r="F258">
        <v>0</v>
      </c>
      <c r="G258">
        <v>19</v>
      </c>
      <c r="H258" t="s">
        <v>22</v>
      </c>
      <c r="I258" t="s">
        <v>35</v>
      </c>
      <c r="J258" t="s">
        <v>21</v>
      </c>
      <c r="K258">
        <v>6045</v>
      </c>
      <c r="L258">
        <v>0</v>
      </c>
      <c r="M258">
        <v>115</v>
      </c>
      <c r="N258">
        <v>360</v>
      </c>
      <c r="O258">
        <v>0</v>
      </c>
      <c r="P258" t="s">
        <v>29</v>
      </c>
      <c r="Q258" t="s">
        <v>542</v>
      </c>
      <c r="R258">
        <v>115</v>
      </c>
      <c r="S258" t="s">
        <v>30</v>
      </c>
    </row>
    <row r="259" spans="1:19" x14ac:dyDescent="0.25">
      <c r="A259" t="s">
        <v>544</v>
      </c>
      <c r="B259" t="s">
        <v>545</v>
      </c>
      <c r="C259" s="1">
        <v>44819</v>
      </c>
      <c r="D259" t="s">
        <v>20</v>
      </c>
      <c r="E259" t="s">
        <v>28</v>
      </c>
      <c r="F259">
        <v>3</v>
      </c>
      <c r="G259">
        <v>19</v>
      </c>
      <c r="H259" t="s">
        <v>22</v>
      </c>
      <c r="I259" t="s">
        <v>23</v>
      </c>
      <c r="J259" t="s">
        <v>21</v>
      </c>
      <c r="K259">
        <v>5250</v>
      </c>
      <c r="L259">
        <v>0</v>
      </c>
      <c r="M259">
        <v>94</v>
      </c>
      <c r="N259">
        <v>360</v>
      </c>
      <c r="O259">
        <v>1</v>
      </c>
      <c r="P259" t="s">
        <v>24</v>
      </c>
      <c r="Q259" t="s">
        <v>544</v>
      </c>
      <c r="R259">
        <v>94</v>
      </c>
      <c r="S259" t="s">
        <v>30</v>
      </c>
    </row>
    <row r="260" spans="1:19" x14ac:dyDescent="0.25">
      <c r="A260" t="s">
        <v>546</v>
      </c>
      <c r="B260" t="s">
        <v>547</v>
      </c>
      <c r="C260" s="1">
        <v>44820</v>
      </c>
      <c r="D260" t="s">
        <v>20</v>
      </c>
      <c r="E260" t="s">
        <v>28</v>
      </c>
      <c r="F260">
        <v>0</v>
      </c>
      <c r="G260">
        <v>19</v>
      </c>
      <c r="H260" t="s">
        <v>22</v>
      </c>
      <c r="I260" t="s">
        <v>23</v>
      </c>
      <c r="J260" t="s">
        <v>21</v>
      </c>
      <c r="K260">
        <v>14683</v>
      </c>
      <c r="L260">
        <v>2100</v>
      </c>
      <c r="M260">
        <v>304</v>
      </c>
      <c r="N260">
        <v>360</v>
      </c>
      <c r="O260">
        <v>1</v>
      </c>
      <c r="P260" t="s">
        <v>29</v>
      </c>
      <c r="Q260" t="s">
        <v>546</v>
      </c>
      <c r="R260">
        <v>304</v>
      </c>
      <c r="S260" t="s">
        <v>30</v>
      </c>
    </row>
    <row r="261" spans="1:19" x14ac:dyDescent="0.25">
      <c r="A261" t="s">
        <v>548</v>
      </c>
      <c r="B261" t="s">
        <v>549</v>
      </c>
      <c r="C261" s="1">
        <v>44821</v>
      </c>
      <c r="D261" t="s">
        <v>20</v>
      </c>
      <c r="E261" t="s">
        <v>28</v>
      </c>
      <c r="F261">
        <v>3</v>
      </c>
      <c r="G261">
        <v>19</v>
      </c>
      <c r="H261" t="s">
        <v>22</v>
      </c>
      <c r="I261" t="s">
        <v>35</v>
      </c>
      <c r="J261" t="s">
        <v>21</v>
      </c>
      <c r="K261">
        <v>4931</v>
      </c>
      <c r="L261">
        <v>0</v>
      </c>
      <c r="M261">
        <v>128</v>
      </c>
      <c r="N261">
        <v>360</v>
      </c>
      <c r="P261" t="s">
        <v>44</v>
      </c>
      <c r="Q261" t="s">
        <v>548</v>
      </c>
      <c r="R261">
        <v>128</v>
      </c>
      <c r="S261" t="s">
        <v>30</v>
      </c>
    </row>
    <row r="262" spans="1:19" x14ac:dyDescent="0.25">
      <c r="A262" t="s">
        <v>550</v>
      </c>
      <c r="B262" t="s">
        <v>551</v>
      </c>
      <c r="C262" s="1">
        <v>44822</v>
      </c>
      <c r="D262" t="s">
        <v>20</v>
      </c>
      <c r="E262" t="s">
        <v>28</v>
      </c>
      <c r="F262">
        <v>1</v>
      </c>
      <c r="G262">
        <v>19</v>
      </c>
      <c r="H262" t="s">
        <v>22</v>
      </c>
      <c r="I262" t="s">
        <v>23</v>
      </c>
      <c r="J262" t="s">
        <v>21</v>
      </c>
      <c r="K262">
        <v>6083</v>
      </c>
      <c r="L262">
        <v>4250</v>
      </c>
      <c r="M262">
        <v>330</v>
      </c>
      <c r="N262">
        <v>360</v>
      </c>
      <c r="P262" t="s">
        <v>24</v>
      </c>
      <c r="Q262" t="s">
        <v>550</v>
      </c>
      <c r="R262">
        <v>330</v>
      </c>
      <c r="S262" t="s">
        <v>25</v>
      </c>
    </row>
    <row r="263" spans="1:19" x14ac:dyDescent="0.25">
      <c r="A263" t="s">
        <v>552</v>
      </c>
      <c r="B263" t="s">
        <v>553</v>
      </c>
      <c r="C263" s="1">
        <v>44823</v>
      </c>
      <c r="D263" t="s">
        <v>20</v>
      </c>
      <c r="E263" t="s">
        <v>21</v>
      </c>
      <c r="F263">
        <v>0</v>
      </c>
      <c r="G263">
        <v>19</v>
      </c>
      <c r="H263" t="s">
        <v>22</v>
      </c>
      <c r="I263" t="s">
        <v>23</v>
      </c>
      <c r="J263" t="s">
        <v>21</v>
      </c>
      <c r="K263">
        <v>2060</v>
      </c>
      <c r="L263">
        <v>2209</v>
      </c>
      <c r="M263">
        <v>134</v>
      </c>
      <c r="N263">
        <v>360</v>
      </c>
      <c r="O263">
        <v>1</v>
      </c>
      <c r="P263" t="s">
        <v>44</v>
      </c>
      <c r="Q263" t="s">
        <v>552</v>
      </c>
      <c r="R263">
        <v>134</v>
      </c>
      <c r="S263" t="s">
        <v>25</v>
      </c>
    </row>
    <row r="264" spans="1:19" x14ac:dyDescent="0.25">
      <c r="A264" t="s">
        <v>554</v>
      </c>
      <c r="B264" t="s">
        <v>555</v>
      </c>
      <c r="C264" s="1">
        <v>44824</v>
      </c>
      <c r="D264" t="s">
        <v>65</v>
      </c>
      <c r="E264" t="s">
        <v>21</v>
      </c>
      <c r="F264">
        <v>1</v>
      </c>
      <c r="G264">
        <v>19</v>
      </c>
      <c r="H264" t="s">
        <v>22</v>
      </c>
      <c r="I264" t="s">
        <v>23</v>
      </c>
      <c r="J264" t="s">
        <v>21</v>
      </c>
      <c r="K264">
        <v>3481</v>
      </c>
      <c r="L264">
        <v>0</v>
      </c>
      <c r="M264">
        <v>155</v>
      </c>
      <c r="N264">
        <v>36</v>
      </c>
      <c r="O264">
        <v>1</v>
      </c>
      <c r="P264" t="s">
        <v>44</v>
      </c>
      <c r="Q264" t="s">
        <v>554</v>
      </c>
      <c r="R264">
        <v>155</v>
      </c>
      <c r="S264" t="s">
        <v>30</v>
      </c>
    </row>
    <row r="265" spans="1:19" x14ac:dyDescent="0.25">
      <c r="A265" t="s">
        <v>556</v>
      </c>
      <c r="B265" t="s">
        <v>557</v>
      </c>
      <c r="C265" s="1">
        <v>44825</v>
      </c>
      <c r="D265" t="s">
        <v>65</v>
      </c>
      <c r="E265" t="s">
        <v>21</v>
      </c>
      <c r="F265">
        <v>0</v>
      </c>
      <c r="G265">
        <v>19</v>
      </c>
      <c r="H265" t="s">
        <v>22</v>
      </c>
      <c r="I265" t="s">
        <v>23</v>
      </c>
      <c r="J265" t="s">
        <v>21</v>
      </c>
      <c r="K265">
        <v>7200</v>
      </c>
      <c r="L265">
        <v>0</v>
      </c>
      <c r="M265">
        <v>120</v>
      </c>
      <c r="N265">
        <v>360</v>
      </c>
      <c r="O265">
        <v>1</v>
      </c>
      <c r="P265" t="s">
        <v>29</v>
      </c>
      <c r="Q265" t="s">
        <v>556</v>
      </c>
      <c r="R265">
        <v>120</v>
      </c>
      <c r="S265" t="s">
        <v>25</v>
      </c>
    </row>
    <row r="266" spans="1:19" x14ac:dyDescent="0.25">
      <c r="A266" t="s">
        <v>558</v>
      </c>
      <c r="B266" t="s">
        <v>559</v>
      </c>
      <c r="C266" s="1">
        <v>44826</v>
      </c>
      <c r="D266" t="s">
        <v>20</v>
      </c>
      <c r="E266" t="s">
        <v>21</v>
      </c>
      <c r="F266">
        <v>0</v>
      </c>
      <c r="G266">
        <v>19</v>
      </c>
      <c r="H266" t="s">
        <v>22</v>
      </c>
      <c r="I266" t="s">
        <v>23</v>
      </c>
      <c r="J266" t="s">
        <v>28</v>
      </c>
      <c r="K266">
        <v>5166</v>
      </c>
      <c r="L266">
        <v>0</v>
      </c>
      <c r="M266">
        <v>128</v>
      </c>
      <c r="N266">
        <v>360</v>
      </c>
      <c r="O266">
        <v>1</v>
      </c>
      <c r="P266" t="s">
        <v>44</v>
      </c>
      <c r="Q266" t="s">
        <v>558</v>
      </c>
      <c r="R266">
        <v>128</v>
      </c>
      <c r="S266" t="s">
        <v>25</v>
      </c>
    </row>
    <row r="267" spans="1:19" x14ac:dyDescent="0.25">
      <c r="A267" t="s">
        <v>560</v>
      </c>
      <c r="B267" t="s">
        <v>561</v>
      </c>
      <c r="C267" s="1">
        <v>44827</v>
      </c>
      <c r="D267" t="s">
        <v>20</v>
      </c>
      <c r="E267" t="s">
        <v>21</v>
      </c>
      <c r="F267">
        <v>0</v>
      </c>
      <c r="G267">
        <v>19</v>
      </c>
      <c r="H267" t="s">
        <v>22</v>
      </c>
      <c r="I267" t="s">
        <v>23</v>
      </c>
      <c r="J267" t="s">
        <v>21</v>
      </c>
      <c r="K267">
        <v>4095</v>
      </c>
      <c r="L267">
        <v>3447</v>
      </c>
      <c r="M267">
        <v>151</v>
      </c>
      <c r="N267">
        <v>360</v>
      </c>
      <c r="O267">
        <v>1</v>
      </c>
      <c r="P267" t="s">
        <v>29</v>
      </c>
      <c r="Q267" t="s">
        <v>560</v>
      </c>
      <c r="R267">
        <v>151</v>
      </c>
      <c r="S267" t="s">
        <v>25</v>
      </c>
    </row>
    <row r="268" spans="1:19" x14ac:dyDescent="0.25">
      <c r="A268" t="s">
        <v>562</v>
      </c>
      <c r="B268" t="s">
        <v>563</v>
      </c>
      <c r="C268" s="1">
        <v>44828</v>
      </c>
      <c r="D268" t="s">
        <v>20</v>
      </c>
      <c r="E268" t="s">
        <v>28</v>
      </c>
      <c r="F268">
        <v>2</v>
      </c>
      <c r="G268">
        <v>19</v>
      </c>
      <c r="H268" t="s">
        <v>22</v>
      </c>
      <c r="I268" t="s">
        <v>23</v>
      </c>
      <c r="J268" t="s">
        <v>21</v>
      </c>
      <c r="K268">
        <v>4708</v>
      </c>
      <c r="L268">
        <v>1387</v>
      </c>
      <c r="M268">
        <v>150</v>
      </c>
      <c r="N268">
        <v>360</v>
      </c>
      <c r="O268">
        <v>1</v>
      </c>
      <c r="P268" t="s">
        <v>44</v>
      </c>
      <c r="Q268" t="s">
        <v>562</v>
      </c>
      <c r="R268">
        <v>150</v>
      </c>
      <c r="S268" t="s">
        <v>25</v>
      </c>
    </row>
    <row r="269" spans="1:19" x14ac:dyDescent="0.25">
      <c r="A269" t="s">
        <v>564</v>
      </c>
      <c r="B269" t="s">
        <v>565</v>
      </c>
      <c r="C269" s="1">
        <v>44829</v>
      </c>
      <c r="D269" t="s">
        <v>20</v>
      </c>
      <c r="E269" t="s">
        <v>28</v>
      </c>
      <c r="F269">
        <v>3</v>
      </c>
      <c r="G269">
        <v>19</v>
      </c>
      <c r="H269" t="s">
        <v>22</v>
      </c>
      <c r="I269" t="s">
        <v>23</v>
      </c>
      <c r="J269" t="s">
        <v>21</v>
      </c>
      <c r="K269">
        <v>4333</v>
      </c>
      <c r="L269">
        <v>1811</v>
      </c>
      <c r="M269">
        <v>160</v>
      </c>
      <c r="N269">
        <v>360</v>
      </c>
      <c r="O269">
        <v>0</v>
      </c>
      <c r="P269" t="s">
        <v>24</v>
      </c>
      <c r="Q269" t="s">
        <v>564</v>
      </c>
      <c r="R269">
        <v>160</v>
      </c>
      <c r="S269" t="s">
        <v>25</v>
      </c>
    </row>
    <row r="270" spans="1:19" x14ac:dyDescent="0.25">
      <c r="A270" t="s">
        <v>566</v>
      </c>
      <c r="B270" t="s">
        <v>567</v>
      </c>
      <c r="C270" s="1">
        <v>44830</v>
      </c>
      <c r="D270" t="s">
        <v>65</v>
      </c>
      <c r="E270" t="s">
        <v>21</v>
      </c>
      <c r="F270">
        <v>0</v>
      </c>
      <c r="G270">
        <v>19</v>
      </c>
      <c r="H270" t="s">
        <v>22</v>
      </c>
      <c r="I270" t="s">
        <v>23</v>
      </c>
      <c r="K270">
        <v>3418</v>
      </c>
      <c r="L270">
        <v>0</v>
      </c>
      <c r="M270">
        <v>135</v>
      </c>
      <c r="N270">
        <v>360</v>
      </c>
      <c r="O270">
        <v>1</v>
      </c>
      <c r="P270" t="s">
        <v>29</v>
      </c>
      <c r="Q270" t="s">
        <v>566</v>
      </c>
      <c r="R270">
        <v>135</v>
      </c>
      <c r="S270" t="s">
        <v>30</v>
      </c>
    </row>
    <row r="271" spans="1:19" x14ac:dyDescent="0.25">
      <c r="A271" t="s">
        <v>568</v>
      </c>
      <c r="B271" t="s">
        <v>569</v>
      </c>
      <c r="C271" s="1">
        <v>44831</v>
      </c>
      <c r="D271" t="s">
        <v>65</v>
      </c>
      <c r="E271" t="s">
        <v>21</v>
      </c>
      <c r="F271">
        <v>1</v>
      </c>
      <c r="G271">
        <v>19</v>
      </c>
      <c r="H271" t="s">
        <v>22</v>
      </c>
      <c r="I271" t="s">
        <v>23</v>
      </c>
      <c r="J271" t="s">
        <v>21</v>
      </c>
      <c r="K271">
        <v>2876</v>
      </c>
      <c r="L271">
        <v>1560</v>
      </c>
      <c r="M271">
        <v>90</v>
      </c>
      <c r="N271">
        <v>360</v>
      </c>
      <c r="O271">
        <v>1</v>
      </c>
      <c r="P271" t="s">
        <v>24</v>
      </c>
      <c r="Q271" t="s">
        <v>568</v>
      </c>
      <c r="R271">
        <v>90</v>
      </c>
      <c r="S271" t="s">
        <v>25</v>
      </c>
    </row>
    <row r="272" spans="1:19" x14ac:dyDescent="0.25">
      <c r="A272" t="s">
        <v>570</v>
      </c>
      <c r="B272" t="s">
        <v>571</v>
      </c>
      <c r="C272" s="1">
        <v>44832</v>
      </c>
      <c r="D272" t="s">
        <v>65</v>
      </c>
      <c r="E272" t="s">
        <v>21</v>
      </c>
      <c r="F272">
        <v>0</v>
      </c>
      <c r="G272">
        <v>19</v>
      </c>
      <c r="H272" t="s">
        <v>22</v>
      </c>
      <c r="I272" t="s">
        <v>23</v>
      </c>
      <c r="J272" t="s">
        <v>21</v>
      </c>
      <c r="K272">
        <v>3237</v>
      </c>
      <c r="L272">
        <v>0</v>
      </c>
      <c r="M272">
        <v>30</v>
      </c>
      <c r="N272">
        <v>360</v>
      </c>
      <c r="O272">
        <v>1</v>
      </c>
      <c r="P272" t="s">
        <v>24</v>
      </c>
      <c r="Q272" t="s">
        <v>570</v>
      </c>
      <c r="R272">
        <v>30</v>
      </c>
      <c r="S272" t="s">
        <v>25</v>
      </c>
    </row>
    <row r="273" spans="1:19" x14ac:dyDescent="0.25">
      <c r="A273" t="s">
        <v>572</v>
      </c>
      <c r="B273" t="s">
        <v>573</v>
      </c>
      <c r="C273" s="1">
        <v>44833</v>
      </c>
      <c r="D273" t="s">
        <v>20</v>
      </c>
      <c r="E273" t="s">
        <v>28</v>
      </c>
      <c r="F273">
        <v>0</v>
      </c>
      <c r="G273">
        <v>19</v>
      </c>
      <c r="H273" t="s">
        <v>22</v>
      </c>
      <c r="I273" t="s">
        <v>23</v>
      </c>
      <c r="J273" t="s">
        <v>21</v>
      </c>
      <c r="K273">
        <v>11146</v>
      </c>
      <c r="L273">
        <v>0</v>
      </c>
      <c r="M273">
        <v>136</v>
      </c>
      <c r="N273">
        <v>360</v>
      </c>
      <c r="O273">
        <v>1</v>
      </c>
      <c r="P273" t="s">
        <v>24</v>
      </c>
      <c r="Q273" t="s">
        <v>572</v>
      </c>
      <c r="R273">
        <v>136</v>
      </c>
      <c r="S273" t="s">
        <v>25</v>
      </c>
    </row>
    <row r="274" spans="1:19" x14ac:dyDescent="0.25">
      <c r="A274" t="s">
        <v>574</v>
      </c>
      <c r="B274" t="s">
        <v>575</v>
      </c>
      <c r="C274" s="1">
        <v>44834</v>
      </c>
      <c r="D274" t="s">
        <v>20</v>
      </c>
      <c r="E274" t="s">
        <v>21</v>
      </c>
      <c r="F274">
        <v>0</v>
      </c>
      <c r="G274">
        <v>19</v>
      </c>
      <c r="H274" t="s">
        <v>22</v>
      </c>
      <c r="I274" t="s">
        <v>23</v>
      </c>
      <c r="J274" t="s">
        <v>21</v>
      </c>
      <c r="K274">
        <v>2833</v>
      </c>
      <c r="L274">
        <v>1857</v>
      </c>
      <c r="M274">
        <v>126</v>
      </c>
      <c r="N274">
        <v>360</v>
      </c>
      <c r="O274">
        <v>1</v>
      </c>
      <c r="P274" t="s">
        <v>29</v>
      </c>
      <c r="Q274" t="s">
        <v>574</v>
      </c>
      <c r="R274">
        <v>126</v>
      </c>
      <c r="S274" t="s">
        <v>25</v>
      </c>
    </row>
    <row r="275" spans="1:19" x14ac:dyDescent="0.25">
      <c r="A275" t="s">
        <v>576</v>
      </c>
      <c r="B275" t="s">
        <v>577</v>
      </c>
      <c r="C275" s="1">
        <v>44835</v>
      </c>
      <c r="D275" t="s">
        <v>20</v>
      </c>
      <c r="E275" t="s">
        <v>28</v>
      </c>
      <c r="F275">
        <v>0</v>
      </c>
      <c r="G275">
        <v>19</v>
      </c>
      <c r="H275" t="s">
        <v>22</v>
      </c>
      <c r="I275" t="s">
        <v>23</v>
      </c>
      <c r="J275" t="s">
        <v>21</v>
      </c>
      <c r="K275">
        <v>2620</v>
      </c>
      <c r="L275">
        <v>2223</v>
      </c>
      <c r="M275">
        <v>150</v>
      </c>
      <c r="N275">
        <v>360</v>
      </c>
      <c r="O275">
        <v>1</v>
      </c>
      <c r="P275" t="s">
        <v>44</v>
      </c>
      <c r="Q275" t="s">
        <v>576</v>
      </c>
      <c r="R275">
        <v>150</v>
      </c>
      <c r="S275" t="s">
        <v>25</v>
      </c>
    </row>
    <row r="276" spans="1:19" x14ac:dyDescent="0.25">
      <c r="A276" t="s">
        <v>578</v>
      </c>
      <c r="B276" t="s">
        <v>579</v>
      </c>
      <c r="C276" s="1">
        <v>44836</v>
      </c>
      <c r="D276" t="s">
        <v>20</v>
      </c>
      <c r="E276" t="s">
        <v>28</v>
      </c>
      <c r="F276">
        <v>2</v>
      </c>
      <c r="G276">
        <v>55</v>
      </c>
      <c r="H276" t="s">
        <v>22</v>
      </c>
      <c r="I276" t="s">
        <v>23</v>
      </c>
      <c r="J276" t="s">
        <v>21</v>
      </c>
      <c r="K276">
        <v>3900</v>
      </c>
      <c r="L276">
        <v>0</v>
      </c>
      <c r="M276">
        <v>90</v>
      </c>
      <c r="N276">
        <v>360</v>
      </c>
      <c r="O276">
        <v>1</v>
      </c>
      <c r="P276" t="s">
        <v>44</v>
      </c>
      <c r="Q276" t="s">
        <v>578</v>
      </c>
      <c r="R276">
        <v>90</v>
      </c>
      <c r="S276" t="s">
        <v>25</v>
      </c>
    </row>
    <row r="277" spans="1:19" x14ac:dyDescent="0.25">
      <c r="A277" t="s">
        <v>580</v>
      </c>
      <c r="B277" t="s">
        <v>581</v>
      </c>
      <c r="C277" s="1">
        <v>44837</v>
      </c>
      <c r="D277" t="s">
        <v>20</v>
      </c>
      <c r="E277" t="s">
        <v>28</v>
      </c>
      <c r="F277">
        <v>1</v>
      </c>
      <c r="G277">
        <v>55</v>
      </c>
      <c r="H277" t="s">
        <v>22</v>
      </c>
      <c r="I277" t="s">
        <v>23</v>
      </c>
      <c r="J277" t="s">
        <v>21</v>
      </c>
      <c r="K277">
        <v>2750</v>
      </c>
      <c r="L277">
        <v>1842</v>
      </c>
      <c r="M277">
        <v>115</v>
      </c>
      <c r="N277">
        <v>360</v>
      </c>
      <c r="O277">
        <v>1</v>
      </c>
      <c r="P277" t="s">
        <v>44</v>
      </c>
      <c r="Q277" t="s">
        <v>580</v>
      </c>
      <c r="R277">
        <v>115</v>
      </c>
      <c r="S277" t="s">
        <v>25</v>
      </c>
    </row>
    <row r="278" spans="1:19" x14ac:dyDescent="0.25">
      <c r="A278" t="s">
        <v>582</v>
      </c>
      <c r="B278" t="s">
        <v>583</v>
      </c>
      <c r="C278" s="1">
        <v>44838</v>
      </c>
      <c r="D278" t="s">
        <v>20</v>
      </c>
      <c r="E278" t="s">
        <v>28</v>
      </c>
      <c r="F278">
        <v>0</v>
      </c>
      <c r="G278">
        <v>55</v>
      </c>
      <c r="H278" t="s">
        <v>22</v>
      </c>
      <c r="I278" t="s">
        <v>23</v>
      </c>
      <c r="J278" t="s">
        <v>21</v>
      </c>
      <c r="K278">
        <v>3993</v>
      </c>
      <c r="L278">
        <v>3274</v>
      </c>
      <c r="M278">
        <v>207</v>
      </c>
      <c r="N278">
        <v>360</v>
      </c>
      <c r="O278">
        <v>1</v>
      </c>
      <c r="P278" t="s">
        <v>44</v>
      </c>
      <c r="Q278" t="s">
        <v>582</v>
      </c>
      <c r="R278">
        <v>207</v>
      </c>
      <c r="S278" t="s">
        <v>25</v>
      </c>
    </row>
    <row r="279" spans="1:19" x14ac:dyDescent="0.25">
      <c r="A279" t="s">
        <v>584</v>
      </c>
      <c r="B279" t="s">
        <v>585</v>
      </c>
      <c r="C279" s="1">
        <v>44839</v>
      </c>
      <c r="D279" t="s">
        <v>20</v>
      </c>
      <c r="E279" t="s">
        <v>28</v>
      </c>
      <c r="F279">
        <v>0</v>
      </c>
      <c r="G279">
        <v>55</v>
      </c>
      <c r="H279" t="s">
        <v>22</v>
      </c>
      <c r="I279" t="s">
        <v>23</v>
      </c>
      <c r="J279" t="s">
        <v>21</v>
      </c>
      <c r="K279">
        <v>3103</v>
      </c>
      <c r="L279">
        <v>1300</v>
      </c>
      <c r="M279">
        <v>80</v>
      </c>
      <c r="N279">
        <v>360</v>
      </c>
      <c r="O279">
        <v>1</v>
      </c>
      <c r="P279" t="s">
        <v>24</v>
      </c>
      <c r="Q279" t="s">
        <v>584</v>
      </c>
      <c r="R279">
        <v>80</v>
      </c>
      <c r="S279" t="s">
        <v>25</v>
      </c>
    </row>
    <row r="280" spans="1:19" x14ac:dyDescent="0.25">
      <c r="A280" t="s">
        <v>586</v>
      </c>
      <c r="B280" t="s">
        <v>587</v>
      </c>
      <c r="C280" s="1">
        <v>44840</v>
      </c>
      <c r="D280" t="s">
        <v>20</v>
      </c>
      <c r="E280" t="s">
        <v>28</v>
      </c>
      <c r="F280">
        <v>0</v>
      </c>
      <c r="G280">
        <v>55</v>
      </c>
      <c r="H280" t="s">
        <v>22</v>
      </c>
      <c r="I280" t="s">
        <v>23</v>
      </c>
      <c r="J280" t="s">
        <v>21</v>
      </c>
      <c r="K280">
        <v>14583</v>
      </c>
      <c r="L280">
        <v>0</v>
      </c>
      <c r="M280">
        <v>436</v>
      </c>
      <c r="N280">
        <v>360</v>
      </c>
      <c r="O280">
        <v>1</v>
      </c>
      <c r="P280" t="s">
        <v>44</v>
      </c>
      <c r="Q280" t="s">
        <v>586</v>
      </c>
      <c r="R280">
        <v>436</v>
      </c>
      <c r="S280" t="s">
        <v>25</v>
      </c>
    </row>
    <row r="281" spans="1:19" x14ac:dyDescent="0.25">
      <c r="A281" t="s">
        <v>588</v>
      </c>
      <c r="B281" t="s">
        <v>589</v>
      </c>
      <c r="C281" s="1">
        <v>44841</v>
      </c>
      <c r="D281" t="s">
        <v>65</v>
      </c>
      <c r="E281" t="s">
        <v>28</v>
      </c>
      <c r="F281">
        <v>0</v>
      </c>
      <c r="G281">
        <v>55</v>
      </c>
      <c r="H281" t="s">
        <v>22</v>
      </c>
      <c r="I281" t="s">
        <v>35</v>
      </c>
      <c r="J281" t="s">
        <v>21</v>
      </c>
      <c r="K281">
        <v>4100</v>
      </c>
      <c r="L281">
        <v>0</v>
      </c>
      <c r="M281">
        <v>124</v>
      </c>
      <c r="N281">
        <v>360</v>
      </c>
      <c r="P281" t="s">
        <v>29</v>
      </c>
      <c r="Q281" t="s">
        <v>588</v>
      </c>
      <c r="R281">
        <v>124</v>
      </c>
      <c r="S281" t="s">
        <v>25</v>
      </c>
    </row>
    <row r="282" spans="1:19" x14ac:dyDescent="0.25">
      <c r="A282" t="s">
        <v>590</v>
      </c>
      <c r="B282" t="s">
        <v>591</v>
      </c>
      <c r="C282" s="1">
        <v>44842</v>
      </c>
      <c r="D282" t="s">
        <v>20</v>
      </c>
      <c r="E282" t="s">
        <v>21</v>
      </c>
      <c r="F282">
        <v>1</v>
      </c>
      <c r="G282">
        <v>55</v>
      </c>
      <c r="H282" t="s">
        <v>22</v>
      </c>
      <c r="I282" t="s">
        <v>35</v>
      </c>
      <c r="J282" t="s">
        <v>28</v>
      </c>
      <c r="K282">
        <v>4053</v>
      </c>
      <c r="L282">
        <v>2426</v>
      </c>
      <c r="M282">
        <v>158</v>
      </c>
      <c r="N282">
        <v>360</v>
      </c>
      <c r="O282">
        <v>0</v>
      </c>
      <c r="P282" t="s">
        <v>24</v>
      </c>
      <c r="Q282" t="s">
        <v>590</v>
      </c>
      <c r="R282">
        <v>158</v>
      </c>
      <c r="S282" t="s">
        <v>30</v>
      </c>
    </row>
    <row r="283" spans="1:19" x14ac:dyDescent="0.25">
      <c r="A283" t="s">
        <v>592</v>
      </c>
      <c r="B283" t="s">
        <v>593</v>
      </c>
      <c r="C283" s="1">
        <v>44843</v>
      </c>
      <c r="D283" t="s">
        <v>20</v>
      </c>
      <c r="E283" t="s">
        <v>28</v>
      </c>
      <c r="F283">
        <v>0</v>
      </c>
      <c r="G283">
        <v>55</v>
      </c>
      <c r="H283" t="s">
        <v>22</v>
      </c>
      <c r="I283" t="s">
        <v>23</v>
      </c>
      <c r="J283" t="s">
        <v>21</v>
      </c>
      <c r="K283">
        <v>3927</v>
      </c>
      <c r="L283">
        <v>800</v>
      </c>
      <c r="M283">
        <v>112</v>
      </c>
      <c r="N283">
        <v>360</v>
      </c>
      <c r="O283">
        <v>1</v>
      </c>
      <c r="P283" t="s">
        <v>44</v>
      </c>
      <c r="Q283" t="s">
        <v>592</v>
      </c>
      <c r="R283">
        <v>112</v>
      </c>
      <c r="S283" t="s">
        <v>25</v>
      </c>
    </row>
    <row r="284" spans="1:19" x14ac:dyDescent="0.25">
      <c r="A284" t="s">
        <v>594</v>
      </c>
      <c r="B284" t="s">
        <v>595</v>
      </c>
      <c r="C284" s="1">
        <v>44844</v>
      </c>
      <c r="D284" t="s">
        <v>20</v>
      </c>
      <c r="E284" t="s">
        <v>28</v>
      </c>
      <c r="F284">
        <v>2</v>
      </c>
      <c r="G284">
        <v>55</v>
      </c>
      <c r="H284" t="s">
        <v>22</v>
      </c>
      <c r="I284" t="s">
        <v>23</v>
      </c>
      <c r="J284" t="s">
        <v>21</v>
      </c>
      <c r="K284">
        <v>2301</v>
      </c>
      <c r="L284">
        <v>985.79998780000005</v>
      </c>
      <c r="M284">
        <v>78</v>
      </c>
      <c r="N284">
        <v>180</v>
      </c>
      <c r="O284">
        <v>1</v>
      </c>
      <c r="P284" t="s">
        <v>24</v>
      </c>
      <c r="Q284" t="s">
        <v>594</v>
      </c>
      <c r="R284">
        <v>78</v>
      </c>
      <c r="S284" t="s">
        <v>25</v>
      </c>
    </row>
    <row r="285" spans="1:19" x14ac:dyDescent="0.25">
      <c r="A285" t="s">
        <v>596</v>
      </c>
      <c r="B285" t="s">
        <v>597</v>
      </c>
      <c r="C285" s="1">
        <v>44845</v>
      </c>
      <c r="D285" t="s">
        <v>65</v>
      </c>
      <c r="E285" t="s">
        <v>21</v>
      </c>
      <c r="F285">
        <v>0</v>
      </c>
      <c r="G285">
        <v>55</v>
      </c>
      <c r="H285" t="s">
        <v>22</v>
      </c>
      <c r="I285" t="s">
        <v>23</v>
      </c>
      <c r="J285" t="s">
        <v>21</v>
      </c>
      <c r="K285">
        <v>1811</v>
      </c>
      <c r="L285">
        <v>1666</v>
      </c>
      <c r="M285">
        <v>54</v>
      </c>
      <c r="N285">
        <v>360</v>
      </c>
      <c r="O285">
        <v>1</v>
      </c>
      <c r="P285" t="s">
        <v>24</v>
      </c>
      <c r="Q285" t="s">
        <v>596</v>
      </c>
      <c r="R285">
        <v>54</v>
      </c>
      <c r="S285" t="s">
        <v>25</v>
      </c>
    </row>
    <row r="286" spans="1:19" x14ac:dyDescent="0.25">
      <c r="A286" t="s">
        <v>598</v>
      </c>
      <c r="B286" t="s">
        <v>599</v>
      </c>
      <c r="C286" s="1">
        <v>44846</v>
      </c>
      <c r="D286" t="s">
        <v>20</v>
      </c>
      <c r="E286" t="s">
        <v>28</v>
      </c>
      <c r="F286">
        <v>0</v>
      </c>
      <c r="G286">
        <v>55</v>
      </c>
      <c r="H286" t="s">
        <v>22</v>
      </c>
      <c r="I286" t="s">
        <v>23</v>
      </c>
      <c r="J286" t="s">
        <v>21</v>
      </c>
      <c r="K286">
        <v>20667</v>
      </c>
      <c r="L286">
        <v>0</v>
      </c>
      <c r="N286">
        <v>360</v>
      </c>
      <c r="O286">
        <v>1</v>
      </c>
      <c r="P286" t="s">
        <v>29</v>
      </c>
      <c r="Q286" t="s">
        <v>598</v>
      </c>
      <c r="S286" t="s">
        <v>30</v>
      </c>
    </row>
    <row r="287" spans="1:19" x14ac:dyDescent="0.25">
      <c r="A287" t="s">
        <v>600</v>
      </c>
      <c r="B287" t="s">
        <v>601</v>
      </c>
      <c r="C287" s="1">
        <v>44847</v>
      </c>
      <c r="D287" t="s">
        <v>20</v>
      </c>
      <c r="E287" t="s">
        <v>21</v>
      </c>
      <c r="F287">
        <v>0</v>
      </c>
      <c r="G287">
        <v>55</v>
      </c>
      <c r="H287" t="s">
        <v>22</v>
      </c>
      <c r="I287" t="s">
        <v>23</v>
      </c>
      <c r="J287" t="s">
        <v>21</v>
      </c>
      <c r="K287">
        <v>3158</v>
      </c>
      <c r="L287">
        <v>3053</v>
      </c>
      <c r="M287">
        <v>89</v>
      </c>
      <c r="N287">
        <v>360</v>
      </c>
      <c r="O287">
        <v>1</v>
      </c>
      <c r="P287" t="s">
        <v>29</v>
      </c>
      <c r="Q287" t="s">
        <v>600</v>
      </c>
      <c r="R287">
        <v>89</v>
      </c>
      <c r="S287" t="s">
        <v>25</v>
      </c>
    </row>
    <row r="288" spans="1:19" x14ac:dyDescent="0.25">
      <c r="A288" t="s">
        <v>602</v>
      </c>
      <c r="B288" t="s">
        <v>603</v>
      </c>
      <c r="C288" s="1">
        <v>44848</v>
      </c>
      <c r="D288" t="s">
        <v>65</v>
      </c>
      <c r="E288" t="s">
        <v>21</v>
      </c>
      <c r="F288">
        <v>0</v>
      </c>
      <c r="G288">
        <v>55</v>
      </c>
      <c r="H288" t="s">
        <v>22</v>
      </c>
      <c r="I288" t="s">
        <v>23</v>
      </c>
      <c r="J288" t="s">
        <v>28</v>
      </c>
      <c r="K288">
        <v>2600</v>
      </c>
      <c r="L288">
        <v>1717</v>
      </c>
      <c r="M288">
        <v>99</v>
      </c>
      <c r="N288">
        <v>300</v>
      </c>
      <c r="O288">
        <v>1</v>
      </c>
      <c r="P288" t="s">
        <v>44</v>
      </c>
      <c r="Q288" t="s">
        <v>602</v>
      </c>
      <c r="R288">
        <v>99</v>
      </c>
      <c r="S288" t="s">
        <v>30</v>
      </c>
    </row>
    <row r="289" spans="1:19" x14ac:dyDescent="0.25">
      <c r="A289" t="s">
        <v>604</v>
      </c>
      <c r="B289" t="s">
        <v>605</v>
      </c>
      <c r="C289" s="1">
        <v>44849</v>
      </c>
      <c r="D289" t="s">
        <v>20</v>
      </c>
      <c r="E289" t="s">
        <v>28</v>
      </c>
      <c r="F289">
        <v>0</v>
      </c>
      <c r="G289">
        <v>55</v>
      </c>
      <c r="H289" t="s">
        <v>22</v>
      </c>
      <c r="I289" t="s">
        <v>23</v>
      </c>
      <c r="J289" t="s">
        <v>21</v>
      </c>
      <c r="K289">
        <v>3704</v>
      </c>
      <c r="L289">
        <v>2000</v>
      </c>
      <c r="M289">
        <v>120</v>
      </c>
      <c r="N289">
        <v>360</v>
      </c>
      <c r="O289">
        <v>1</v>
      </c>
      <c r="P289" t="s">
        <v>29</v>
      </c>
      <c r="Q289" t="s">
        <v>604</v>
      </c>
      <c r="R289">
        <v>120</v>
      </c>
      <c r="S289" t="s">
        <v>25</v>
      </c>
    </row>
    <row r="290" spans="1:19" x14ac:dyDescent="0.25">
      <c r="A290" t="s">
        <v>606</v>
      </c>
      <c r="B290" t="s">
        <v>607</v>
      </c>
      <c r="C290" s="1">
        <v>44850</v>
      </c>
      <c r="D290" t="s">
        <v>65</v>
      </c>
      <c r="E290" t="s">
        <v>21</v>
      </c>
      <c r="F290">
        <v>0</v>
      </c>
      <c r="G290">
        <v>55</v>
      </c>
      <c r="H290" t="s">
        <v>22</v>
      </c>
      <c r="I290" t="s">
        <v>23</v>
      </c>
      <c r="J290" t="s">
        <v>21</v>
      </c>
      <c r="K290">
        <v>4124</v>
      </c>
      <c r="L290">
        <v>0</v>
      </c>
      <c r="M290">
        <v>115</v>
      </c>
      <c r="N290">
        <v>360</v>
      </c>
      <c r="O290">
        <v>1</v>
      </c>
      <c r="P290" t="s">
        <v>44</v>
      </c>
      <c r="Q290" t="s">
        <v>606</v>
      </c>
      <c r="R290">
        <v>115</v>
      </c>
      <c r="S290" t="s">
        <v>25</v>
      </c>
    </row>
    <row r="291" spans="1:19" x14ac:dyDescent="0.25">
      <c r="A291" t="s">
        <v>608</v>
      </c>
      <c r="B291" t="s">
        <v>609</v>
      </c>
      <c r="C291" s="1">
        <v>44851</v>
      </c>
      <c r="D291" t="s">
        <v>20</v>
      </c>
      <c r="E291" t="s">
        <v>21</v>
      </c>
      <c r="F291">
        <v>0</v>
      </c>
      <c r="G291">
        <v>55</v>
      </c>
      <c r="H291" t="s">
        <v>22</v>
      </c>
      <c r="I291" t="s">
        <v>23</v>
      </c>
      <c r="J291" t="s">
        <v>21</v>
      </c>
      <c r="K291">
        <v>9508</v>
      </c>
      <c r="L291">
        <v>0</v>
      </c>
      <c r="M291">
        <v>187</v>
      </c>
      <c r="N291">
        <v>360</v>
      </c>
      <c r="O291">
        <v>1</v>
      </c>
      <c r="P291" t="s">
        <v>29</v>
      </c>
      <c r="Q291" t="s">
        <v>608</v>
      </c>
      <c r="R291">
        <v>187</v>
      </c>
      <c r="S291" t="s">
        <v>25</v>
      </c>
    </row>
    <row r="292" spans="1:19" x14ac:dyDescent="0.25">
      <c r="A292" t="s">
        <v>610</v>
      </c>
      <c r="B292" t="s">
        <v>611</v>
      </c>
      <c r="C292" s="1">
        <v>44852</v>
      </c>
      <c r="D292" t="s">
        <v>20</v>
      </c>
      <c r="E292" t="s">
        <v>28</v>
      </c>
      <c r="F292">
        <v>0</v>
      </c>
      <c r="G292">
        <v>55</v>
      </c>
      <c r="H292" t="s">
        <v>22</v>
      </c>
      <c r="I292" t="s">
        <v>23</v>
      </c>
      <c r="J292" t="s">
        <v>21</v>
      </c>
      <c r="K292">
        <v>3075</v>
      </c>
      <c r="L292">
        <v>2416</v>
      </c>
      <c r="M292">
        <v>139</v>
      </c>
      <c r="N292">
        <v>360</v>
      </c>
      <c r="O292">
        <v>1</v>
      </c>
      <c r="P292" t="s">
        <v>29</v>
      </c>
      <c r="Q292" t="s">
        <v>610</v>
      </c>
      <c r="R292">
        <v>139</v>
      </c>
      <c r="S292" t="s">
        <v>25</v>
      </c>
    </row>
    <row r="293" spans="1:19" x14ac:dyDescent="0.25">
      <c r="A293" t="s">
        <v>612</v>
      </c>
      <c r="B293" t="s">
        <v>613</v>
      </c>
      <c r="C293" s="1">
        <v>44853</v>
      </c>
      <c r="D293" t="s">
        <v>20</v>
      </c>
      <c r="E293" t="s">
        <v>28</v>
      </c>
      <c r="F293">
        <v>2</v>
      </c>
      <c r="G293">
        <v>55</v>
      </c>
      <c r="H293" t="s">
        <v>22</v>
      </c>
      <c r="I293" t="s">
        <v>23</v>
      </c>
      <c r="J293" t="s">
        <v>21</v>
      </c>
      <c r="K293">
        <v>4400</v>
      </c>
      <c r="L293">
        <v>0</v>
      </c>
      <c r="M293">
        <v>127</v>
      </c>
      <c r="N293">
        <v>360</v>
      </c>
      <c r="O293">
        <v>0</v>
      </c>
      <c r="P293" t="s">
        <v>44</v>
      </c>
      <c r="Q293" t="s">
        <v>612</v>
      </c>
      <c r="R293">
        <v>127</v>
      </c>
      <c r="S293" t="s">
        <v>30</v>
      </c>
    </row>
    <row r="294" spans="1:19" x14ac:dyDescent="0.25">
      <c r="A294" t="s">
        <v>614</v>
      </c>
      <c r="B294" t="s">
        <v>615</v>
      </c>
      <c r="C294" s="1">
        <v>44854</v>
      </c>
      <c r="D294" t="s">
        <v>20</v>
      </c>
      <c r="E294" t="s">
        <v>28</v>
      </c>
      <c r="F294">
        <v>2</v>
      </c>
      <c r="G294">
        <v>55</v>
      </c>
      <c r="H294" t="s">
        <v>22</v>
      </c>
      <c r="I294" t="s">
        <v>23</v>
      </c>
      <c r="J294" t="s">
        <v>21</v>
      </c>
      <c r="K294">
        <v>3153</v>
      </c>
      <c r="L294">
        <v>1560</v>
      </c>
      <c r="M294">
        <v>134</v>
      </c>
      <c r="N294">
        <v>360</v>
      </c>
      <c r="O294">
        <v>1</v>
      </c>
      <c r="P294" t="s">
        <v>24</v>
      </c>
      <c r="Q294" t="s">
        <v>614</v>
      </c>
      <c r="R294">
        <v>134</v>
      </c>
      <c r="S294" t="s">
        <v>25</v>
      </c>
    </row>
    <row r="295" spans="1:19" x14ac:dyDescent="0.25">
      <c r="A295" t="s">
        <v>616</v>
      </c>
      <c r="B295" t="s">
        <v>617</v>
      </c>
      <c r="C295" s="1">
        <v>44855</v>
      </c>
      <c r="D295" t="s">
        <v>65</v>
      </c>
      <c r="E295" t="s">
        <v>21</v>
      </c>
      <c r="G295">
        <v>55</v>
      </c>
      <c r="H295" t="s">
        <v>22</v>
      </c>
      <c r="I295" t="s">
        <v>23</v>
      </c>
      <c r="J295" t="s">
        <v>21</v>
      </c>
      <c r="K295">
        <v>5417</v>
      </c>
      <c r="L295">
        <v>0</v>
      </c>
      <c r="M295">
        <v>143</v>
      </c>
      <c r="N295">
        <v>480</v>
      </c>
      <c r="O295">
        <v>0</v>
      </c>
      <c r="P295" t="s">
        <v>24</v>
      </c>
      <c r="Q295" t="s">
        <v>616</v>
      </c>
      <c r="R295">
        <v>143</v>
      </c>
      <c r="S295" t="s">
        <v>30</v>
      </c>
    </row>
    <row r="296" spans="1:19" x14ac:dyDescent="0.25">
      <c r="A296" t="s">
        <v>618</v>
      </c>
      <c r="B296" t="s">
        <v>619</v>
      </c>
      <c r="C296" s="1">
        <v>44856</v>
      </c>
      <c r="D296" t="s">
        <v>20</v>
      </c>
      <c r="E296" t="s">
        <v>28</v>
      </c>
      <c r="F296">
        <v>0</v>
      </c>
      <c r="G296">
        <v>55</v>
      </c>
      <c r="H296" t="s">
        <v>22</v>
      </c>
      <c r="I296" t="s">
        <v>23</v>
      </c>
      <c r="J296" t="s">
        <v>21</v>
      </c>
      <c r="K296">
        <v>2383</v>
      </c>
      <c r="L296">
        <v>3334</v>
      </c>
      <c r="M296">
        <v>172</v>
      </c>
      <c r="N296">
        <v>360</v>
      </c>
      <c r="O296">
        <v>1</v>
      </c>
      <c r="P296" t="s">
        <v>44</v>
      </c>
      <c r="Q296" t="s">
        <v>618</v>
      </c>
      <c r="R296">
        <v>172</v>
      </c>
      <c r="S296" t="s">
        <v>25</v>
      </c>
    </row>
    <row r="297" spans="1:19" x14ac:dyDescent="0.25">
      <c r="A297" t="s">
        <v>620</v>
      </c>
      <c r="B297" t="s">
        <v>621</v>
      </c>
      <c r="C297" s="1">
        <v>44857</v>
      </c>
      <c r="D297" t="s">
        <v>20</v>
      </c>
      <c r="E297" t="s">
        <v>28</v>
      </c>
      <c r="F297">
        <v>3</v>
      </c>
      <c r="G297">
        <v>55</v>
      </c>
      <c r="H297" t="s">
        <v>22</v>
      </c>
      <c r="I297" t="s">
        <v>23</v>
      </c>
      <c r="K297">
        <v>4416</v>
      </c>
      <c r="L297">
        <v>1250</v>
      </c>
      <c r="M297">
        <v>110</v>
      </c>
      <c r="N297">
        <v>360</v>
      </c>
      <c r="O297">
        <v>1</v>
      </c>
      <c r="P297" t="s">
        <v>24</v>
      </c>
      <c r="Q297" t="s">
        <v>620</v>
      </c>
      <c r="R297">
        <v>110</v>
      </c>
      <c r="S297" t="s">
        <v>25</v>
      </c>
    </row>
    <row r="298" spans="1:19" x14ac:dyDescent="0.25">
      <c r="A298" t="s">
        <v>622</v>
      </c>
      <c r="B298" t="s">
        <v>623</v>
      </c>
      <c r="C298" s="1">
        <v>44858</v>
      </c>
      <c r="D298" t="s">
        <v>20</v>
      </c>
      <c r="E298" t="s">
        <v>28</v>
      </c>
      <c r="F298">
        <v>1</v>
      </c>
      <c r="G298">
        <v>55</v>
      </c>
      <c r="H298" t="s">
        <v>22</v>
      </c>
      <c r="I298" t="s">
        <v>23</v>
      </c>
      <c r="J298" t="s">
        <v>21</v>
      </c>
      <c r="K298">
        <v>6875</v>
      </c>
      <c r="L298">
        <v>0</v>
      </c>
      <c r="M298">
        <v>200</v>
      </c>
      <c r="N298">
        <v>360</v>
      </c>
      <c r="O298">
        <v>1</v>
      </c>
      <c r="P298" t="s">
        <v>44</v>
      </c>
      <c r="Q298" t="s">
        <v>622</v>
      </c>
      <c r="R298">
        <v>200</v>
      </c>
      <c r="S298" t="s">
        <v>25</v>
      </c>
    </row>
    <row r="299" spans="1:19" x14ac:dyDescent="0.25">
      <c r="A299" t="s">
        <v>624</v>
      </c>
      <c r="B299" t="s">
        <v>625</v>
      </c>
      <c r="C299" s="1">
        <v>44859</v>
      </c>
      <c r="D299" t="s">
        <v>65</v>
      </c>
      <c r="E299" t="s">
        <v>28</v>
      </c>
      <c r="F299">
        <v>1</v>
      </c>
      <c r="G299">
        <v>55</v>
      </c>
      <c r="H299" t="s">
        <v>22</v>
      </c>
      <c r="I299" t="s">
        <v>23</v>
      </c>
      <c r="J299" t="s">
        <v>21</v>
      </c>
      <c r="K299">
        <v>4666</v>
      </c>
      <c r="L299">
        <v>0</v>
      </c>
      <c r="M299">
        <v>135</v>
      </c>
      <c r="N299">
        <v>360</v>
      </c>
      <c r="O299">
        <v>1</v>
      </c>
      <c r="P299" t="s">
        <v>24</v>
      </c>
      <c r="Q299" t="s">
        <v>624</v>
      </c>
      <c r="R299">
        <v>135</v>
      </c>
      <c r="S299" t="s">
        <v>25</v>
      </c>
    </row>
    <row r="300" spans="1:19" x14ac:dyDescent="0.25">
      <c r="A300" t="s">
        <v>626</v>
      </c>
      <c r="B300" t="s">
        <v>627</v>
      </c>
      <c r="C300" s="1">
        <v>44860</v>
      </c>
      <c r="D300" t="s">
        <v>65</v>
      </c>
      <c r="E300" t="s">
        <v>21</v>
      </c>
      <c r="F300">
        <v>0</v>
      </c>
      <c r="G300">
        <v>55</v>
      </c>
      <c r="H300" t="s">
        <v>22</v>
      </c>
      <c r="I300" t="s">
        <v>23</v>
      </c>
      <c r="J300" t="s">
        <v>21</v>
      </c>
      <c r="K300">
        <v>5000</v>
      </c>
      <c r="L300">
        <v>2541</v>
      </c>
      <c r="M300">
        <v>151</v>
      </c>
      <c r="N300">
        <v>480</v>
      </c>
      <c r="O300">
        <v>1</v>
      </c>
      <c r="P300" t="s">
        <v>29</v>
      </c>
      <c r="Q300" t="s">
        <v>626</v>
      </c>
      <c r="R300">
        <v>151</v>
      </c>
      <c r="S300" t="s">
        <v>30</v>
      </c>
    </row>
    <row r="301" spans="1:19" x14ac:dyDescent="0.25">
      <c r="A301" t="s">
        <v>628</v>
      </c>
      <c r="B301" t="s">
        <v>629</v>
      </c>
      <c r="C301" s="1">
        <v>44861</v>
      </c>
      <c r="D301" t="s">
        <v>20</v>
      </c>
      <c r="E301" t="s">
        <v>28</v>
      </c>
      <c r="F301">
        <v>1</v>
      </c>
      <c r="G301">
        <v>55</v>
      </c>
      <c r="H301" t="s">
        <v>22</v>
      </c>
      <c r="I301" t="s">
        <v>23</v>
      </c>
      <c r="J301" t="s">
        <v>21</v>
      </c>
      <c r="K301">
        <v>2014</v>
      </c>
      <c r="L301">
        <v>2925</v>
      </c>
      <c r="M301">
        <v>113</v>
      </c>
      <c r="N301">
        <v>360</v>
      </c>
      <c r="O301">
        <v>1</v>
      </c>
      <c r="P301" t="s">
        <v>24</v>
      </c>
      <c r="Q301" t="s">
        <v>628</v>
      </c>
      <c r="R301">
        <v>113</v>
      </c>
      <c r="S301" t="s">
        <v>30</v>
      </c>
    </row>
    <row r="302" spans="1:19" x14ac:dyDescent="0.25">
      <c r="A302" t="s">
        <v>630</v>
      </c>
      <c r="B302" t="s">
        <v>631</v>
      </c>
      <c r="C302" s="1">
        <v>44862</v>
      </c>
      <c r="D302" t="s">
        <v>20</v>
      </c>
      <c r="E302" t="s">
        <v>28</v>
      </c>
      <c r="F302">
        <v>0</v>
      </c>
      <c r="G302">
        <v>55</v>
      </c>
      <c r="H302" t="s">
        <v>22</v>
      </c>
      <c r="I302" t="s">
        <v>35</v>
      </c>
      <c r="J302" t="s">
        <v>21</v>
      </c>
      <c r="K302">
        <v>1800</v>
      </c>
      <c r="L302">
        <v>2934</v>
      </c>
      <c r="M302">
        <v>93</v>
      </c>
      <c r="N302">
        <v>360</v>
      </c>
      <c r="O302">
        <v>0</v>
      </c>
      <c r="P302" t="s">
        <v>24</v>
      </c>
      <c r="Q302" t="s">
        <v>630</v>
      </c>
      <c r="R302">
        <v>93</v>
      </c>
      <c r="S302" t="s">
        <v>30</v>
      </c>
    </row>
    <row r="303" spans="1:19" x14ac:dyDescent="0.25">
      <c r="A303" t="s">
        <v>632</v>
      </c>
      <c r="B303" t="s">
        <v>633</v>
      </c>
      <c r="C303" s="1">
        <v>44863</v>
      </c>
      <c r="D303" t="s">
        <v>20</v>
      </c>
      <c r="E303" t="s">
        <v>28</v>
      </c>
      <c r="G303">
        <v>55</v>
      </c>
      <c r="H303" t="s">
        <v>22</v>
      </c>
      <c r="I303" t="s">
        <v>35</v>
      </c>
      <c r="J303" t="s">
        <v>21</v>
      </c>
      <c r="K303">
        <v>2875</v>
      </c>
      <c r="L303">
        <v>1750</v>
      </c>
      <c r="M303">
        <v>105</v>
      </c>
      <c r="N303">
        <v>360</v>
      </c>
      <c r="O303">
        <v>1</v>
      </c>
      <c r="P303" t="s">
        <v>44</v>
      </c>
      <c r="Q303" t="s">
        <v>632</v>
      </c>
      <c r="R303">
        <v>105</v>
      </c>
      <c r="S303" t="s">
        <v>25</v>
      </c>
    </row>
    <row r="304" spans="1:19" x14ac:dyDescent="0.25">
      <c r="A304" t="s">
        <v>634</v>
      </c>
      <c r="B304" t="s">
        <v>635</v>
      </c>
      <c r="C304" s="1">
        <v>44864</v>
      </c>
      <c r="D304" t="s">
        <v>65</v>
      </c>
      <c r="E304" t="s">
        <v>21</v>
      </c>
      <c r="F304">
        <v>0</v>
      </c>
      <c r="G304">
        <v>55</v>
      </c>
      <c r="H304" t="s">
        <v>22</v>
      </c>
      <c r="I304" t="s">
        <v>23</v>
      </c>
      <c r="J304" t="s">
        <v>21</v>
      </c>
      <c r="K304">
        <v>5000</v>
      </c>
      <c r="L304">
        <v>0</v>
      </c>
      <c r="M304">
        <v>132</v>
      </c>
      <c r="N304">
        <v>360</v>
      </c>
      <c r="O304">
        <v>1</v>
      </c>
      <c r="P304" t="s">
        <v>29</v>
      </c>
      <c r="Q304" t="s">
        <v>634</v>
      </c>
      <c r="R304">
        <v>132</v>
      </c>
      <c r="S304" t="s">
        <v>25</v>
      </c>
    </row>
    <row r="305" spans="1:19" x14ac:dyDescent="0.25">
      <c r="A305" t="s">
        <v>636</v>
      </c>
      <c r="B305" t="s">
        <v>637</v>
      </c>
      <c r="C305" s="1">
        <v>44865</v>
      </c>
      <c r="D305" t="s">
        <v>20</v>
      </c>
      <c r="E305" t="s">
        <v>28</v>
      </c>
      <c r="F305">
        <v>1</v>
      </c>
      <c r="G305">
        <v>55</v>
      </c>
      <c r="H305" t="s">
        <v>22</v>
      </c>
      <c r="I305" t="s">
        <v>23</v>
      </c>
      <c r="J305" t="s">
        <v>21</v>
      </c>
      <c r="K305">
        <v>1625</v>
      </c>
      <c r="L305">
        <v>1803</v>
      </c>
      <c r="M305">
        <v>96</v>
      </c>
      <c r="N305">
        <v>360</v>
      </c>
      <c r="O305">
        <v>1</v>
      </c>
      <c r="P305" t="s">
        <v>24</v>
      </c>
      <c r="Q305" t="s">
        <v>636</v>
      </c>
      <c r="R305">
        <v>96</v>
      </c>
      <c r="S305" t="s">
        <v>25</v>
      </c>
    </row>
    <row r="306" spans="1:19" x14ac:dyDescent="0.25">
      <c r="A306" t="s">
        <v>638</v>
      </c>
      <c r="B306" t="s">
        <v>639</v>
      </c>
      <c r="C306" s="1">
        <v>44866</v>
      </c>
      <c r="D306" t="s">
        <v>20</v>
      </c>
      <c r="E306" t="s">
        <v>21</v>
      </c>
      <c r="F306">
        <v>0</v>
      </c>
      <c r="G306">
        <v>55</v>
      </c>
      <c r="H306" t="s">
        <v>22</v>
      </c>
      <c r="I306" t="s">
        <v>23</v>
      </c>
      <c r="J306" t="s">
        <v>21</v>
      </c>
      <c r="K306">
        <v>4000</v>
      </c>
      <c r="L306">
        <v>2500</v>
      </c>
      <c r="M306">
        <v>140</v>
      </c>
      <c r="N306">
        <v>360</v>
      </c>
      <c r="O306">
        <v>1</v>
      </c>
      <c r="P306" t="s">
        <v>29</v>
      </c>
      <c r="Q306" t="s">
        <v>638</v>
      </c>
      <c r="R306">
        <v>140</v>
      </c>
      <c r="S306" t="s">
        <v>25</v>
      </c>
    </row>
    <row r="307" spans="1:19" x14ac:dyDescent="0.25">
      <c r="A307" t="s">
        <v>640</v>
      </c>
      <c r="B307" t="s">
        <v>641</v>
      </c>
      <c r="C307" s="1">
        <v>44867</v>
      </c>
      <c r="D307" t="s">
        <v>20</v>
      </c>
      <c r="E307" t="s">
        <v>21</v>
      </c>
      <c r="F307">
        <v>0</v>
      </c>
      <c r="G307">
        <v>55</v>
      </c>
      <c r="H307" t="s">
        <v>22</v>
      </c>
      <c r="I307" t="s">
        <v>35</v>
      </c>
      <c r="J307" t="s">
        <v>21</v>
      </c>
      <c r="K307">
        <v>2000</v>
      </c>
      <c r="L307">
        <v>0</v>
      </c>
      <c r="N307">
        <v>360</v>
      </c>
      <c r="O307">
        <v>1</v>
      </c>
      <c r="P307" t="s">
        <v>24</v>
      </c>
      <c r="Q307" t="s">
        <v>640</v>
      </c>
      <c r="S307" t="s">
        <v>30</v>
      </c>
    </row>
    <row r="308" spans="1:19" x14ac:dyDescent="0.25">
      <c r="A308" t="s">
        <v>642</v>
      </c>
      <c r="B308" t="s">
        <v>643</v>
      </c>
      <c r="C308" s="1">
        <v>44868</v>
      </c>
      <c r="D308" t="s">
        <v>65</v>
      </c>
      <c r="E308" t="s">
        <v>21</v>
      </c>
      <c r="F308">
        <v>0</v>
      </c>
      <c r="G308">
        <v>55</v>
      </c>
      <c r="H308" t="s">
        <v>22</v>
      </c>
      <c r="I308" t="s">
        <v>23</v>
      </c>
      <c r="J308" t="s">
        <v>21</v>
      </c>
      <c r="K308">
        <v>3762</v>
      </c>
      <c r="L308">
        <v>1666</v>
      </c>
      <c r="M308">
        <v>135</v>
      </c>
      <c r="N308">
        <v>360</v>
      </c>
      <c r="O308">
        <v>1</v>
      </c>
      <c r="P308" t="s">
        <v>29</v>
      </c>
      <c r="Q308" t="s">
        <v>642</v>
      </c>
      <c r="R308">
        <v>135</v>
      </c>
      <c r="S308" t="s">
        <v>25</v>
      </c>
    </row>
    <row r="309" spans="1:19" x14ac:dyDescent="0.25">
      <c r="A309" t="s">
        <v>644</v>
      </c>
      <c r="B309" t="s">
        <v>645</v>
      </c>
      <c r="C309" s="1">
        <v>44869</v>
      </c>
      <c r="D309" t="s">
        <v>65</v>
      </c>
      <c r="E309" t="s">
        <v>21</v>
      </c>
      <c r="F309">
        <v>0</v>
      </c>
      <c r="G309">
        <v>55</v>
      </c>
      <c r="H309" t="s">
        <v>22</v>
      </c>
      <c r="I309" t="s">
        <v>23</v>
      </c>
      <c r="J309" t="s">
        <v>21</v>
      </c>
      <c r="K309">
        <v>2400</v>
      </c>
      <c r="L309">
        <v>1863</v>
      </c>
      <c r="M309">
        <v>104</v>
      </c>
      <c r="N309">
        <v>360</v>
      </c>
      <c r="O309">
        <v>0</v>
      </c>
      <c r="P309" t="s">
        <v>24</v>
      </c>
      <c r="Q309" t="s">
        <v>644</v>
      </c>
      <c r="R309">
        <v>104</v>
      </c>
      <c r="S309" t="s">
        <v>30</v>
      </c>
    </row>
    <row r="310" spans="1:19" x14ac:dyDescent="0.25">
      <c r="A310" t="s">
        <v>646</v>
      </c>
      <c r="B310" t="s">
        <v>647</v>
      </c>
      <c r="C310" s="1">
        <v>44870</v>
      </c>
      <c r="D310" t="s">
        <v>20</v>
      </c>
      <c r="E310" t="s">
        <v>21</v>
      </c>
      <c r="F310">
        <v>0</v>
      </c>
      <c r="G310">
        <v>55</v>
      </c>
      <c r="H310" t="s">
        <v>22</v>
      </c>
      <c r="I310" t="s">
        <v>23</v>
      </c>
      <c r="J310" t="s">
        <v>21</v>
      </c>
      <c r="K310">
        <v>20233</v>
      </c>
      <c r="L310">
        <v>0</v>
      </c>
      <c r="M310">
        <v>480</v>
      </c>
      <c r="N310">
        <v>360</v>
      </c>
      <c r="O310">
        <v>1</v>
      </c>
      <c r="P310" t="s">
        <v>29</v>
      </c>
      <c r="Q310" t="s">
        <v>646</v>
      </c>
      <c r="R310">
        <v>480</v>
      </c>
      <c r="S310" t="s">
        <v>30</v>
      </c>
    </row>
    <row r="311" spans="1:19" x14ac:dyDescent="0.25">
      <c r="A311" t="s">
        <v>648</v>
      </c>
      <c r="B311" t="s">
        <v>649</v>
      </c>
      <c r="C311" s="1">
        <v>44871</v>
      </c>
      <c r="D311" t="s">
        <v>20</v>
      </c>
      <c r="E311" t="s">
        <v>28</v>
      </c>
      <c r="F311">
        <v>2</v>
      </c>
      <c r="G311">
        <v>55</v>
      </c>
      <c r="H311" t="s">
        <v>22</v>
      </c>
      <c r="I311" t="s">
        <v>35</v>
      </c>
      <c r="J311" t="s">
        <v>21</v>
      </c>
      <c r="K311">
        <v>7667</v>
      </c>
      <c r="L311">
        <v>0</v>
      </c>
      <c r="M311">
        <v>185</v>
      </c>
      <c r="N311">
        <v>360</v>
      </c>
      <c r="P311" t="s">
        <v>29</v>
      </c>
      <c r="Q311" t="s">
        <v>648</v>
      </c>
      <c r="R311">
        <v>185</v>
      </c>
      <c r="S311" t="s">
        <v>25</v>
      </c>
    </row>
    <row r="312" spans="1:19" x14ac:dyDescent="0.25">
      <c r="A312" t="s">
        <v>650</v>
      </c>
      <c r="B312" t="s">
        <v>651</v>
      </c>
      <c r="C312" s="1">
        <v>44872</v>
      </c>
      <c r="D312" t="s">
        <v>65</v>
      </c>
      <c r="E312" t="s">
        <v>21</v>
      </c>
      <c r="F312">
        <v>0</v>
      </c>
      <c r="G312">
        <v>55</v>
      </c>
      <c r="H312" t="s">
        <v>22</v>
      </c>
      <c r="I312" t="s">
        <v>23</v>
      </c>
      <c r="J312" t="s">
        <v>21</v>
      </c>
      <c r="K312">
        <v>2917</v>
      </c>
      <c r="L312">
        <v>0</v>
      </c>
      <c r="M312">
        <v>84</v>
      </c>
      <c r="N312">
        <v>360</v>
      </c>
      <c r="O312">
        <v>1</v>
      </c>
      <c r="P312" t="s">
        <v>44</v>
      </c>
      <c r="Q312" t="s">
        <v>650</v>
      </c>
      <c r="R312">
        <v>84</v>
      </c>
      <c r="S312" t="s">
        <v>25</v>
      </c>
    </row>
    <row r="313" spans="1:19" x14ac:dyDescent="0.25">
      <c r="A313" t="s">
        <v>652</v>
      </c>
      <c r="B313" t="s">
        <v>653</v>
      </c>
      <c r="C313" s="1">
        <v>44873</v>
      </c>
      <c r="D313" t="s">
        <v>20</v>
      </c>
      <c r="E313" t="s">
        <v>21</v>
      </c>
      <c r="F313">
        <v>0</v>
      </c>
      <c r="G313">
        <v>55</v>
      </c>
      <c r="H313" t="s">
        <v>22</v>
      </c>
      <c r="I313" t="s">
        <v>35</v>
      </c>
      <c r="J313" t="s">
        <v>21</v>
      </c>
      <c r="K313">
        <v>2927</v>
      </c>
      <c r="L313">
        <v>2405</v>
      </c>
      <c r="M313">
        <v>111</v>
      </c>
      <c r="N313">
        <v>360</v>
      </c>
      <c r="O313">
        <v>1</v>
      </c>
      <c r="P313" t="s">
        <v>44</v>
      </c>
      <c r="Q313" t="s">
        <v>652</v>
      </c>
      <c r="R313">
        <v>111</v>
      </c>
      <c r="S313" t="s">
        <v>25</v>
      </c>
    </row>
    <row r="314" spans="1:19" x14ac:dyDescent="0.25">
      <c r="A314" t="s">
        <v>654</v>
      </c>
      <c r="B314" t="s">
        <v>655</v>
      </c>
      <c r="C314" s="1">
        <v>44874</v>
      </c>
      <c r="D314" t="s">
        <v>65</v>
      </c>
      <c r="E314" t="s">
        <v>21</v>
      </c>
      <c r="F314">
        <v>0</v>
      </c>
      <c r="G314">
        <v>55</v>
      </c>
      <c r="H314" t="s">
        <v>22</v>
      </c>
      <c r="I314" t="s">
        <v>23</v>
      </c>
      <c r="J314" t="s">
        <v>21</v>
      </c>
      <c r="K314">
        <v>2507</v>
      </c>
      <c r="L314">
        <v>0</v>
      </c>
      <c r="M314">
        <v>56</v>
      </c>
      <c r="N314">
        <v>360</v>
      </c>
      <c r="O314">
        <v>1</v>
      </c>
      <c r="P314" t="s">
        <v>29</v>
      </c>
      <c r="Q314" t="s">
        <v>654</v>
      </c>
      <c r="R314">
        <v>56</v>
      </c>
      <c r="S314" t="s">
        <v>25</v>
      </c>
    </row>
    <row r="315" spans="1:19" x14ac:dyDescent="0.25">
      <c r="A315" t="s">
        <v>656</v>
      </c>
      <c r="B315" t="s">
        <v>657</v>
      </c>
      <c r="C315" s="1">
        <v>44875</v>
      </c>
      <c r="D315" t="s">
        <v>20</v>
      </c>
      <c r="E315" t="s">
        <v>28</v>
      </c>
      <c r="F315">
        <v>2</v>
      </c>
      <c r="G315">
        <v>55</v>
      </c>
      <c r="H315" t="s">
        <v>22</v>
      </c>
      <c r="I315" t="s">
        <v>23</v>
      </c>
      <c r="J315" t="s">
        <v>28</v>
      </c>
      <c r="K315">
        <v>5746</v>
      </c>
      <c r="L315">
        <v>0</v>
      </c>
      <c r="M315">
        <v>144</v>
      </c>
      <c r="N315">
        <v>84</v>
      </c>
      <c r="P315" t="s">
        <v>29</v>
      </c>
      <c r="Q315" t="s">
        <v>656</v>
      </c>
      <c r="R315">
        <v>144</v>
      </c>
      <c r="S315" t="s">
        <v>25</v>
      </c>
    </row>
    <row r="316" spans="1:19" x14ac:dyDescent="0.25">
      <c r="A316" t="s">
        <v>658</v>
      </c>
      <c r="B316" t="s">
        <v>659</v>
      </c>
      <c r="C316" s="1">
        <v>44876</v>
      </c>
      <c r="E316" t="s">
        <v>28</v>
      </c>
      <c r="F316">
        <v>0</v>
      </c>
      <c r="G316">
        <v>55</v>
      </c>
      <c r="H316" t="s">
        <v>22</v>
      </c>
      <c r="I316" t="s">
        <v>23</v>
      </c>
      <c r="J316" t="s">
        <v>21</v>
      </c>
      <c r="K316">
        <v>2473</v>
      </c>
      <c r="L316">
        <v>1843</v>
      </c>
      <c r="M316">
        <v>159</v>
      </c>
      <c r="N316">
        <v>360</v>
      </c>
      <c r="O316">
        <v>1</v>
      </c>
      <c r="P316" t="s">
        <v>29</v>
      </c>
      <c r="Q316" t="s">
        <v>658</v>
      </c>
      <c r="R316">
        <v>159</v>
      </c>
      <c r="S316" t="s">
        <v>30</v>
      </c>
    </row>
    <row r="317" spans="1:19" x14ac:dyDescent="0.25">
      <c r="A317" t="s">
        <v>660</v>
      </c>
      <c r="B317" t="s">
        <v>661</v>
      </c>
      <c r="C317" s="1">
        <v>44877</v>
      </c>
      <c r="D317" t="s">
        <v>20</v>
      </c>
      <c r="E317" t="s">
        <v>28</v>
      </c>
      <c r="F317">
        <v>1</v>
      </c>
      <c r="G317">
        <v>55</v>
      </c>
      <c r="H317" t="s">
        <v>22</v>
      </c>
      <c r="I317" t="s">
        <v>35</v>
      </c>
      <c r="J317" t="s">
        <v>21</v>
      </c>
      <c r="K317">
        <v>3399</v>
      </c>
      <c r="L317">
        <v>1640</v>
      </c>
      <c r="M317">
        <v>111</v>
      </c>
      <c r="N317">
        <v>180</v>
      </c>
      <c r="O317">
        <v>1</v>
      </c>
      <c r="P317" t="s">
        <v>24</v>
      </c>
      <c r="Q317" t="s">
        <v>660</v>
      </c>
      <c r="R317">
        <v>111</v>
      </c>
      <c r="S317" t="s">
        <v>25</v>
      </c>
    </row>
    <row r="318" spans="1:19" x14ac:dyDescent="0.25">
      <c r="A318" t="s">
        <v>662</v>
      </c>
      <c r="B318" t="s">
        <v>663</v>
      </c>
      <c r="C318" s="1">
        <v>44878</v>
      </c>
      <c r="D318" t="s">
        <v>20</v>
      </c>
      <c r="E318" t="s">
        <v>28</v>
      </c>
      <c r="F318">
        <v>2</v>
      </c>
      <c r="G318">
        <v>55</v>
      </c>
      <c r="H318" t="s">
        <v>22</v>
      </c>
      <c r="I318" t="s">
        <v>23</v>
      </c>
      <c r="J318" t="s">
        <v>21</v>
      </c>
      <c r="K318">
        <v>3717</v>
      </c>
      <c r="L318">
        <v>0</v>
      </c>
      <c r="M318">
        <v>120</v>
      </c>
      <c r="N318">
        <v>360</v>
      </c>
      <c r="O318">
        <v>1</v>
      </c>
      <c r="P318" t="s">
        <v>44</v>
      </c>
      <c r="Q318" t="s">
        <v>662</v>
      </c>
      <c r="R318">
        <v>120</v>
      </c>
      <c r="S318" t="s">
        <v>25</v>
      </c>
    </row>
    <row r="319" spans="1:19" x14ac:dyDescent="0.25">
      <c r="A319" t="s">
        <v>664</v>
      </c>
      <c r="B319" t="s">
        <v>665</v>
      </c>
      <c r="C319" s="1">
        <v>44879</v>
      </c>
      <c r="D319" t="s">
        <v>20</v>
      </c>
      <c r="E319" t="s">
        <v>28</v>
      </c>
      <c r="F319">
        <v>0</v>
      </c>
      <c r="G319">
        <v>55</v>
      </c>
      <c r="H319" t="s">
        <v>22</v>
      </c>
      <c r="I319" t="s">
        <v>23</v>
      </c>
      <c r="J319" t="s">
        <v>21</v>
      </c>
      <c r="K319">
        <v>2058</v>
      </c>
      <c r="L319">
        <v>2134</v>
      </c>
      <c r="M319">
        <v>88</v>
      </c>
      <c r="N319">
        <v>360</v>
      </c>
      <c r="P319" t="s">
        <v>24</v>
      </c>
      <c r="Q319" t="s">
        <v>664</v>
      </c>
      <c r="R319">
        <v>88</v>
      </c>
      <c r="S319" t="s">
        <v>25</v>
      </c>
    </row>
    <row r="320" spans="1:19" x14ac:dyDescent="0.25">
      <c r="A320" t="s">
        <v>666</v>
      </c>
      <c r="B320" t="s">
        <v>667</v>
      </c>
      <c r="C320" s="1">
        <v>44880</v>
      </c>
      <c r="D320" t="s">
        <v>65</v>
      </c>
      <c r="E320" t="s">
        <v>21</v>
      </c>
      <c r="F320">
        <v>1</v>
      </c>
      <c r="G320">
        <v>55</v>
      </c>
      <c r="H320" t="s">
        <v>22</v>
      </c>
      <c r="I320" t="s">
        <v>23</v>
      </c>
      <c r="J320" t="s">
        <v>21</v>
      </c>
      <c r="K320">
        <v>3541</v>
      </c>
      <c r="L320">
        <v>0</v>
      </c>
      <c r="M320">
        <v>112</v>
      </c>
      <c r="N320">
        <v>360</v>
      </c>
      <c r="P320" t="s">
        <v>44</v>
      </c>
      <c r="Q320" t="s">
        <v>666</v>
      </c>
      <c r="R320">
        <v>112</v>
      </c>
      <c r="S320" t="s">
        <v>25</v>
      </c>
    </row>
    <row r="321" spans="1:19" x14ac:dyDescent="0.25">
      <c r="A321" t="s">
        <v>668</v>
      </c>
      <c r="B321" t="s">
        <v>669</v>
      </c>
      <c r="C321" s="1">
        <v>44881</v>
      </c>
      <c r="D321" t="s">
        <v>20</v>
      </c>
      <c r="E321" t="s">
        <v>28</v>
      </c>
      <c r="F321">
        <v>1</v>
      </c>
      <c r="G321">
        <v>55</v>
      </c>
      <c r="H321" t="s">
        <v>22</v>
      </c>
      <c r="I321" t="s">
        <v>23</v>
      </c>
      <c r="J321" t="s">
        <v>28</v>
      </c>
      <c r="K321">
        <v>10000</v>
      </c>
      <c r="L321">
        <v>0</v>
      </c>
      <c r="M321">
        <v>155</v>
      </c>
      <c r="N321">
        <v>360</v>
      </c>
      <c r="O321">
        <v>1</v>
      </c>
      <c r="P321" t="s">
        <v>29</v>
      </c>
      <c r="Q321" t="s">
        <v>668</v>
      </c>
      <c r="R321">
        <v>155</v>
      </c>
      <c r="S321" t="s">
        <v>30</v>
      </c>
    </row>
    <row r="322" spans="1:19" x14ac:dyDescent="0.25">
      <c r="A322" t="s">
        <v>670</v>
      </c>
      <c r="B322" t="s">
        <v>671</v>
      </c>
      <c r="C322" s="1">
        <v>44882</v>
      </c>
      <c r="D322" t="s">
        <v>20</v>
      </c>
      <c r="E322" t="s">
        <v>28</v>
      </c>
      <c r="F322">
        <v>0</v>
      </c>
      <c r="G322">
        <v>55</v>
      </c>
      <c r="H322" t="s">
        <v>22</v>
      </c>
      <c r="I322" t="s">
        <v>23</v>
      </c>
      <c r="J322" t="s">
        <v>21</v>
      </c>
      <c r="K322">
        <v>2400</v>
      </c>
      <c r="L322">
        <v>2167</v>
      </c>
      <c r="M322">
        <v>115</v>
      </c>
      <c r="N322">
        <v>360</v>
      </c>
      <c r="O322">
        <v>1</v>
      </c>
      <c r="P322" t="s">
        <v>44</v>
      </c>
      <c r="Q322" t="s">
        <v>670</v>
      </c>
      <c r="R322">
        <v>115</v>
      </c>
      <c r="S322" t="s">
        <v>25</v>
      </c>
    </row>
    <row r="323" spans="1:19" x14ac:dyDescent="0.25">
      <c r="A323" t="s">
        <v>672</v>
      </c>
      <c r="B323" t="s">
        <v>673</v>
      </c>
      <c r="C323" s="1">
        <v>44883</v>
      </c>
      <c r="D323" t="s">
        <v>20</v>
      </c>
      <c r="E323" t="s">
        <v>28</v>
      </c>
      <c r="F323">
        <v>3</v>
      </c>
      <c r="G323">
        <v>55</v>
      </c>
      <c r="H323" t="s">
        <v>22</v>
      </c>
      <c r="I323" t="s">
        <v>23</v>
      </c>
      <c r="J323" t="s">
        <v>21</v>
      </c>
      <c r="K323">
        <v>4342</v>
      </c>
      <c r="L323">
        <v>189</v>
      </c>
      <c r="M323">
        <v>124</v>
      </c>
      <c r="N323">
        <v>360</v>
      </c>
      <c r="O323">
        <v>1</v>
      </c>
      <c r="P323" t="s">
        <v>44</v>
      </c>
      <c r="Q323" t="s">
        <v>672</v>
      </c>
      <c r="R323">
        <v>124</v>
      </c>
      <c r="S323" t="s">
        <v>25</v>
      </c>
    </row>
    <row r="324" spans="1:19" x14ac:dyDescent="0.25">
      <c r="A324" t="s">
        <v>674</v>
      </c>
      <c r="B324" t="s">
        <v>675</v>
      </c>
      <c r="C324" s="1">
        <v>44884</v>
      </c>
      <c r="D324" t="s">
        <v>20</v>
      </c>
      <c r="E324" t="s">
        <v>28</v>
      </c>
      <c r="F324">
        <v>2</v>
      </c>
      <c r="G324">
        <v>55</v>
      </c>
      <c r="H324" t="s">
        <v>22</v>
      </c>
      <c r="I324" t="s">
        <v>35</v>
      </c>
      <c r="J324" t="s">
        <v>21</v>
      </c>
      <c r="K324">
        <v>3601</v>
      </c>
      <c r="L324">
        <v>1590</v>
      </c>
      <c r="N324">
        <v>360</v>
      </c>
      <c r="O324">
        <v>1</v>
      </c>
      <c r="P324" t="s">
        <v>29</v>
      </c>
      <c r="Q324" t="s">
        <v>674</v>
      </c>
      <c r="S324" t="s">
        <v>25</v>
      </c>
    </row>
    <row r="325" spans="1:19" x14ac:dyDescent="0.25">
      <c r="A325" t="s">
        <v>676</v>
      </c>
      <c r="B325" t="s">
        <v>677</v>
      </c>
      <c r="C325" s="1">
        <v>44885</v>
      </c>
      <c r="D325" t="s">
        <v>65</v>
      </c>
      <c r="E325" t="s">
        <v>21</v>
      </c>
      <c r="F325">
        <v>0</v>
      </c>
      <c r="G325">
        <v>55</v>
      </c>
      <c r="H325" t="s">
        <v>22</v>
      </c>
      <c r="I325" t="s">
        <v>23</v>
      </c>
      <c r="J325" t="s">
        <v>21</v>
      </c>
      <c r="K325">
        <v>3166</v>
      </c>
      <c r="L325">
        <v>2985</v>
      </c>
      <c r="M325">
        <v>132</v>
      </c>
      <c r="N325">
        <v>360</v>
      </c>
      <c r="P325" t="s">
        <v>29</v>
      </c>
      <c r="Q325" t="s">
        <v>676</v>
      </c>
      <c r="R325">
        <v>132</v>
      </c>
      <c r="S325" t="s">
        <v>25</v>
      </c>
    </row>
    <row r="326" spans="1:19" x14ac:dyDescent="0.25">
      <c r="A326" t="s">
        <v>678</v>
      </c>
      <c r="B326" t="s">
        <v>679</v>
      </c>
      <c r="C326" s="1">
        <v>44886</v>
      </c>
      <c r="D326" t="s">
        <v>20</v>
      </c>
      <c r="E326" t="s">
        <v>28</v>
      </c>
      <c r="F326">
        <v>3</v>
      </c>
      <c r="G326">
        <v>55</v>
      </c>
      <c r="H326" t="s">
        <v>22</v>
      </c>
      <c r="I326" t="s">
        <v>23</v>
      </c>
      <c r="J326" t="s">
        <v>21</v>
      </c>
      <c r="K326">
        <v>15000</v>
      </c>
      <c r="L326">
        <v>0</v>
      </c>
      <c r="M326">
        <v>300</v>
      </c>
      <c r="N326">
        <v>360</v>
      </c>
      <c r="O326">
        <v>1</v>
      </c>
      <c r="P326" t="s">
        <v>29</v>
      </c>
      <c r="Q326" t="s">
        <v>678</v>
      </c>
      <c r="R326">
        <v>300</v>
      </c>
      <c r="S326" t="s">
        <v>25</v>
      </c>
    </row>
    <row r="327" spans="1:19" x14ac:dyDescent="0.25">
      <c r="A327" t="s">
        <v>680</v>
      </c>
      <c r="B327" t="s">
        <v>681</v>
      </c>
      <c r="C327" s="1">
        <v>44887</v>
      </c>
      <c r="D327" t="s">
        <v>20</v>
      </c>
      <c r="E327" t="s">
        <v>28</v>
      </c>
      <c r="F327">
        <v>1</v>
      </c>
      <c r="G327">
        <v>55</v>
      </c>
      <c r="H327" t="s">
        <v>22</v>
      </c>
      <c r="I327" t="s">
        <v>23</v>
      </c>
      <c r="J327" t="s">
        <v>28</v>
      </c>
      <c r="K327">
        <v>8666</v>
      </c>
      <c r="L327">
        <v>4983</v>
      </c>
      <c r="M327">
        <v>376</v>
      </c>
      <c r="N327">
        <v>360</v>
      </c>
      <c r="O327">
        <v>0</v>
      </c>
      <c r="P327" t="s">
        <v>29</v>
      </c>
      <c r="Q327" t="s">
        <v>680</v>
      </c>
      <c r="R327">
        <v>376</v>
      </c>
      <c r="S327" t="s">
        <v>30</v>
      </c>
    </row>
    <row r="328" spans="1:19" x14ac:dyDescent="0.25">
      <c r="A328" t="s">
        <v>682</v>
      </c>
      <c r="B328" t="s">
        <v>683</v>
      </c>
      <c r="C328" s="1">
        <v>44888</v>
      </c>
      <c r="D328" t="s">
        <v>20</v>
      </c>
      <c r="E328" t="s">
        <v>21</v>
      </c>
      <c r="F328">
        <v>0</v>
      </c>
      <c r="G328">
        <v>55</v>
      </c>
      <c r="H328" t="s">
        <v>22</v>
      </c>
      <c r="I328" t="s">
        <v>23</v>
      </c>
      <c r="J328" t="s">
        <v>21</v>
      </c>
      <c r="K328">
        <v>4917</v>
      </c>
      <c r="L328">
        <v>0</v>
      </c>
      <c r="M328">
        <v>130</v>
      </c>
      <c r="N328">
        <v>360</v>
      </c>
      <c r="O328">
        <v>0</v>
      </c>
      <c r="P328" t="s">
        <v>29</v>
      </c>
      <c r="Q328" t="s">
        <v>682</v>
      </c>
      <c r="R328">
        <v>130</v>
      </c>
      <c r="S328" t="s">
        <v>25</v>
      </c>
    </row>
    <row r="329" spans="1:19" x14ac:dyDescent="0.25">
      <c r="A329" t="s">
        <v>684</v>
      </c>
      <c r="B329" t="s">
        <v>685</v>
      </c>
      <c r="C329" s="1">
        <v>44889</v>
      </c>
      <c r="D329" t="s">
        <v>20</v>
      </c>
      <c r="E329" t="s">
        <v>28</v>
      </c>
      <c r="F329">
        <v>0</v>
      </c>
      <c r="G329">
        <v>55</v>
      </c>
      <c r="H329" t="s">
        <v>22</v>
      </c>
      <c r="I329" t="s">
        <v>23</v>
      </c>
      <c r="J329" t="s">
        <v>28</v>
      </c>
      <c r="K329">
        <v>5818</v>
      </c>
      <c r="L329">
        <v>2160</v>
      </c>
      <c r="M329">
        <v>184</v>
      </c>
      <c r="N329">
        <v>360</v>
      </c>
      <c r="O329">
        <v>1</v>
      </c>
      <c r="P329" t="s">
        <v>44</v>
      </c>
      <c r="Q329" t="s">
        <v>684</v>
      </c>
      <c r="R329">
        <v>184</v>
      </c>
      <c r="S329" t="s">
        <v>25</v>
      </c>
    </row>
    <row r="330" spans="1:19" x14ac:dyDescent="0.25">
      <c r="A330" t="s">
        <v>686</v>
      </c>
      <c r="B330" t="s">
        <v>687</v>
      </c>
      <c r="C330" s="1">
        <v>44890</v>
      </c>
      <c r="D330" t="s">
        <v>65</v>
      </c>
      <c r="E330" t="s">
        <v>28</v>
      </c>
      <c r="F330">
        <v>0</v>
      </c>
      <c r="G330">
        <v>55</v>
      </c>
      <c r="H330" t="s">
        <v>22</v>
      </c>
      <c r="I330" t="s">
        <v>23</v>
      </c>
      <c r="J330" t="s">
        <v>21</v>
      </c>
      <c r="K330">
        <v>4333</v>
      </c>
      <c r="L330">
        <v>2451</v>
      </c>
      <c r="M330">
        <v>110</v>
      </c>
      <c r="N330">
        <v>360</v>
      </c>
      <c r="O330">
        <v>1</v>
      </c>
      <c r="P330" t="s">
        <v>24</v>
      </c>
      <c r="Q330" t="s">
        <v>686</v>
      </c>
      <c r="R330">
        <v>110</v>
      </c>
      <c r="S330" t="s">
        <v>30</v>
      </c>
    </row>
    <row r="331" spans="1:19" x14ac:dyDescent="0.25">
      <c r="A331" t="s">
        <v>688</v>
      </c>
      <c r="B331" t="s">
        <v>689</v>
      </c>
      <c r="C331" s="1">
        <v>44891</v>
      </c>
      <c r="D331" t="s">
        <v>65</v>
      </c>
      <c r="E331" t="s">
        <v>21</v>
      </c>
      <c r="F331">
        <v>0</v>
      </c>
      <c r="G331">
        <v>55</v>
      </c>
      <c r="H331" t="s">
        <v>22</v>
      </c>
      <c r="I331" t="s">
        <v>23</v>
      </c>
      <c r="J331" t="s">
        <v>21</v>
      </c>
      <c r="K331">
        <v>2500</v>
      </c>
      <c r="L331">
        <v>0</v>
      </c>
      <c r="M331">
        <v>67</v>
      </c>
      <c r="N331">
        <v>360</v>
      </c>
      <c r="O331">
        <v>1</v>
      </c>
      <c r="P331" t="s">
        <v>24</v>
      </c>
      <c r="Q331" t="s">
        <v>688</v>
      </c>
      <c r="R331">
        <v>67</v>
      </c>
      <c r="S331" t="s">
        <v>25</v>
      </c>
    </row>
    <row r="332" spans="1:19" x14ac:dyDescent="0.25">
      <c r="A332" t="s">
        <v>690</v>
      </c>
      <c r="B332" t="s">
        <v>691</v>
      </c>
      <c r="C332" s="1">
        <v>44892</v>
      </c>
      <c r="D332" t="s">
        <v>20</v>
      </c>
      <c r="E332" t="s">
        <v>21</v>
      </c>
      <c r="F332">
        <v>1</v>
      </c>
      <c r="G332">
        <v>55</v>
      </c>
      <c r="H332" t="s">
        <v>22</v>
      </c>
      <c r="I332" t="s">
        <v>23</v>
      </c>
      <c r="J332" t="s">
        <v>21</v>
      </c>
      <c r="K332">
        <v>4384</v>
      </c>
      <c r="L332">
        <v>1793</v>
      </c>
      <c r="M332">
        <v>117</v>
      </c>
      <c r="N332">
        <v>360</v>
      </c>
      <c r="O332">
        <v>1</v>
      </c>
      <c r="P332" t="s">
        <v>24</v>
      </c>
      <c r="Q332" t="s">
        <v>690</v>
      </c>
      <c r="R332">
        <v>117</v>
      </c>
      <c r="S332" t="s">
        <v>25</v>
      </c>
    </row>
    <row r="333" spans="1:19" x14ac:dyDescent="0.25">
      <c r="A333" t="s">
        <v>692</v>
      </c>
      <c r="B333" t="s">
        <v>693</v>
      </c>
      <c r="C333" s="1">
        <v>44893</v>
      </c>
      <c r="D333" t="s">
        <v>20</v>
      </c>
      <c r="E333" t="s">
        <v>21</v>
      </c>
      <c r="F333">
        <v>0</v>
      </c>
      <c r="G333">
        <v>55</v>
      </c>
      <c r="H333" t="s">
        <v>22</v>
      </c>
      <c r="I333" t="s">
        <v>23</v>
      </c>
      <c r="J333" t="s">
        <v>21</v>
      </c>
      <c r="K333">
        <v>2935</v>
      </c>
      <c r="L333">
        <v>0</v>
      </c>
      <c r="M333">
        <v>98</v>
      </c>
      <c r="N333">
        <v>360</v>
      </c>
      <c r="O333">
        <v>1</v>
      </c>
      <c r="P333" t="s">
        <v>44</v>
      </c>
      <c r="Q333" t="s">
        <v>692</v>
      </c>
      <c r="R333">
        <v>98</v>
      </c>
      <c r="S333" t="s">
        <v>25</v>
      </c>
    </row>
    <row r="334" spans="1:19" x14ac:dyDescent="0.25">
      <c r="A334" t="s">
        <v>694</v>
      </c>
      <c r="B334" t="s">
        <v>695</v>
      </c>
      <c r="C334" s="1">
        <v>44894</v>
      </c>
      <c r="D334" t="s">
        <v>20</v>
      </c>
      <c r="E334" t="s">
        <v>21</v>
      </c>
      <c r="G334">
        <v>55</v>
      </c>
      <c r="H334" t="s">
        <v>22</v>
      </c>
      <c r="I334" t="s">
        <v>23</v>
      </c>
      <c r="J334" t="s">
        <v>21</v>
      </c>
      <c r="K334">
        <v>2833</v>
      </c>
      <c r="L334">
        <v>0</v>
      </c>
      <c r="M334">
        <v>71</v>
      </c>
      <c r="N334">
        <v>360</v>
      </c>
      <c r="O334">
        <v>1</v>
      </c>
      <c r="P334" t="s">
        <v>24</v>
      </c>
      <c r="Q334" t="s">
        <v>694</v>
      </c>
      <c r="R334">
        <v>71</v>
      </c>
      <c r="S334" t="s">
        <v>25</v>
      </c>
    </row>
    <row r="335" spans="1:19" x14ac:dyDescent="0.25">
      <c r="A335" t="s">
        <v>696</v>
      </c>
      <c r="B335" t="s">
        <v>697</v>
      </c>
      <c r="C335" s="1">
        <v>44895</v>
      </c>
      <c r="D335" t="s">
        <v>20</v>
      </c>
      <c r="E335" t="s">
        <v>28</v>
      </c>
      <c r="F335">
        <v>0</v>
      </c>
      <c r="G335">
        <v>55</v>
      </c>
      <c r="H335" t="s">
        <v>22</v>
      </c>
      <c r="I335" t="s">
        <v>23</v>
      </c>
      <c r="K335">
        <v>63337</v>
      </c>
      <c r="L335">
        <v>0</v>
      </c>
      <c r="M335">
        <v>490</v>
      </c>
      <c r="N335">
        <v>180</v>
      </c>
      <c r="O335">
        <v>1</v>
      </c>
      <c r="P335" t="s">
        <v>24</v>
      </c>
      <c r="Q335" t="s">
        <v>696</v>
      </c>
      <c r="R335">
        <v>490</v>
      </c>
      <c r="S335" t="s">
        <v>25</v>
      </c>
    </row>
    <row r="336" spans="1:19" x14ac:dyDescent="0.25">
      <c r="A336" t="s">
        <v>698</v>
      </c>
      <c r="B336" t="s">
        <v>699</v>
      </c>
      <c r="C336" s="1">
        <v>44896</v>
      </c>
      <c r="E336" t="s">
        <v>28</v>
      </c>
      <c r="F336">
        <v>1</v>
      </c>
      <c r="G336">
        <v>55</v>
      </c>
      <c r="H336" t="s">
        <v>22</v>
      </c>
      <c r="I336" t="s">
        <v>23</v>
      </c>
      <c r="J336" t="s">
        <v>28</v>
      </c>
      <c r="K336">
        <v>9833</v>
      </c>
      <c r="L336">
        <v>1833</v>
      </c>
      <c r="M336">
        <v>182</v>
      </c>
      <c r="N336">
        <v>180</v>
      </c>
      <c r="O336">
        <v>1</v>
      </c>
      <c r="P336" t="s">
        <v>24</v>
      </c>
      <c r="Q336" t="s">
        <v>698</v>
      </c>
      <c r="R336">
        <v>182</v>
      </c>
      <c r="S336" t="s">
        <v>25</v>
      </c>
    </row>
    <row r="337" spans="1:19" x14ac:dyDescent="0.25">
      <c r="A337" t="s">
        <v>700</v>
      </c>
      <c r="B337" t="s">
        <v>701</v>
      </c>
      <c r="C337" s="1">
        <v>44897</v>
      </c>
      <c r="D337" t="s">
        <v>20</v>
      </c>
      <c r="E337" t="s">
        <v>28</v>
      </c>
      <c r="G337">
        <v>55</v>
      </c>
      <c r="H337" t="s">
        <v>22</v>
      </c>
      <c r="I337" t="s">
        <v>23</v>
      </c>
      <c r="J337" t="s">
        <v>28</v>
      </c>
      <c r="K337">
        <v>5503</v>
      </c>
      <c r="L337">
        <v>4490</v>
      </c>
      <c r="M337">
        <v>70</v>
      </c>
      <c r="O337">
        <v>1</v>
      </c>
      <c r="P337" t="s">
        <v>44</v>
      </c>
      <c r="Q337" t="s">
        <v>700</v>
      </c>
      <c r="R337">
        <v>70</v>
      </c>
      <c r="S337" t="s">
        <v>25</v>
      </c>
    </row>
    <row r="338" spans="1:19" x14ac:dyDescent="0.25">
      <c r="A338" t="s">
        <v>702</v>
      </c>
      <c r="B338" t="s">
        <v>703</v>
      </c>
      <c r="C338" s="1">
        <v>44898</v>
      </c>
      <c r="D338" t="s">
        <v>20</v>
      </c>
      <c r="E338" t="s">
        <v>28</v>
      </c>
      <c r="F338">
        <v>1</v>
      </c>
      <c r="G338">
        <v>55</v>
      </c>
      <c r="H338" t="s">
        <v>22</v>
      </c>
      <c r="I338" t="s">
        <v>23</v>
      </c>
      <c r="K338">
        <v>5250</v>
      </c>
      <c r="L338">
        <v>688</v>
      </c>
      <c r="M338">
        <v>160</v>
      </c>
      <c r="N338">
        <v>360</v>
      </c>
      <c r="O338">
        <v>1</v>
      </c>
      <c r="P338" t="s">
        <v>29</v>
      </c>
      <c r="Q338" t="s">
        <v>702</v>
      </c>
      <c r="R338">
        <v>160</v>
      </c>
      <c r="S338" t="s">
        <v>25</v>
      </c>
    </row>
    <row r="339" spans="1:19" x14ac:dyDescent="0.25">
      <c r="A339" t="s">
        <v>704</v>
      </c>
      <c r="B339" t="s">
        <v>705</v>
      </c>
      <c r="C339" s="1">
        <v>44899</v>
      </c>
      <c r="D339" t="s">
        <v>20</v>
      </c>
      <c r="E339" t="s">
        <v>28</v>
      </c>
      <c r="F339">
        <v>2</v>
      </c>
      <c r="G339">
        <v>55</v>
      </c>
      <c r="H339" t="s">
        <v>22</v>
      </c>
      <c r="I339" t="s">
        <v>23</v>
      </c>
      <c r="J339" t="s">
        <v>28</v>
      </c>
      <c r="K339">
        <v>2500</v>
      </c>
      <c r="L339">
        <v>4600</v>
      </c>
      <c r="M339">
        <v>176</v>
      </c>
      <c r="N339">
        <v>360</v>
      </c>
      <c r="O339">
        <v>1</v>
      </c>
      <c r="P339" t="s">
        <v>29</v>
      </c>
      <c r="Q339" t="s">
        <v>704</v>
      </c>
      <c r="R339">
        <v>176</v>
      </c>
      <c r="S339" t="s">
        <v>25</v>
      </c>
    </row>
    <row r="340" spans="1:19" x14ac:dyDescent="0.25">
      <c r="A340" t="s">
        <v>706</v>
      </c>
      <c r="B340" t="s">
        <v>707</v>
      </c>
      <c r="C340" s="1">
        <v>44900</v>
      </c>
      <c r="D340" t="s">
        <v>65</v>
      </c>
      <c r="E340" t="s">
        <v>21</v>
      </c>
      <c r="F340">
        <v>3</v>
      </c>
      <c r="G340">
        <v>55</v>
      </c>
      <c r="H340" t="s">
        <v>22</v>
      </c>
      <c r="I340" t="s">
        <v>35</v>
      </c>
      <c r="J340" t="s">
        <v>21</v>
      </c>
      <c r="K340">
        <v>1830</v>
      </c>
      <c r="L340">
        <v>0</v>
      </c>
      <c r="N340">
        <v>360</v>
      </c>
      <c r="O340">
        <v>0</v>
      </c>
      <c r="P340" t="s">
        <v>24</v>
      </c>
      <c r="Q340" t="s">
        <v>706</v>
      </c>
      <c r="S340" t="s">
        <v>30</v>
      </c>
    </row>
    <row r="341" spans="1:19" x14ac:dyDescent="0.25">
      <c r="A341" t="s">
        <v>708</v>
      </c>
      <c r="B341" t="s">
        <v>709</v>
      </c>
      <c r="C341" s="1">
        <v>44901</v>
      </c>
      <c r="D341" t="s">
        <v>65</v>
      </c>
      <c r="E341" t="s">
        <v>21</v>
      </c>
      <c r="F341">
        <v>0</v>
      </c>
      <c r="G341">
        <v>55</v>
      </c>
      <c r="H341" t="s">
        <v>22</v>
      </c>
      <c r="I341" t="s">
        <v>23</v>
      </c>
      <c r="J341" t="s">
        <v>21</v>
      </c>
      <c r="K341">
        <v>4160</v>
      </c>
      <c r="L341">
        <v>0</v>
      </c>
      <c r="M341">
        <v>71</v>
      </c>
      <c r="N341">
        <v>360</v>
      </c>
      <c r="O341">
        <v>1</v>
      </c>
      <c r="P341" t="s">
        <v>44</v>
      </c>
      <c r="Q341" t="s">
        <v>708</v>
      </c>
      <c r="R341">
        <v>71</v>
      </c>
      <c r="S341" t="s">
        <v>25</v>
      </c>
    </row>
    <row r="342" spans="1:19" x14ac:dyDescent="0.25">
      <c r="A342" t="s">
        <v>710</v>
      </c>
      <c r="B342" t="s">
        <v>711</v>
      </c>
      <c r="C342" s="1">
        <v>44902</v>
      </c>
      <c r="D342" t="s">
        <v>20</v>
      </c>
      <c r="E342" t="s">
        <v>28</v>
      </c>
      <c r="F342">
        <v>3</v>
      </c>
      <c r="G342">
        <v>55</v>
      </c>
      <c r="H342" t="s">
        <v>22</v>
      </c>
      <c r="I342" t="s">
        <v>35</v>
      </c>
      <c r="J342" t="s">
        <v>21</v>
      </c>
      <c r="K342">
        <v>2647</v>
      </c>
      <c r="L342">
        <v>1587</v>
      </c>
      <c r="M342">
        <v>173</v>
      </c>
      <c r="N342">
        <v>360</v>
      </c>
      <c r="O342">
        <v>1</v>
      </c>
      <c r="P342" t="s">
        <v>29</v>
      </c>
      <c r="Q342" t="s">
        <v>710</v>
      </c>
      <c r="R342">
        <v>173</v>
      </c>
      <c r="S342" t="s">
        <v>30</v>
      </c>
    </row>
    <row r="343" spans="1:19" x14ac:dyDescent="0.25">
      <c r="A343" t="s">
        <v>712</v>
      </c>
      <c r="B343" t="s">
        <v>713</v>
      </c>
      <c r="C343" s="1">
        <v>44903</v>
      </c>
      <c r="D343" t="s">
        <v>65</v>
      </c>
      <c r="E343" t="s">
        <v>21</v>
      </c>
      <c r="F343">
        <v>0</v>
      </c>
      <c r="G343">
        <v>55</v>
      </c>
      <c r="H343" t="s">
        <v>22</v>
      </c>
      <c r="I343" t="s">
        <v>23</v>
      </c>
      <c r="J343" t="s">
        <v>21</v>
      </c>
      <c r="K343">
        <v>2378</v>
      </c>
      <c r="L343">
        <v>0</v>
      </c>
      <c r="M343">
        <v>46</v>
      </c>
      <c r="N343">
        <v>360</v>
      </c>
      <c r="O343">
        <v>1</v>
      </c>
      <c r="P343" t="s">
        <v>29</v>
      </c>
      <c r="Q343" t="s">
        <v>712</v>
      </c>
      <c r="R343">
        <v>46</v>
      </c>
      <c r="S343" t="s">
        <v>30</v>
      </c>
    </row>
    <row r="344" spans="1:19" x14ac:dyDescent="0.25">
      <c r="A344" t="s">
        <v>714</v>
      </c>
      <c r="B344" t="s">
        <v>715</v>
      </c>
      <c r="C344" s="1">
        <v>44904</v>
      </c>
      <c r="D344" t="s">
        <v>20</v>
      </c>
      <c r="E344" t="s">
        <v>28</v>
      </c>
      <c r="F344">
        <v>1</v>
      </c>
      <c r="G344">
        <v>55</v>
      </c>
      <c r="H344" t="s">
        <v>22</v>
      </c>
      <c r="I344" t="s">
        <v>35</v>
      </c>
      <c r="J344" t="s">
        <v>21</v>
      </c>
      <c r="K344">
        <v>4554</v>
      </c>
      <c r="L344">
        <v>1229</v>
      </c>
      <c r="M344">
        <v>158</v>
      </c>
      <c r="N344">
        <v>360</v>
      </c>
      <c r="O344">
        <v>1</v>
      </c>
      <c r="P344" t="s">
        <v>24</v>
      </c>
      <c r="Q344" t="s">
        <v>714</v>
      </c>
      <c r="R344">
        <v>158</v>
      </c>
      <c r="S344" t="s">
        <v>25</v>
      </c>
    </row>
    <row r="345" spans="1:19" x14ac:dyDescent="0.25">
      <c r="A345" t="s">
        <v>716</v>
      </c>
      <c r="B345" t="s">
        <v>717</v>
      </c>
      <c r="C345" s="1">
        <v>44905</v>
      </c>
      <c r="D345" t="s">
        <v>20</v>
      </c>
      <c r="E345" t="s">
        <v>28</v>
      </c>
      <c r="F345">
        <v>3</v>
      </c>
      <c r="G345">
        <v>55</v>
      </c>
      <c r="H345" t="s">
        <v>22</v>
      </c>
      <c r="I345" t="s">
        <v>35</v>
      </c>
      <c r="J345" t="s">
        <v>21</v>
      </c>
      <c r="K345">
        <v>3173</v>
      </c>
      <c r="L345">
        <v>0</v>
      </c>
      <c r="M345">
        <v>74</v>
      </c>
      <c r="N345">
        <v>360</v>
      </c>
      <c r="O345">
        <v>1</v>
      </c>
      <c r="P345" t="s">
        <v>44</v>
      </c>
      <c r="Q345" t="s">
        <v>716</v>
      </c>
      <c r="R345">
        <v>74</v>
      </c>
      <c r="S345" t="s">
        <v>25</v>
      </c>
    </row>
    <row r="346" spans="1:19" x14ac:dyDescent="0.25">
      <c r="A346" t="s">
        <v>718</v>
      </c>
      <c r="B346" t="s">
        <v>719</v>
      </c>
      <c r="C346" s="1">
        <v>44906</v>
      </c>
      <c r="D346" t="s">
        <v>20</v>
      </c>
      <c r="E346" t="s">
        <v>28</v>
      </c>
      <c r="F346">
        <v>2</v>
      </c>
      <c r="G346">
        <v>55</v>
      </c>
      <c r="H346" t="s">
        <v>22</v>
      </c>
      <c r="I346" t="s">
        <v>23</v>
      </c>
      <c r="K346">
        <v>2583</v>
      </c>
      <c r="L346">
        <v>2330</v>
      </c>
      <c r="M346">
        <v>125</v>
      </c>
      <c r="N346">
        <v>360</v>
      </c>
      <c r="O346">
        <v>1</v>
      </c>
      <c r="P346" t="s">
        <v>29</v>
      </c>
      <c r="Q346" t="s">
        <v>718</v>
      </c>
      <c r="R346">
        <v>125</v>
      </c>
      <c r="S346" t="s">
        <v>25</v>
      </c>
    </row>
    <row r="347" spans="1:19" x14ac:dyDescent="0.25">
      <c r="A347" t="s">
        <v>720</v>
      </c>
      <c r="B347" t="s">
        <v>721</v>
      </c>
      <c r="C347" s="1">
        <v>44907</v>
      </c>
      <c r="D347" t="s">
        <v>20</v>
      </c>
      <c r="E347" t="s">
        <v>28</v>
      </c>
      <c r="F347">
        <v>0</v>
      </c>
      <c r="G347">
        <v>55</v>
      </c>
      <c r="H347" t="s">
        <v>22</v>
      </c>
      <c r="I347" t="s">
        <v>23</v>
      </c>
      <c r="J347" t="s">
        <v>21</v>
      </c>
      <c r="K347">
        <v>2499</v>
      </c>
      <c r="L347">
        <v>2458</v>
      </c>
      <c r="M347">
        <v>160</v>
      </c>
      <c r="N347">
        <v>360</v>
      </c>
      <c r="O347">
        <v>1</v>
      </c>
      <c r="P347" t="s">
        <v>44</v>
      </c>
      <c r="Q347" t="s">
        <v>720</v>
      </c>
      <c r="R347">
        <v>160</v>
      </c>
      <c r="S347" t="s">
        <v>25</v>
      </c>
    </row>
    <row r="348" spans="1:19" x14ac:dyDescent="0.25">
      <c r="A348" t="s">
        <v>722</v>
      </c>
      <c r="B348" t="s">
        <v>723</v>
      </c>
      <c r="C348" s="1">
        <v>44908</v>
      </c>
      <c r="D348" t="s">
        <v>20</v>
      </c>
      <c r="E348" t="s">
        <v>28</v>
      </c>
      <c r="G348">
        <v>55</v>
      </c>
      <c r="H348" t="s">
        <v>22</v>
      </c>
      <c r="I348" t="s">
        <v>35</v>
      </c>
      <c r="J348" t="s">
        <v>21</v>
      </c>
      <c r="K348">
        <v>3523</v>
      </c>
      <c r="L348">
        <v>3230</v>
      </c>
      <c r="M348">
        <v>152</v>
      </c>
      <c r="N348">
        <v>360</v>
      </c>
      <c r="O348">
        <v>0</v>
      </c>
      <c r="P348" t="s">
        <v>29</v>
      </c>
      <c r="Q348" t="s">
        <v>722</v>
      </c>
      <c r="R348">
        <v>152</v>
      </c>
      <c r="S348" t="s">
        <v>30</v>
      </c>
    </row>
    <row r="349" spans="1:19" x14ac:dyDescent="0.25">
      <c r="A349" t="s">
        <v>724</v>
      </c>
      <c r="B349" t="s">
        <v>725</v>
      </c>
      <c r="C349" s="1">
        <v>44909</v>
      </c>
      <c r="D349" t="s">
        <v>20</v>
      </c>
      <c r="E349" t="s">
        <v>28</v>
      </c>
      <c r="F349">
        <v>2</v>
      </c>
      <c r="G349">
        <v>55</v>
      </c>
      <c r="H349" t="s">
        <v>22</v>
      </c>
      <c r="I349" t="s">
        <v>35</v>
      </c>
      <c r="J349" t="s">
        <v>21</v>
      </c>
      <c r="K349">
        <v>3083</v>
      </c>
      <c r="L349">
        <v>2168</v>
      </c>
      <c r="M349">
        <v>126</v>
      </c>
      <c r="N349">
        <v>360</v>
      </c>
      <c r="O349">
        <v>1</v>
      </c>
      <c r="P349" t="s">
        <v>24</v>
      </c>
      <c r="Q349" t="s">
        <v>724</v>
      </c>
      <c r="R349">
        <v>126</v>
      </c>
      <c r="S349" t="s">
        <v>25</v>
      </c>
    </row>
    <row r="350" spans="1:19" x14ac:dyDescent="0.25">
      <c r="A350" t="s">
        <v>726</v>
      </c>
      <c r="B350" t="s">
        <v>727</v>
      </c>
      <c r="C350" s="1">
        <v>44910</v>
      </c>
      <c r="D350" t="s">
        <v>20</v>
      </c>
      <c r="E350" t="s">
        <v>28</v>
      </c>
      <c r="F350">
        <v>0</v>
      </c>
      <c r="G350">
        <v>55</v>
      </c>
      <c r="H350" t="s">
        <v>22</v>
      </c>
      <c r="I350" t="s">
        <v>23</v>
      </c>
      <c r="J350" t="s">
        <v>21</v>
      </c>
      <c r="K350">
        <v>6333</v>
      </c>
      <c r="L350">
        <v>4583</v>
      </c>
      <c r="M350">
        <v>259</v>
      </c>
      <c r="N350">
        <v>360</v>
      </c>
      <c r="P350" t="s">
        <v>44</v>
      </c>
      <c r="Q350" t="s">
        <v>726</v>
      </c>
      <c r="R350">
        <v>259</v>
      </c>
      <c r="S350" t="s">
        <v>25</v>
      </c>
    </row>
    <row r="351" spans="1:19" x14ac:dyDescent="0.25">
      <c r="A351" t="s">
        <v>728</v>
      </c>
      <c r="B351" t="s">
        <v>729</v>
      </c>
      <c r="C351" s="1">
        <v>44911</v>
      </c>
      <c r="D351" t="s">
        <v>20</v>
      </c>
      <c r="E351" t="s">
        <v>28</v>
      </c>
      <c r="F351">
        <v>0</v>
      </c>
      <c r="G351">
        <v>55</v>
      </c>
      <c r="H351" t="s">
        <v>22</v>
      </c>
      <c r="I351" t="s">
        <v>23</v>
      </c>
      <c r="J351" t="s">
        <v>21</v>
      </c>
      <c r="K351">
        <v>2625</v>
      </c>
      <c r="L351">
        <v>6250</v>
      </c>
      <c r="M351">
        <v>187</v>
      </c>
      <c r="N351">
        <v>360</v>
      </c>
      <c r="O351">
        <v>1</v>
      </c>
      <c r="P351" t="s">
        <v>29</v>
      </c>
      <c r="Q351" t="s">
        <v>728</v>
      </c>
      <c r="R351">
        <v>187</v>
      </c>
      <c r="S351" t="s">
        <v>25</v>
      </c>
    </row>
    <row r="352" spans="1:19" x14ac:dyDescent="0.25">
      <c r="A352" t="s">
        <v>730</v>
      </c>
      <c r="B352" t="s">
        <v>731</v>
      </c>
      <c r="C352" s="1">
        <v>44912</v>
      </c>
      <c r="D352" t="s">
        <v>20</v>
      </c>
      <c r="E352" t="s">
        <v>28</v>
      </c>
      <c r="F352">
        <v>0</v>
      </c>
      <c r="G352">
        <v>55</v>
      </c>
      <c r="H352" t="s">
        <v>22</v>
      </c>
      <c r="I352" t="s">
        <v>23</v>
      </c>
      <c r="J352" t="s">
        <v>21</v>
      </c>
      <c r="K352">
        <v>9083</v>
      </c>
      <c r="L352">
        <v>0</v>
      </c>
      <c r="M352">
        <v>228</v>
      </c>
      <c r="N352">
        <v>360</v>
      </c>
      <c r="O352">
        <v>1</v>
      </c>
      <c r="P352" t="s">
        <v>44</v>
      </c>
      <c r="Q352" t="s">
        <v>730</v>
      </c>
      <c r="R352">
        <v>228</v>
      </c>
      <c r="S352" t="s">
        <v>25</v>
      </c>
    </row>
    <row r="353" spans="1:19" x14ac:dyDescent="0.25">
      <c r="A353" t="s">
        <v>732</v>
      </c>
      <c r="B353" t="s">
        <v>733</v>
      </c>
      <c r="C353" s="1">
        <v>44913</v>
      </c>
      <c r="D353" t="s">
        <v>20</v>
      </c>
      <c r="E353" t="s">
        <v>21</v>
      </c>
      <c r="F353">
        <v>0</v>
      </c>
      <c r="G353">
        <v>55</v>
      </c>
      <c r="H353" t="s">
        <v>22</v>
      </c>
      <c r="I353" t="s">
        <v>23</v>
      </c>
      <c r="J353" t="s">
        <v>21</v>
      </c>
      <c r="K353">
        <v>8750</v>
      </c>
      <c r="L353">
        <v>4167</v>
      </c>
      <c r="M353">
        <v>308</v>
      </c>
      <c r="N353">
        <v>360</v>
      </c>
      <c r="O353">
        <v>1</v>
      </c>
      <c r="P353" t="s">
        <v>29</v>
      </c>
      <c r="Q353" t="s">
        <v>732</v>
      </c>
      <c r="R353">
        <v>308</v>
      </c>
      <c r="S353" t="s">
        <v>30</v>
      </c>
    </row>
    <row r="354" spans="1:19" x14ac:dyDescent="0.25">
      <c r="A354" t="s">
        <v>734</v>
      </c>
      <c r="B354" t="s">
        <v>735</v>
      </c>
      <c r="C354" s="1">
        <v>44914</v>
      </c>
      <c r="D354" t="s">
        <v>20</v>
      </c>
      <c r="E354" t="s">
        <v>28</v>
      </c>
      <c r="F354">
        <v>3</v>
      </c>
      <c r="G354">
        <v>55</v>
      </c>
      <c r="H354" t="s">
        <v>22</v>
      </c>
      <c r="I354" t="s">
        <v>23</v>
      </c>
      <c r="J354" t="s">
        <v>21</v>
      </c>
      <c r="K354">
        <v>2666</v>
      </c>
      <c r="L354">
        <v>2083</v>
      </c>
      <c r="M354">
        <v>95</v>
      </c>
      <c r="N354">
        <v>360</v>
      </c>
      <c r="O354">
        <v>1</v>
      </c>
      <c r="P354" t="s">
        <v>29</v>
      </c>
      <c r="Q354" t="s">
        <v>734</v>
      </c>
      <c r="R354">
        <v>95</v>
      </c>
      <c r="S354" t="s">
        <v>25</v>
      </c>
    </row>
    <row r="355" spans="1:19" x14ac:dyDescent="0.25">
      <c r="A355" t="s">
        <v>736</v>
      </c>
      <c r="B355" t="s">
        <v>737</v>
      </c>
      <c r="C355" s="1">
        <v>44915</v>
      </c>
      <c r="D355" t="s">
        <v>65</v>
      </c>
      <c r="E355" t="s">
        <v>28</v>
      </c>
      <c r="F355">
        <v>0</v>
      </c>
      <c r="G355">
        <v>55</v>
      </c>
      <c r="H355" t="s">
        <v>22</v>
      </c>
      <c r="I355" t="s">
        <v>23</v>
      </c>
      <c r="J355" t="s">
        <v>28</v>
      </c>
      <c r="K355">
        <v>5500</v>
      </c>
      <c r="L355">
        <v>0</v>
      </c>
      <c r="M355">
        <v>105</v>
      </c>
      <c r="N355">
        <v>360</v>
      </c>
      <c r="O355">
        <v>0</v>
      </c>
      <c r="P355" t="s">
        <v>29</v>
      </c>
      <c r="Q355" t="s">
        <v>736</v>
      </c>
      <c r="R355">
        <v>105</v>
      </c>
      <c r="S355" t="s">
        <v>30</v>
      </c>
    </row>
    <row r="356" spans="1:19" x14ac:dyDescent="0.25">
      <c r="A356" t="s">
        <v>738</v>
      </c>
      <c r="B356" t="s">
        <v>739</v>
      </c>
      <c r="C356" s="1">
        <v>44916</v>
      </c>
      <c r="D356" t="s">
        <v>65</v>
      </c>
      <c r="E356" t="s">
        <v>28</v>
      </c>
      <c r="F356">
        <v>0</v>
      </c>
      <c r="G356">
        <v>55</v>
      </c>
      <c r="H356" t="s">
        <v>22</v>
      </c>
      <c r="I356" t="s">
        <v>23</v>
      </c>
      <c r="J356" t="s">
        <v>21</v>
      </c>
      <c r="K356">
        <v>2423</v>
      </c>
      <c r="L356">
        <v>505</v>
      </c>
      <c r="M356">
        <v>130</v>
      </c>
      <c r="N356">
        <v>360</v>
      </c>
      <c r="O356">
        <v>1</v>
      </c>
      <c r="P356" t="s">
        <v>44</v>
      </c>
      <c r="Q356" t="s">
        <v>738</v>
      </c>
      <c r="R356">
        <v>130</v>
      </c>
      <c r="S356" t="s">
        <v>25</v>
      </c>
    </row>
    <row r="357" spans="1:19" x14ac:dyDescent="0.25">
      <c r="A357" t="s">
        <v>740</v>
      </c>
      <c r="B357" t="s">
        <v>741</v>
      </c>
      <c r="C357" s="1">
        <v>44917</v>
      </c>
      <c r="D357" t="s">
        <v>65</v>
      </c>
      <c r="E357" t="s">
        <v>21</v>
      </c>
      <c r="G357">
        <v>55</v>
      </c>
      <c r="H357" t="s">
        <v>22</v>
      </c>
      <c r="I357" t="s">
        <v>23</v>
      </c>
      <c r="J357" t="s">
        <v>21</v>
      </c>
      <c r="K357">
        <v>3813</v>
      </c>
      <c r="L357">
        <v>0</v>
      </c>
      <c r="M357">
        <v>116</v>
      </c>
      <c r="N357">
        <v>180</v>
      </c>
      <c r="O357">
        <v>1</v>
      </c>
      <c r="P357" t="s">
        <v>24</v>
      </c>
      <c r="Q357" t="s">
        <v>740</v>
      </c>
      <c r="R357">
        <v>116</v>
      </c>
      <c r="S357" t="s">
        <v>25</v>
      </c>
    </row>
    <row r="358" spans="1:19" x14ac:dyDescent="0.25">
      <c r="A358" t="s">
        <v>742</v>
      </c>
      <c r="B358" t="s">
        <v>743</v>
      </c>
      <c r="C358" s="1">
        <v>44918</v>
      </c>
      <c r="D358" t="s">
        <v>20</v>
      </c>
      <c r="E358" t="s">
        <v>28</v>
      </c>
      <c r="F358">
        <v>2</v>
      </c>
      <c r="G358">
        <v>55</v>
      </c>
      <c r="H358" t="s">
        <v>22</v>
      </c>
      <c r="I358" t="s">
        <v>23</v>
      </c>
      <c r="J358" t="s">
        <v>21</v>
      </c>
      <c r="K358">
        <v>8333</v>
      </c>
      <c r="L358">
        <v>3167</v>
      </c>
      <c r="M358">
        <v>165</v>
      </c>
      <c r="N358">
        <v>360</v>
      </c>
      <c r="O358">
        <v>1</v>
      </c>
      <c r="P358" t="s">
        <v>29</v>
      </c>
      <c r="Q358" t="s">
        <v>742</v>
      </c>
      <c r="R358">
        <v>165</v>
      </c>
      <c r="S358" t="s">
        <v>25</v>
      </c>
    </row>
    <row r="359" spans="1:19" x14ac:dyDescent="0.25">
      <c r="A359" t="s">
        <v>744</v>
      </c>
      <c r="B359" t="s">
        <v>745</v>
      </c>
      <c r="C359" s="1">
        <v>44919</v>
      </c>
      <c r="D359" t="s">
        <v>20</v>
      </c>
      <c r="E359" t="s">
        <v>28</v>
      </c>
      <c r="F359">
        <v>1</v>
      </c>
      <c r="G359">
        <v>55</v>
      </c>
      <c r="H359" t="s">
        <v>22</v>
      </c>
      <c r="I359" t="s">
        <v>23</v>
      </c>
      <c r="J359" t="s">
        <v>21</v>
      </c>
      <c r="K359">
        <v>3875</v>
      </c>
      <c r="L359">
        <v>0</v>
      </c>
      <c r="M359">
        <v>67</v>
      </c>
      <c r="N359">
        <v>360</v>
      </c>
      <c r="O359">
        <v>1</v>
      </c>
      <c r="P359" t="s">
        <v>24</v>
      </c>
      <c r="Q359" t="s">
        <v>744</v>
      </c>
      <c r="R359">
        <v>67</v>
      </c>
      <c r="S359" t="s">
        <v>30</v>
      </c>
    </row>
    <row r="360" spans="1:19" x14ac:dyDescent="0.25">
      <c r="A360" t="s">
        <v>746</v>
      </c>
      <c r="B360" t="s">
        <v>747</v>
      </c>
      <c r="C360" s="1">
        <v>44920</v>
      </c>
      <c r="D360" t="s">
        <v>20</v>
      </c>
      <c r="E360" t="s">
        <v>28</v>
      </c>
      <c r="F360">
        <v>0</v>
      </c>
      <c r="G360">
        <v>55</v>
      </c>
      <c r="H360" t="s">
        <v>22</v>
      </c>
      <c r="I360" t="s">
        <v>35</v>
      </c>
      <c r="J360" t="s">
        <v>21</v>
      </c>
      <c r="K360">
        <v>3000</v>
      </c>
      <c r="L360">
        <v>1666</v>
      </c>
      <c r="M360">
        <v>100</v>
      </c>
      <c r="N360">
        <v>480</v>
      </c>
      <c r="O360">
        <v>0</v>
      </c>
      <c r="P360" t="s">
        <v>24</v>
      </c>
      <c r="Q360" t="s">
        <v>746</v>
      </c>
      <c r="R360">
        <v>100</v>
      </c>
      <c r="S360" t="s">
        <v>30</v>
      </c>
    </row>
    <row r="361" spans="1:19" x14ac:dyDescent="0.25">
      <c r="A361" t="s">
        <v>748</v>
      </c>
      <c r="B361" t="s">
        <v>749</v>
      </c>
      <c r="C361" s="1">
        <v>44921</v>
      </c>
      <c r="D361" t="s">
        <v>20</v>
      </c>
      <c r="E361" t="s">
        <v>28</v>
      </c>
      <c r="F361">
        <v>3</v>
      </c>
      <c r="G361">
        <v>55</v>
      </c>
      <c r="H361" t="s">
        <v>22</v>
      </c>
      <c r="I361" t="s">
        <v>23</v>
      </c>
      <c r="J361" t="s">
        <v>21</v>
      </c>
      <c r="K361">
        <v>5167</v>
      </c>
      <c r="L361">
        <v>3167</v>
      </c>
      <c r="M361">
        <v>200</v>
      </c>
      <c r="N361">
        <v>360</v>
      </c>
      <c r="O361">
        <v>1</v>
      </c>
      <c r="P361" t="s">
        <v>44</v>
      </c>
      <c r="Q361" t="s">
        <v>748</v>
      </c>
      <c r="R361">
        <v>200</v>
      </c>
      <c r="S361" t="s">
        <v>25</v>
      </c>
    </row>
    <row r="362" spans="1:19" x14ac:dyDescent="0.25">
      <c r="A362" t="s">
        <v>750</v>
      </c>
      <c r="B362" t="s">
        <v>751</v>
      </c>
      <c r="C362" s="1">
        <v>44922</v>
      </c>
      <c r="D362" t="s">
        <v>65</v>
      </c>
      <c r="E362" t="s">
        <v>21</v>
      </c>
      <c r="F362">
        <v>1</v>
      </c>
      <c r="G362">
        <v>55</v>
      </c>
      <c r="H362" t="s">
        <v>22</v>
      </c>
      <c r="I362" t="s">
        <v>23</v>
      </c>
      <c r="J362" t="s">
        <v>21</v>
      </c>
      <c r="K362">
        <v>4723</v>
      </c>
      <c r="L362">
        <v>0</v>
      </c>
      <c r="M362">
        <v>81</v>
      </c>
      <c r="N362">
        <v>360</v>
      </c>
      <c r="O362">
        <v>1</v>
      </c>
      <c r="P362" t="s">
        <v>44</v>
      </c>
      <c r="Q362" t="s">
        <v>750</v>
      </c>
      <c r="R362">
        <v>81</v>
      </c>
      <c r="S362" t="s">
        <v>30</v>
      </c>
    </row>
    <row r="363" spans="1:19" x14ac:dyDescent="0.25">
      <c r="A363" t="s">
        <v>752</v>
      </c>
      <c r="B363" t="s">
        <v>753</v>
      </c>
      <c r="C363" s="1">
        <v>44923</v>
      </c>
      <c r="D363" t="s">
        <v>20</v>
      </c>
      <c r="E363" t="s">
        <v>28</v>
      </c>
      <c r="F363">
        <v>2</v>
      </c>
      <c r="G363">
        <v>55</v>
      </c>
      <c r="H363" t="s">
        <v>22</v>
      </c>
      <c r="I363" t="s">
        <v>23</v>
      </c>
      <c r="J363" t="s">
        <v>21</v>
      </c>
      <c r="K363">
        <v>5000</v>
      </c>
      <c r="L363">
        <v>3667</v>
      </c>
      <c r="M363">
        <v>236</v>
      </c>
      <c r="N363">
        <v>360</v>
      </c>
      <c r="O363">
        <v>1</v>
      </c>
      <c r="P363" t="s">
        <v>44</v>
      </c>
      <c r="Q363" t="s">
        <v>752</v>
      </c>
      <c r="R363">
        <v>236</v>
      </c>
      <c r="S363" t="s">
        <v>25</v>
      </c>
    </row>
    <row r="364" spans="1:19" x14ac:dyDescent="0.25">
      <c r="A364" t="s">
        <v>754</v>
      </c>
      <c r="B364" t="s">
        <v>755</v>
      </c>
      <c r="C364" s="1">
        <v>44924</v>
      </c>
      <c r="D364" t="s">
        <v>20</v>
      </c>
      <c r="E364" t="s">
        <v>28</v>
      </c>
      <c r="F364">
        <v>0</v>
      </c>
      <c r="G364">
        <v>55</v>
      </c>
      <c r="H364" t="s">
        <v>22</v>
      </c>
      <c r="I364" t="s">
        <v>23</v>
      </c>
      <c r="J364" t="s">
        <v>21</v>
      </c>
      <c r="K364">
        <v>4750</v>
      </c>
      <c r="L364">
        <v>2333</v>
      </c>
      <c r="M364">
        <v>130</v>
      </c>
      <c r="N364">
        <v>360</v>
      </c>
      <c r="O364">
        <v>1</v>
      </c>
      <c r="P364" t="s">
        <v>24</v>
      </c>
      <c r="Q364" t="s">
        <v>754</v>
      </c>
      <c r="R364">
        <v>130</v>
      </c>
      <c r="S364" t="s">
        <v>25</v>
      </c>
    </row>
    <row r="365" spans="1:19" x14ac:dyDescent="0.25">
      <c r="A365" t="s">
        <v>756</v>
      </c>
      <c r="B365" t="s">
        <v>757</v>
      </c>
      <c r="C365" s="1">
        <v>44925</v>
      </c>
      <c r="D365" t="s">
        <v>20</v>
      </c>
      <c r="E365" t="s">
        <v>28</v>
      </c>
      <c r="F365">
        <v>0</v>
      </c>
      <c r="G365">
        <v>55</v>
      </c>
      <c r="H365" t="s">
        <v>22</v>
      </c>
      <c r="I365" t="s">
        <v>23</v>
      </c>
      <c r="J365" t="s">
        <v>21</v>
      </c>
      <c r="K365">
        <v>3013</v>
      </c>
      <c r="L365">
        <v>3033</v>
      </c>
      <c r="M365">
        <v>95</v>
      </c>
      <c r="N365">
        <v>300</v>
      </c>
      <c r="P365" t="s">
        <v>24</v>
      </c>
      <c r="Q365" t="s">
        <v>756</v>
      </c>
      <c r="R365">
        <v>95</v>
      </c>
      <c r="S365" t="s">
        <v>25</v>
      </c>
    </row>
    <row r="366" spans="1:19" x14ac:dyDescent="0.25">
      <c r="A366" t="s">
        <v>758</v>
      </c>
      <c r="B366" t="s">
        <v>759</v>
      </c>
      <c r="C366" s="1">
        <v>44926</v>
      </c>
      <c r="D366" t="s">
        <v>20</v>
      </c>
      <c r="E366" t="s">
        <v>21</v>
      </c>
      <c r="F366">
        <v>0</v>
      </c>
      <c r="G366">
        <v>55</v>
      </c>
      <c r="H366" t="s">
        <v>22</v>
      </c>
      <c r="I366" t="s">
        <v>23</v>
      </c>
      <c r="J366" t="s">
        <v>28</v>
      </c>
      <c r="K366">
        <v>6822</v>
      </c>
      <c r="L366">
        <v>0</v>
      </c>
      <c r="M366">
        <v>141</v>
      </c>
      <c r="N366">
        <v>360</v>
      </c>
      <c r="O366">
        <v>1</v>
      </c>
      <c r="P366" t="s">
        <v>29</v>
      </c>
      <c r="Q366" t="s">
        <v>758</v>
      </c>
      <c r="R366">
        <v>141</v>
      </c>
      <c r="S366" t="s">
        <v>25</v>
      </c>
    </row>
    <row r="367" spans="1:19" x14ac:dyDescent="0.25">
      <c r="A367" t="s">
        <v>760</v>
      </c>
      <c r="B367" t="s">
        <v>761</v>
      </c>
      <c r="C367" s="1">
        <v>44927</v>
      </c>
      <c r="D367" t="s">
        <v>20</v>
      </c>
      <c r="E367" t="s">
        <v>21</v>
      </c>
      <c r="F367">
        <v>0</v>
      </c>
      <c r="G367">
        <v>55</v>
      </c>
      <c r="H367" t="s">
        <v>22</v>
      </c>
      <c r="I367" t="s">
        <v>35</v>
      </c>
      <c r="J367" t="s">
        <v>21</v>
      </c>
      <c r="K367">
        <v>6216</v>
      </c>
      <c r="L367">
        <v>0</v>
      </c>
      <c r="M367">
        <v>133</v>
      </c>
      <c r="N367">
        <v>360</v>
      </c>
      <c r="O367">
        <v>1</v>
      </c>
      <c r="P367" t="s">
        <v>29</v>
      </c>
      <c r="Q367" t="s">
        <v>760</v>
      </c>
      <c r="R367">
        <v>133</v>
      </c>
      <c r="S367" t="s">
        <v>30</v>
      </c>
    </row>
    <row r="368" spans="1:19" x14ac:dyDescent="0.25">
      <c r="A368" t="s">
        <v>762</v>
      </c>
      <c r="B368" t="s">
        <v>763</v>
      </c>
      <c r="C368" s="1">
        <v>44928</v>
      </c>
      <c r="D368" t="s">
        <v>20</v>
      </c>
      <c r="E368" t="s">
        <v>21</v>
      </c>
      <c r="F368">
        <v>0</v>
      </c>
      <c r="G368">
        <v>55</v>
      </c>
      <c r="H368" t="s">
        <v>22</v>
      </c>
      <c r="I368" t="s">
        <v>23</v>
      </c>
      <c r="J368" t="s">
        <v>21</v>
      </c>
      <c r="K368">
        <v>2500</v>
      </c>
      <c r="L368">
        <v>0</v>
      </c>
      <c r="M368">
        <v>96</v>
      </c>
      <c r="N368">
        <v>480</v>
      </c>
      <c r="O368">
        <v>1</v>
      </c>
      <c r="P368" t="s">
        <v>44</v>
      </c>
      <c r="Q368" t="s">
        <v>762</v>
      </c>
      <c r="R368">
        <v>96</v>
      </c>
      <c r="S368" t="s">
        <v>30</v>
      </c>
    </row>
    <row r="369" spans="1:19" x14ac:dyDescent="0.25">
      <c r="A369" t="s">
        <v>764</v>
      </c>
      <c r="B369" t="s">
        <v>765</v>
      </c>
      <c r="C369" s="1">
        <v>44929</v>
      </c>
      <c r="D369" t="s">
        <v>20</v>
      </c>
      <c r="E369" t="s">
        <v>21</v>
      </c>
      <c r="F369">
        <v>0</v>
      </c>
      <c r="G369">
        <v>55</v>
      </c>
      <c r="H369" t="s">
        <v>22</v>
      </c>
      <c r="I369" t="s">
        <v>23</v>
      </c>
      <c r="J369" t="s">
        <v>21</v>
      </c>
      <c r="K369">
        <v>5124</v>
      </c>
      <c r="L369">
        <v>0</v>
      </c>
      <c r="M369">
        <v>124</v>
      </c>
      <c r="O369">
        <v>0</v>
      </c>
      <c r="P369" t="s">
        <v>29</v>
      </c>
      <c r="Q369" t="s">
        <v>764</v>
      </c>
      <c r="R369">
        <v>124</v>
      </c>
      <c r="S369" t="s">
        <v>30</v>
      </c>
    </row>
    <row r="370" spans="1:19" x14ac:dyDescent="0.25">
      <c r="A370" t="s">
        <v>766</v>
      </c>
      <c r="B370" t="s">
        <v>767</v>
      </c>
      <c r="C370" s="1">
        <v>44930</v>
      </c>
      <c r="D370" t="s">
        <v>20</v>
      </c>
      <c r="E370" t="s">
        <v>28</v>
      </c>
      <c r="F370">
        <v>1</v>
      </c>
      <c r="G370">
        <v>55</v>
      </c>
      <c r="H370" t="s">
        <v>22</v>
      </c>
      <c r="I370" t="s">
        <v>23</v>
      </c>
      <c r="J370" t="s">
        <v>21</v>
      </c>
      <c r="K370">
        <v>6325</v>
      </c>
      <c r="L370">
        <v>0</v>
      </c>
      <c r="M370">
        <v>175</v>
      </c>
      <c r="N370">
        <v>360</v>
      </c>
      <c r="O370">
        <v>1</v>
      </c>
      <c r="P370" t="s">
        <v>44</v>
      </c>
      <c r="Q370" t="s">
        <v>766</v>
      </c>
      <c r="R370">
        <v>175</v>
      </c>
      <c r="S370" t="s">
        <v>25</v>
      </c>
    </row>
    <row r="371" spans="1:19" x14ac:dyDescent="0.25">
      <c r="A371" t="s">
        <v>768</v>
      </c>
      <c r="B371" t="s">
        <v>769</v>
      </c>
      <c r="C371" s="1">
        <v>44931</v>
      </c>
      <c r="D371" t="s">
        <v>20</v>
      </c>
      <c r="E371" t="s">
        <v>28</v>
      </c>
      <c r="F371">
        <v>0</v>
      </c>
      <c r="G371">
        <v>55</v>
      </c>
      <c r="H371" t="s">
        <v>22</v>
      </c>
      <c r="I371" t="s">
        <v>23</v>
      </c>
      <c r="J371" t="s">
        <v>21</v>
      </c>
      <c r="K371">
        <v>19730</v>
      </c>
      <c r="L371">
        <v>5266</v>
      </c>
      <c r="M371">
        <v>570</v>
      </c>
      <c r="N371">
        <v>360</v>
      </c>
      <c r="O371">
        <v>1</v>
      </c>
      <c r="P371" t="s">
        <v>29</v>
      </c>
      <c r="Q371" t="s">
        <v>768</v>
      </c>
      <c r="R371">
        <v>570</v>
      </c>
      <c r="S371" t="s">
        <v>30</v>
      </c>
    </row>
    <row r="372" spans="1:19" x14ac:dyDescent="0.25">
      <c r="A372" t="s">
        <v>770</v>
      </c>
      <c r="B372" t="s">
        <v>771</v>
      </c>
      <c r="C372" s="1">
        <v>44932</v>
      </c>
      <c r="D372" t="s">
        <v>65</v>
      </c>
      <c r="E372" t="s">
        <v>21</v>
      </c>
      <c r="F372">
        <v>0</v>
      </c>
      <c r="G372">
        <v>55</v>
      </c>
      <c r="H372" t="s">
        <v>22</v>
      </c>
      <c r="I372" t="s">
        <v>23</v>
      </c>
      <c r="J372" t="s">
        <v>28</v>
      </c>
      <c r="K372">
        <v>15759</v>
      </c>
      <c r="L372">
        <v>0</v>
      </c>
      <c r="M372">
        <v>55</v>
      </c>
      <c r="N372">
        <v>360</v>
      </c>
      <c r="O372">
        <v>1</v>
      </c>
      <c r="P372" t="s">
        <v>44</v>
      </c>
      <c r="Q372" t="s">
        <v>770</v>
      </c>
      <c r="R372">
        <v>55</v>
      </c>
      <c r="S372" t="s">
        <v>25</v>
      </c>
    </row>
    <row r="373" spans="1:19" x14ac:dyDescent="0.25">
      <c r="A373" t="s">
        <v>772</v>
      </c>
      <c r="B373" t="s">
        <v>773</v>
      </c>
      <c r="C373" s="1">
        <v>44933</v>
      </c>
      <c r="D373" t="s">
        <v>20</v>
      </c>
      <c r="E373" t="s">
        <v>28</v>
      </c>
      <c r="F373">
        <v>2</v>
      </c>
      <c r="G373">
        <v>55</v>
      </c>
      <c r="H373" t="s">
        <v>22</v>
      </c>
      <c r="I373" t="s">
        <v>23</v>
      </c>
      <c r="J373" t="s">
        <v>21</v>
      </c>
      <c r="K373">
        <v>5185</v>
      </c>
      <c r="L373">
        <v>0</v>
      </c>
      <c r="M373">
        <v>155</v>
      </c>
      <c r="N373">
        <v>360</v>
      </c>
      <c r="O373">
        <v>1</v>
      </c>
      <c r="P373" t="s">
        <v>44</v>
      </c>
      <c r="Q373" t="s">
        <v>772</v>
      </c>
      <c r="R373">
        <v>155</v>
      </c>
      <c r="S373" t="s">
        <v>25</v>
      </c>
    </row>
    <row r="374" spans="1:19" x14ac:dyDescent="0.25">
      <c r="A374" t="s">
        <v>774</v>
      </c>
      <c r="B374" t="s">
        <v>775</v>
      </c>
      <c r="C374" s="1">
        <v>44934</v>
      </c>
      <c r="D374" t="s">
        <v>20</v>
      </c>
      <c r="E374" t="s">
        <v>28</v>
      </c>
      <c r="F374">
        <v>2</v>
      </c>
      <c r="G374">
        <v>55</v>
      </c>
      <c r="H374" t="s">
        <v>22</v>
      </c>
      <c r="I374" t="s">
        <v>23</v>
      </c>
      <c r="J374" t="s">
        <v>28</v>
      </c>
      <c r="K374">
        <v>9323</v>
      </c>
      <c r="L374">
        <v>7873</v>
      </c>
      <c r="M374">
        <v>380</v>
      </c>
      <c r="N374">
        <v>300</v>
      </c>
      <c r="O374">
        <v>1</v>
      </c>
      <c r="P374" t="s">
        <v>29</v>
      </c>
      <c r="Q374" t="s">
        <v>774</v>
      </c>
      <c r="R374">
        <v>380</v>
      </c>
      <c r="S374" t="s">
        <v>25</v>
      </c>
    </row>
    <row r="375" spans="1:19" x14ac:dyDescent="0.25">
      <c r="A375" t="s">
        <v>776</v>
      </c>
      <c r="B375" t="s">
        <v>777</v>
      </c>
      <c r="C375" s="1">
        <v>44935</v>
      </c>
      <c r="D375" t="s">
        <v>20</v>
      </c>
      <c r="E375" t="s">
        <v>21</v>
      </c>
      <c r="F375">
        <v>1</v>
      </c>
      <c r="G375">
        <v>55</v>
      </c>
      <c r="H375" t="s">
        <v>22</v>
      </c>
      <c r="I375" t="s">
        <v>23</v>
      </c>
      <c r="J375" t="s">
        <v>21</v>
      </c>
      <c r="K375">
        <v>3062</v>
      </c>
      <c r="L375">
        <v>1987</v>
      </c>
      <c r="M375">
        <v>111</v>
      </c>
      <c r="N375">
        <v>180</v>
      </c>
      <c r="O375">
        <v>0</v>
      </c>
      <c r="P375" t="s">
        <v>24</v>
      </c>
      <c r="Q375" t="s">
        <v>776</v>
      </c>
      <c r="R375">
        <v>111</v>
      </c>
      <c r="S375" t="s">
        <v>30</v>
      </c>
    </row>
    <row r="376" spans="1:19" x14ac:dyDescent="0.25">
      <c r="A376" t="s">
        <v>778</v>
      </c>
      <c r="B376" t="s">
        <v>779</v>
      </c>
      <c r="C376" s="1">
        <v>44936</v>
      </c>
      <c r="D376" t="s">
        <v>65</v>
      </c>
      <c r="E376" t="s">
        <v>21</v>
      </c>
      <c r="F376">
        <v>0</v>
      </c>
      <c r="G376">
        <v>55</v>
      </c>
      <c r="H376" t="s">
        <v>22</v>
      </c>
      <c r="I376" t="s">
        <v>23</v>
      </c>
      <c r="K376">
        <v>2764</v>
      </c>
      <c r="L376">
        <v>1459</v>
      </c>
      <c r="M376">
        <v>110</v>
      </c>
      <c r="N376">
        <v>360</v>
      </c>
      <c r="O376">
        <v>1</v>
      </c>
      <c r="P376" t="s">
        <v>24</v>
      </c>
      <c r="Q376" t="s">
        <v>778</v>
      </c>
      <c r="R376">
        <v>110</v>
      </c>
      <c r="S376" t="s">
        <v>25</v>
      </c>
    </row>
    <row r="377" spans="1:19" x14ac:dyDescent="0.25">
      <c r="A377" t="s">
        <v>780</v>
      </c>
      <c r="B377" t="s">
        <v>781</v>
      </c>
      <c r="C377" s="1">
        <v>44937</v>
      </c>
      <c r="D377" t="s">
        <v>20</v>
      </c>
      <c r="E377" t="s">
        <v>28</v>
      </c>
      <c r="F377">
        <v>0</v>
      </c>
      <c r="G377">
        <v>55</v>
      </c>
      <c r="H377" t="s">
        <v>22</v>
      </c>
      <c r="I377" t="s">
        <v>23</v>
      </c>
      <c r="J377" t="s">
        <v>21</v>
      </c>
      <c r="K377">
        <v>4817</v>
      </c>
      <c r="L377">
        <v>923</v>
      </c>
      <c r="M377">
        <v>120</v>
      </c>
      <c r="N377">
        <v>180</v>
      </c>
      <c r="O377">
        <v>1</v>
      </c>
      <c r="P377" t="s">
        <v>24</v>
      </c>
      <c r="Q377" t="s">
        <v>780</v>
      </c>
      <c r="R377">
        <v>120</v>
      </c>
      <c r="S377" t="s">
        <v>25</v>
      </c>
    </row>
    <row r="378" spans="1:19" x14ac:dyDescent="0.25">
      <c r="A378" t="s">
        <v>782</v>
      </c>
      <c r="B378" t="s">
        <v>783</v>
      </c>
      <c r="C378" s="1">
        <v>44938</v>
      </c>
      <c r="D378" t="s">
        <v>20</v>
      </c>
      <c r="E378" t="s">
        <v>28</v>
      </c>
      <c r="F378">
        <v>3</v>
      </c>
      <c r="G378">
        <v>55</v>
      </c>
      <c r="H378" t="s">
        <v>22</v>
      </c>
      <c r="I378" t="s">
        <v>23</v>
      </c>
      <c r="J378" t="s">
        <v>21</v>
      </c>
      <c r="K378">
        <v>8750</v>
      </c>
      <c r="L378">
        <v>4996</v>
      </c>
      <c r="M378">
        <v>130</v>
      </c>
      <c r="N378">
        <v>360</v>
      </c>
      <c r="O378">
        <v>1</v>
      </c>
      <c r="P378" t="s">
        <v>29</v>
      </c>
      <c r="Q378" t="s">
        <v>782</v>
      </c>
      <c r="R378">
        <v>130</v>
      </c>
      <c r="S378" t="s">
        <v>25</v>
      </c>
    </row>
    <row r="379" spans="1:19" x14ac:dyDescent="0.25">
      <c r="A379" t="s">
        <v>784</v>
      </c>
      <c r="B379" t="s">
        <v>785</v>
      </c>
      <c r="C379" s="1">
        <v>44939</v>
      </c>
      <c r="D379" t="s">
        <v>20</v>
      </c>
      <c r="E379" t="s">
        <v>28</v>
      </c>
      <c r="F379">
        <v>0</v>
      </c>
      <c r="G379">
        <v>55</v>
      </c>
      <c r="H379" t="s">
        <v>22</v>
      </c>
      <c r="I379" t="s">
        <v>23</v>
      </c>
      <c r="J379" t="s">
        <v>21</v>
      </c>
      <c r="K379">
        <v>4310</v>
      </c>
      <c r="L379">
        <v>0</v>
      </c>
      <c r="M379">
        <v>130</v>
      </c>
      <c r="N379">
        <v>360</v>
      </c>
      <c r="P379" t="s">
        <v>44</v>
      </c>
      <c r="Q379" t="s">
        <v>784</v>
      </c>
      <c r="R379">
        <v>130</v>
      </c>
      <c r="S379" t="s">
        <v>25</v>
      </c>
    </row>
    <row r="380" spans="1:19" x14ac:dyDescent="0.25">
      <c r="A380" t="s">
        <v>786</v>
      </c>
      <c r="B380" t="s">
        <v>787</v>
      </c>
      <c r="C380" s="1">
        <v>44940</v>
      </c>
      <c r="D380" t="s">
        <v>20</v>
      </c>
      <c r="E380" t="s">
        <v>21</v>
      </c>
      <c r="F380">
        <v>0</v>
      </c>
      <c r="G380">
        <v>55</v>
      </c>
      <c r="H380" t="s">
        <v>22</v>
      </c>
      <c r="I380" t="s">
        <v>23</v>
      </c>
      <c r="J380" t="s">
        <v>21</v>
      </c>
      <c r="K380">
        <v>3069</v>
      </c>
      <c r="L380">
        <v>0</v>
      </c>
      <c r="M380">
        <v>71</v>
      </c>
      <c r="N380">
        <v>480</v>
      </c>
      <c r="O380">
        <v>1</v>
      </c>
      <c r="P380" t="s">
        <v>24</v>
      </c>
      <c r="Q380" t="s">
        <v>786</v>
      </c>
      <c r="R380">
        <v>71</v>
      </c>
      <c r="S380" t="s">
        <v>30</v>
      </c>
    </row>
    <row r="381" spans="1:19" x14ac:dyDescent="0.25">
      <c r="A381" t="s">
        <v>788</v>
      </c>
      <c r="B381" t="s">
        <v>789</v>
      </c>
      <c r="C381" s="1">
        <v>44941</v>
      </c>
      <c r="D381" t="s">
        <v>20</v>
      </c>
      <c r="E381" t="s">
        <v>28</v>
      </c>
      <c r="F381">
        <v>2</v>
      </c>
      <c r="G381">
        <v>55</v>
      </c>
      <c r="H381" t="s">
        <v>22</v>
      </c>
      <c r="I381" t="s">
        <v>23</v>
      </c>
      <c r="J381" t="s">
        <v>21</v>
      </c>
      <c r="K381">
        <v>5391</v>
      </c>
      <c r="L381">
        <v>0</v>
      </c>
      <c r="M381">
        <v>130</v>
      </c>
      <c r="N381">
        <v>360</v>
      </c>
      <c r="O381">
        <v>1</v>
      </c>
      <c r="P381" t="s">
        <v>24</v>
      </c>
      <c r="Q381" t="s">
        <v>788</v>
      </c>
      <c r="R381">
        <v>130</v>
      </c>
      <c r="S381" t="s">
        <v>25</v>
      </c>
    </row>
    <row r="382" spans="1:19" x14ac:dyDescent="0.25">
      <c r="A382" t="s">
        <v>790</v>
      </c>
      <c r="B382" t="s">
        <v>791</v>
      </c>
      <c r="C382" s="1">
        <v>44942</v>
      </c>
      <c r="D382" t="s">
        <v>20</v>
      </c>
      <c r="E382" t="s">
        <v>28</v>
      </c>
      <c r="F382">
        <v>0</v>
      </c>
      <c r="G382">
        <v>55</v>
      </c>
      <c r="H382" t="s">
        <v>22</v>
      </c>
      <c r="I382" t="s">
        <v>23</v>
      </c>
      <c r="K382">
        <v>3333</v>
      </c>
      <c r="L382">
        <v>2500</v>
      </c>
      <c r="M382">
        <v>128</v>
      </c>
      <c r="N382">
        <v>360</v>
      </c>
      <c r="O382">
        <v>1</v>
      </c>
      <c r="P382" t="s">
        <v>44</v>
      </c>
      <c r="Q382" t="s">
        <v>790</v>
      </c>
      <c r="R382">
        <v>128</v>
      </c>
      <c r="S382" t="s">
        <v>25</v>
      </c>
    </row>
    <row r="383" spans="1:19" x14ac:dyDescent="0.25">
      <c r="A383" t="s">
        <v>792</v>
      </c>
      <c r="B383" t="s">
        <v>793</v>
      </c>
      <c r="C383" s="1">
        <v>44943</v>
      </c>
      <c r="D383" t="s">
        <v>20</v>
      </c>
      <c r="E383" t="s">
        <v>21</v>
      </c>
      <c r="F383">
        <v>0</v>
      </c>
      <c r="G383">
        <v>55</v>
      </c>
      <c r="H383" t="s">
        <v>22</v>
      </c>
      <c r="I383" t="s">
        <v>23</v>
      </c>
      <c r="J383" t="s">
        <v>21</v>
      </c>
      <c r="K383">
        <v>5941</v>
      </c>
      <c r="L383">
        <v>4232</v>
      </c>
      <c r="M383">
        <v>296</v>
      </c>
      <c r="N383">
        <v>360</v>
      </c>
      <c r="O383">
        <v>1</v>
      </c>
      <c r="P383" t="s">
        <v>44</v>
      </c>
      <c r="Q383" t="s">
        <v>792</v>
      </c>
      <c r="R383">
        <v>296</v>
      </c>
      <c r="S383" t="s">
        <v>25</v>
      </c>
    </row>
    <row r="384" spans="1:19" x14ac:dyDescent="0.25">
      <c r="A384" t="s">
        <v>794</v>
      </c>
      <c r="B384" t="s">
        <v>795</v>
      </c>
      <c r="C384" s="1">
        <v>44944</v>
      </c>
      <c r="D384" t="s">
        <v>65</v>
      </c>
      <c r="E384" t="s">
        <v>21</v>
      </c>
      <c r="F384">
        <v>0</v>
      </c>
      <c r="G384">
        <v>55</v>
      </c>
      <c r="H384" t="s">
        <v>22</v>
      </c>
      <c r="I384" t="s">
        <v>23</v>
      </c>
      <c r="J384" t="s">
        <v>21</v>
      </c>
      <c r="K384">
        <v>6000</v>
      </c>
      <c r="L384">
        <v>0</v>
      </c>
      <c r="M384">
        <v>156</v>
      </c>
      <c r="N384">
        <v>360</v>
      </c>
      <c r="O384">
        <v>1</v>
      </c>
      <c r="P384" t="s">
        <v>24</v>
      </c>
      <c r="Q384" t="s">
        <v>794</v>
      </c>
      <c r="R384">
        <v>156</v>
      </c>
      <c r="S384" t="s">
        <v>25</v>
      </c>
    </row>
    <row r="385" spans="1:19" x14ac:dyDescent="0.25">
      <c r="A385" t="s">
        <v>796</v>
      </c>
      <c r="B385" t="s">
        <v>797</v>
      </c>
      <c r="C385" s="1">
        <v>44945</v>
      </c>
      <c r="D385" t="s">
        <v>20</v>
      </c>
      <c r="E385" t="s">
        <v>21</v>
      </c>
      <c r="F385">
        <v>0</v>
      </c>
      <c r="G385">
        <v>28</v>
      </c>
      <c r="H385" t="s">
        <v>22</v>
      </c>
      <c r="I385" t="s">
        <v>23</v>
      </c>
      <c r="J385" t="s">
        <v>28</v>
      </c>
      <c r="K385">
        <v>7167</v>
      </c>
      <c r="L385">
        <v>0</v>
      </c>
      <c r="M385">
        <v>128</v>
      </c>
      <c r="N385">
        <v>360</v>
      </c>
      <c r="O385">
        <v>1</v>
      </c>
      <c r="P385" t="s">
        <v>24</v>
      </c>
      <c r="Q385" t="s">
        <v>796</v>
      </c>
      <c r="R385">
        <v>128</v>
      </c>
      <c r="S385" t="s">
        <v>25</v>
      </c>
    </row>
    <row r="386" spans="1:19" x14ac:dyDescent="0.25">
      <c r="A386" t="s">
        <v>798</v>
      </c>
      <c r="B386" t="s">
        <v>799</v>
      </c>
      <c r="C386" s="1">
        <v>44946</v>
      </c>
      <c r="D386" t="s">
        <v>20</v>
      </c>
      <c r="E386" t="s">
        <v>28</v>
      </c>
      <c r="F386">
        <v>2</v>
      </c>
      <c r="G386">
        <v>28</v>
      </c>
      <c r="H386" t="s">
        <v>22</v>
      </c>
      <c r="I386" t="s">
        <v>23</v>
      </c>
      <c r="J386" t="s">
        <v>21</v>
      </c>
      <c r="K386">
        <v>4566</v>
      </c>
      <c r="L386">
        <v>0</v>
      </c>
      <c r="M386">
        <v>100</v>
      </c>
      <c r="N386">
        <v>360</v>
      </c>
      <c r="O386">
        <v>1</v>
      </c>
      <c r="P386" t="s">
        <v>24</v>
      </c>
      <c r="Q386" t="s">
        <v>798</v>
      </c>
      <c r="R386">
        <v>100</v>
      </c>
      <c r="S386" t="s">
        <v>30</v>
      </c>
    </row>
    <row r="387" spans="1:19" x14ac:dyDescent="0.25">
      <c r="A387" t="s">
        <v>800</v>
      </c>
      <c r="B387" t="s">
        <v>801</v>
      </c>
      <c r="C387" s="1">
        <v>44947</v>
      </c>
      <c r="D387" t="s">
        <v>20</v>
      </c>
      <c r="E387" t="s">
        <v>21</v>
      </c>
      <c r="F387">
        <v>1</v>
      </c>
      <c r="G387">
        <v>28</v>
      </c>
      <c r="H387" t="s">
        <v>22</v>
      </c>
      <c r="I387" t="s">
        <v>23</v>
      </c>
      <c r="K387">
        <v>3667</v>
      </c>
      <c r="L387">
        <v>0</v>
      </c>
      <c r="M387">
        <v>113</v>
      </c>
      <c r="N387">
        <v>180</v>
      </c>
      <c r="O387">
        <v>1</v>
      </c>
      <c r="P387" t="s">
        <v>24</v>
      </c>
      <c r="Q387" t="s">
        <v>800</v>
      </c>
      <c r="R387">
        <v>113</v>
      </c>
      <c r="S387" t="s">
        <v>25</v>
      </c>
    </row>
    <row r="388" spans="1:19" x14ac:dyDescent="0.25">
      <c r="A388" t="s">
        <v>802</v>
      </c>
      <c r="B388" t="s">
        <v>803</v>
      </c>
      <c r="C388" s="1">
        <v>44948</v>
      </c>
      <c r="D388" t="s">
        <v>20</v>
      </c>
      <c r="E388" t="s">
        <v>21</v>
      </c>
      <c r="F388">
        <v>0</v>
      </c>
      <c r="G388">
        <v>28</v>
      </c>
      <c r="H388" t="s">
        <v>22</v>
      </c>
      <c r="I388" t="s">
        <v>35</v>
      </c>
      <c r="J388" t="s">
        <v>21</v>
      </c>
      <c r="K388">
        <v>2346</v>
      </c>
      <c r="L388">
        <v>1600</v>
      </c>
      <c r="M388">
        <v>132</v>
      </c>
      <c r="N388">
        <v>360</v>
      </c>
      <c r="O388">
        <v>1</v>
      </c>
      <c r="P388" t="s">
        <v>44</v>
      </c>
      <c r="Q388" t="s">
        <v>802</v>
      </c>
      <c r="R388">
        <v>132</v>
      </c>
      <c r="S388" t="s">
        <v>25</v>
      </c>
    </row>
    <row r="389" spans="1:19" x14ac:dyDescent="0.25">
      <c r="A389" t="s">
        <v>804</v>
      </c>
      <c r="B389" t="s">
        <v>805</v>
      </c>
      <c r="C389" s="1">
        <v>44949</v>
      </c>
      <c r="D389" t="s">
        <v>20</v>
      </c>
      <c r="E389" t="s">
        <v>28</v>
      </c>
      <c r="F389">
        <v>0</v>
      </c>
      <c r="G389">
        <v>28</v>
      </c>
      <c r="H389" t="s">
        <v>22</v>
      </c>
      <c r="I389" t="s">
        <v>35</v>
      </c>
      <c r="J389" t="s">
        <v>21</v>
      </c>
      <c r="K389">
        <v>3010</v>
      </c>
      <c r="L389">
        <v>3136</v>
      </c>
      <c r="N389">
        <v>360</v>
      </c>
      <c r="O389">
        <v>0</v>
      </c>
      <c r="P389" t="s">
        <v>24</v>
      </c>
      <c r="Q389" t="s">
        <v>804</v>
      </c>
      <c r="S389" t="s">
        <v>30</v>
      </c>
    </row>
    <row r="390" spans="1:19" x14ac:dyDescent="0.25">
      <c r="A390" t="s">
        <v>806</v>
      </c>
      <c r="B390" t="s">
        <v>807</v>
      </c>
      <c r="C390" s="1">
        <v>44950</v>
      </c>
      <c r="D390" t="s">
        <v>20</v>
      </c>
      <c r="E390" t="s">
        <v>28</v>
      </c>
      <c r="F390">
        <v>0</v>
      </c>
      <c r="G390">
        <v>28</v>
      </c>
      <c r="H390" t="s">
        <v>22</v>
      </c>
      <c r="I390" t="s">
        <v>23</v>
      </c>
      <c r="J390" t="s">
        <v>21</v>
      </c>
      <c r="K390">
        <v>2333</v>
      </c>
      <c r="L390">
        <v>2417</v>
      </c>
      <c r="M390">
        <v>136</v>
      </c>
      <c r="N390">
        <v>360</v>
      </c>
      <c r="O390">
        <v>1</v>
      </c>
      <c r="P390" t="s">
        <v>24</v>
      </c>
      <c r="Q390" t="s">
        <v>806</v>
      </c>
      <c r="R390">
        <v>136</v>
      </c>
      <c r="S390" t="s">
        <v>25</v>
      </c>
    </row>
    <row r="391" spans="1:19" x14ac:dyDescent="0.25">
      <c r="A391" t="s">
        <v>808</v>
      </c>
      <c r="B391" t="s">
        <v>809</v>
      </c>
      <c r="C391" s="1">
        <v>44951</v>
      </c>
      <c r="D391" t="s">
        <v>20</v>
      </c>
      <c r="E391" t="s">
        <v>28</v>
      </c>
      <c r="F391">
        <v>0</v>
      </c>
      <c r="G391">
        <v>28</v>
      </c>
      <c r="H391" t="s">
        <v>22</v>
      </c>
      <c r="I391" t="s">
        <v>23</v>
      </c>
      <c r="J391" t="s">
        <v>21</v>
      </c>
      <c r="K391">
        <v>5488</v>
      </c>
      <c r="L391">
        <v>0</v>
      </c>
      <c r="M391">
        <v>125</v>
      </c>
      <c r="N391">
        <v>360</v>
      </c>
      <c r="O391">
        <v>1</v>
      </c>
      <c r="P391" t="s">
        <v>29</v>
      </c>
      <c r="Q391" t="s">
        <v>808</v>
      </c>
      <c r="R391">
        <v>125</v>
      </c>
      <c r="S391" t="s">
        <v>25</v>
      </c>
    </row>
    <row r="392" spans="1:19" x14ac:dyDescent="0.25">
      <c r="A392" t="s">
        <v>810</v>
      </c>
      <c r="B392" t="s">
        <v>811</v>
      </c>
      <c r="C392" s="1">
        <v>44952</v>
      </c>
      <c r="D392" t="s">
        <v>20</v>
      </c>
      <c r="E392" t="s">
        <v>21</v>
      </c>
      <c r="F392">
        <v>3</v>
      </c>
      <c r="G392">
        <v>28</v>
      </c>
      <c r="H392" t="s">
        <v>22</v>
      </c>
      <c r="I392" t="s">
        <v>23</v>
      </c>
      <c r="J392" t="s">
        <v>21</v>
      </c>
      <c r="K392">
        <v>9167</v>
      </c>
      <c r="L392">
        <v>0</v>
      </c>
      <c r="M392">
        <v>185</v>
      </c>
      <c r="N392">
        <v>360</v>
      </c>
      <c r="O392">
        <v>1</v>
      </c>
      <c r="P392" t="s">
        <v>29</v>
      </c>
      <c r="Q392" t="s">
        <v>810</v>
      </c>
      <c r="R392">
        <v>185</v>
      </c>
      <c r="S392" t="s">
        <v>25</v>
      </c>
    </row>
    <row r="393" spans="1:19" x14ac:dyDescent="0.25">
      <c r="A393" t="s">
        <v>812</v>
      </c>
      <c r="B393" t="s">
        <v>813</v>
      </c>
      <c r="C393" s="1">
        <v>44953</v>
      </c>
      <c r="D393" t="s">
        <v>20</v>
      </c>
      <c r="E393" t="s">
        <v>28</v>
      </c>
      <c r="F393">
        <v>32</v>
      </c>
      <c r="G393">
        <v>28</v>
      </c>
      <c r="H393" t="s">
        <v>22</v>
      </c>
      <c r="I393" t="s">
        <v>23</v>
      </c>
      <c r="J393" t="s">
        <v>21</v>
      </c>
      <c r="K393">
        <v>9504</v>
      </c>
      <c r="L393">
        <v>0</v>
      </c>
      <c r="M393">
        <v>275</v>
      </c>
      <c r="N393">
        <v>360</v>
      </c>
      <c r="O393">
        <v>1</v>
      </c>
      <c r="P393" t="s">
        <v>29</v>
      </c>
      <c r="Q393" t="s">
        <v>812</v>
      </c>
      <c r="R393">
        <v>275</v>
      </c>
      <c r="S393" t="s">
        <v>25</v>
      </c>
    </row>
    <row r="394" spans="1:19" x14ac:dyDescent="0.25">
      <c r="A394" t="s">
        <v>814</v>
      </c>
      <c r="B394" t="s">
        <v>815</v>
      </c>
      <c r="C394" s="1">
        <v>44954</v>
      </c>
      <c r="D394" t="s">
        <v>20</v>
      </c>
      <c r="E394" t="s">
        <v>28</v>
      </c>
      <c r="F394">
        <v>0</v>
      </c>
      <c r="G394">
        <v>28</v>
      </c>
      <c r="H394" t="s">
        <v>22</v>
      </c>
      <c r="I394" t="s">
        <v>23</v>
      </c>
      <c r="J394" t="s">
        <v>21</v>
      </c>
      <c r="K394">
        <v>2583</v>
      </c>
      <c r="L394">
        <v>2115</v>
      </c>
      <c r="M394">
        <v>120</v>
      </c>
      <c r="N394">
        <v>360</v>
      </c>
      <c r="P394" t="s">
        <v>24</v>
      </c>
      <c r="Q394" t="s">
        <v>814</v>
      </c>
      <c r="R394">
        <v>120</v>
      </c>
      <c r="S394" t="s">
        <v>25</v>
      </c>
    </row>
    <row r="395" spans="1:19" x14ac:dyDescent="0.25">
      <c r="A395" t="s">
        <v>816</v>
      </c>
      <c r="B395" t="s">
        <v>817</v>
      </c>
      <c r="C395" s="1">
        <v>44955</v>
      </c>
      <c r="D395" t="s">
        <v>20</v>
      </c>
      <c r="E395" t="s">
        <v>28</v>
      </c>
      <c r="F395">
        <v>2</v>
      </c>
      <c r="G395">
        <v>28</v>
      </c>
      <c r="H395" t="s">
        <v>22</v>
      </c>
      <c r="I395" t="s">
        <v>35</v>
      </c>
      <c r="J395" t="s">
        <v>21</v>
      </c>
      <c r="K395">
        <v>1993</v>
      </c>
      <c r="L395">
        <v>1625</v>
      </c>
      <c r="M395">
        <v>113</v>
      </c>
      <c r="N395">
        <v>180</v>
      </c>
      <c r="O395">
        <v>1</v>
      </c>
      <c r="P395" t="s">
        <v>44</v>
      </c>
      <c r="Q395" t="s">
        <v>816</v>
      </c>
      <c r="R395">
        <v>113</v>
      </c>
      <c r="S395" t="s">
        <v>25</v>
      </c>
    </row>
    <row r="396" spans="1:19" x14ac:dyDescent="0.25">
      <c r="A396" t="s">
        <v>818</v>
      </c>
      <c r="B396" t="s">
        <v>819</v>
      </c>
      <c r="C396" s="1">
        <v>44956</v>
      </c>
      <c r="D396" t="s">
        <v>20</v>
      </c>
      <c r="E396" t="s">
        <v>28</v>
      </c>
      <c r="F396">
        <v>2</v>
      </c>
      <c r="G396">
        <v>28</v>
      </c>
      <c r="H396" t="s">
        <v>22</v>
      </c>
      <c r="I396" t="s">
        <v>23</v>
      </c>
      <c r="J396" t="s">
        <v>21</v>
      </c>
      <c r="K396">
        <v>3100</v>
      </c>
      <c r="L396">
        <v>1400</v>
      </c>
      <c r="M396">
        <v>113</v>
      </c>
      <c r="N396">
        <v>360</v>
      </c>
      <c r="O396">
        <v>1</v>
      </c>
      <c r="P396" t="s">
        <v>24</v>
      </c>
      <c r="Q396" t="s">
        <v>818</v>
      </c>
      <c r="R396">
        <v>113</v>
      </c>
      <c r="S396" t="s">
        <v>25</v>
      </c>
    </row>
    <row r="397" spans="1:19" x14ac:dyDescent="0.25">
      <c r="A397" t="s">
        <v>820</v>
      </c>
      <c r="B397" t="s">
        <v>821</v>
      </c>
      <c r="C397" s="1">
        <v>44957</v>
      </c>
      <c r="D397" t="s">
        <v>20</v>
      </c>
      <c r="E397" t="s">
        <v>28</v>
      </c>
      <c r="F397">
        <v>2</v>
      </c>
      <c r="G397">
        <v>28</v>
      </c>
      <c r="H397" t="s">
        <v>22</v>
      </c>
      <c r="I397" t="s">
        <v>23</v>
      </c>
      <c r="J397" t="s">
        <v>21</v>
      </c>
      <c r="K397">
        <v>3276</v>
      </c>
      <c r="L397">
        <v>484</v>
      </c>
      <c r="M397">
        <v>135</v>
      </c>
      <c r="N397">
        <v>360</v>
      </c>
      <c r="P397" t="s">
        <v>44</v>
      </c>
      <c r="Q397" t="s">
        <v>820</v>
      </c>
      <c r="R397">
        <v>135</v>
      </c>
      <c r="S397" t="s">
        <v>25</v>
      </c>
    </row>
    <row r="398" spans="1:19" x14ac:dyDescent="0.25">
      <c r="A398" t="s">
        <v>822</v>
      </c>
      <c r="B398" t="s">
        <v>823</v>
      </c>
      <c r="C398" s="1">
        <v>44958</v>
      </c>
      <c r="D398" t="s">
        <v>65</v>
      </c>
      <c r="E398" t="s">
        <v>21</v>
      </c>
      <c r="F398">
        <v>0</v>
      </c>
      <c r="G398">
        <v>28</v>
      </c>
      <c r="H398" t="s">
        <v>22</v>
      </c>
      <c r="I398" t="s">
        <v>23</v>
      </c>
      <c r="J398" t="s">
        <v>21</v>
      </c>
      <c r="K398">
        <v>3180</v>
      </c>
      <c r="L398">
        <v>0</v>
      </c>
      <c r="M398">
        <v>71</v>
      </c>
      <c r="N398">
        <v>360</v>
      </c>
      <c r="O398">
        <v>0</v>
      </c>
      <c r="P398" t="s">
        <v>24</v>
      </c>
      <c r="Q398" t="s">
        <v>822</v>
      </c>
      <c r="R398">
        <v>71</v>
      </c>
      <c r="S398" t="s">
        <v>30</v>
      </c>
    </row>
    <row r="399" spans="1:19" x14ac:dyDescent="0.25">
      <c r="A399" t="s">
        <v>824</v>
      </c>
      <c r="B399" t="s">
        <v>825</v>
      </c>
      <c r="C399" s="1">
        <v>44959</v>
      </c>
      <c r="D399" t="s">
        <v>20</v>
      </c>
      <c r="E399" t="s">
        <v>28</v>
      </c>
      <c r="F399">
        <v>0</v>
      </c>
      <c r="G399">
        <v>28</v>
      </c>
      <c r="H399" t="s">
        <v>22</v>
      </c>
      <c r="I399" t="s">
        <v>23</v>
      </c>
      <c r="J399" t="s">
        <v>21</v>
      </c>
      <c r="K399">
        <v>3033</v>
      </c>
      <c r="L399">
        <v>1459</v>
      </c>
      <c r="M399">
        <v>95</v>
      </c>
      <c r="N399">
        <v>360</v>
      </c>
      <c r="O399">
        <v>1</v>
      </c>
      <c r="P399" t="s">
        <v>24</v>
      </c>
      <c r="Q399" t="s">
        <v>824</v>
      </c>
      <c r="R399">
        <v>95</v>
      </c>
      <c r="S399" t="s">
        <v>25</v>
      </c>
    </row>
    <row r="400" spans="1:19" x14ac:dyDescent="0.25">
      <c r="A400" t="s">
        <v>826</v>
      </c>
      <c r="B400" t="s">
        <v>827</v>
      </c>
      <c r="C400" s="1">
        <v>44960</v>
      </c>
      <c r="D400" t="s">
        <v>20</v>
      </c>
      <c r="E400" t="s">
        <v>21</v>
      </c>
      <c r="F400">
        <v>0</v>
      </c>
      <c r="G400">
        <v>28</v>
      </c>
      <c r="H400" t="s">
        <v>22</v>
      </c>
      <c r="I400" t="s">
        <v>35</v>
      </c>
      <c r="J400" t="s">
        <v>21</v>
      </c>
      <c r="K400">
        <v>3902</v>
      </c>
      <c r="L400">
        <v>1666</v>
      </c>
      <c r="M400">
        <v>109</v>
      </c>
      <c r="N400">
        <v>360</v>
      </c>
      <c r="O400">
        <v>1</v>
      </c>
      <c r="P400" t="s">
        <v>29</v>
      </c>
      <c r="Q400" t="s">
        <v>826</v>
      </c>
      <c r="R400">
        <v>109</v>
      </c>
      <c r="S400" t="s">
        <v>25</v>
      </c>
    </row>
    <row r="401" spans="1:19" x14ac:dyDescent="0.25">
      <c r="A401" t="s">
        <v>828</v>
      </c>
      <c r="B401" t="s">
        <v>829</v>
      </c>
      <c r="C401" s="1">
        <v>44961</v>
      </c>
      <c r="D401" t="s">
        <v>65</v>
      </c>
      <c r="E401" t="s">
        <v>21</v>
      </c>
      <c r="F401">
        <v>0</v>
      </c>
      <c r="G401">
        <v>28</v>
      </c>
      <c r="H401" t="s">
        <v>22</v>
      </c>
      <c r="I401" t="s">
        <v>23</v>
      </c>
      <c r="J401" t="s">
        <v>21</v>
      </c>
      <c r="K401">
        <v>1500</v>
      </c>
      <c r="L401">
        <v>1800</v>
      </c>
      <c r="M401">
        <v>103</v>
      </c>
      <c r="N401">
        <v>360</v>
      </c>
      <c r="O401">
        <v>0</v>
      </c>
      <c r="P401" t="s">
        <v>44</v>
      </c>
      <c r="Q401" t="s">
        <v>828</v>
      </c>
      <c r="R401">
        <v>103</v>
      </c>
      <c r="S401" t="s">
        <v>30</v>
      </c>
    </row>
    <row r="402" spans="1:19" x14ac:dyDescent="0.25">
      <c r="A402" t="s">
        <v>830</v>
      </c>
      <c r="B402" t="s">
        <v>831</v>
      </c>
      <c r="C402" s="1">
        <v>44962</v>
      </c>
      <c r="D402" t="s">
        <v>20</v>
      </c>
      <c r="E402" t="s">
        <v>28</v>
      </c>
      <c r="F402">
        <v>2</v>
      </c>
      <c r="G402">
        <v>28</v>
      </c>
      <c r="H402" t="s">
        <v>22</v>
      </c>
      <c r="I402" t="s">
        <v>35</v>
      </c>
      <c r="J402" t="s">
        <v>21</v>
      </c>
      <c r="K402">
        <v>2889</v>
      </c>
      <c r="L402">
        <v>0</v>
      </c>
      <c r="M402">
        <v>45</v>
      </c>
      <c r="N402">
        <v>180</v>
      </c>
      <c r="O402">
        <v>0</v>
      </c>
      <c r="P402" t="s">
        <v>24</v>
      </c>
      <c r="Q402" t="s">
        <v>830</v>
      </c>
      <c r="R402">
        <v>45</v>
      </c>
      <c r="S402" t="s">
        <v>30</v>
      </c>
    </row>
    <row r="403" spans="1:19" x14ac:dyDescent="0.25">
      <c r="A403" t="s">
        <v>832</v>
      </c>
      <c r="B403" t="s">
        <v>833</v>
      </c>
      <c r="C403" s="1">
        <v>44963</v>
      </c>
      <c r="D403" t="s">
        <v>20</v>
      </c>
      <c r="E403" t="s">
        <v>21</v>
      </c>
      <c r="F403">
        <v>0</v>
      </c>
      <c r="G403">
        <v>28</v>
      </c>
      <c r="H403" t="s">
        <v>22</v>
      </c>
      <c r="I403" t="s">
        <v>35</v>
      </c>
      <c r="J403" t="s">
        <v>21</v>
      </c>
      <c r="K403">
        <v>2755</v>
      </c>
      <c r="L403">
        <v>0</v>
      </c>
      <c r="M403">
        <v>65</v>
      </c>
      <c r="N403">
        <v>300</v>
      </c>
      <c r="O403">
        <v>1</v>
      </c>
      <c r="P403" t="s">
        <v>29</v>
      </c>
      <c r="Q403" t="s">
        <v>832</v>
      </c>
      <c r="R403">
        <v>65</v>
      </c>
      <c r="S403" t="s">
        <v>30</v>
      </c>
    </row>
    <row r="404" spans="1:19" x14ac:dyDescent="0.25">
      <c r="A404" t="s">
        <v>834</v>
      </c>
      <c r="B404" t="s">
        <v>835</v>
      </c>
      <c r="C404" s="1">
        <v>44964</v>
      </c>
      <c r="D404" t="s">
        <v>20</v>
      </c>
      <c r="E404" t="s">
        <v>21</v>
      </c>
      <c r="F404">
        <v>0</v>
      </c>
      <c r="G404">
        <v>28</v>
      </c>
      <c r="H404" t="s">
        <v>22</v>
      </c>
      <c r="I404" t="s">
        <v>23</v>
      </c>
      <c r="J404" t="s">
        <v>21</v>
      </c>
      <c r="K404">
        <v>2500</v>
      </c>
      <c r="L404">
        <v>20000</v>
      </c>
      <c r="M404">
        <v>103</v>
      </c>
      <c r="N404">
        <v>360</v>
      </c>
      <c r="O404">
        <v>1</v>
      </c>
      <c r="P404" t="s">
        <v>44</v>
      </c>
      <c r="Q404" t="s">
        <v>834</v>
      </c>
      <c r="R404">
        <v>103</v>
      </c>
      <c r="S404" t="s">
        <v>25</v>
      </c>
    </row>
    <row r="405" spans="1:19" x14ac:dyDescent="0.25">
      <c r="A405" t="s">
        <v>836</v>
      </c>
      <c r="B405" t="s">
        <v>837</v>
      </c>
      <c r="C405" s="1">
        <v>44965</v>
      </c>
      <c r="D405" t="s">
        <v>65</v>
      </c>
      <c r="E405" t="s">
        <v>21</v>
      </c>
      <c r="F405">
        <v>0</v>
      </c>
      <c r="G405">
        <v>28</v>
      </c>
      <c r="H405" t="s">
        <v>22</v>
      </c>
      <c r="I405" t="s">
        <v>35</v>
      </c>
      <c r="J405" t="s">
        <v>21</v>
      </c>
      <c r="K405">
        <v>1963</v>
      </c>
      <c r="L405">
        <v>0</v>
      </c>
      <c r="M405">
        <v>53</v>
      </c>
      <c r="N405">
        <v>360</v>
      </c>
      <c r="O405">
        <v>1</v>
      </c>
      <c r="P405" t="s">
        <v>44</v>
      </c>
      <c r="Q405" t="s">
        <v>836</v>
      </c>
      <c r="R405">
        <v>53</v>
      </c>
      <c r="S405" t="s">
        <v>25</v>
      </c>
    </row>
    <row r="406" spans="1:19" x14ac:dyDescent="0.25">
      <c r="A406" t="s">
        <v>838</v>
      </c>
      <c r="B406" t="s">
        <v>839</v>
      </c>
      <c r="C406" s="1">
        <v>44966</v>
      </c>
      <c r="D406" t="s">
        <v>65</v>
      </c>
      <c r="E406" t="s">
        <v>21</v>
      </c>
      <c r="F406">
        <v>0</v>
      </c>
      <c r="G406">
        <v>28</v>
      </c>
      <c r="H406" t="s">
        <v>22</v>
      </c>
      <c r="I406" t="s">
        <v>23</v>
      </c>
      <c r="J406" t="s">
        <v>28</v>
      </c>
      <c r="K406">
        <v>7441</v>
      </c>
      <c r="L406">
        <v>0</v>
      </c>
      <c r="M406">
        <v>194</v>
      </c>
      <c r="N406">
        <v>360</v>
      </c>
      <c r="O406">
        <v>1</v>
      </c>
      <c r="P406" t="s">
        <v>29</v>
      </c>
      <c r="Q406" t="s">
        <v>838</v>
      </c>
      <c r="R406">
        <v>194</v>
      </c>
      <c r="S406" t="s">
        <v>30</v>
      </c>
    </row>
    <row r="407" spans="1:19" x14ac:dyDescent="0.25">
      <c r="A407" t="s">
        <v>840</v>
      </c>
      <c r="B407" t="s">
        <v>841</v>
      </c>
      <c r="C407" s="1">
        <v>44967</v>
      </c>
      <c r="D407" t="s">
        <v>65</v>
      </c>
      <c r="E407" t="s">
        <v>21</v>
      </c>
      <c r="F407">
        <v>0</v>
      </c>
      <c r="G407">
        <v>28</v>
      </c>
      <c r="H407" t="s">
        <v>22</v>
      </c>
      <c r="I407" t="s">
        <v>23</v>
      </c>
      <c r="J407" t="s">
        <v>21</v>
      </c>
      <c r="K407">
        <v>4547</v>
      </c>
      <c r="L407">
        <v>0</v>
      </c>
      <c r="M407">
        <v>115</v>
      </c>
      <c r="N407">
        <v>360</v>
      </c>
      <c r="O407">
        <v>1</v>
      </c>
      <c r="P407" t="s">
        <v>44</v>
      </c>
      <c r="Q407" t="s">
        <v>840</v>
      </c>
      <c r="R407">
        <v>115</v>
      </c>
      <c r="S407" t="s">
        <v>25</v>
      </c>
    </row>
    <row r="408" spans="1:19" x14ac:dyDescent="0.25">
      <c r="A408" t="s">
        <v>842</v>
      </c>
      <c r="B408" t="s">
        <v>843</v>
      </c>
      <c r="C408" s="1">
        <v>44968</v>
      </c>
      <c r="D408" t="s">
        <v>20</v>
      </c>
      <c r="E408" t="s">
        <v>28</v>
      </c>
      <c r="F408">
        <v>0</v>
      </c>
      <c r="G408">
        <v>28</v>
      </c>
      <c r="H408" t="s">
        <v>22</v>
      </c>
      <c r="I408" t="s">
        <v>35</v>
      </c>
      <c r="J408" t="s">
        <v>21</v>
      </c>
      <c r="K408">
        <v>2167</v>
      </c>
      <c r="L408">
        <v>2400</v>
      </c>
      <c r="M408">
        <v>115</v>
      </c>
      <c r="N408">
        <v>360</v>
      </c>
      <c r="O408">
        <v>1</v>
      </c>
      <c r="P408" t="s">
        <v>24</v>
      </c>
      <c r="Q408" t="s">
        <v>842</v>
      </c>
      <c r="R408">
        <v>115</v>
      </c>
      <c r="S408" t="s">
        <v>25</v>
      </c>
    </row>
    <row r="409" spans="1:19" x14ac:dyDescent="0.25">
      <c r="A409" t="s">
        <v>844</v>
      </c>
      <c r="B409" t="s">
        <v>845</v>
      </c>
      <c r="C409" s="1">
        <v>44969</v>
      </c>
      <c r="D409" t="s">
        <v>65</v>
      </c>
      <c r="E409" t="s">
        <v>21</v>
      </c>
      <c r="F409">
        <v>0</v>
      </c>
      <c r="G409">
        <v>28</v>
      </c>
      <c r="H409" t="s">
        <v>22</v>
      </c>
      <c r="I409" t="s">
        <v>35</v>
      </c>
      <c r="J409" t="s">
        <v>21</v>
      </c>
      <c r="K409">
        <v>2213</v>
      </c>
      <c r="L409">
        <v>0</v>
      </c>
      <c r="M409">
        <v>66</v>
      </c>
      <c r="N409">
        <v>360</v>
      </c>
      <c r="O409">
        <v>1</v>
      </c>
      <c r="P409" t="s">
        <v>29</v>
      </c>
      <c r="Q409" t="s">
        <v>844</v>
      </c>
      <c r="R409">
        <v>66</v>
      </c>
      <c r="S409" t="s">
        <v>25</v>
      </c>
    </row>
    <row r="410" spans="1:19" x14ac:dyDescent="0.25">
      <c r="A410" t="s">
        <v>846</v>
      </c>
      <c r="B410" t="s">
        <v>847</v>
      </c>
      <c r="C410" s="1">
        <v>44970</v>
      </c>
      <c r="D410" t="s">
        <v>20</v>
      </c>
      <c r="E410" t="s">
        <v>28</v>
      </c>
      <c r="F410">
        <v>1</v>
      </c>
      <c r="G410">
        <v>28</v>
      </c>
      <c r="H410" t="s">
        <v>22</v>
      </c>
      <c r="I410" t="s">
        <v>23</v>
      </c>
      <c r="J410" t="s">
        <v>21</v>
      </c>
      <c r="K410">
        <v>8300</v>
      </c>
      <c r="L410">
        <v>0</v>
      </c>
      <c r="M410">
        <v>152</v>
      </c>
      <c r="N410">
        <v>300</v>
      </c>
      <c r="O410">
        <v>0</v>
      </c>
      <c r="P410" t="s">
        <v>44</v>
      </c>
      <c r="Q410" t="s">
        <v>846</v>
      </c>
      <c r="R410">
        <v>152</v>
      </c>
      <c r="S410" t="s">
        <v>30</v>
      </c>
    </row>
    <row r="411" spans="1:19" x14ac:dyDescent="0.25">
      <c r="A411" t="s">
        <v>848</v>
      </c>
      <c r="B411" t="s">
        <v>849</v>
      </c>
      <c r="C411" s="1">
        <v>44971</v>
      </c>
      <c r="D411" t="s">
        <v>20</v>
      </c>
      <c r="E411" t="s">
        <v>28</v>
      </c>
      <c r="F411">
        <v>18</v>
      </c>
      <c r="G411">
        <v>28</v>
      </c>
      <c r="H411" t="s">
        <v>22</v>
      </c>
      <c r="I411" t="s">
        <v>23</v>
      </c>
      <c r="J411" t="s">
        <v>21</v>
      </c>
      <c r="K411">
        <v>81000</v>
      </c>
      <c r="L411">
        <v>0</v>
      </c>
      <c r="M411">
        <v>360</v>
      </c>
      <c r="N411">
        <v>360</v>
      </c>
      <c r="O411">
        <v>0</v>
      </c>
      <c r="P411" t="s">
        <v>29</v>
      </c>
      <c r="Q411" t="s">
        <v>848</v>
      </c>
      <c r="R411">
        <v>360</v>
      </c>
      <c r="S411" t="s">
        <v>30</v>
      </c>
    </row>
    <row r="412" spans="1:19" x14ac:dyDescent="0.25">
      <c r="A412" t="s">
        <v>850</v>
      </c>
      <c r="B412" t="s">
        <v>851</v>
      </c>
      <c r="C412" s="1">
        <v>44972</v>
      </c>
      <c r="D412" t="s">
        <v>65</v>
      </c>
      <c r="E412" t="s">
        <v>21</v>
      </c>
      <c r="F412">
        <v>1</v>
      </c>
      <c r="G412">
        <v>28</v>
      </c>
      <c r="H412" t="s">
        <v>22</v>
      </c>
      <c r="I412" t="s">
        <v>35</v>
      </c>
      <c r="J412" t="s">
        <v>28</v>
      </c>
      <c r="K412">
        <v>3867</v>
      </c>
      <c r="L412">
        <v>0</v>
      </c>
      <c r="M412">
        <v>62</v>
      </c>
      <c r="N412">
        <v>360</v>
      </c>
      <c r="O412">
        <v>1</v>
      </c>
      <c r="P412" t="s">
        <v>44</v>
      </c>
      <c r="Q412" t="s">
        <v>850</v>
      </c>
      <c r="R412">
        <v>62</v>
      </c>
      <c r="S412" t="s">
        <v>30</v>
      </c>
    </row>
    <row r="413" spans="1:19" x14ac:dyDescent="0.25">
      <c r="A413" t="s">
        <v>852</v>
      </c>
      <c r="B413" t="s">
        <v>853</v>
      </c>
      <c r="C413" s="1">
        <v>44973</v>
      </c>
      <c r="D413" t="s">
        <v>20</v>
      </c>
      <c r="E413" t="s">
        <v>28</v>
      </c>
      <c r="F413">
        <v>0</v>
      </c>
      <c r="G413">
        <v>28</v>
      </c>
      <c r="H413" t="s">
        <v>22</v>
      </c>
      <c r="I413" t="s">
        <v>23</v>
      </c>
      <c r="K413">
        <v>6256</v>
      </c>
      <c r="L413">
        <v>0</v>
      </c>
      <c r="M413">
        <v>160</v>
      </c>
      <c r="N413">
        <v>360</v>
      </c>
      <c r="P413" t="s">
        <v>24</v>
      </c>
      <c r="Q413" t="s">
        <v>852</v>
      </c>
      <c r="R413">
        <v>160</v>
      </c>
      <c r="S413" t="s">
        <v>25</v>
      </c>
    </row>
    <row r="414" spans="1:19" x14ac:dyDescent="0.25">
      <c r="A414" t="s">
        <v>854</v>
      </c>
      <c r="B414" t="s">
        <v>855</v>
      </c>
      <c r="C414" s="1">
        <v>44974</v>
      </c>
      <c r="D414" t="s">
        <v>20</v>
      </c>
      <c r="E414" t="s">
        <v>28</v>
      </c>
      <c r="F414">
        <v>0</v>
      </c>
      <c r="G414">
        <v>28</v>
      </c>
      <c r="H414" t="s">
        <v>22</v>
      </c>
      <c r="I414" t="s">
        <v>35</v>
      </c>
      <c r="J414" t="s">
        <v>21</v>
      </c>
      <c r="K414">
        <v>6096</v>
      </c>
      <c r="L414">
        <v>0</v>
      </c>
      <c r="M414">
        <v>218</v>
      </c>
      <c r="N414">
        <v>360</v>
      </c>
      <c r="O414">
        <v>0</v>
      </c>
      <c r="P414" t="s">
        <v>29</v>
      </c>
      <c r="Q414" t="s">
        <v>854</v>
      </c>
      <c r="R414">
        <v>218</v>
      </c>
      <c r="S414" t="s">
        <v>30</v>
      </c>
    </row>
    <row r="415" spans="1:19" x14ac:dyDescent="0.25">
      <c r="A415" t="s">
        <v>856</v>
      </c>
      <c r="B415" t="s">
        <v>857</v>
      </c>
      <c r="C415" s="1">
        <v>44975</v>
      </c>
      <c r="D415" t="s">
        <v>20</v>
      </c>
      <c r="E415" t="s">
        <v>28</v>
      </c>
      <c r="F415">
        <v>0</v>
      </c>
      <c r="G415">
        <v>28</v>
      </c>
      <c r="H415" t="s">
        <v>22</v>
      </c>
      <c r="I415" t="s">
        <v>35</v>
      </c>
      <c r="J415" t="s">
        <v>21</v>
      </c>
      <c r="K415">
        <v>2253</v>
      </c>
      <c r="L415">
        <v>2033</v>
      </c>
      <c r="M415">
        <v>110</v>
      </c>
      <c r="N415">
        <v>360</v>
      </c>
      <c r="O415">
        <v>1</v>
      </c>
      <c r="P415" t="s">
        <v>29</v>
      </c>
      <c r="Q415" t="s">
        <v>856</v>
      </c>
      <c r="R415">
        <v>110</v>
      </c>
      <c r="S415" t="s">
        <v>25</v>
      </c>
    </row>
    <row r="416" spans="1:19" x14ac:dyDescent="0.25">
      <c r="A416" t="s">
        <v>858</v>
      </c>
      <c r="B416" t="s">
        <v>859</v>
      </c>
      <c r="C416" s="1">
        <v>44976</v>
      </c>
      <c r="D416" t="s">
        <v>65</v>
      </c>
      <c r="E416" t="s">
        <v>28</v>
      </c>
      <c r="F416">
        <v>0</v>
      </c>
      <c r="G416">
        <v>28</v>
      </c>
      <c r="H416" t="s">
        <v>22</v>
      </c>
      <c r="I416" t="s">
        <v>35</v>
      </c>
      <c r="J416" t="s">
        <v>21</v>
      </c>
      <c r="K416">
        <v>2149</v>
      </c>
      <c r="L416">
        <v>3237</v>
      </c>
      <c r="M416">
        <v>178</v>
      </c>
      <c r="N416">
        <v>360</v>
      </c>
      <c r="O416">
        <v>0</v>
      </c>
      <c r="P416" t="s">
        <v>44</v>
      </c>
      <c r="Q416" t="s">
        <v>858</v>
      </c>
      <c r="R416">
        <v>178</v>
      </c>
      <c r="S416" t="s">
        <v>30</v>
      </c>
    </row>
    <row r="417" spans="1:19" x14ac:dyDescent="0.25">
      <c r="A417" t="s">
        <v>860</v>
      </c>
      <c r="B417" t="s">
        <v>861</v>
      </c>
      <c r="C417" s="1">
        <v>44977</v>
      </c>
      <c r="D417" t="s">
        <v>65</v>
      </c>
      <c r="E417" t="s">
        <v>21</v>
      </c>
      <c r="F417">
        <v>0</v>
      </c>
      <c r="G417">
        <v>28</v>
      </c>
      <c r="H417" t="s">
        <v>22</v>
      </c>
      <c r="I417" t="s">
        <v>23</v>
      </c>
      <c r="J417" t="s">
        <v>21</v>
      </c>
      <c r="K417">
        <v>2995</v>
      </c>
      <c r="L417">
        <v>0</v>
      </c>
      <c r="M417">
        <v>60</v>
      </c>
      <c r="N417">
        <v>360</v>
      </c>
      <c r="O417">
        <v>1</v>
      </c>
      <c r="P417" t="s">
        <v>24</v>
      </c>
      <c r="Q417" t="s">
        <v>860</v>
      </c>
      <c r="R417">
        <v>60</v>
      </c>
      <c r="S417" t="s">
        <v>25</v>
      </c>
    </row>
    <row r="418" spans="1:19" x14ac:dyDescent="0.25">
      <c r="A418" t="s">
        <v>862</v>
      </c>
      <c r="B418" t="s">
        <v>863</v>
      </c>
      <c r="C418" s="1">
        <v>44978</v>
      </c>
      <c r="D418" t="s">
        <v>65</v>
      </c>
      <c r="E418" t="s">
        <v>21</v>
      </c>
      <c r="F418">
        <v>1</v>
      </c>
      <c r="G418">
        <v>28</v>
      </c>
      <c r="H418" t="s">
        <v>22</v>
      </c>
      <c r="I418" t="s">
        <v>23</v>
      </c>
      <c r="J418" t="s">
        <v>21</v>
      </c>
      <c r="K418">
        <v>2600</v>
      </c>
      <c r="L418">
        <v>0</v>
      </c>
      <c r="M418">
        <v>160</v>
      </c>
      <c r="N418">
        <v>360</v>
      </c>
      <c r="O418">
        <v>1</v>
      </c>
      <c r="P418" t="s">
        <v>24</v>
      </c>
      <c r="Q418" t="s">
        <v>862</v>
      </c>
      <c r="R418">
        <v>160</v>
      </c>
      <c r="S418" t="s">
        <v>30</v>
      </c>
    </row>
    <row r="419" spans="1:19" x14ac:dyDescent="0.25">
      <c r="A419" t="s">
        <v>864</v>
      </c>
      <c r="B419" t="s">
        <v>865</v>
      </c>
      <c r="C419" s="1">
        <v>44979</v>
      </c>
      <c r="D419" t="s">
        <v>20</v>
      </c>
      <c r="E419" t="s">
        <v>28</v>
      </c>
      <c r="F419">
        <v>2</v>
      </c>
      <c r="G419">
        <v>28</v>
      </c>
      <c r="H419" t="s">
        <v>22</v>
      </c>
      <c r="I419" t="s">
        <v>23</v>
      </c>
      <c r="J419" t="s">
        <v>28</v>
      </c>
      <c r="K419">
        <v>1600</v>
      </c>
      <c r="L419">
        <v>20000</v>
      </c>
      <c r="M419">
        <v>239</v>
      </c>
      <c r="N419">
        <v>360</v>
      </c>
      <c r="O419">
        <v>1</v>
      </c>
      <c r="P419" t="s">
        <v>24</v>
      </c>
      <c r="Q419" t="s">
        <v>864</v>
      </c>
      <c r="R419">
        <v>239</v>
      </c>
      <c r="S419" t="s">
        <v>30</v>
      </c>
    </row>
    <row r="420" spans="1:19" x14ac:dyDescent="0.25">
      <c r="A420" t="s">
        <v>866</v>
      </c>
      <c r="B420" t="s">
        <v>867</v>
      </c>
      <c r="C420" s="1">
        <v>44980</v>
      </c>
      <c r="D420" t="s">
        <v>20</v>
      </c>
      <c r="E420" t="s">
        <v>28</v>
      </c>
      <c r="F420">
        <v>0</v>
      </c>
      <c r="G420">
        <v>28</v>
      </c>
      <c r="H420" t="s">
        <v>22</v>
      </c>
      <c r="I420" t="s">
        <v>23</v>
      </c>
      <c r="J420" t="s">
        <v>21</v>
      </c>
      <c r="K420">
        <v>1025</v>
      </c>
      <c r="L420">
        <v>2773</v>
      </c>
      <c r="M420">
        <v>112</v>
      </c>
      <c r="N420">
        <v>360</v>
      </c>
      <c r="O420">
        <v>1</v>
      </c>
      <c r="P420" t="s">
        <v>29</v>
      </c>
      <c r="Q420" t="s">
        <v>866</v>
      </c>
      <c r="R420">
        <v>112</v>
      </c>
      <c r="S420" t="s">
        <v>25</v>
      </c>
    </row>
    <row r="421" spans="1:19" x14ac:dyDescent="0.25">
      <c r="A421" t="s">
        <v>868</v>
      </c>
      <c r="B421" t="s">
        <v>869</v>
      </c>
      <c r="C421" s="1">
        <v>44981</v>
      </c>
      <c r="D421" t="s">
        <v>20</v>
      </c>
      <c r="E421" t="s">
        <v>28</v>
      </c>
      <c r="F421">
        <v>0</v>
      </c>
      <c r="G421">
        <v>28</v>
      </c>
      <c r="H421" t="s">
        <v>22</v>
      </c>
      <c r="I421" t="s">
        <v>23</v>
      </c>
      <c r="J421" t="s">
        <v>21</v>
      </c>
      <c r="K421">
        <v>3246</v>
      </c>
      <c r="L421">
        <v>1417</v>
      </c>
      <c r="M421">
        <v>138</v>
      </c>
      <c r="N421">
        <v>360</v>
      </c>
      <c r="O421">
        <v>1</v>
      </c>
      <c r="P421" t="s">
        <v>44</v>
      </c>
      <c r="Q421" t="s">
        <v>868</v>
      </c>
      <c r="R421">
        <v>138</v>
      </c>
      <c r="S421" t="s">
        <v>25</v>
      </c>
    </row>
    <row r="422" spans="1:19" x14ac:dyDescent="0.25">
      <c r="A422" t="s">
        <v>870</v>
      </c>
      <c r="B422" t="s">
        <v>871</v>
      </c>
      <c r="C422" s="1">
        <v>44982</v>
      </c>
      <c r="D422" t="s">
        <v>20</v>
      </c>
      <c r="E422" t="s">
        <v>28</v>
      </c>
      <c r="F422">
        <v>0</v>
      </c>
      <c r="G422">
        <v>28</v>
      </c>
      <c r="H422" t="s">
        <v>22</v>
      </c>
      <c r="I422" t="s">
        <v>23</v>
      </c>
      <c r="J422" t="s">
        <v>21</v>
      </c>
      <c r="K422">
        <v>5829</v>
      </c>
      <c r="L422">
        <v>0</v>
      </c>
      <c r="M422">
        <v>138</v>
      </c>
      <c r="N422">
        <v>360</v>
      </c>
      <c r="O422">
        <v>1</v>
      </c>
      <c r="P422" t="s">
        <v>29</v>
      </c>
      <c r="Q422" t="s">
        <v>870</v>
      </c>
      <c r="R422">
        <v>138</v>
      </c>
      <c r="S422" t="s">
        <v>25</v>
      </c>
    </row>
    <row r="423" spans="1:19" x14ac:dyDescent="0.25">
      <c r="A423" t="s">
        <v>872</v>
      </c>
      <c r="B423" t="s">
        <v>873</v>
      </c>
      <c r="C423" s="1">
        <v>44983</v>
      </c>
      <c r="D423" t="s">
        <v>65</v>
      </c>
      <c r="E423" t="s">
        <v>21</v>
      </c>
      <c r="F423">
        <v>0</v>
      </c>
      <c r="G423">
        <v>28</v>
      </c>
      <c r="H423" t="s">
        <v>22</v>
      </c>
      <c r="I423" t="s">
        <v>35</v>
      </c>
      <c r="J423" t="s">
        <v>21</v>
      </c>
      <c r="K423">
        <v>2720</v>
      </c>
      <c r="L423">
        <v>0</v>
      </c>
      <c r="M423">
        <v>80</v>
      </c>
      <c r="O423">
        <v>0</v>
      </c>
      <c r="P423" t="s">
        <v>24</v>
      </c>
      <c r="Q423" t="s">
        <v>872</v>
      </c>
      <c r="R423">
        <v>80</v>
      </c>
      <c r="S423" t="s">
        <v>30</v>
      </c>
    </row>
    <row r="424" spans="1:19" x14ac:dyDescent="0.25">
      <c r="A424" t="s">
        <v>874</v>
      </c>
      <c r="B424" t="s">
        <v>875</v>
      </c>
      <c r="C424" s="1">
        <v>44984</v>
      </c>
      <c r="D424" t="s">
        <v>20</v>
      </c>
      <c r="E424" t="s">
        <v>28</v>
      </c>
      <c r="F424">
        <v>0</v>
      </c>
      <c r="G424">
        <v>28</v>
      </c>
      <c r="H424" t="s">
        <v>22</v>
      </c>
      <c r="I424" t="s">
        <v>23</v>
      </c>
      <c r="J424" t="s">
        <v>21</v>
      </c>
      <c r="K424">
        <v>1820</v>
      </c>
      <c r="L424">
        <v>1719</v>
      </c>
      <c r="M424">
        <v>100</v>
      </c>
      <c r="N424">
        <v>360</v>
      </c>
      <c r="O424">
        <v>1</v>
      </c>
      <c r="P424" t="s">
        <v>24</v>
      </c>
      <c r="Q424" t="s">
        <v>874</v>
      </c>
      <c r="R424">
        <v>100</v>
      </c>
      <c r="S424" t="s">
        <v>25</v>
      </c>
    </row>
    <row r="425" spans="1:19" x14ac:dyDescent="0.25">
      <c r="A425" t="s">
        <v>876</v>
      </c>
      <c r="B425" t="s">
        <v>877</v>
      </c>
      <c r="C425" s="1">
        <v>44985</v>
      </c>
      <c r="D425" t="s">
        <v>20</v>
      </c>
      <c r="E425" t="s">
        <v>28</v>
      </c>
      <c r="F425">
        <v>1</v>
      </c>
      <c r="G425">
        <v>28</v>
      </c>
      <c r="H425" t="s">
        <v>22</v>
      </c>
      <c r="I425" t="s">
        <v>23</v>
      </c>
      <c r="J425" t="s">
        <v>21</v>
      </c>
      <c r="K425">
        <v>7250</v>
      </c>
      <c r="L425">
        <v>1667</v>
      </c>
      <c r="M425">
        <v>110</v>
      </c>
      <c r="O425">
        <v>0</v>
      </c>
      <c r="P425" t="s">
        <v>24</v>
      </c>
      <c r="Q425" t="s">
        <v>876</v>
      </c>
      <c r="R425">
        <v>110</v>
      </c>
      <c r="S425" t="s">
        <v>30</v>
      </c>
    </row>
    <row r="426" spans="1:19" x14ac:dyDescent="0.25">
      <c r="A426" t="s">
        <v>878</v>
      </c>
      <c r="B426" t="s">
        <v>879</v>
      </c>
      <c r="C426" s="1">
        <v>45156</v>
      </c>
      <c r="D426" t="s">
        <v>20</v>
      </c>
      <c r="E426" t="s">
        <v>28</v>
      </c>
      <c r="F426">
        <v>0</v>
      </c>
      <c r="G426">
        <v>28</v>
      </c>
      <c r="H426" t="s">
        <v>22</v>
      </c>
      <c r="I426" t="s">
        <v>23</v>
      </c>
      <c r="J426" t="s">
        <v>21</v>
      </c>
      <c r="K426">
        <v>14880</v>
      </c>
      <c r="L426">
        <v>0</v>
      </c>
      <c r="M426">
        <v>96</v>
      </c>
      <c r="N426">
        <v>360</v>
      </c>
      <c r="O426">
        <v>1</v>
      </c>
      <c r="P426" t="s">
        <v>44</v>
      </c>
      <c r="Q426" t="s">
        <v>878</v>
      </c>
      <c r="R426">
        <v>96</v>
      </c>
      <c r="S426" t="s">
        <v>25</v>
      </c>
    </row>
    <row r="427" spans="1:19" x14ac:dyDescent="0.25">
      <c r="A427" t="s">
        <v>880</v>
      </c>
      <c r="B427" t="s">
        <v>881</v>
      </c>
      <c r="C427" s="1">
        <v>45156</v>
      </c>
      <c r="D427" t="s">
        <v>20</v>
      </c>
      <c r="E427" t="s">
        <v>28</v>
      </c>
      <c r="F427">
        <v>0</v>
      </c>
      <c r="G427">
        <v>28</v>
      </c>
      <c r="H427" t="s">
        <v>22</v>
      </c>
      <c r="I427" t="s">
        <v>23</v>
      </c>
      <c r="J427" t="s">
        <v>21</v>
      </c>
      <c r="K427">
        <v>2666</v>
      </c>
      <c r="L427">
        <v>4300</v>
      </c>
      <c r="M427">
        <v>121</v>
      </c>
      <c r="N427">
        <v>360</v>
      </c>
      <c r="O427">
        <v>1</v>
      </c>
      <c r="P427" t="s">
        <v>29</v>
      </c>
      <c r="Q427" t="s">
        <v>880</v>
      </c>
      <c r="R427">
        <v>121</v>
      </c>
      <c r="S427" t="s">
        <v>25</v>
      </c>
    </row>
    <row r="428" spans="1:19" x14ac:dyDescent="0.25">
      <c r="A428" t="s">
        <v>882</v>
      </c>
      <c r="B428" t="s">
        <v>883</v>
      </c>
      <c r="C428" s="1">
        <v>45156</v>
      </c>
      <c r="D428" t="s">
        <v>65</v>
      </c>
      <c r="E428" t="s">
        <v>21</v>
      </c>
      <c r="F428">
        <v>1</v>
      </c>
      <c r="G428">
        <v>28</v>
      </c>
      <c r="H428" t="s">
        <v>22</v>
      </c>
      <c r="I428" t="s">
        <v>35</v>
      </c>
      <c r="J428" t="s">
        <v>21</v>
      </c>
      <c r="K428">
        <v>4606</v>
      </c>
      <c r="L428">
        <v>0</v>
      </c>
      <c r="M428">
        <v>81</v>
      </c>
      <c r="N428">
        <v>360</v>
      </c>
      <c r="O428">
        <v>1</v>
      </c>
      <c r="P428" t="s">
        <v>29</v>
      </c>
      <c r="Q428" t="s">
        <v>882</v>
      </c>
      <c r="R428">
        <v>81</v>
      </c>
      <c r="S428" t="s">
        <v>30</v>
      </c>
    </row>
    <row r="429" spans="1:19" x14ac:dyDescent="0.25">
      <c r="A429" t="s">
        <v>884</v>
      </c>
      <c r="B429" t="s">
        <v>885</v>
      </c>
      <c r="C429" s="1">
        <v>44989</v>
      </c>
      <c r="D429" t="s">
        <v>20</v>
      </c>
      <c r="E429" t="s">
        <v>28</v>
      </c>
      <c r="F429">
        <v>2</v>
      </c>
      <c r="G429">
        <v>28</v>
      </c>
      <c r="H429" t="s">
        <v>22</v>
      </c>
      <c r="I429" t="s">
        <v>23</v>
      </c>
      <c r="J429" t="s">
        <v>21</v>
      </c>
      <c r="K429">
        <v>5935</v>
      </c>
      <c r="L429">
        <v>0</v>
      </c>
      <c r="M429">
        <v>133</v>
      </c>
      <c r="N429">
        <v>360</v>
      </c>
      <c r="O429">
        <v>1</v>
      </c>
      <c r="P429" t="s">
        <v>44</v>
      </c>
      <c r="Q429" t="s">
        <v>884</v>
      </c>
      <c r="R429">
        <v>133</v>
      </c>
      <c r="S429" t="s">
        <v>25</v>
      </c>
    </row>
    <row r="430" spans="1:19" x14ac:dyDescent="0.25">
      <c r="A430" t="s">
        <v>886</v>
      </c>
      <c r="B430" t="s">
        <v>887</v>
      </c>
      <c r="C430" s="1">
        <v>44990</v>
      </c>
      <c r="D430" t="s">
        <v>20</v>
      </c>
      <c r="E430" t="s">
        <v>28</v>
      </c>
      <c r="F430">
        <v>0</v>
      </c>
      <c r="G430">
        <v>28</v>
      </c>
      <c r="H430" t="s">
        <v>22</v>
      </c>
      <c r="I430" t="s">
        <v>23</v>
      </c>
      <c r="J430" t="s">
        <v>21</v>
      </c>
      <c r="K430">
        <v>2920</v>
      </c>
      <c r="L430">
        <v>16.120000839999999</v>
      </c>
      <c r="M430">
        <v>87</v>
      </c>
      <c r="N430">
        <v>360</v>
      </c>
      <c r="O430">
        <v>1</v>
      </c>
      <c r="P430" t="s">
        <v>29</v>
      </c>
      <c r="Q430" t="s">
        <v>886</v>
      </c>
      <c r="R430">
        <v>87</v>
      </c>
      <c r="S430" t="s">
        <v>25</v>
      </c>
    </row>
    <row r="431" spans="1:19" x14ac:dyDescent="0.25">
      <c r="A431" t="s">
        <v>888</v>
      </c>
      <c r="B431" t="s">
        <v>889</v>
      </c>
      <c r="C431" s="1">
        <v>44991</v>
      </c>
      <c r="D431" t="s">
        <v>20</v>
      </c>
      <c r="E431" t="s">
        <v>21</v>
      </c>
      <c r="F431">
        <v>0</v>
      </c>
      <c r="G431">
        <v>28</v>
      </c>
      <c r="H431" t="s">
        <v>22</v>
      </c>
      <c r="I431" t="s">
        <v>35</v>
      </c>
      <c r="J431" t="s">
        <v>21</v>
      </c>
      <c r="K431">
        <v>2717</v>
      </c>
      <c r="L431">
        <v>0</v>
      </c>
      <c r="M431">
        <v>60</v>
      </c>
      <c r="N431">
        <v>180</v>
      </c>
      <c r="O431">
        <v>1</v>
      </c>
      <c r="P431" t="s">
        <v>24</v>
      </c>
      <c r="Q431" t="s">
        <v>888</v>
      </c>
      <c r="R431">
        <v>60</v>
      </c>
      <c r="S431" t="s">
        <v>25</v>
      </c>
    </row>
    <row r="432" spans="1:19" x14ac:dyDescent="0.25">
      <c r="A432" t="s">
        <v>890</v>
      </c>
      <c r="B432" t="s">
        <v>891</v>
      </c>
      <c r="C432" s="1">
        <v>44992</v>
      </c>
      <c r="D432" t="s">
        <v>65</v>
      </c>
      <c r="E432" t="s">
        <v>21</v>
      </c>
      <c r="F432">
        <v>1</v>
      </c>
      <c r="G432">
        <v>28</v>
      </c>
      <c r="H432" t="s">
        <v>22</v>
      </c>
      <c r="I432" t="s">
        <v>23</v>
      </c>
      <c r="J432" t="s">
        <v>28</v>
      </c>
      <c r="K432">
        <v>8624</v>
      </c>
      <c r="L432">
        <v>0</v>
      </c>
      <c r="M432">
        <v>150</v>
      </c>
      <c r="N432">
        <v>360</v>
      </c>
      <c r="O432">
        <v>1</v>
      </c>
      <c r="P432" t="s">
        <v>44</v>
      </c>
      <c r="Q432" t="s">
        <v>890</v>
      </c>
      <c r="R432">
        <v>150</v>
      </c>
      <c r="S432" t="s">
        <v>25</v>
      </c>
    </row>
    <row r="433" spans="1:19" x14ac:dyDescent="0.25">
      <c r="A433" t="s">
        <v>892</v>
      </c>
      <c r="B433" t="s">
        <v>893</v>
      </c>
      <c r="C433" s="1">
        <v>44993</v>
      </c>
      <c r="D433" t="s">
        <v>20</v>
      </c>
      <c r="E433" t="s">
        <v>21</v>
      </c>
      <c r="F433">
        <v>0</v>
      </c>
      <c r="G433">
        <v>28</v>
      </c>
      <c r="H433" t="s">
        <v>22</v>
      </c>
      <c r="I433" t="s">
        <v>23</v>
      </c>
      <c r="J433" t="s">
        <v>21</v>
      </c>
      <c r="K433">
        <v>6500</v>
      </c>
      <c r="L433">
        <v>0</v>
      </c>
      <c r="M433">
        <v>105</v>
      </c>
      <c r="N433">
        <v>360</v>
      </c>
      <c r="O433">
        <v>0</v>
      </c>
      <c r="P433" t="s">
        <v>29</v>
      </c>
      <c r="Q433" t="s">
        <v>892</v>
      </c>
      <c r="R433">
        <v>105</v>
      </c>
      <c r="S433" t="s">
        <v>30</v>
      </c>
    </row>
    <row r="434" spans="1:19" x14ac:dyDescent="0.25">
      <c r="A434" t="s">
        <v>894</v>
      </c>
      <c r="B434" t="s">
        <v>895</v>
      </c>
      <c r="C434" s="1">
        <v>44994</v>
      </c>
      <c r="D434" t="s">
        <v>20</v>
      </c>
      <c r="E434" t="s">
        <v>21</v>
      </c>
      <c r="F434">
        <v>0</v>
      </c>
      <c r="G434">
        <v>28</v>
      </c>
      <c r="H434" t="s">
        <v>22</v>
      </c>
      <c r="I434" t="s">
        <v>23</v>
      </c>
      <c r="K434">
        <v>12876</v>
      </c>
      <c r="L434">
        <v>0</v>
      </c>
      <c r="M434">
        <v>405</v>
      </c>
      <c r="N434">
        <v>360</v>
      </c>
      <c r="O434">
        <v>1</v>
      </c>
      <c r="P434" t="s">
        <v>44</v>
      </c>
      <c r="Q434" t="s">
        <v>894</v>
      </c>
      <c r="R434">
        <v>405</v>
      </c>
      <c r="S434" t="s">
        <v>25</v>
      </c>
    </row>
    <row r="435" spans="1:19" x14ac:dyDescent="0.25">
      <c r="A435" t="s">
        <v>896</v>
      </c>
      <c r="B435" t="s">
        <v>897</v>
      </c>
      <c r="C435" s="1">
        <v>44995</v>
      </c>
      <c r="D435" t="s">
        <v>20</v>
      </c>
      <c r="E435" t="s">
        <v>28</v>
      </c>
      <c r="F435">
        <v>0</v>
      </c>
      <c r="G435">
        <v>28</v>
      </c>
      <c r="H435" t="s">
        <v>22</v>
      </c>
      <c r="I435" t="s">
        <v>23</v>
      </c>
      <c r="J435" t="s">
        <v>21</v>
      </c>
      <c r="K435">
        <v>2425</v>
      </c>
      <c r="L435">
        <v>2340</v>
      </c>
      <c r="M435">
        <v>143</v>
      </c>
      <c r="N435">
        <v>360</v>
      </c>
      <c r="O435">
        <v>1</v>
      </c>
      <c r="P435" t="s">
        <v>44</v>
      </c>
      <c r="Q435" t="s">
        <v>896</v>
      </c>
      <c r="R435">
        <v>143</v>
      </c>
      <c r="S435" t="s">
        <v>25</v>
      </c>
    </row>
    <row r="436" spans="1:19" x14ac:dyDescent="0.25">
      <c r="A436" t="s">
        <v>898</v>
      </c>
      <c r="B436" t="s">
        <v>899</v>
      </c>
      <c r="C436" s="1">
        <v>44996</v>
      </c>
      <c r="D436" t="s">
        <v>20</v>
      </c>
      <c r="E436" t="s">
        <v>21</v>
      </c>
      <c r="F436">
        <v>0</v>
      </c>
      <c r="G436">
        <v>28</v>
      </c>
      <c r="H436" t="s">
        <v>22</v>
      </c>
      <c r="I436" t="s">
        <v>23</v>
      </c>
      <c r="J436" t="s">
        <v>21</v>
      </c>
      <c r="K436">
        <v>3750</v>
      </c>
      <c r="L436">
        <v>0</v>
      </c>
      <c r="M436">
        <v>100</v>
      </c>
      <c r="N436">
        <v>360</v>
      </c>
      <c r="O436">
        <v>1</v>
      </c>
      <c r="P436" t="s">
        <v>24</v>
      </c>
      <c r="Q436" t="s">
        <v>898</v>
      </c>
      <c r="R436">
        <v>100</v>
      </c>
      <c r="S436" t="s">
        <v>25</v>
      </c>
    </row>
    <row r="437" spans="1:19" x14ac:dyDescent="0.25">
      <c r="A437" t="s">
        <v>900</v>
      </c>
      <c r="B437" t="s">
        <v>901</v>
      </c>
      <c r="C437" s="1">
        <v>44997</v>
      </c>
      <c r="D437" t="s">
        <v>65</v>
      </c>
      <c r="G437">
        <v>28</v>
      </c>
      <c r="H437" t="s">
        <v>22</v>
      </c>
      <c r="I437" t="s">
        <v>23</v>
      </c>
      <c r="J437" t="s">
        <v>21</v>
      </c>
      <c r="K437">
        <v>10047</v>
      </c>
      <c r="L437">
        <v>0</v>
      </c>
      <c r="N437">
        <v>240</v>
      </c>
      <c r="O437">
        <v>1</v>
      </c>
      <c r="P437" t="s">
        <v>44</v>
      </c>
      <c r="Q437" t="s">
        <v>900</v>
      </c>
      <c r="S437" t="s">
        <v>25</v>
      </c>
    </row>
    <row r="438" spans="1:19" x14ac:dyDescent="0.25">
      <c r="A438" t="s">
        <v>902</v>
      </c>
      <c r="B438" t="s">
        <v>903</v>
      </c>
      <c r="C438" s="1">
        <v>44998</v>
      </c>
      <c r="D438" t="s">
        <v>20</v>
      </c>
      <c r="E438" t="s">
        <v>21</v>
      </c>
      <c r="F438">
        <v>0</v>
      </c>
      <c r="G438">
        <v>28</v>
      </c>
      <c r="H438" t="s">
        <v>22</v>
      </c>
      <c r="I438" t="s">
        <v>23</v>
      </c>
      <c r="J438" t="s">
        <v>21</v>
      </c>
      <c r="K438">
        <v>1926</v>
      </c>
      <c r="L438">
        <v>1851</v>
      </c>
      <c r="M438">
        <v>50</v>
      </c>
      <c r="N438">
        <v>360</v>
      </c>
      <c r="O438">
        <v>1</v>
      </c>
      <c r="P438" t="s">
        <v>44</v>
      </c>
      <c r="Q438" t="s">
        <v>902</v>
      </c>
      <c r="R438">
        <v>50</v>
      </c>
      <c r="S438" t="s">
        <v>25</v>
      </c>
    </row>
    <row r="439" spans="1:19" x14ac:dyDescent="0.25">
      <c r="A439" t="s">
        <v>904</v>
      </c>
      <c r="B439" t="s">
        <v>905</v>
      </c>
      <c r="C439" s="1">
        <v>44999</v>
      </c>
      <c r="D439" t="s">
        <v>20</v>
      </c>
      <c r="E439" t="s">
        <v>28</v>
      </c>
      <c r="F439">
        <v>0</v>
      </c>
      <c r="G439">
        <v>28</v>
      </c>
      <c r="H439" t="s">
        <v>22</v>
      </c>
      <c r="I439" t="s">
        <v>23</v>
      </c>
      <c r="J439" t="s">
        <v>21</v>
      </c>
      <c r="K439">
        <v>2213</v>
      </c>
      <c r="L439">
        <v>1125</v>
      </c>
      <c r="N439">
        <v>360</v>
      </c>
      <c r="O439">
        <v>1</v>
      </c>
      <c r="P439" t="s">
        <v>24</v>
      </c>
      <c r="Q439" t="s">
        <v>904</v>
      </c>
      <c r="S439" t="s">
        <v>25</v>
      </c>
    </row>
    <row r="440" spans="1:19" x14ac:dyDescent="0.25">
      <c r="A440" t="s">
        <v>906</v>
      </c>
      <c r="B440" t="s">
        <v>907</v>
      </c>
      <c r="C440" s="1">
        <v>45000</v>
      </c>
      <c r="D440" t="s">
        <v>20</v>
      </c>
      <c r="E440" t="s">
        <v>21</v>
      </c>
      <c r="F440">
        <v>0</v>
      </c>
      <c r="G440">
        <v>28</v>
      </c>
      <c r="H440" t="s">
        <v>22</v>
      </c>
      <c r="I440" t="s">
        <v>23</v>
      </c>
      <c r="J440" t="s">
        <v>28</v>
      </c>
      <c r="K440">
        <v>10416</v>
      </c>
      <c r="L440">
        <v>0</v>
      </c>
      <c r="M440">
        <v>187</v>
      </c>
      <c r="N440">
        <v>360</v>
      </c>
      <c r="O440">
        <v>0</v>
      </c>
      <c r="P440" t="s">
        <v>24</v>
      </c>
      <c r="Q440" t="s">
        <v>906</v>
      </c>
      <c r="R440">
        <v>187</v>
      </c>
      <c r="S440" t="s">
        <v>30</v>
      </c>
    </row>
    <row r="441" spans="1:19" x14ac:dyDescent="0.25">
      <c r="A441" t="s">
        <v>908</v>
      </c>
      <c r="B441" t="s">
        <v>909</v>
      </c>
      <c r="C441" s="1">
        <v>45001</v>
      </c>
      <c r="D441" t="s">
        <v>65</v>
      </c>
      <c r="E441" t="s">
        <v>28</v>
      </c>
      <c r="F441">
        <v>0</v>
      </c>
      <c r="G441">
        <v>28</v>
      </c>
      <c r="H441" t="s">
        <v>22</v>
      </c>
      <c r="I441" t="s">
        <v>35</v>
      </c>
      <c r="J441" t="s">
        <v>28</v>
      </c>
      <c r="K441">
        <v>7142</v>
      </c>
      <c r="L441">
        <v>0</v>
      </c>
      <c r="M441">
        <v>138</v>
      </c>
      <c r="N441">
        <v>360</v>
      </c>
      <c r="O441">
        <v>1</v>
      </c>
      <c r="P441" t="s">
        <v>29</v>
      </c>
      <c r="Q441" t="s">
        <v>908</v>
      </c>
      <c r="R441">
        <v>138</v>
      </c>
      <c r="S441" t="s">
        <v>25</v>
      </c>
    </row>
    <row r="442" spans="1:19" x14ac:dyDescent="0.25">
      <c r="A442" t="s">
        <v>910</v>
      </c>
      <c r="B442" t="s">
        <v>911</v>
      </c>
      <c r="C442" s="1">
        <v>45002</v>
      </c>
      <c r="D442" t="s">
        <v>20</v>
      </c>
      <c r="E442" t="s">
        <v>21</v>
      </c>
      <c r="F442">
        <v>0</v>
      </c>
      <c r="G442">
        <v>28</v>
      </c>
      <c r="H442" t="s">
        <v>22</v>
      </c>
      <c r="I442" t="s">
        <v>23</v>
      </c>
      <c r="J442" t="s">
        <v>21</v>
      </c>
      <c r="K442">
        <v>3660</v>
      </c>
      <c r="L442">
        <v>5064</v>
      </c>
      <c r="M442">
        <v>187</v>
      </c>
      <c r="N442">
        <v>360</v>
      </c>
      <c r="O442">
        <v>1</v>
      </c>
      <c r="P442" t="s">
        <v>44</v>
      </c>
      <c r="Q442" t="s">
        <v>910</v>
      </c>
      <c r="R442">
        <v>187</v>
      </c>
      <c r="S442" t="s">
        <v>25</v>
      </c>
    </row>
    <row r="443" spans="1:19" x14ac:dyDescent="0.25">
      <c r="A443" t="s">
        <v>912</v>
      </c>
      <c r="B443" t="s">
        <v>913</v>
      </c>
      <c r="C443" s="1">
        <v>45003</v>
      </c>
      <c r="D443" t="s">
        <v>20</v>
      </c>
      <c r="E443" t="s">
        <v>28</v>
      </c>
      <c r="F443">
        <v>0</v>
      </c>
      <c r="G443">
        <v>28</v>
      </c>
      <c r="H443" t="s">
        <v>22</v>
      </c>
      <c r="I443" t="s">
        <v>23</v>
      </c>
      <c r="J443" t="s">
        <v>21</v>
      </c>
      <c r="K443">
        <v>7901</v>
      </c>
      <c r="L443">
        <v>1833</v>
      </c>
      <c r="M443">
        <v>180</v>
      </c>
      <c r="N443">
        <v>360</v>
      </c>
      <c r="O443">
        <v>1</v>
      </c>
      <c r="P443" t="s">
        <v>29</v>
      </c>
      <c r="Q443" t="s">
        <v>912</v>
      </c>
      <c r="R443">
        <v>180</v>
      </c>
      <c r="S443" t="s">
        <v>25</v>
      </c>
    </row>
    <row r="444" spans="1:19" x14ac:dyDescent="0.25">
      <c r="A444" t="s">
        <v>914</v>
      </c>
      <c r="B444" t="s">
        <v>915</v>
      </c>
      <c r="C444" s="1">
        <v>45004</v>
      </c>
      <c r="D444" t="s">
        <v>20</v>
      </c>
      <c r="E444" t="s">
        <v>21</v>
      </c>
      <c r="F444">
        <v>12</v>
      </c>
      <c r="G444">
        <v>28</v>
      </c>
      <c r="H444" t="s">
        <v>22</v>
      </c>
      <c r="I444" t="s">
        <v>35</v>
      </c>
      <c r="J444" t="s">
        <v>21</v>
      </c>
      <c r="K444">
        <v>4707</v>
      </c>
      <c r="L444">
        <v>1993</v>
      </c>
      <c r="M444">
        <v>148</v>
      </c>
      <c r="N444">
        <v>360</v>
      </c>
      <c r="O444">
        <v>1</v>
      </c>
      <c r="P444" t="s">
        <v>44</v>
      </c>
      <c r="Q444" t="s">
        <v>914</v>
      </c>
      <c r="R444">
        <v>148</v>
      </c>
      <c r="S444" t="s">
        <v>25</v>
      </c>
    </row>
    <row r="445" spans="1:19" x14ac:dyDescent="0.25">
      <c r="A445" t="s">
        <v>916</v>
      </c>
      <c r="B445" t="s">
        <v>917</v>
      </c>
      <c r="C445" s="1">
        <v>45005</v>
      </c>
      <c r="D445" t="s">
        <v>20</v>
      </c>
      <c r="E445" t="s">
        <v>21</v>
      </c>
      <c r="F445">
        <v>1</v>
      </c>
      <c r="G445">
        <v>28</v>
      </c>
      <c r="H445" t="s">
        <v>22</v>
      </c>
      <c r="I445" t="s">
        <v>23</v>
      </c>
      <c r="J445" t="s">
        <v>21</v>
      </c>
      <c r="K445">
        <v>37719</v>
      </c>
      <c r="L445">
        <v>0</v>
      </c>
      <c r="M445">
        <v>152</v>
      </c>
      <c r="N445">
        <v>360</v>
      </c>
      <c r="O445">
        <v>1</v>
      </c>
      <c r="P445" t="s">
        <v>44</v>
      </c>
      <c r="Q445" t="s">
        <v>916</v>
      </c>
      <c r="R445">
        <v>152</v>
      </c>
      <c r="S445" t="s">
        <v>25</v>
      </c>
    </row>
    <row r="446" spans="1:19" x14ac:dyDescent="0.25">
      <c r="A446" t="s">
        <v>918</v>
      </c>
      <c r="B446" t="s">
        <v>919</v>
      </c>
      <c r="C446" s="1">
        <v>45006</v>
      </c>
      <c r="D446" t="s">
        <v>20</v>
      </c>
      <c r="E446" t="s">
        <v>28</v>
      </c>
      <c r="F446">
        <v>0</v>
      </c>
      <c r="G446">
        <v>28</v>
      </c>
      <c r="H446" t="s">
        <v>22</v>
      </c>
      <c r="I446" t="s">
        <v>23</v>
      </c>
      <c r="J446" t="s">
        <v>21</v>
      </c>
      <c r="K446">
        <v>7333</v>
      </c>
      <c r="L446">
        <v>8333</v>
      </c>
      <c r="M446">
        <v>175</v>
      </c>
      <c r="N446">
        <v>300</v>
      </c>
      <c r="P446" t="s">
        <v>29</v>
      </c>
      <c r="Q446" t="s">
        <v>918</v>
      </c>
      <c r="R446">
        <v>175</v>
      </c>
      <c r="S446" t="s">
        <v>25</v>
      </c>
    </row>
    <row r="447" spans="1:19" x14ac:dyDescent="0.25">
      <c r="A447" t="s">
        <v>920</v>
      </c>
      <c r="B447" t="s">
        <v>921</v>
      </c>
      <c r="C447" s="1">
        <v>45007</v>
      </c>
      <c r="D447" t="s">
        <v>20</v>
      </c>
      <c r="E447" t="s">
        <v>28</v>
      </c>
      <c r="F447">
        <v>1</v>
      </c>
      <c r="G447">
        <v>28</v>
      </c>
      <c r="H447" t="s">
        <v>22</v>
      </c>
      <c r="I447" t="s">
        <v>23</v>
      </c>
      <c r="J447" t="s">
        <v>28</v>
      </c>
      <c r="K447">
        <v>3466</v>
      </c>
      <c r="L447">
        <v>1210</v>
      </c>
      <c r="M447">
        <v>130</v>
      </c>
      <c r="N447">
        <v>360</v>
      </c>
      <c r="O447">
        <v>1</v>
      </c>
      <c r="P447" t="s">
        <v>29</v>
      </c>
      <c r="Q447" t="s">
        <v>920</v>
      </c>
      <c r="R447">
        <v>130</v>
      </c>
      <c r="S447" t="s">
        <v>25</v>
      </c>
    </row>
    <row r="448" spans="1:19" x14ac:dyDescent="0.25">
      <c r="A448" t="s">
        <v>922</v>
      </c>
      <c r="B448" t="s">
        <v>923</v>
      </c>
      <c r="C448" s="1">
        <v>45008</v>
      </c>
      <c r="D448" t="s">
        <v>20</v>
      </c>
      <c r="E448" t="s">
        <v>28</v>
      </c>
      <c r="F448">
        <v>2</v>
      </c>
      <c r="G448">
        <v>28</v>
      </c>
      <c r="H448" t="s">
        <v>22</v>
      </c>
      <c r="I448" t="s">
        <v>35</v>
      </c>
      <c r="J448" t="s">
        <v>21</v>
      </c>
      <c r="K448">
        <v>4652</v>
      </c>
      <c r="L448">
        <v>0</v>
      </c>
      <c r="M448">
        <v>110</v>
      </c>
      <c r="N448">
        <v>360</v>
      </c>
      <c r="O448">
        <v>1</v>
      </c>
      <c r="P448" t="s">
        <v>29</v>
      </c>
      <c r="Q448" t="s">
        <v>922</v>
      </c>
      <c r="R448">
        <v>110</v>
      </c>
      <c r="S448" t="s">
        <v>25</v>
      </c>
    </row>
    <row r="449" spans="1:19" x14ac:dyDescent="0.25">
      <c r="A449" t="s">
        <v>924</v>
      </c>
      <c r="B449" t="s">
        <v>925</v>
      </c>
      <c r="C449" s="1">
        <v>45009</v>
      </c>
      <c r="D449" t="s">
        <v>20</v>
      </c>
      <c r="E449" t="s">
        <v>28</v>
      </c>
      <c r="F449">
        <v>0</v>
      </c>
      <c r="G449">
        <v>28</v>
      </c>
      <c r="H449" t="s">
        <v>22</v>
      </c>
      <c r="I449" t="s">
        <v>23</v>
      </c>
      <c r="K449">
        <v>3539</v>
      </c>
      <c r="L449">
        <v>1376</v>
      </c>
      <c r="M449">
        <v>55</v>
      </c>
      <c r="N449">
        <v>360</v>
      </c>
      <c r="O449">
        <v>1</v>
      </c>
      <c r="P449" t="s">
        <v>29</v>
      </c>
      <c r="Q449" t="s">
        <v>924</v>
      </c>
      <c r="R449">
        <v>55</v>
      </c>
      <c r="S449" t="s">
        <v>30</v>
      </c>
    </row>
    <row r="450" spans="1:19" x14ac:dyDescent="0.25">
      <c r="A450" t="s">
        <v>926</v>
      </c>
      <c r="B450" t="s">
        <v>927</v>
      </c>
      <c r="C450" s="1">
        <v>45010</v>
      </c>
      <c r="D450" t="s">
        <v>20</v>
      </c>
      <c r="E450" t="s">
        <v>28</v>
      </c>
      <c r="F450">
        <v>2</v>
      </c>
      <c r="G450">
        <v>28</v>
      </c>
      <c r="H450" t="s">
        <v>22</v>
      </c>
      <c r="I450" t="s">
        <v>23</v>
      </c>
      <c r="J450" t="s">
        <v>21</v>
      </c>
      <c r="K450">
        <v>3340</v>
      </c>
      <c r="L450">
        <v>1710</v>
      </c>
      <c r="M450">
        <v>150</v>
      </c>
      <c r="N450">
        <v>360</v>
      </c>
      <c r="O450">
        <v>0</v>
      </c>
      <c r="P450" t="s">
        <v>29</v>
      </c>
      <c r="Q450" t="s">
        <v>926</v>
      </c>
      <c r="R450">
        <v>150</v>
      </c>
      <c r="S450" t="s">
        <v>30</v>
      </c>
    </row>
    <row r="451" spans="1:19" x14ac:dyDescent="0.25">
      <c r="A451" t="s">
        <v>928</v>
      </c>
      <c r="B451" t="s">
        <v>929</v>
      </c>
      <c r="C451" s="1">
        <v>45011</v>
      </c>
      <c r="D451" t="s">
        <v>20</v>
      </c>
      <c r="E451" t="s">
        <v>21</v>
      </c>
      <c r="F451">
        <v>1</v>
      </c>
      <c r="G451">
        <v>28</v>
      </c>
      <c r="H451" t="s">
        <v>22</v>
      </c>
      <c r="I451" t="s">
        <v>35</v>
      </c>
      <c r="J451" t="s">
        <v>28</v>
      </c>
      <c r="K451">
        <v>2769</v>
      </c>
      <c r="L451">
        <v>1542</v>
      </c>
      <c r="M451">
        <v>190</v>
      </c>
      <c r="N451">
        <v>360</v>
      </c>
      <c r="P451" t="s">
        <v>44</v>
      </c>
      <c r="Q451" t="s">
        <v>928</v>
      </c>
      <c r="R451">
        <v>190</v>
      </c>
      <c r="S451" t="s">
        <v>30</v>
      </c>
    </row>
    <row r="452" spans="1:19" x14ac:dyDescent="0.25">
      <c r="A452" t="s">
        <v>930</v>
      </c>
      <c r="B452" t="s">
        <v>931</v>
      </c>
      <c r="C452" s="1">
        <v>45012</v>
      </c>
      <c r="D452" t="s">
        <v>20</v>
      </c>
      <c r="E452" t="s">
        <v>28</v>
      </c>
      <c r="F452">
        <v>2</v>
      </c>
      <c r="G452">
        <v>28</v>
      </c>
      <c r="H452" t="s">
        <v>22</v>
      </c>
      <c r="I452" t="s">
        <v>35</v>
      </c>
      <c r="J452" t="s">
        <v>21</v>
      </c>
      <c r="K452">
        <v>2309</v>
      </c>
      <c r="L452">
        <v>1255</v>
      </c>
      <c r="M452">
        <v>125</v>
      </c>
      <c r="N452">
        <v>360</v>
      </c>
      <c r="O452">
        <v>0</v>
      </c>
      <c r="P452" t="s">
        <v>29</v>
      </c>
      <c r="Q452" t="s">
        <v>930</v>
      </c>
      <c r="R452">
        <v>125</v>
      </c>
      <c r="S452" t="s">
        <v>30</v>
      </c>
    </row>
    <row r="453" spans="1:19" x14ac:dyDescent="0.25">
      <c r="A453" t="s">
        <v>932</v>
      </c>
      <c r="B453" t="s">
        <v>933</v>
      </c>
      <c r="C453" s="1">
        <v>45013</v>
      </c>
      <c r="D453" t="s">
        <v>20</v>
      </c>
      <c r="E453" t="s">
        <v>28</v>
      </c>
      <c r="F453">
        <v>2</v>
      </c>
      <c r="G453">
        <v>28</v>
      </c>
      <c r="H453" t="s">
        <v>22</v>
      </c>
      <c r="I453" t="s">
        <v>35</v>
      </c>
      <c r="J453" t="s">
        <v>21</v>
      </c>
      <c r="K453">
        <v>1958</v>
      </c>
      <c r="L453">
        <v>1456</v>
      </c>
      <c r="M453">
        <v>60</v>
      </c>
      <c r="N453">
        <v>300</v>
      </c>
      <c r="P453" t="s">
        <v>24</v>
      </c>
      <c r="Q453" t="s">
        <v>932</v>
      </c>
      <c r="R453">
        <v>60</v>
      </c>
      <c r="S453" t="s">
        <v>25</v>
      </c>
    </row>
    <row r="454" spans="1:19" x14ac:dyDescent="0.25">
      <c r="A454" t="s">
        <v>934</v>
      </c>
      <c r="B454" t="s">
        <v>935</v>
      </c>
      <c r="C454" s="1">
        <v>45014</v>
      </c>
      <c r="D454" t="s">
        <v>20</v>
      </c>
      <c r="E454" t="s">
        <v>28</v>
      </c>
      <c r="F454">
        <v>0</v>
      </c>
      <c r="G454">
        <v>28</v>
      </c>
      <c r="H454" t="s">
        <v>22</v>
      </c>
      <c r="I454" t="s">
        <v>23</v>
      </c>
      <c r="J454" t="s">
        <v>21</v>
      </c>
      <c r="K454">
        <v>3948</v>
      </c>
      <c r="L454">
        <v>1733</v>
      </c>
      <c r="M454">
        <v>149</v>
      </c>
      <c r="N454">
        <v>360</v>
      </c>
      <c r="O454">
        <v>0</v>
      </c>
      <c r="P454" t="s">
        <v>29</v>
      </c>
      <c r="Q454" t="s">
        <v>934</v>
      </c>
      <c r="R454">
        <v>149</v>
      </c>
      <c r="S454" t="s">
        <v>30</v>
      </c>
    </row>
    <row r="455" spans="1:19" x14ac:dyDescent="0.25">
      <c r="A455" t="s">
        <v>936</v>
      </c>
      <c r="B455" t="s">
        <v>937</v>
      </c>
      <c r="C455" s="1">
        <v>45015</v>
      </c>
      <c r="D455" t="s">
        <v>20</v>
      </c>
      <c r="E455" t="s">
        <v>28</v>
      </c>
      <c r="F455">
        <v>0</v>
      </c>
      <c r="G455">
        <v>28</v>
      </c>
      <c r="H455" t="s">
        <v>22</v>
      </c>
      <c r="I455" t="s">
        <v>23</v>
      </c>
      <c r="J455" t="s">
        <v>21</v>
      </c>
      <c r="K455">
        <v>2483</v>
      </c>
      <c r="L455">
        <v>2466</v>
      </c>
      <c r="M455">
        <v>90</v>
      </c>
      <c r="N455">
        <v>180</v>
      </c>
      <c r="O455">
        <v>0</v>
      </c>
      <c r="P455" t="s">
        <v>29</v>
      </c>
      <c r="Q455" t="s">
        <v>936</v>
      </c>
      <c r="R455">
        <v>90</v>
      </c>
      <c r="S455" t="s">
        <v>25</v>
      </c>
    </row>
    <row r="456" spans="1:19" x14ac:dyDescent="0.25">
      <c r="A456" t="s">
        <v>938</v>
      </c>
      <c r="B456" t="s">
        <v>939</v>
      </c>
      <c r="C456" s="1">
        <v>45016</v>
      </c>
      <c r="D456" t="s">
        <v>20</v>
      </c>
      <c r="E456" t="s">
        <v>21</v>
      </c>
      <c r="F456">
        <v>0</v>
      </c>
      <c r="G456">
        <v>28</v>
      </c>
      <c r="H456" t="s">
        <v>22</v>
      </c>
      <c r="I456" t="s">
        <v>23</v>
      </c>
      <c r="J456" t="s">
        <v>28</v>
      </c>
      <c r="K456">
        <v>7085</v>
      </c>
      <c r="L456">
        <v>0</v>
      </c>
      <c r="M456">
        <v>84</v>
      </c>
      <c r="N456">
        <v>360</v>
      </c>
      <c r="O456">
        <v>1</v>
      </c>
      <c r="P456" t="s">
        <v>44</v>
      </c>
      <c r="Q456" t="s">
        <v>938</v>
      </c>
      <c r="R456">
        <v>84</v>
      </c>
      <c r="S456" t="s">
        <v>25</v>
      </c>
    </row>
    <row r="457" spans="1:19" x14ac:dyDescent="0.25">
      <c r="A457" t="s">
        <v>940</v>
      </c>
      <c r="B457" t="s">
        <v>941</v>
      </c>
      <c r="C457" s="1">
        <v>45017</v>
      </c>
      <c r="D457" t="s">
        <v>20</v>
      </c>
      <c r="E457" t="s">
        <v>28</v>
      </c>
      <c r="F457">
        <v>2</v>
      </c>
      <c r="G457">
        <v>28</v>
      </c>
      <c r="H457" t="s">
        <v>22</v>
      </c>
      <c r="I457" t="s">
        <v>23</v>
      </c>
      <c r="J457" t="s">
        <v>21</v>
      </c>
      <c r="K457">
        <v>3859</v>
      </c>
      <c r="L457">
        <v>0</v>
      </c>
      <c r="M457">
        <v>96</v>
      </c>
      <c r="N457">
        <v>360</v>
      </c>
      <c r="O457">
        <v>1</v>
      </c>
      <c r="P457" t="s">
        <v>44</v>
      </c>
      <c r="Q457" t="s">
        <v>940</v>
      </c>
      <c r="R457">
        <v>96</v>
      </c>
      <c r="S457" t="s">
        <v>25</v>
      </c>
    </row>
    <row r="458" spans="1:19" x14ac:dyDescent="0.25">
      <c r="A458" t="s">
        <v>942</v>
      </c>
      <c r="B458" t="s">
        <v>943</v>
      </c>
      <c r="C458" s="1">
        <v>45018</v>
      </c>
      <c r="D458" t="s">
        <v>20</v>
      </c>
      <c r="E458" t="s">
        <v>28</v>
      </c>
      <c r="F458">
        <v>0</v>
      </c>
      <c r="G458">
        <v>28</v>
      </c>
      <c r="H458" t="s">
        <v>22</v>
      </c>
      <c r="I458" t="s">
        <v>23</v>
      </c>
      <c r="J458" t="s">
        <v>21</v>
      </c>
      <c r="K458">
        <v>4301</v>
      </c>
      <c r="L458">
        <v>0</v>
      </c>
      <c r="M458">
        <v>118</v>
      </c>
      <c r="N458">
        <v>360</v>
      </c>
      <c r="O458">
        <v>1</v>
      </c>
      <c r="P458" t="s">
        <v>24</v>
      </c>
      <c r="Q458" t="s">
        <v>942</v>
      </c>
      <c r="R458">
        <v>118</v>
      </c>
      <c r="S458" t="s">
        <v>25</v>
      </c>
    </row>
    <row r="459" spans="1:19" x14ac:dyDescent="0.25">
      <c r="A459" t="s">
        <v>944</v>
      </c>
      <c r="B459" t="s">
        <v>945</v>
      </c>
      <c r="C459" s="1">
        <v>45019</v>
      </c>
      <c r="D459" t="s">
        <v>20</v>
      </c>
      <c r="E459" t="s">
        <v>28</v>
      </c>
      <c r="F459">
        <v>0</v>
      </c>
      <c r="G459">
        <v>110</v>
      </c>
      <c r="H459" t="s">
        <v>22</v>
      </c>
      <c r="I459" t="s">
        <v>23</v>
      </c>
      <c r="J459" t="s">
        <v>21</v>
      </c>
      <c r="K459">
        <v>3708</v>
      </c>
      <c r="L459">
        <v>2569</v>
      </c>
      <c r="M459">
        <v>173</v>
      </c>
      <c r="N459">
        <v>360</v>
      </c>
      <c r="O459">
        <v>1</v>
      </c>
      <c r="P459" t="s">
        <v>24</v>
      </c>
      <c r="Q459" t="s">
        <v>944</v>
      </c>
      <c r="R459">
        <v>173</v>
      </c>
      <c r="S459" t="s">
        <v>30</v>
      </c>
    </row>
    <row r="460" spans="1:19" x14ac:dyDescent="0.25">
      <c r="A460" t="s">
        <v>946</v>
      </c>
      <c r="B460" t="s">
        <v>947</v>
      </c>
      <c r="C460" s="1">
        <v>45020</v>
      </c>
      <c r="D460" t="s">
        <v>20</v>
      </c>
      <c r="E460" t="s">
        <v>21</v>
      </c>
      <c r="F460">
        <v>2</v>
      </c>
      <c r="G460">
        <v>115</v>
      </c>
      <c r="H460" t="s">
        <v>22</v>
      </c>
      <c r="I460" t="s">
        <v>23</v>
      </c>
      <c r="J460" t="s">
        <v>21</v>
      </c>
      <c r="K460">
        <v>4354</v>
      </c>
      <c r="L460">
        <v>0</v>
      </c>
      <c r="M460">
        <v>136</v>
      </c>
      <c r="N460">
        <v>360</v>
      </c>
      <c r="O460">
        <v>1</v>
      </c>
      <c r="P460" t="s">
        <v>29</v>
      </c>
      <c r="Q460" t="s">
        <v>946</v>
      </c>
      <c r="R460">
        <v>136</v>
      </c>
      <c r="S460" t="s">
        <v>25</v>
      </c>
    </row>
    <row r="461" spans="1:19" x14ac:dyDescent="0.25">
      <c r="A461" t="s">
        <v>948</v>
      </c>
      <c r="B461" t="s">
        <v>949</v>
      </c>
      <c r="C461" s="1">
        <v>45021</v>
      </c>
      <c r="D461" t="s">
        <v>20</v>
      </c>
      <c r="E461" t="s">
        <v>28</v>
      </c>
      <c r="F461">
        <v>0</v>
      </c>
      <c r="G461">
        <v>180</v>
      </c>
      <c r="H461" t="s">
        <v>22</v>
      </c>
      <c r="I461" t="s">
        <v>23</v>
      </c>
      <c r="J461" t="s">
        <v>21</v>
      </c>
      <c r="K461">
        <v>8334</v>
      </c>
      <c r="L461">
        <v>0</v>
      </c>
      <c r="M461">
        <v>160</v>
      </c>
      <c r="N461">
        <v>360</v>
      </c>
      <c r="O461">
        <v>1</v>
      </c>
      <c r="P461" t="s">
        <v>44</v>
      </c>
      <c r="Q461" t="s">
        <v>948</v>
      </c>
      <c r="R461">
        <v>160</v>
      </c>
      <c r="S461" t="s">
        <v>30</v>
      </c>
    </row>
    <row r="462" spans="1:19" x14ac:dyDescent="0.25">
      <c r="A462" t="s">
        <v>950</v>
      </c>
      <c r="B462" t="s">
        <v>951</v>
      </c>
      <c r="C462" s="1">
        <v>45022</v>
      </c>
      <c r="E462" t="s">
        <v>28</v>
      </c>
      <c r="F462">
        <v>0</v>
      </c>
      <c r="G462">
        <v>23</v>
      </c>
      <c r="H462" t="s">
        <v>22</v>
      </c>
      <c r="I462" t="s">
        <v>23</v>
      </c>
      <c r="J462" t="s">
        <v>28</v>
      </c>
      <c r="K462">
        <v>2083</v>
      </c>
      <c r="L462">
        <v>4083</v>
      </c>
      <c r="M462">
        <v>160</v>
      </c>
      <c r="N462">
        <v>360</v>
      </c>
      <c r="P462" t="s">
        <v>44</v>
      </c>
      <c r="Q462" t="s">
        <v>950</v>
      </c>
      <c r="R462">
        <v>160</v>
      </c>
      <c r="S462" t="s">
        <v>25</v>
      </c>
    </row>
    <row r="463" spans="1:19" x14ac:dyDescent="0.25">
      <c r="A463" t="s">
        <v>952</v>
      </c>
      <c r="B463" t="s">
        <v>953</v>
      </c>
      <c r="C463" s="1">
        <v>45023</v>
      </c>
      <c r="D463" t="s">
        <v>20</v>
      </c>
      <c r="E463" t="s">
        <v>28</v>
      </c>
      <c r="F463">
        <v>4</v>
      </c>
      <c r="G463">
        <v>23</v>
      </c>
      <c r="H463" t="s">
        <v>22</v>
      </c>
      <c r="I463" t="s">
        <v>23</v>
      </c>
      <c r="J463" t="s">
        <v>21</v>
      </c>
      <c r="K463">
        <v>7740</v>
      </c>
      <c r="L463">
        <v>0</v>
      </c>
      <c r="M463">
        <v>128</v>
      </c>
      <c r="N463">
        <v>180</v>
      </c>
      <c r="O463">
        <v>1</v>
      </c>
      <c r="P463" t="s">
        <v>24</v>
      </c>
      <c r="Q463" t="s">
        <v>952</v>
      </c>
      <c r="R463">
        <v>128</v>
      </c>
      <c r="S463" t="s">
        <v>25</v>
      </c>
    </row>
    <row r="464" spans="1:19" x14ac:dyDescent="0.25">
      <c r="A464" t="s">
        <v>954</v>
      </c>
      <c r="B464" t="s">
        <v>955</v>
      </c>
      <c r="C464" s="1">
        <v>45024</v>
      </c>
      <c r="D464" t="s">
        <v>20</v>
      </c>
      <c r="E464" t="s">
        <v>28</v>
      </c>
      <c r="F464">
        <v>0</v>
      </c>
      <c r="G464">
        <v>23</v>
      </c>
      <c r="H464" t="s">
        <v>22</v>
      </c>
      <c r="I464" t="s">
        <v>23</v>
      </c>
      <c r="J464" t="s">
        <v>21</v>
      </c>
      <c r="K464">
        <v>3015</v>
      </c>
      <c r="L464">
        <v>2188</v>
      </c>
      <c r="M464">
        <v>153</v>
      </c>
      <c r="N464">
        <v>360</v>
      </c>
      <c r="O464">
        <v>1</v>
      </c>
      <c r="P464" t="s">
        <v>29</v>
      </c>
      <c r="Q464" t="s">
        <v>954</v>
      </c>
      <c r="R464">
        <v>153</v>
      </c>
      <c r="S464" t="s">
        <v>25</v>
      </c>
    </row>
    <row r="465" spans="1:19" x14ac:dyDescent="0.25">
      <c r="A465" t="s">
        <v>956</v>
      </c>
      <c r="B465" t="s">
        <v>957</v>
      </c>
      <c r="C465" s="1">
        <v>45025</v>
      </c>
      <c r="D465" t="s">
        <v>65</v>
      </c>
      <c r="E465" t="s">
        <v>21</v>
      </c>
      <c r="F465">
        <v>1</v>
      </c>
      <c r="G465">
        <v>23</v>
      </c>
      <c r="H465" t="s">
        <v>22</v>
      </c>
      <c r="I465" t="s">
        <v>35</v>
      </c>
      <c r="K465">
        <v>5191</v>
      </c>
      <c r="L465">
        <v>0</v>
      </c>
      <c r="M465">
        <v>132</v>
      </c>
      <c r="N465">
        <v>360</v>
      </c>
      <c r="O465">
        <v>1</v>
      </c>
      <c r="P465" t="s">
        <v>44</v>
      </c>
      <c r="Q465" t="s">
        <v>956</v>
      </c>
      <c r="R465">
        <v>132</v>
      </c>
      <c r="S465" t="s">
        <v>25</v>
      </c>
    </row>
    <row r="466" spans="1:19" x14ac:dyDescent="0.25">
      <c r="A466" t="s">
        <v>958</v>
      </c>
      <c r="B466" t="s">
        <v>959</v>
      </c>
      <c r="C466" s="1">
        <v>45026</v>
      </c>
      <c r="D466" t="s">
        <v>20</v>
      </c>
      <c r="E466" t="s">
        <v>21</v>
      </c>
      <c r="F466">
        <v>0</v>
      </c>
      <c r="G466">
        <v>23</v>
      </c>
      <c r="H466" t="s">
        <v>22</v>
      </c>
      <c r="I466" t="s">
        <v>23</v>
      </c>
      <c r="J466" t="s">
        <v>21</v>
      </c>
      <c r="K466">
        <v>4166</v>
      </c>
      <c r="L466">
        <v>0</v>
      </c>
      <c r="M466">
        <v>98</v>
      </c>
      <c r="N466">
        <v>360</v>
      </c>
      <c r="O466">
        <v>0</v>
      </c>
      <c r="P466" t="s">
        <v>44</v>
      </c>
      <c r="Q466" t="s">
        <v>958</v>
      </c>
      <c r="R466">
        <v>98</v>
      </c>
      <c r="S466" t="s">
        <v>30</v>
      </c>
    </row>
    <row r="467" spans="1:19" x14ac:dyDescent="0.25">
      <c r="A467" t="s">
        <v>960</v>
      </c>
      <c r="B467" t="s">
        <v>961</v>
      </c>
      <c r="C467" s="1">
        <v>45027</v>
      </c>
      <c r="D467" t="s">
        <v>20</v>
      </c>
      <c r="E467" t="s">
        <v>21</v>
      </c>
      <c r="F467">
        <v>0</v>
      </c>
      <c r="G467">
        <v>23</v>
      </c>
      <c r="H467" t="s">
        <v>22</v>
      </c>
      <c r="I467" t="s">
        <v>23</v>
      </c>
      <c r="J467" t="s">
        <v>21</v>
      </c>
      <c r="K467">
        <v>6000</v>
      </c>
      <c r="L467">
        <v>0</v>
      </c>
      <c r="M467">
        <v>140</v>
      </c>
      <c r="N467">
        <v>360</v>
      </c>
      <c r="O467">
        <v>1</v>
      </c>
      <c r="P467" t="s">
        <v>29</v>
      </c>
      <c r="Q467" t="s">
        <v>960</v>
      </c>
      <c r="R467">
        <v>140</v>
      </c>
      <c r="S467" t="s">
        <v>25</v>
      </c>
    </row>
    <row r="468" spans="1:19" x14ac:dyDescent="0.25">
      <c r="A468" t="s">
        <v>962</v>
      </c>
      <c r="B468" t="s">
        <v>963</v>
      </c>
      <c r="C468" s="1">
        <v>45028</v>
      </c>
      <c r="D468" t="s">
        <v>20</v>
      </c>
      <c r="E468" t="s">
        <v>28</v>
      </c>
      <c r="F468">
        <v>4</v>
      </c>
      <c r="G468">
        <v>23</v>
      </c>
      <c r="H468" t="s">
        <v>22</v>
      </c>
      <c r="I468" t="s">
        <v>35</v>
      </c>
      <c r="J468" t="s">
        <v>21</v>
      </c>
      <c r="K468">
        <v>2947</v>
      </c>
      <c r="L468">
        <v>1664</v>
      </c>
      <c r="M468">
        <v>70</v>
      </c>
      <c r="N468">
        <v>180</v>
      </c>
      <c r="O468">
        <v>0</v>
      </c>
      <c r="P468" t="s">
        <v>24</v>
      </c>
      <c r="Q468" t="s">
        <v>962</v>
      </c>
      <c r="R468">
        <v>70</v>
      </c>
      <c r="S468" t="s">
        <v>30</v>
      </c>
    </row>
    <row r="469" spans="1:19" x14ac:dyDescent="0.25">
      <c r="A469" t="s">
        <v>964</v>
      </c>
      <c r="B469" t="s">
        <v>965</v>
      </c>
      <c r="C469" s="1">
        <v>45029</v>
      </c>
      <c r="E469" t="s">
        <v>28</v>
      </c>
      <c r="F469">
        <v>0</v>
      </c>
      <c r="G469">
        <v>23</v>
      </c>
      <c r="H469" t="s">
        <v>22</v>
      </c>
      <c r="I469" t="s">
        <v>23</v>
      </c>
      <c r="J469" t="s">
        <v>21</v>
      </c>
      <c r="K469">
        <v>16692</v>
      </c>
      <c r="L469">
        <v>0</v>
      </c>
      <c r="M469">
        <v>110</v>
      </c>
      <c r="N469">
        <v>360</v>
      </c>
      <c r="O469">
        <v>1</v>
      </c>
      <c r="P469" t="s">
        <v>44</v>
      </c>
      <c r="Q469" t="s">
        <v>964</v>
      </c>
      <c r="R469">
        <v>110</v>
      </c>
      <c r="S469" t="s">
        <v>25</v>
      </c>
    </row>
    <row r="470" spans="1:19" x14ac:dyDescent="0.25">
      <c r="A470" t="s">
        <v>966</v>
      </c>
      <c r="B470" t="s">
        <v>967</v>
      </c>
      <c r="C470" s="1">
        <v>45030</v>
      </c>
      <c r="D470" t="s">
        <v>65</v>
      </c>
      <c r="E470" t="s">
        <v>28</v>
      </c>
      <c r="F470">
        <v>2</v>
      </c>
      <c r="G470">
        <v>23</v>
      </c>
      <c r="H470" t="s">
        <v>22</v>
      </c>
      <c r="I470" t="s">
        <v>35</v>
      </c>
      <c r="K470">
        <v>210</v>
      </c>
      <c r="L470">
        <v>2917</v>
      </c>
      <c r="M470">
        <v>98</v>
      </c>
      <c r="N470">
        <v>360</v>
      </c>
      <c r="O470">
        <v>1</v>
      </c>
      <c r="P470" t="s">
        <v>44</v>
      </c>
      <c r="Q470" t="s">
        <v>966</v>
      </c>
      <c r="R470">
        <v>98</v>
      </c>
      <c r="S470" t="s">
        <v>25</v>
      </c>
    </row>
    <row r="471" spans="1:19" x14ac:dyDescent="0.25">
      <c r="A471" t="s">
        <v>968</v>
      </c>
      <c r="B471" t="s">
        <v>969</v>
      </c>
      <c r="C471" s="1">
        <v>45031</v>
      </c>
      <c r="D471" t="s">
        <v>20</v>
      </c>
      <c r="E471" t="s">
        <v>28</v>
      </c>
      <c r="F471">
        <v>0</v>
      </c>
      <c r="G471">
        <v>23</v>
      </c>
      <c r="H471" t="s">
        <v>22</v>
      </c>
      <c r="I471" t="s">
        <v>23</v>
      </c>
      <c r="J471" t="s">
        <v>21</v>
      </c>
      <c r="K471">
        <v>4333</v>
      </c>
      <c r="L471">
        <v>2451</v>
      </c>
      <c r="M471">
        <v>110</v>
      </c>
      <c r="N471">
        <v>360</v>
      </c>
      <c r="O471">
        <v>1</v>
      </c>
      <c r="P471" t="s">
        <v>24</v>
      </c>
      <c r="Q471" t="s">
        <v>968</v>
      </c>
      <c r="R471">
        <v>110</v>
      </c>
      <c r="S471" t="s">
        <v>30</v>
      </c>
    </row>
    <row r="472" spans="1:19" x14ac:dyDescent="0.25">
      <c r="A472" t="s">
        <v>970</v>
      </c>
      <c r="B472" t="s">
        <v>971</v>
      </c>
      <c r="C472" s="1">
        <v>45032</v>
      </c>
      <c r="D472" t="s">
        <v>20</v>
      </c>
      <c r="E472" t="s">
        <v>28</v>
      </c>
      <c r="F472">
        <v>1</v>
      </c>
      <c r="G472">
        <v>23</v>
      </c>
      <c r="H472" t="s">
        <v>22</v>
      </c>
      <c r="I472" t="s">
        <v>23</v>
      </c>
      <c r="J472" t="s">
        <v>28</v>
      </c>
      <c r="K472">
        <v>3450</v>
      </c>
      <c r="L472">
        <v>2079</v>
      </c>
      <c r="M472">
        <v>162</v>
      </c>
      <c r="N472">
        <v>360</v>
      </c>
      <c r="O472">
        <v>1</v>
      </c>
      <c r="P472" t="s">
        <v>44</v>
      </c>
      <c r="Q472" t="s">
        <v>970</v>
      </c>
      <c r="R472">
        <v>162</v>
      </c>
      <c r="S472" t="s">
        <v>25</v>
      </c>
    </row>
    <row r="473" spans="1:19" x14ac:dyDescent="0.25">
      <c r="A473" t="s">
        <v>972</v>
      </c>
      <c r="B473" t="s">
        <v>973</v>
      </c>
      <c r="C473" s="1">
        <v>45033</v>
      </c>
      <c r="D473" t="s">
        <v>20</v>
      </c>
      <c r="E473" t="s">
        <v>28</v>
      </c>
      <c r="F473">
        <v>1</v>
      </c>
      <c r="G473">
        <v>23</v>
      </c>
      <c r="H473" t="s">
        <v>22</v>
      </c>
      <c r="I473" t="s">
        <v>35</v>
      </c>
      <c r="J473" t="s">
        <v>21</v>
      </c>
      <c r="K473">
        <v>2653</v>
      </c>
      <c r="L473">
        <v>1500</v>
      </c>
      <c r="M473">
        <v>113</v>
      </c>
      <c r="N473">
        <v>180</v>
      </c>
      <c r="O473">
        <v>0</v>
      </c>
      <c r="P473" t="s">
        <v>29</v>
      </c>
      <c r="Q473" t="s">
        <v>972</v>
      </c>
      <c r="R473">
        <v>113</v>
      </c>
      <c r="S473" t="s">
        <v>30</v>
      </c>
    </row>
    <row r="474" spans="1:19" x14ac:dyDescent="0.25">
      <c r="A474" t="s">
        <v>974</v>
      </c>
      <c r="B474" t="s">
        <v>975</v>
      </c>
      <c r="C474" s="1">
        <v>45034</v>
      </c>
      <c r="D474" t="s">
        <v>20</v>
      </c>
      <c r="E474" t="s">
        <v>28</v>
      </c>
      <c r="F474">
        <v>4</v>
      </c>
      <c r="G474">
        <v>23</v>
      </c>
      <c r="H474" t="s">
        <v>22</v>
      </c>
      <c r="I474" t="s">
        <v>23</v>
      </c>
      <c r="J474" t="s">
        <v>21</v>
      </c>
      <c r="K474">
        <v>4691</v>
      </c>
      <c r="L474">
        <v>0</v>
      </c>
      <c r="M474">
        <v>100</v>
      </c>
      <c r="N474">
        <v>360</v>
      </c>
      <c r="O474">
        <v>1</v>
      </c>
      <c r="P474" t="s">
        <v>44</v>
      </c>
      <c r="Q474" t="s">
        <v>974</v>
      </c>
      <c r="R474">
        <v>100</v>
      </c>
      <c r="S474" t="s">
        <v>25</v>
      </c>
    </row>
    <row r="475" spans="1:19" x14ac:dyDescent="0.25">
      <c r="A475" t="s">
        <v>976</v>
      </c>
      <c r="B475" t="s">
        <v>977</v>
      </c>
      <c r="C475" s="1">
        <v>45035</v>
      </c>
      <c r="D475" t="s">
        <v>65</v>
      </c>
      <c r="E475" t="s">
        <v>21</v>
      </c>
      <c r="F475">
        <v>0</v>
      </c>
      <c r="G475">
        <v>23</v>
      </c>
      <c r="H475" t="s">
        <v>22</v>
      </c>
      <c r="I475" t="s">
        <v>23</v>
      </c>
      <c r="J475" t="s">
        <v>28</v>
      </c>
      <c r="K475">
        <v>2500</v>
      </c>
      <c r="L475">
        <v>0</v>
      </c>
      <c r="M475">
        <v>93</v>
      </c>
      <c r="N475">
        <v>360</v>
      </c>
      <c r="P475" t="s">
        <v>24</v>
      </c>
      <c r="Q475" t="s">
        <v>976</v>
      </c>
      <c r="R475">
        <v>93</v>
      </c>
      <c r="S475" t="s">
        <v>25</v>
      </c>
    </row>
    <row r="476" spans="1:19" x14ac:dyDescent="0.25">
      <c r="A476" t="s">
        <v>978</v>
      </c>
      <c r="B476" t="s">
        <v>979</v>
      </c>
      <c r="C476" s="1">
        <v>45036</v>
      </c>
      <c r="D476" t="s">
        <v>20</v>
      </c>
      <c r="E476" t="s">
        <v>21</v>
      </c>
      <c r="F476">
        <v>2</v>
      </c>
      <c r="G476">
        <v>23</v>
      </c>
      <c r="H476" t="s">
        <v>22</v>
      </c>
      <c r="I476" t="s">
        <v>23</v>
      </c>
      <c r="J476" t="s">
        <v>21</v>
      </c>
      <c r="K476">
        <v>5532</v>
      </c>
      <c r="L476">
        <v>4648</v>
      </c>
      <c r="M476">
        <v>162</v>
      </c>
      <c r="N476">
        <v>360</v>
      </c>
      <c r="O476">
        <v>1</v>
      </c>
      <c r="P476" t="s">
        <v>29</v>
      </c>
      <c r="Q476" t="s">
        <v>978</v>
      </c>
      <c r="R476">
        <v>162</v>
      </c>
      <c r="S476" t="s">
        <v>25</v>
      </c>
    </row>
    <row r="477" spans="1:19" x14ac:dyDescent="0.25">
      <c r="A477" t="s">
        <v>980</v>
      </c>
      <c r="B477" t="s">
        <v>981</v>
      </c>
      <c r="C477" s="1">
        <v>45037</v>
      </c>
      <c r="D477" t="s">
        <v>20</v>
      </c>
      <c r="E477" t="s">
        <v>28</v>
      </c>
      <c r="F477">
        <v>2</v>
      </c>
      <c r="G477">
        <v>23</v>
      </c>
      <c r="H477" t="s">
        <v>22</v>
      </c>
      <c r="I477" t="s">
        <v>23</v>
      </c>
      <c r="J477" t="s">
        <v>28</v>
      </c>
      <c r="K477">
        <v>16525</v>
      </c>
      <c r="L477">
        <v>1014</v>
      </c>
      <c r="M477">
        <v>150</v>
      </c>
      <c r="N477">
        <v>360</v>
      </c>
      <c r="O477">
        <v>1</v>
      </c>
      <c r="P477" t="s">
        <v>29</v>
      </c>
      <c r="Q477" t="s">
        <v>980</v>
      </c>
      <c r="R477">
        <v>150</v>
      </c>
      <c r="S477" t="s">
        <v>25</v>
      </c>
    </row>
    <row r="478" spans="1:19" x14ac:dyDescent="0.25">
      <c r="A478" t="s">
        <v>982</v>
      </c>
      <c r="B478" t="s">
        <v>983</v>
      </c>
      <c r="C478" s="1">
        <v>45038</v>
      </c>
      <c r="D478" t="s">
        <v>20</v>
      </c>
      <c r="E478" t="s">
        <v>28</v>
      </c>
      <c r="F478">
        <v>2</v>
      </c>
      <c r="G478">
        <v>23</v>
      </c>
      <c r="H478" t="s">
        <v>22</v>
      </c>
      <c r="I478" t="s">
        <v>23</v>
      </c>
      <c r="J478" t="s">
        <v>21</v>
      </c>
      <c r="K478">
        <v>6700</v>
      </c>
      <c r="L478">
        <v>1750</v>
      </c>
      <c r="M478">
        <v>230</v>
      </c>
      <c r="N478">
        <v>300</v>
      </c>
      <c r="O478">
        <v>1</v>
      </c>
      <c r="P478" t="s">
        <v>44</v>
      </c>
      <c r="Q478" t="s">
        <v>982</v>
      </c>
      <c r="R478">
        <v>230</v>
      </c>
      <c r="S478" t="s">
        <v>25</v>
      </c>
    </row>
    <row r="479" spans="1:19" x14ac:dyDescent="0.25">
      <c r="A479" t="s">
        <v>984</v>
      </c>
      <c r="B479" t="s">
        <v>985</v>
      </c>
      <c r="C479" s="1">
        <v>45039</v>
      </c>
      <c r="E479" t="s">
        <v>28</v>
      </c>
      <c r="F479">
        <v>2</v>
      </c>
      <c r="G479">
        <v>23</v>
      </c>
      <c r="H479" t="s">
        <v>22</v>
      </c>
      <c r="I479" t="s">
        <v>23</v>
      </c>
      <c r="J479" t="s">
        <v>21</v>
      </c>
      <c r="K479">
        <v>2873</v>
      </c>
      <c r="L479">
        <v>1872</v>
      </c>
      <c r="M479">
        <v>132</v>
      </c>
      <c r="N479">
        <v>360</v>
      </c>
      <c r="O479">
        <v>0</v>
      </c>
      <c r="P479" t="s">
        <v>44</v>
      </c>
      <c r="Q479" t="s">
        <v>984</v>
      </c>
      <c r="R479">
        <v>132</v>
      </c>
      <c r="S479" t="s">
        <v>30</v>
      </c>
    </row>
    <row r="480" spans="1:19" x14ac:dyDescent="0.25">
      <c r="A480" t="s">
        <v>986</v>
      </c>
      <c r="B480" t="s">
        <v>987</v>
      </c>
      <c r="C480" s="1">
        <v>45040</v>
      </c>
      <c r="D480" t="s">
        <v>20</v>
      </c>
      <c r="E480" t="s">
        <v>28</v>
      </c>
      <c r="F480">
        <v>1</v>
      </c>
      <c r="G480">
        <v>23</v>
      </c>
      <c r="H480" t="s">
        <v>22</v>
      </c>
      <c r="I480" t="s">
        <v>23</v>
      </c>
      <c r="J480" t="s">
        <v>28</v>
      </c>
      <c r="K480">
        <v>16667</v>
      </c>
      <c r="L480">
        <v>2250</v>
      </c>
      <c r="M480">
        <v>86</v>
      </c>
      <c r="N480">
        <v>360</v>
      </c>
      <c r="O480">
        <v>1</v>
      </c>
      <c r="P480" t="s">
        <v>44</v>
      </c>
      <c r="Q480" t="s">
        <v>986</v>
      </c>
      <c r="R480">
        <v>86</v>
      </c>
      <c r="S480" t="s">
        <v>25</v>
      </c>
    </row>
    <row r="481" spans="1:19" x14ac:dyDescent="0.25">
      <c r="A481" t="s">
        <v>988</v>
      </c>
      <c r="B481" t="s">
        <v>989</v>
      </c>
      <c r="C481" s="1">
        <v>45041</v>
      </c>
      <c r="D481" t="s">
        <v>20</v>
      </c>
      <c r="E481" t="s">
        <v>28</v>
      </c>
      <c r="F481">
        <v>2</v>
      </c>
      <c r="G481">
        <v>23</v>
      </c>
      <c r="H481" t="s">
        <v>22</v>
      </c>
      <c r="I481" t="s">
        <v>23</v>
      </c>
      <c r="J481" t="s">
        <v>21</v>
      </c>
      <c r="K481">
        <v>2947</v>
      </c>
      <c r="L481">
        <v>1603</v>
      </c>
      <c r="N481">
        <v>360</v>
      </c>
      <c r="O481">
        <v>1</v>
      </c>
      <c r="P481" t="s">
        <v>24</v>
      </c>
      <c r="Q481" t="s">
        <v>988</v>
      </c>
      <c r="S481" t="s">
        <v>30</v>
      </c>
    </row>
    <row r="482" spans="1:19" x14ac:dyDescent="0.25">
      <c r="A482" t="s">
        <v>990</v>
      </c>
      <c r="B482" t="s">
        <v>991</v>
      </c>
      <c r="C482" s="1">
        <v>45042</v>
      </c>
      <c r="D482" t="s">
        <v>65</v>
      </c>
      <c r="E482" t="s">
        <v>21</v>
      </c>
      <c r="F482">
        <v>0</v>
      </c>
      <c r="G482">
        <v>23</v>
      </c>
      <c r="H482" t="s">
        <v>22</v>
      </c>
      <c r="I482" t="s">
        <v>35</v>
      </c>
      <c r="J482" t="s">
        <v>21</v>
      </c>
      <c r="K482">
        <v>4350</v>
      </c>
      <c r="L482">
        <v>0</v>
      </c>
      <c r="M482">
        <v>154</v>
      </c>
      <c r="N482">
        <v>360</v>
      </c>
      <c r="O482">
        <v>1</v>
      </c>
      <c r="P482" t="s">
        <v>29</v>
      </c>
      <c r="Q482" t="s">
        <v>990</v>
      </c>
      <c r="R482">
        <v>154</v>
      </c>
      <c r="S482" t="s">
        <v>25</v>
      </c>
    </row>
    <row r="483" spans="1:19" x14ac:dyDescent="0.25">
      <c r="A483" t="s">
        <v>992</v>
      </c>
      <c r="B483" t="s">
        <v>993</v>
      </c>
      <c r="C483" s="1">
        <v>45043</v>
      </c>
      <c r="D483" t="s">
        <v>20</v>
      </c>
      <c r="E483" t="s">
        <v>28</v>
      </c>
      <c r="F483">
        <v>4</v>
      </c>
      <c r="G483">
        <v>23</v>
      </c>
      <c r="H483" t="s">
        <v>22</v>
      </c>
      <c r="I483" t="s">
        <v>35</v>
      </c>
      <c r="J483" t="s">
        <v>21</v>
      </c>
      <c r="K483">
        <v>3095</v>
      </c>
      <c r="L483">
        <v>0</v>
      </c>
      <c r="M483">
        <v>113</v>
      </c>
      <c r="N483">
        <v>360</v>
      </c>
      <c r="O483">
        <v>1</v>
      </c>
      <c r="P483" t="s">
        <v>29</v>
      </c>
      <c r="Q483" t="s">
        <v>992</v>
      </c>
      <c r="R483">
        <v>113</v>
      </c>
      <c r="S483" t="s">
        <v>25</v>
      </c>
    </row>
    <row r="484" spans="1:19" x14ac:dyDescent="0.25">
      <c r="A484" t="s">
        <v>994</v>
      </c>
      <c r="B484" t="s">
        <v>995</v>
      </c>
      <c r="C484" s="1">
        <v>45044</v>
      </c>
      <c r="D484" t="s">
        <v>20</v>
      </c>
      <c r="E484" t="s">
        <v>28</v>
      </c>
      <c r="F484">
        <v>0</v>
      </c>
      <c r="G484">
        <v>23</v>
      </c>
      <c r="H484" t="s">
        <v>22</v>
      </c>
      <c r="I484" t="s">
        <v>23</v>
      </c>
      <c r="J484" t="s">
        <v>21</v>
      </c>
      <c r="K484">
        <v>2083</v>
      </c>
      <c r="L484">
        <v>3150</v>
      </c>
      <c r="M484">
        <v>128</v>
      </c>
      <c r="N484">
        <v>360</v>
      </c>
      <c r="O484">
        <v>1</v>
      </c>
      <c r="P484" t="s">
        <v>44</v>
      </c>
      <c r="Q484" t="s">
        <v>994</v>
      </c>
      <c r="R484">
        <v>128</v>
      </c>
      <c r="S484" t="s">
        <v>25</v>
      </c>
    </row>
    <row r="485" spans="1:19" x14ac:dyDescent="0.25">
      <c r="A485" t="s">
        <v>996</v>
      </c>
      <c r="B485" t="s">
        <v>997</v>
      </c>
      <c r="C485" s="1">
        <v>45045</v>
      </c>
      <c r="D485" t="s">
        <v>20</v>
      </c>
      <c r="E485" t="s">
        <v>28</v>
      </c>
      <c r="F485">
        <v>0</v>
      </c>
      <c r="G485">
        <v>23</v>
      </c>
      <c r="H485" t="s">
        <v>22</v>
      </c>
      <c r="I485" t="s">
        <v>23</v>
      </c>
      <c r="J485" t="s">
        <v>21</v>
      </c>
      <c r="K485">
        <v>10833</v>
      </c>
      <c r="L485">
        <v>0</v>
      </c>
      <c r="M485">
        <v>234</v>
      </c>
      <c r="N485">
        <v>360</v>
      </c>
      <c r="O485">
        <v>1</v>
      </c>
      <c r="P485" t="s">
        <v>44</v>
      </c>
      <c r="Q485" t="s">
        <v>996</v>
      </c>
      <c r="R485">
        <v>234</v>
      </c>
      <c r="S485" t="s">
        <v>25</v>
      </c>
    </row>
    <row r="486" spans="1:19" x14ac:dyDescent="0.25">
      <c r="A486" t="s">
        <v>998</v>
      </c>
      <c r="B486" t="s">
        <v>999</v>
      </c>
      <c r="C486" s="1">
        <v>45046</v>
      </c>
      <c r="D486" t="s">
        <v>20</v>
      </c>
      <c r="E486" t="s">
        <v>28</v>
      </c>
      <c r="F486">
        <v>2</v>
      </c>
      <c r="G486">
        <v>23</v>
      </c>
      <c r="H486" t="s">
        <v>22</v>
      </c>
      <c r="I486" t="s">
        <v>23</v>
      </c>
      <c r="J486" t="s">
        <v>21</v>
      </c>
      <c r="K486">
        <v>8333</v>
      </c>
      <c r="L486">
        <v>0</v>
      </c>
      <c r="M486">
        <v>246</v>
      </c>
      <c r="N486">
        <v>360</v>
      </c>
      <c r="O486">
        <v>1</v>
      </c>
      <c r="P486" t="s">
        <v>44</v>
      </c>
      <c r="Q486" t="s">
        <v>998</v>
      </c>
      <c r="R486">
        <v>246</v>
      </c>
      <c r="S486" t="s">
        <v>25</v>
      </c>
    </row>
    <row r="487" spans="1:19" x14ac:dyDescent="0.25">
      <c r="A487" t="s">
        <v>1000</v>
      </c>
      <c r="B487" t="s">
        <v>1001</v>
      </c>
      <c r="C487" s="1">
        <v>45047</v>
      </c>
      <c r="D487" t="s">
        <v>20</v>
      </c>
      <c r="E487" t="s">
        <v>28</v>
      </c>
      <c r="F487">
        <v>1</v>
      </c>
      <c r="G487">
        <v>23</v>
      </c>
      <c r="H487" t="s">
        <v>22</v>
      </c>
      <c r="I487" t="s">
        <v>35</v>
      </c>
      <c r="J487" t="s">
        <v>21</v>
      </c>
      <c r="K487">
        <v>1958</v>
      </c>
      <c r="L487">
        <v>2436</v>
      </c>
      <c r="M487">
        <v>131</v>
      </c>
      <c r="N487">
        <v>360</v>
      </c>
      <c r="O487">
        <v>1</v>
      </c>
      <c r="P487" t="s">
        <v>29</v>
      </c>
      <c r="Q487" t="s">
        <v>1000</v>
      </c>
      <c r="R487">
        <v>131</v>
      </c>
      <c r="S487" t="s">
        <v>25</v>
      </c>
    </row>
    <row r="488" spans="1:19" x14ac:dyDescent="0.25">
      <c r="A488" t="s">
        <v>1002</v>
      </c>
      <c r="B488" t="s">
        <v>1003</v>
      </c>
      <c r="C488" s="1">
        <v>45048</v>
      </c>
      <c r="D488" t="s">
        <v>20</v>
      </c>
      <c r="E488" t="s">
        <v>21</v>
      </c>
      <c r="F488">
        <v>2</v>
      </c>
      <c r="G488">
        <v>23</v>
      </c>
      <c r="H488" t="s">
        <v>22</v>
      </c>
      <c r="I488" t="s">
        <v>23</v>
      </c>
      <c r="J488" t="s">
        <v>21</v>
      </c>
      <c r="K488">
        <v>3547</v>
      </c>
      <c r="L488">
        <v>0</v>
      </c>
      <c r="M488">
        <v>80</v>
      </c>
      <c r="N488">
        <v>360</v>
      </c>
      <c r="O488">
        <v>0</v>
      </c>
      <c r="P488" t="s">
        <v>29</v>
      </c>
      <c r="Q488" t="s">
        <v>1002</v>
      </c>
      <c r="R488">
        <v>80</v>
      </c>
      <c r="S488" t="s">
        <v>30</v>
      </c>
    </row>
    <row r="489" spans="1:19" x14ac:dyDescent="0.25">
      <c r="A489" t="s">
        <v>1004</v>
      </c>
      <c r="B489" t="s">
        <v>1005</v>
      </c>
      <c r="C489" s="1">
        <v>45049</v>
      </c>
      <c r="D489" t="s">
        <v>20</v>
      </c>
      <c r="E489" t="s">
        <v>28</v>
      </c>
      <c r="F489">
        <v>1</v>
      </c>
      <c r="G489">
        <v>23</v>
      </c>
      <c r="H489" t="s">
        <v>22</v>
      </c>
      <c r="I489" t="s">
        <v>23</v>
      </c>
      <c r="J489" t="s">
        <v>21</v>
      </c>
      <c r="K489">
        <v>18333</v>
      </c>
      <c r="L489">
        <v>0</v>
      </c>
      <c r="M489">
        <v>500</v>
      </c>
      <c r="N489">
        <v>360</v>
      </c>
      <c r="O489">
        <v>1</v>
      </c>
      <c r="P489" t="s">
        <v>24</v>
      </c>
      <c r="Q489" t="s">
        <v>1004</v>
      </c>
      <c r="R489">
        <v>500</v>
      </c>
      <c r="S489" t="s">
        <v>30</v>
      </c>
    </row>
    <row r="490" spans="1:19" x14ac:dyDescent="0.25">
      <c r="A490" t="s">
        <v>1006</v>
      </c>
      <c r="B490" t="s">
        <v>1007</v>
      </c>
      <c r="C490" s="1">
        <v>45050</v>
      </c>
      <c r="D490" t="s">
        <v>20</v>
      </c>
      <c r="E490" t="s">
        <v>28</v>
      </c>
      <c r="F490">
        <v>2</v>
      </c>
      <c r="G490">
        <v>23</v>
      </c>
      <c r="H490" t="s">
        <v>22</v>
      </c>
      <c r="I490" t="s">
        <v>23</v>
      </c>
      <c r="J490" t="s">
        <v>28</v>
      </c>
      <c r="K490">
        <v>4583</v>
      </c>
      <c r="L490">
        <v>2083</v>
      </c>
      <c r="M490">
        <v>160</v>
      </c>
      <c r="N490">
        <v>360</v>
      </c>
      <c r="O490">
        <v>1</v>
      </c>
      <c r="P490" t="s">
        <v>44</v>
      </c>
      <c r="Q490" t="s">
        <v>1006</v>
      </c>
      <c r="R490">
        <v>160</v>
      </c>
      <c r="S490" t="s">
        <v>25</v>
      </c>
    </row>
    <row r="491" spans="1:19" x14ac:dyDescent="0.25">
      <c r="A491" t="s">
        <v>1008</v>
      </c>
      <c r="B491" t="s">
        <v>1009</v>
      </c>
      <c r="C491" s="1">
        <v>45051</v>
      </c>
      <c r="D491" t="s">
        <v>20</v>
      </c>
      <c r="E491" t="s">
        <v>21</v>
      </c>
      <c r="F491">
        <v>0</v>
      </c>
      <c r="G491">
        <v>23</v>
      </c>
      <c r="H491" t="s">
        <v>22</v>
      </c>
      <c r="I491" t="s">
        <v>23</v>
      </c>
      <c r="J491" t="s">
        <v>21</v>
      </c>
      <c r="K491">
        <v>2435</v>
      </c>
      <c r="L491">
        <v>0</v>
      </c>
      <c r="M491">
        <v>75</v>
      </c>
      <c r="N491">
        <v>360</v>
      </c>
      <c r="O491">
        <v>1</v>
      </c>
      <c r="P491" t="s">
        <v>24</v>
      </c>
      <c r="Q491" t="s">
        <v>1008</v>
      </c>
      <c r="R491">
        <v>75</v>
      </c>
      <c r="S491" t="s">
        <v>30</v>
      </c>
    </row>
    <row r="492" spans="1:19" x14ac:dyDescent="0.25">
      <c r="A492" t="s">
        <v>1010</v>
      </c>
      <c r="B492" t="s">
        <v>1011</v>
      </c>
      <c r="C492" s="1">
        <v>45052</v>
      </c>
      <c r="D492" t="s">
        <v>20</v>
      </c>
      <c r="E492" t="s">
        <v>21</v>
      </c>
      <c r="F492">
        <v>0</v>
      </c>
      <c r="G492">
        <v>23</v>
      </c>
      <c r="H492" t="s">
        <v>22</v>
      </c>
      <c r="I492" t="s">
        <v>35</v>
      </c>
      <c r="J492" t="s">
        <v>21</v>
      </c>
      <c r="K492">
        <v>2699</v>
      </c>
      <c r="L492">
        <v>2785</v>
      </c>
      <c r="M492">
        <v>96</v>
      </c>
      <c r="N492">
        <v>360</v>
      </c>
      <c r="P492" t="s">
        <v>44</v>
      </c>
      <c r="Q492" t="s">
        <v>1010</v>
      </c>
      <c r="R492">
        <v>96</v>
      </c>
      <c r="S492" t="s">
        <v>25</v>
      </c>
    </row>
    <row r="493" spans="1:19" x14ac:dyDescent="0.25">
      <c r="A493" t="s">
        <v>1012</v>
      </c>
      <c r="B493" t="s">
        <v>1013</v>
      </c>
      <c r="C493" s="1">
        <v>45053</v>
      </c>
      <c r="D493" t="s">
        <v>20</v>
      </c>
      <c r="E493" t="s">
        <v>28</v>
      </c>
      <c r="F493">
        <v>1</v>
      </c>
      <c r="G493">
        <v>23</v>
      </c>
      <c r="H493" t="s">
        <v>22</v>
      </c>
      <c r="I493" t="s">
        <v>35</v>
      </c>
      <c r="J493" t="s">
        <v>21</v>
      </c>
      <c r="K493">
        <v>5333</v>
      </c>
      <c r="L493">
        <v>1131</v>
      </c>
      <c r="M493">
        <v>186</v>
      </c>
      <c r="N493">
        <v>360</v>
      </c>
      <c r="P493" t="s">
        <v>24</v>
      </c>
      <c r="Q493" t="s">
        <v>1012</v>
      </c>
      <c r="R493">
        <v>186</v>
      </c>
      <c r="S493" t="s">
        <v>25</v>
      </c>
    </row>
    <row r="494" spans="1:19" x14ac:dyDescent="0.25">
      <c r="A494" t="s">
        <v>1014</v>
      </c>
      <c r="B494" t="s">
        <v>1015</v>
      </c>
      <c r="C494" s="1">
        <v>45054</v>
      </c>
      <c r="D494" t="s">
        <v>20</v>
      </c>
      <c r="E494" t="s">
        <v>21</v>
      </c>
      <c r="F494">
        <v>0</v>
      </c>
      <c r="G494">
        <v>23</v>
      </c>
      <c r="H494" t="s">
        <v>22</v>
      </c>
      <c r="I494" t="s">
        <v>35</v>
      </c>
      <c r="J494" t="s">
        <v>21</v>
      </c>
      <c r="K494">
        <v>3691</v>
      </c>
      <c r="L494">
        <v>0</v>
      </c>
      <c r="M494">
        <v>110</v>
      </c>
      <c r="N494">
        <v>360</v>
      </c>
      <c r="O494">
        <v>1</v>
      </c>
      <c r="P494" t="s">
        <v>29</v>
      </c>
      <c r="Q494" t="s">
        <v>1014</v>
      </c>
      <c r="R494">
        <v>110</v>
      </c>
      <c r="S494" t="s">
        <v>25</v>
      </c>
    </row>
    <row r="495" spans="1:19" x14ac:dyDescent="0.25">
      <c r="A495" t="s">
        <v>1016</v>
      </c>
      <c r="B495" t="s">
        <v>1017</v>
      </c>
      <c r="C495" s="1">
        <v>45055</v>
      </c>
      <c r="D495" t="s">
        <v>65</v>
      </c>
      <c r="E495" t="s">
        <v>21</v>
      </c>
      <c r="F495">
        <v>0</v>
      </c>
      <c r="G495">
        <v>23</v>
      </c>
      <c r="H495" t="s">
        <v>22</v>
      </c>
      <c r="I495" t="s">
        <v>35</v>
      </c>
      <c r="J495" t="s">
        <v>28</v>
      </c>
      <c r="K495">
        <v>17263</v>
      </c>
      <c r="L495">
        <v>0</v>
      </c>
      <c r="M495">
        <v>225</v>
      </c>
      <c r="N495">
        <v>360</v>
      </c>
      <c r="O495">
        <v>1</v>
      </c>
      <c r="P495" t="s">
        <v>44</v>
      </c>
      <c r="Q495" t="s">
        <v>1016</v>
      </c>
      <c r="R495">
        <v>225</v>
      </c>
      <c r="S495" t="s">
        <v>25</v>
      </c>
    </row>
    <row r="496" spans="1:19" x14ac:dyDescent="0.25">
      <c r="A496" t="s">
        <v>1018</v>
      </c>
      <c r="B496" t="s">
        <v>1019</v>
      </c>
      <c r="C496" s="1">
        <v>45056</v>
      </c>
      <c r="D496" t="s">
        <v>20</v>
      </c>
      <c r="E496" t="s">
        <v>28</v>
      </c>
      <c r="F496">
        <v>0</v>
      </c>
      <c r="G496">
        <v>23</v>
      </c>
      <c r="H496" t="s">
        <v>22</v>
      </c>
      <c r="I496" t="s">
        <v>23</v>
      </c>
      <c r="J496" t="s">
        <v>21</v>
      </c>
      <c r="K496">
        <v>3597</v>
      </c>
      <c r="L496">
        <v>2157</v>
      </c>
      <c r="M496">
        <v>119</v>
      </c>
      <c r="N496">
        <v>360</v>
      </c>
      <c r="O496">
        <v>0</v>
      </c>
      <c r="P496" t="s">
        <v>29</v>
      </c>
      <c r="Q496" t="s">
        <v>1018</v>
      </c>
      <c r="R496">
        <v>119</v>
      </c>
      <c r="S496" t="s">
        <v>30</v>
      </c>
    </row>
    <row r="497" spans="1:19" x14ac:dyDescent="0.25">
      <c r="A497" t="s">
        <v>1020</v>
      </c>
      <c r="B497" t="s">
        <v>1021</v>
      </c>
      <c r="C497" s="1">
        <v>45057</v>
      </c>
      <c r="D497" t="s">
        <v>65</v>
      </c>
      <c r="E497" t="s">
        <v>28</v>
      </c>
      <c r="F497">
        <v>1</v>
      </c>
      <c r="G497">
        <v>23</v>
      </c>
      <c r="H497" t="s">
        <v>22</v>
      </c>
      <c r="I497" t="s">
        <v>23</v>
      </c>
      <c r="J497" t="s">
        <v>21</v>
      </c>
      <c r="K497">
        <v>3326</v>
      </c>
      <c r="L497">
        <v>913</v>
      </c>
      <c r="M497">
        <v>105</v>
      </c>
      <c r="N497">
        <v>84</v>
      </c>
      <c r="O497">
        <v>1</v>
      </c>
      <c r="P497" t="s">
        <v>44</v>
      </c>
      <c r="Q497" t="s">
        <v>1020</v>
      </c>
      <c r="R497">
        <v>105</v>
      </c>
      <c r="S497" t="s">
        <v>25</v>
      </c>
    </row>
    <row r="498" spans="1:19" x14ac:dyDescent="0.25">
      <c r="A498" t="s">
        <v>1022</v>
      </c>
      <c r="B498" t="s">
        <v>1023</v>
      </c>
      <c r="C498" s="1">
        <v>45058</v>
      </c>
      <c r="D498" t="s">
        <v>20</v>
      </c>
      <c r="E498" t="s">
        <v>28</v>
      </c>
      <c r="F498">
        <v>0</v>
      </c>
      <c r="G498">
        <v>23</v>
      </c>
      <c r="H498" t="s">
        <v>22</v>
      </c>
      <c r="I498" t="s">
        <v>35</v>
      </c>
      <c r="J498" t="s">
        <v>21</v>
      </c>
      <c r="K498">
        <v>2600</v>
      </c>
      <c r="L498">
        <v>1700</v>
      </c>
      <c r="M498">
        <v>107</v>
      </c>
      <c r="N498">
        <v>360</v>
      </c>
      <c r="O498">
        <v>1</v>
      </c>
      <c r="P498" t="s">
        <v>29</v>
      </c>
      <c r="Q498" t="s">
        <v>1022</v>
      </c>
      <c r="R498">
        <v>107</v>
      </c>
      <c r="S498" t="s">
        <v>25</v>
      </c>
    </row>
    <row r="499" spans="1:19" x14ac:dyDescent="0.25">
      <c r="A499" t="s">
        <v>1024</v>
      </c>
      <c r="B499" t="s">
        <v>1025</v>
      </c>
      <c r="C499" s="1">
        <v>45059</v>
      </c>
      <c r="D499" t="s">
        <v>20</v>
      </c>
      <c r="E499" t="s">
        <v>28</v>
      </c>
      <c r="F499">
        <v>0</v>
      </c>
      <c r="G499">
        <v>23</v>
      </c>
      <c r="H499" t="s">
        <v>22</v>
      </c>
      <c r="I499" t="s">
        <v>23</v>
      </c>
      <c r="J499" t="s">
        <v>21</v>
      </c>
      <c r="K499">
        <v>4625</v>
      </c>
      <c r="L499">
        <v>2857</v>
      </c>
      <c r="M499">
        <v>111</v>
      </c>
      <c r="N499">
        <v>12</v>
      </c>
      <c r="P499" t="s">
        <v>24</v>
      </c>
      <c r="Q499" t="s">
        <v>1024</v>
      </c>
      <c r="R499">
        <v>111</v>
      </c>
      <c r="S499" t="s">
        <v>25</v>
      </c>
    </row>
    <row r="500" spans="1:19" x14ac:dyDescent="0.25">
      <c r="A500" t="s">
        <v>1026</v>
      </c>
      <c r="B500" t="s">
        <v>1027</v>
      </c>
      <c r="C500" s="1">
        <v>45154</v>
      </c>
      <c r="D500" t="s">
        <v>20</v>
      </c>
      <c r="E500" t="s">
        <v>28</v>
      </c>
      <c r="F500">
        <v>1</v>
      </c>
      <c r="G500">
        <v>23</v>
      </c>
      <c r="H500" t="s">
        <v>22</v>
      </c>
      <c r="I500" t="s">
        <v>23</v>
      </c>
      <c r="J500" t="s">
        <v>28</v>
      </c>
      <c r="K500">
        <v>2895</v>
      </c>
      <c r="L500">
        <v>0</v>
      </c>
      <c r="M500">
        <v>95</v>
      </c>
      <c r="N500">
        <v>360</v>
      </c>
      <c r="O500">
        <v>1</v>
      </c>
      <c r="P500" t="s">
        <v>44</v>
      </c>
      <c r="Q500" t="s">
        <v>1026</v>
      </c>
      <c r="R500">
        <v>95</v>
      </c>
      <c r="S500" t="s">
        <v>25</v>
      </c>
    </row>
    <row r="501" spans="1:19" x14ac:dyDescent="0.25">
      <c r="A501" t="s">
        <v>1028</v>
      </c>
      <c r="B501" t="s">
        <v>1029</v>
      </c>
      <c r="C501" s="1">
        <v>45154</v>
      </c>
      <c r="D501" t="s">
        <v>20</v>
      </c>
      <c r="E501" t="s">
        <v>21</v>
      </c>
      <c r="F501">
        <v>0</v>
      </c>
      <c r="G501">
        <v>23</v>
      </c>
      <c r="H501" t="s">
        <v>22</v>
      </c>
      <c r="I501" t="s">
        <v>23</v>
      </c>
      <c r="J501" t="s">
        <v>21</v>
      </c>
      <c r="K501">
        <v>6283</v>
      </c>
      <c r="L501">
        <v>4416</v>
      </c>
      <c r="M501">
        <v>209</v>
      </c>
      <c r="N501">
        <v>360</v>
      </c>
      <c r="O501">
        <v>0</v>
      </c>
      <c r="P501" t="s">
        <v>29</v>
      </c>
      <c r="Q501" t="s">
        <v>1028</v>
      </c>
      <c r="R501">
        <v>209</v>
      </c>
      <c r="S501" t="s">
        <v>30</v>
      </c>
    </row>
    <row r="502" spans="1:19" x14ac:dyDescent="0.25">
      <c r="A502" t="s">
        <v>1030</v>
      </c>
      <c r="B502" t="s">
        <v>1031</v>
      </c>
      <c r="C502" s="1">
        <v>45154</v>
      </c>
      <c r="D502" t="s">
        <v>65</v>
      </c>
      <c r="E502" t="s">
        <v>21</v>
      </c>
      <c r="F502">
        <v>0</v>
      </c>
      <c r="G502">
        <v>23</v>
      </c>
      <c r="H502" t="s">
        <v>22</v>
      </c>
      <c r="I502" t="s">
        <v>23</v>
      </c>
      <c r="J502" t="s">
        <v>21</v>
      </c>
      <c r="K502">
        <v>645</v>
      </c>
      <c r="L502">
        <v>3683</v>
      </c>
      <c r="M502">
        <v>113</v>
      </c>
      <c r="N502">
        <v>480</v>
      </c>
      <c r="O502">
        <v>1</v>
      </c>
      <c r="P502" t="s">
        <v>29</v>
      </c>
      <c r="Q502" t="s">
        <v>1030</v>
      </c>
      <c r="R502">
        <v>113</v>
      </c>
      <c r="S502" t="s">
        <v>25</v>
      </c>
    </row>
    <row r="503" spans="1:19" x14ac:dyDescent="0.25">
      <c r="A503" t="s">
        <v>1032</v>
      </c>
      <c r="B503" t="s">
        <v>1033</v>
      </c>
      <c r="C503" s="1">
        <v>45154</v>
      </c>
      <c r="D503" t="s">
        <v>65</v>
      </c>
      <c r="E503" t="s">
        <v>21</v>
      </c>
      <c r="F503">
        <v>0</v>
      </c>
      <c r="G503">
        <v>23</v>
      </c>
      <c r="H503" t="s">
        <v>22</v>
      </c>
      <c r="I503" t="s">
        <v>23</v>
      </c>
      <c r="J503" t="s">
        <v>21</v>
      </c>
      <c r="K503">
        <v>3159</v>
      </c>
      <c r="L503">
        <v>0</v>
      </c>
      <c r="M503">
        <v>100</v>
      </c>
      <c r="N503">
        <v>360</v>
      </c>
      <c r="O503">
        <v>1</v>
      </c>
      <c r="P503" t="s">
        <v>44</v>
      </c>
      <c r="Q503" t="s">
        <v>1032</v>
      </c>
      <c r="R503">
        <v>100</v>
      </c>
      <c r="S503" t="s">
        <v>25</v>
      </c>
    </row>
    <row r="504" spans="1:19" x14ac:dyDescent="0.25">
      <c r="A504" t="s">
        <v>1034</v>
      </c>
      <c r="B504" t="s">
        <v>1035</v>
      </c>
      <c r="C504" s="1">
        <v>45064</v>
      </c>
      <c r="D504" t="s">
        <v>20</v>
      </c>
      <c r="E504" t="s">
        <v>28</v>
      </c>
      <c r="F504">
        <v>2</v>
      </c>
      <c r="G504">
        <v>23</v>
      </c>
      <c r="H504" t="s">
        <v>22</v>
      </c>
      <c r="I504" t="s">
        <v>23</v>
      </c>
      <c r="J504" t="s">
        <v>21</v>
      </c>
      <c r="K504">
        <v>4865</v>
      </c>
      <c r="L504">
        <v>5624</v>
      </c>
      <c r="M504">
        <v>208</v>
      </c>
      <c r="N504">
        <v>360</v>
      </c>
      <c r="O504">
        <v>1</v>
      </c>
      <c r="P504" t="s">
        <v>44</v>
      </c>
      <c r="Q504" t="s">
        <v>1034</v>
      </c>
      <c r="R504">
        <v>208</v>
      </c>
      <c r="S504" t="s">
        <v>25</v>
      </c>
    </row>
    <row r="505" spans="1:19" x14ac:dyDescent="0.25">
      <c r="A505" t="s">
        <v>1036</v>
      </c>
      <c r="B505" t="s">
        <v>1037</v>
      </c>
      <c r="C505" s="1">
        <v>45065</v>
      </c>
      <c r="D505" t="s">
        <v>20</v>
      </c>
      <c r="E505" t="s">
        <v>28</v>
      </c>
      <c r="F505">
        <v>1</v>
      </c>
      <c r="G505">
        <v>23</v>
      </c>
      <c r="H505" t="s">
        <v>22</v>
      </c>
      <c r="I505" t="s">
        <v>35</v>
      </c>
      <c r="J505" t="s">
        <v>21</v>
      </c>
      <c r="K505">
        <v>4050</v>
      </c>
      <c r="L505">
        <v>5302</v>
      </c>
      <c r="M505">
        <v>138</v>
      </c>
      <c r="N505">
        <v>360</v>
      </c>
      <c r="P505" t="s">
        <v>29</v>
      </c>
      <c r="Q505" t="s">
        <v>1036</v>
      </c>
      <c r="R505">
        <v>138</v>
      </c>
      <c r="S505" t="s">
        <v>30</v>
      </c>
    </row>
    <row r="506" spans="1:19" x14ac:dyDescent="0.25">
      <c r="A506" t="s">
        <v>1038</v>
      </c>
      <c r="B506" t="s">
        <v>1039</v>
      </c>
      <c r="C506" s="1">
        <v>45066</v>
      </c>
      <c r="D506" t="s">
        <v>20</v>
      </c>
      <c r="E506" t="s">
        <v>28</v>
      </c>
      <c r="F506">
        <v>0</v>
      </c>
      <c r="G506">
        <v>23</v>
      </c>
      <c r="H506" t="s">
        <v>22</v>
      </c>
      <c r="I506" t="s">
        <v>35</v>
      </c>
      <c r="J506" t="s">
        <v>21</v>
      </c>
      <c r="K506">
        <v>3814</v>
      </c>
      <c r="L506">
        <v>1483</v>
      </c>
      <c r="M506">
        <v>124</v>
      </c>
      <c r="N506">
        <v>300</v>
      </c>
      <c r="O506">
        <v>1</v>
      </c>
      <c r="P506" t="s">
        <v>44</v>
      </c>
      <c r="Q506" t="s">
        <v>1038</v>
      </c>
      <c r="R506">
        <v>124</v>
      </c>
      <c r="S506" t="s">
        <v>25</v>
      </c>
    </row>
    <row r="507" spans="1:19" x14ac:dyDescent="0.25">
      <c r="A507" t="s">
        <v>1040</v>
      </c>
      <c r="B507" t="s">
        <v>1041</v>
      </c>
      <c r="C507" s="1">
        <v>45155</v>
      </c>
      <c r="D507" t="s">
        <v>20</v>
      </c>
      <c r="E507" t="s">
        <v>28</v>
      </c>
      <c r="F507">
        <v>2</v>
      </c>
      <c r="G507">
        <v>23</v>
      </c>
      <c r="H507" t="s">
        <v>22</v>
      </c>
      <c r="I507" t="s">
        <v>23</v>
      </c>
      <c r="J507" t="s">
        <v>21</v>
      </c>
      <c r="K507">
        <v>3510</v>
      </c>
      <c r="L507">
        <v>4416</v>
      </c>
      <c r="M507">
        <v>243</v>
      </c>
      <c r="N507">
        <v>360</v>
      </c>
      <c r="O507">
        <v>1</v>
      </c>
      <c r="P507" t="s">
        <v>29</v>
      </c>
      <c r="Q507" t="s">
        <v>1040</v>
      </c>
      <c r="R507">
        <v>243</v>
      </c>
      <c r="S507" t="s">
        <v>25</v>
      </c>
    </row>
    <row r="508" spans="1:19" x14ac:dyDescent="0.25">
      <c r="A508" t="s">
        <v>1042</v>
      </c>
      <c r="B508" t="s">
        <v>1043</v>
      </c>
      <c r="C508" s="1">
        <v>45155</v>
      </c>
      <c r="D508" t="s">
        <v>20</v>
      </c>
      <c r="E508" t="s">
        <v>28</v>
      </c>
      <c r="F508">
        <v>0</v>
      </c>
      <c r="G508">
        <v>23</v>
      </c>
      <c r="H508" t="s">
        <v>22</v>
      </c>
      <c r="I508" t="s">
        <v>23</v>
      </c>
      <c r="J508" t="s">
        <v>21</v>
      </c>
      <c r="K508">
        <v>20833</v>
      </c>
      <c r="L508">
        <v>6667</v>
      </c>
      <c r="M508">
        <v>480</v>
      </c>
      <c r="N508">
        <v>360</v>
      </c>
      <c r="P508" t="s">
        <v>24</v>
      </c>
      <c r="Q508" t="s">
        <v>1042</v>
      </c>
      <c r="R508">
        <v>480</v>
      </c>
      <c r="S508" t="s">
        <v>25</v>
      </c>
    </row>
    <row r="509" spans="1:19" x14ac:dyDescent="0.25">
      <c r="A509" t="s">
        <v>1044</v>
      </c>
      <c r="B509" t="s">
        <v>1045</v>
      </c>
      <c r="C509" s="1">
        <v>45155</v>
      </c>
      <c r="E509" t="s">
        <v>21</v>
      </c>
      <c r="F509">
        <v>0</v>
      </c>
      <c r="G509">
        <v>23</v>
      </c>
      <c r="H509" t="s">
        <v>22</v>
      </c>
      <c r="I509" t="s">
        <v>23</v>
      </c>
      <c r="J509" t="s">
        <v>21</v>
      </c>
      <c r="K509">
        <v>3583</v>
      </c>
      <c r="L509">
        <v>0</v>
      </c>
      <c r="M509">
        <v>96</v>
      </c>
      <c r="N509">
        <v>360</v>
      </c>
      <c r="O509">
        <v>1</v>
      </c>
      <c r="P509" t="s">
        <v>24</v>
      </c>
      <c r="Q509" t="s">
        <v>1044</v>
      </c>
      <c r="R509">
        <v>96</v>
      </c>
      <c r="S509" t="s">
        <v>30</v>
      </c>
    </row>
    <row r="510" spans="1:19" x14ac:dyDescent="0.25">
      <c r="A510" t="s">
        <v>1046</v>
      </c>
      <c r="B510" t="s">
        <v>1047</v>
      </c>
      <c r="C510" s="1">
        <v>45070</v>
      </c>
      <c r="D510" t="s">
        <v>20</v>
      </c>
      <c r="E510" t="s">
        <v>28</v>
      </c>
      <c r="F510">
        <v>0</v>
      </c>
      <c r="G510">
        <v>23</v>
      </c>
      <c r="H510" t="s">
        <v>22</v>
      </c>
      <c r="I510" t="s">
        <v>23</v>
      </c>
      <c r="J510" t="s">
        <v>28</v>
      </c>
      <c r="K510">
        <v>2479</v>
      </c>
      <c r="L510">
        <v>3013</v>
      </c>
      <c r="M510">
        <v>188</v>
      </c>
      <c r="N510">
        <v>360</v>
      </c>
      <c r="O510">
        <v>1</v>
      </c>
      <c r="P510" t="s">
        <v>24</v>
      </c>
      <c r="Q510" t="s">
        <v>1046</v>
      </c>
      <c r="R510">
        <v>188</v>
      </c>
      <c r="S510" t="s">
        <v>25</v>
      </c>
    </row>
    <row r="511" spans="1:19" x14ac:dyDescent="0.25">
      <c r="A511" t="s">
        <v>1048</v>
      </c>
      <c r="B511" t="s">
        <v>1049</v>
      </c>
      <c r="C511" s="1">
        <v>45071</v>
      </c>
      <c r="D511" t="s">
        <v>65</v>
      </c>
      <c r="E511" t="s">
        <v>21</v>
      </c>
      <c r="F511">
        <v>1</v>
      </c>
      <c r="G511">
        <v>23</v>
      </c>
      <c r="H511" t="s">
        <v>22</v>
      </c>
      <c r="I511" t="s">
        <v>23</v>
      </c>
      <c r="J511" t="s">
        <v>21</v>
      </c>
      <c r="K511">
        <v>13262</v>
      </c>
      <c r="L511">
        <v>0</v>
      </c>
      <c r="M511">
        <v>40</v>
      </c>
      <c r="N511">
        <v>360</v>
      </c>
      <c r="O511">
        <v>1</v>
      </c>
      <c r="P511" t="s">
        <v>24</v>
      </c>
      <c r="Q511" t="s">
        <v>1048</v>
      </c>
      <c r="R511">
        <v>40</v>
      </c>
      <c r="S511" t="s">
        <v>25</v>
      </c>
    </row>
    <row r="512" spans="1:19" x14ac:dyDescent="0.25">
      <c r="A512" t="s">
        <v>1050</v>
      </c>
      <c r="B512" t="s">
        <v>1051</v>
      </c>
      <c r="C512" s="1">
        <v>45072</v>
      </c>
      <c r="D512" t="s">
        <v>20</v>
      </c>
      <c r="E512" t="s">
        <v>21</v>
      </c>
      <c r="F512">
        <v>0</v>
      </c>
      <c r="G512">
        <v>23</v>
      </c>
      <c r="H512" t="s">
        <v>22</v>
      </c>
      <c r="I512" t="s">
        <v>35</v>
      </c>
      <c r="J512" t="s">
        <v>21</v>
      </c>
      <c r="K512">
        <v>3598</v>
      </c>
      <c r="L512">
        <v>1287</v>
      </c>
      <c r="M512">
        <v>100</v>
      </c>
      <c r="N512">
        <v>360</v>
      </c>
      <c r="O512">
        <v>1</v>
      </c>
      <c r="P512" t="s">
        <v>29</v>
      </c>
      <c r="Q512" t="s">
        <v>1050</v>
      </c>
      <c r="R512">
        <v>100</v>
      </c>
      <c r="S512" t="s">
        <v>30</v>
      </c>
    </row>
    <row r="513" spans="1:19" x14ac:dyDescent="0.25">
      <c r="A513" t="s">
        <v>1052</v>
      </c>
      <c r="B513" t="s">
        <v>1053</v>
      </c>
      <c r="C513" s="1">
        <v>45073</v>
      </c>
      <c r="D513" t="s">
        <v>20</v>
      </c>
      <c r="E513" t="s">
        <v>28</v>
      </c>
      <c r="F513">
        <v>1</v>
      </c>
      <c r="G513">
        <v>23</v>
      </c>
      <c r="H513" t="s">
        <v>22</v>
      </c>
      <c r="I513" t="s">
        <v>23</v>
      </c>
      <c r="J513" t="s">
        <v>21</v>
      </c>
      <c r="K513">
        <v>6065</v>
      </c>
      <c r="L513">
        <v>2004</v>
      </c>
      <c r="M513">
        <v>250</v>
      </c>
      <c r="N513">
        <v>360</v>
      </c>
      <c r="O513">
        <v>1</v>
      </c>
      <c r="P513" t="s">
        <v>44</v>
      </c>
      <c r="Q513" t="s">
        <v>1052</v>
      </c>
      <c r="R513">
        <v>250</v>
      </c>
      <c r="S513" t="s">
        <v>25</v>
      </c>
    </row>
    <row r="514" spans="1:19" x14ac:dyDescent="0.25">
      <c r="A514" t="s">
        <v>1054</v>
      </c>
      <c r="B514" t="s">
        <v>1055</v>
      </c>
      <c r="C514" s="1">
        <v>45074</v>
      </c>
      <c r="D514" t="s">
        <v>20</v>
      </c>
      <c r="E514" t="s">
        <v>28</v>
      </c>
      <c r="F514">
        <v>2</v>
      </c>
      <c r="G514">
        <v>23</v>
      </c>
      <c r="H514" t="s">
        <v>22</v>
      </c>
      <c r="I514" t="s">
        <v>23</v>
      </c>
      <c r="J514" t="s">
        <v>21</v>
      </c>
      <c r="K514">
        <v>3283</v>
      </c>
      <c r="L514">
        <v>2035</v>
      </c>
      <c r="M514">
        <v>148</v>
      </c>
      <c r="N514">
        <v>360</v>
      </c>
      <c r="O514">
        <v>1</v>
      </c>
      <c r="P514" t="s">
        <v>24</v>
      </c>
      <c r="Q514" t="s">
        <v>1054</v>
      </c>
      <c r="R514">
        <v>148</v>
      </c>
      <c r="S514" t="s">
        <v>25</v>
      </c>
    </row>
    <row r="515" spans="1:19" x14ac:dyDescent="0.25">
      <c r="A515" t="s">
        <v>1056</v>
      </c>
      <c r="B515" t="s">
        <v>1057</v>
      </c>
      <c r="C515" s="1">
        <v>45154</v>
      </c>
      <c r="D515" t="s">
        <v>20</v>
      </c>
      <c r="E515" t="s">
        <v>28</v>
      </c>
      <c r="F515">
        <v>0</v>
      </c>
      <c r="G515">
        <v>23</v>
      </c>
      <c r="H515" t="s">
        <v>22</v>
      </c>
      <c r="I515" t="s">
        <v>23</v>
      </c>
      <c r="J515" t="s">
        <v>21</v>
      </c>
      <c r="K515">
        <v>2130</v>
      </c>
      <c r="L515">
        <v>6666</v>
      </c>
      <c r="M515">
        <v>70</v>
      </c>
      <c r="N515">
        <v>180</v>
      </c>
      <c r="O515">
        <v>1</v>
      </c>
      <c r="P515" t="s">
        <v>44</v>
      </c>
      <c r="Q515" t="s">
        <v>1056</v>
      </c>
      <c r="R515">
        <v>70</v>
      </c>
      <c r="S515" t="s">
        <v>30</v>
      </c>
    </row>
    <row r="516" spans="1:19" x14ac:dyDescent="0.25">
      <c r="A516" t="s">
        <v>1058</v>
      </c>
      <c r="B516" t="s">
        <v>1059</v>
      </c>
      <c r="C516" s="1">
        <v>45155</v>
      </c>
      <c r="D516" t="s">
        <v>20</v>
      </c>
      <c r="E516" t="s">
        <v>21</v>
      </c>
      <c r="F516">
        <v>0</v>
      </c>
      <c r="G516">
        <v>23</v>
      </c>
      <c r="H516" t="s">
        <v>22</v>
      </c>
      <c r="I516" t="s">
        <v>23</v>
      </c>
      <c r="J516" t="s">
        <v>21</v>
      </c>
      <c r="K516">
        <v>5815</v>
      </c>
      <c r="L516">
        <v>3666</v>
      </c>
      <c r="M516">
        <v>311</v>
      </c>
      <c r="N516">
        <v>360</v>
      </c>
      <c r="O516">
        <v>1</v>
      </c>
      <c r="P516" t="s">
        <v>29</v>
      </c>
      <c r="Q516" t="s">
        <v>1058</v>
      </c>
      <c r="R516">
        <v>311</v>
      </c>
      <c r="S516" t="s">
        <v>30</v>
      </c>
    </row>
    <row r="517" spans="1:19" x14ac:dyDescent="0.25">
      <c r="A517" t="s">
        <v>1060</v>
      </c>
      <c r="B517" t="s">
        <v>1061</v>
      </c>
      <c r="C517" s="1">
        <v>45156</v>
      </c>
      <c r="D517" t="s">
        <v>20</v>
      </c>
      <c r="E517" t="s">
        <v>28</v>
      </c>
      <c r="F517">
        <v>4</v>
      </c>
      <c r="G517">
        <v>23</v>
      </c>
      <c r="H517" t="s">
        <v>22</v>
      </c>
      <c r="I517" t="s">
        <v>23</v>
      </c>
      <c r="J517" t="s">
        <v>21</v>
      </c>
      <c r="K517">
        <v>3466</v>
      </c>
      <c r="L517">
        <v>3428</v>
      </c>
      <c r="M517">
        <v>150</v>
      </c>
      <c r="N517">
        <v>360</v>
      </c>
      <c r="O517">
        <v>1</v>
      </c>
      <c r="P517" t="s">
        <v>29</v>
      </c>
      <c r="Q517" t="s">
        <v>1060</v>
      </c>
      <c r="R517">
        <v>150</v>
      </c>
      <c r="S517" t="s">
        <v>25</v>
      </c>
    </row>
    <row r="518" spans="1:19" x14ac:dyDescent="0.25">
      <c r="A518" t="s">
        <v>1062</v>
      </c>
      <c r="B518" t="s">
        <v>1063</v>
      </c>
      <c r="C518" s="1">
        <v>45157</v>
      </c>
      <c r="D518" t="s">
        <v>65</v>
      </c>
      <c r="E518" t="s">
        <v>28</v>
      </c>
      <c r="F518">
        <v>2</v>
      </c>
      <c r="G518">
        <v>23</v>
      </c>
      <c r="H518" t="s">
        <v>22</v>
      </c>
      <c r="I518" t="s">
        <v>23</v>
      </c>
      <c r="J518" t="s">
        <v>21</v>
      </c>
      <c r="K518">
        <v>2031</v>
      </c>
      <c r="L518">
        <v>1632</v>
      </c>
      <c r="M518">
        <v>113</v>
      </c>
      <c r="N518">
        <v>480</v>
      </c>
      <c r="O518">
        <v>1</v>
      </c>
      <c r="P518" t="s">
        <v>44</v>
      </c>
      <c r="Q518" t="s">
        <v>1062</v>
      </c>
      <c r="R518">
        <v>113</v>
      </c>
      <c r="S518" t="s">
        <v>25</v>
      </c>
    </row>
    <row r="519" spans="1:19" x14ac:dyDescent="0.25">
      <c r="A519" t="s">
        <v>1064</v>
      </c>
      <c r="B519" t="s">
        <v>1065</v>
      </c>
      <c r="C519" s="1">
        <v>45158</v>
      </c>
      <c r="D519" t="s">
        <v>20</v>
      </c>
      <c r="E519" t="s">
        <v>28</v>
      </c>
      <c r="G519">
        <v>23</v>
      </c>
      <c r="H519" t="s">
        <v>22</v>
      </c>
      <c r="I519" t="s">
        <v>35</v>
      </c>
      <c r="J519" t="s">
        <v>21</v>
      </c>
      <c r="K519">
        <v>3074</v>
      </c>
      <c r="L519">
        <v>1800</v>
      </c>
      <c r="M519">
        <v>123</v>
      </c>
      <c r="N519">
        <v>360</v>
      </c>
      <c r="O519">
        <v>0</v>
      </c>
      <c r="P519" t="s">
        <v>44</v>
      </c>
      <c r="Q519" t="s">
        <v>1064</v>
      </c>
      <c r="R519">
        <v>123</v>
      </c>
      <c r="S519" t="s">
        <v>30</v>
      </c>
    </row>
    <row r="520" spans="1:19" x14ac:dyDescent="0.25">
      <c r="A520" t="s">
        <v>1066</v>
      </c>
      <c r="B520" t="s">
        <v>1067</v>
      </c>
      <c r="C520" s="1">
        <v>45159</v>
      </c>
      <c r="D520" t="s">
        <v>20</v>
      </c>
      <c r="E520" t="s">
        <v>21</v>
      </c>
      <c r="F520">
        <v>0</v>
      </c>
      <c r="G520">
        <v>23</v>
      </c>
      <c r="H520" t="s">
        <v>22</v>
      </c>
      <c r="I520" t="s">
        <v>23</v>
      </c>
      <c r="J520" t="s">
        <v>21</v>
      </c>
      <c r="K520">
        <v>4683</v>
      </c>
      <c r="L520">
        <v>1915</v>
      </c>
      <c r="M520">
        <v>185</v>
      </c>
      <c r="N520">
        <v>360</v>
      </c>
      <c r="O520">
        <v>1</v>
      </c>
      <c r="P520" t="s">
        <v>44</v>
      </c>
      <c r="Q520" t="s">
        <v>1066</v>
      </c>
      <c r="R520">
        <v>185</v>
      </c>
      <c r="S520" t="s">
        <v>30</v>
      </c>
    </row>
    <row r="521" spans="1:19" x14ac:dyDescent="0.25">
      <c r="A521" t="s">
        <v>1068</v>
      </c>
      <c r="B521" t="s">
        <v>1069</v>
      </c>
      <c r="C521" s="1">
        <v>45160</v>
      </c>
      <c r="D521" t="s">
        <v>65</v>
      </c>
      <c r="E521" t="s">
        <v>21</v>
      </c>
      <c r="F521">
        <v>0</v>
      </c>
      <c r="G521">
        <v>23</v>
      </c>
      <c r="H521" t="s">
        <v>22</v>
      </c>
      <c r="I521" t="s">
        <v>35</v>
      </c>
      <c r="J521" t="s">
        <v>21</v>
      </c>
      <c r="K521">
        <v>3400</v>
      </c>
      <c r="L521">
        <v>0</v>
      </c>
      <c r="M521">
        <v>95</v>
      </c>
      <c r="N521">
        <v>360</v>
      </c>
      <c r="O521">
        <v>1</v>
      </c>
      <c r="P521" t="s">
        <v>29</v>
      </c>
      <c r="Q521" t="s">
        <v>1068</v>
      </c>
      <c r="R521">
        <v>95</v>
      </c>
      <c r="S521" t="s">
        <v>30</v>
      </c>
    </row>
    <row r="522" spans="1:19" x14ac:dyDescent="0.25">
      <c r="A522" t="s">
        <v>1070</v>
      </c>
      <c r="B522" t="s">
        <v>1071</v>
      </c>
      <c r="C522" s="1">
        <v>45082</v>
      </c>
      <c r="D522" t="s">
        <v>20</v>
      </c>
      <c r="E522" t="s">
        <v>28</v>
      </c>
      <c r="F522">
        <v>2</v>
      </c>
      <c r="G522">
        <v>23</v>
      </c>
      <c r="H522" t="s">
        <v>22</v>
      </c>
      <c r="I522" t="s">
        <v>35</v>
      </c>
      <c r="J522" t="s">
        <v>21</v>
      </c>
      <c r="K522">
        <v>2192</v>
      </c>
      <c r="L522">
        <v>1742</v>
      </c>
      <c r="M522">
        <v>45</v>
      </c>
      <c r="N522">
        <v>360</v>
      </c>
      <c r="O522">
        <v>1</v>
      </c>
      <c r="P522" t="s">
        <v>44</v>
      </c>
      <c r="Q522" t="s">
        <v>1070</v>
      </c>
      <c r="R522">
        <v>45</v>
      </c>
      <c r="S522" t="s">
        <v>25</v>
      </c>
    </row>
    <row r="523" spans="1:19" x14ac:dyDescent="0.25">
      <c r="A523" t="s">
        <v>1072</v>
      </c>
      <c r="B523" t="s">
        <v>1073</v>
      </c>
      <c r="C523" s="1">
        <v>45083</v>
      </c>
      <c r="D523" t="s">
        <v>20</v>
      </c>
      <c r="E523" t="s">
        <v>21</v>
      </c>
      <c r="F523">
        <v>0</v>
      </c>
      <c r="G523">
        <v>23</v>
      </c>
      <c r="H523" t="s">
        <v>22</v>
      </c>
      <c r="I523" t="s">
        <v>23</v>
      </c>
      <c r="J523" t="s">
        <v>21</v>
      </c>
      <c r="K523">
        <v>2500</v>
      </c>
      <c r="L523">
        <v>0</v>
      </c>
      <c r="M523">
        <v>55</v>
      </c>
      <c r="N523">
        <v>360</v>
      </c>
      <c r="O523">
        <v>1</v>
      </c>
      <c r="P523" t="s">
        <v>44</v>
      </c>
      <c r="Q523" t="s">
        <v>1072</v>
      </c>
      <c r="R523">
        <v>55</v>
      </c>
      <c r="S523" t="s">
        <v>25</v>
      </c>
    </row>
    <row r="524" spans="1:19" x14ac:dyDescent="0.25">
      <c r="A524" t="s">
        <v>1074</v>
      </c>
      <c r="B524" t="s">
        <v>1075</v>
      </c>
      <c r="C524" s="1">
        <v>45084</v>
      </c>
      <c r="D524" t="s">
        <v>20</v>
      </c>
      <c r="E524" t="s">
        <v>28</v>
      </c>
      <c r="F524">
        <v>4</v>
      </c>
      <c r="G524">
        <v>41</v>
      </c>
      <c r="H524" t="s">
        <v>22</v>
      </c>
      <c r="I524" t="s">
        <v>23</v>
      </c>
      <c r="J524" t="s">
        <v>28</v>
      </c>
      <c r="K524">
        <v>5677</v>
      </c>
      <c r="L524">
        <v>1424</v>
      </c>
      <c r="M524">
        <v>100</v>
      </c>
      <c r="N524">
        <v>360</v>
      </c>
      <c r="O524">
        <v>1</v>
      </c>
      <c r="P524" t="s">
        <v>29</v>
      </c>
      <c r="Q524" t="s">
        <v>1074</v>
      </c>
      <c r="R524">
        <v>100</v>
      </c>
      <c r="S524" t="s">
        <v>25</v>
      </c>
    </row>
    <row r="525" spans="1:19" x14ac:dyDescent="0.25">
      <c r="A525" t="s">
        <v>1076</v>
      </c>
      <c r="B525" t="s">
        <v>1077</v>
      </c>
      <c r="C525" s="1">
        <v>45085</v>
      </c>
      <c r="D525" t="s">
        <v>20</v>
      </c>
      <c r="E525" t="s">
        <v>28</v>
      </c>
      <c r="F525">
        <v>2</v>
      </c>
      <c r="G525">
        <v>41</v>
      </c>
      <c r="H525" t="s">
        <v>22</v>
      </c>
      <c r="I525" t="s">
        <v>23</v>
      </c>
      <c r="J525" t="s">
        <v>28</v>
      </c>
      <c r="K525">
        <v>7948</v>
      </c>
      <c r="L525">
        <v>7166</v>
      </c>
      <c r="M525">
        <v>480</v>
      </c>
      <c r="N525">
        <v>360</v>
      </c>
      <c r="O525">
        <v>1</v>
      </c>
      <c r="P525" t="s">
        <v>29</v>
      </c>
      <c r="Q525" t="s">
        <v>1076</v>
      </c>
      <c r="R525">
        <v>480</v>
      </c>
      <c r="S525" t="s">
        <v>25</v>
      </c>
    </row>
    <row r="526" spans="1:19" x14ac:dyDescent="0.25">
      <c r="A526" t="s">
        <v>1078</v>
      </c>
      <c r="B526" t="s">
        <v>1079</v>
      </c>
      <c r="C526" s="1">
        <v>45086</v>
      </c>
      <c r="D526" t="s">
        <v>20</v>
      </c>
      <c r="E526" t="s">
        <v>21</v>
      </c>
      <c r="F526">
        <v>0</v>
      </c>
      <c r="G526">
        <v>41</v>
      </c>
      <c r="H526" t="s">
        <v>22</v>
      </c>
      <c r="I526" t="s">
        <v>23</v>
      </c>
      <c r="J526" t="s">
        <v>21</v>
      </c>
      <c r="K526">
        <v>4680</v>
      </c>
      <c r="L526">
        <v>2087</v>
      </c>
      <c r="N526">
        <v>360</v>
      </c>
      <c r="O526">
        <v>1</v>
      </c>
      <c r="P526" t="s">
        <v>44</v>
      </c>
      <c r="Q526" t="s">
        <v>1078</v>
      </c>
      <c r="S526" t="s">
        <v>30</v>
      </c>
    </row>
    <row r="527" spans="1:19" x14ac:dyDescent="0.25">
      <c r="A527" t="s">
        <v>1080</v>
      </c>
      <c r="B527" t="s">
        <v>1081</v>
      </c>
      <c r="C527" s="1">
        <v>45087</v>
      </c>
      <c r="D527" t="s">
        <v>20</v>
      </c>
      <c r="E527" t="s">
        <v>28</v>
      </c>
      <c r="F527">
        <v>2</v>
      </c>
      <c r="G527">
        <v>41</v>
      </c>
      <c r="H527" t="s">
        <v>22</v>
      </c>
      <c r="I527" t="s">
        <v>23</v>
      </c>
      <c r="J527" t="s">
        <v>28</v>
      </c>
      <c r="K527">
        <v>17500</v>
      </c>
      <c r="L527">
        <v>0</v>
      </c>
      <c r="M527">
        <v>400</v>
      </c>
      <c r="N527">
        <v>360</v>
      </c>
      <c r="O527">
        <v>1</v>
      </c>
      <c r="P527" t="s">
        <v>29</v>
      </c>
      <c r="Q527" t="s">
        <v>1080</v>
      </c>
      <c r="R527">
        <v>400</v>
      </c>
      <c r="S527" t="s">
        <v>25</v>
      </c>
    </row>
    <row r="528" spans="1:19" x14ac:dyDescent="0.25">
      <c r="A528" t="s">
        <v>1082</v>
      </c>
      <c r="B528" t="s">
        <v>1083</v>
      </c>
      <c r="C528" s="1">
        <v>45088</v>
      </c>
      <c r="D528" t="s">
        <v>20</v>
      </c>
      <c r="E528" t="s">
        <v>28</v>
      </c>
      <c r="F528">
        <v>0</v>
      </c>
      <c r="G528">
        <v>41</v>
      </c>
      <c r="H528" t="s">
        <v>22</v>
      </c>
      <c r="I528" t="s">
        <v>23</v>
      </c>
      <c r="J528" t="s">
        <v>21</v>
      </c>
      <c r="K528">
        <v>3775</v>
      </c>
      <c r="L528">
        <v>0</v>
      </c>
      <c r="M528">
        <v>110</v>
      </c>
      <c r="N528">
        <v>360</v>
      </c>
      <c r="O528">
        <v>1</v>
      </c>
      <c r="P528" t="s">
        <v>44</v>
      </c>
      <c r="Q528" t="s">
        <v>1082</v>
      </c>
      <c r="R528">
        <v>110</v>
      </c>
      <c r="S528" t="s">
        <v>25</v>
      </c>
    </row>
    <row r="529" spans="1:19" x14ac:dyDescent="0.25">
      <c r="A529" t="s">
        <v>1084</v>
      </c>
      <c r="B529" t="s">
        <v>1085</v>
      </c>
      <c r="C529" s="1">
        <v>45089</v>
      </c>
      <c r="D529" t="s">
        <v>20</v>
      </c>
      <c r="E529" t="s">
        <v>28</v>
      </c>
      <c r="F529">
        <v>1</v>
      </c>
      <c r="G529">
        <v>41</v>
      </c>
      <c r="H529" t="s">
        <v>22</v>
      </c>
      <c r="I529" t="s">
        <v>35</v>
      </c>
      <c r="J529" t="s">
        <v>21</v>
      </c>
      <c r="K529">
        <v>5285</v>
      </c>
      <c r="L529">
        <v>1430</v>
      </c>
      <c r="M529">
        <v>161</v>
      </c>
      <c r="N529">
        <v>360</v>
      </c>
      <c r="O529">
        <v>0</v>
      </c>
      <c r="P529" t="s">
        <v>44</v>
      </c>
      <c r="Q529" t="s">
        <v>1084</v>
      </c>
      <c r="R529">
        <v>161</v>
      </c>
      <c r="S529" t="s">
        <v>25</v>
      </c>
    </row>
    <row r="530" spans="1:19" x14ac:dyDescent="0.25">
      <c r="A530" t="s">
        <v>1086</v>
      </c>
      <c r="B530" t="s">
        <v>1087</v>
      </c>
      <c r="C530" s="1">
        <v>45090</v>
      </c>
      <c r="D530" t="s">
        <v>20</v>
      </c>
      <c r="E530" t="s">
        <v>21</v>
      </c>
      <c r="F530">
        <v>1</v>
      </c>
      <c r="G530">
        <v>41</v>
      </c>
      <c r="H530" t="s">
        <v>22</v>
      </c>
      <c r="I530" t="s">
        <v>35</v>
      </c>
      <c r="J530" t="s">
        <v>21</v>
      </c>
      <c r="K530">
        <v>2679</v>
      </c>
      <c r="L530">
        <v>1302</v>
      </c>
      <c r="M530">
        <v>94</v>
      </c>
      <c r="N530">
        <v>360</v>
      </c>
      <c r="O530">
        <v>1</v>
      </c>
      <c r="P530" t="s">
        <v>44</v>
      </c>
      <c r="Q530" t="s">
        <v>1086</v>
      </c>
      <c r="R530">
        <v>94</v>
      </c>
      <c r="S530" t="s">
        <v>25</v>
      </c>
    </row>
    <row r="531" spans="1:19" x14ac:dyDescent="0.25">
      <c r="A531" t="s">
        <v>1088</v>
      </c>
      <c r="B531" t="s">
        <v>1089</v>
      </c>
      <c r="C531" s="1">
        <v>45091</v>
      </c>
      <c r="D531" t="s">
        <v>20</v>
      </c>
      <c r="E531" t="s">
        <v>21</v>
      </c>
      <c r="F531">
        <v>0</v>
      </c>
      <c r="G531">
        <v>41</v>
      </c>
      <c r="H531" t="s">
        <v>22</v>
      </c>
      <c r="I531" t="s">
        <v>35</v>
      </c>
      <c r="J531" t="s">
        <v>21</v>
      </c>
      <c r="K531">
        <v>6783</v>
      </c>
      <c r="L531">
        <v>0</v>
      </c>
      <c r="M531">
        <v>130</v>
      </c>
      <c r="N531">
        <v>360</v>
      </c>
      <c r="O531">
        <v>1</v>
      </c>
      <c r="P531" t="s">
        <v>44</v>
      </c>
      <c r="Q531" t="s">
        <v>1088</v>
      </c>
      <c r="R531">
        <v>130</v>
      </c>
      <c r="S531" t="s">
        <v>25</v>
      </c>
    </row>
    <row r="532" spans="1:19" x14ac:dyDescent="0.25">
      <c r="A532" t="s">
        <v>1090</v>
      </c>
      <c r="B532" t="s">
        <v>1091</v>
      </c>
      <c r="C532" s="1">
        <v>45092</v>
      </c>
      <c r="D532" t="s">
        <v>20</v>
      </c>
      <c r="E532" t="s">
        <v>28</v>
      </c>
      <c r="F532">
        <v>0</v>
      </c>
      <c r="G532">
        <v>41</v>
      </c>
      <c r="H532" t="s">
        <v>22</v>
      </c>
      <c r="I532" t="s">
        <v>23</v>
      </c>
      <c r="J532" t="s">
        <v>21</v>
      </c>
      <c r="K532">
        <v>1025</v>
      </c>
      <c r="L532">
        <v>5500</v>
      </c>
      <c r="M532">
        <v>216</v>
      </c>
      <c r="N532">
        <v>360</v>
      </c>
      <c r="P532" t="s">
        <v>29</v>
      </c>
      <c r="Q532" t="s">
        <v>1090</v>
      </c>
      <c r="R532">
        <v>216</v>
      </c>
      <c r="S532" t="s">
        <v>25</v>
      </c>
    </row>
    <row r="533" spans="1:19" x14ac:dyDescent="0.25">
      <c r="A533" t="s">
        <v>1092</v>
      </c>
      <c r="B533" t="s">
        <v>1093</v>
      </c>
      <c r="C533" s="1">
        <v>45093</v>
      </c>
      <c r="D533" t="s">
        <v>20</v>
      </c>
      <c r="E533" t="s">
        <v>28</v>
      </c>
      <c r="F533">
        <v>4</v>
      </c>
      <c r="G533">
        <v>41</v>
      </c>
      <c r="H533" t="s">
        <v>22</v>
      </c>
      <c r="I533" t="s">
        <v>23</v>
      </c>
      <c r="J533" t="s">
        <v>21</v>
      </c>
      <c r="K533">
        <v>4281</v>
      </c>
      <c r="L533">
        <v>0</v>
      </c>
      <c r="M533">
        <v>100</v>
      </c>
      <c r="N533">
        <v>360</v>
      </c>
      <c r="O533">
        <v>1</v>
      </c>
      <c r="P533" t="s">
        <v>24</v>
      </c>
      <c r="Q533" t="s">
        <v>1092</v>
      </c>
      <c r="R533">
        <v>100</v>
      </c>
      <c r="S533" t="s">
        <v>25</v>
      </c>
    </row>
    <row r="534" spans="1:19" x14ac:dyDescent="0.25">
      <c r="A534" t="s">
        <v>1094</v>
      </c>
      <c r="B534" t="s">
        <v>1095</v>
      </c>
      <c r="C534" s="1">
        <v>45094</v>
      </c>
      <c r="D534" t="s">
        <v>20</v>
      </c>
      <c r="E534" t="s">
        <v>21</v>
      </c>
      <c r="F534">
        <v>2</v>
      </c>
      <c r="G534">
        <v>41</v>
      </c>
      <c r="H534" t="s">
        <v>22</v>
      </c>
      <c r="I534" t="s">
        <v>23</v>
      </c>
      <c r="J534" t="s">
        <v>21</v>
      </c>
      <c r="K534">
        <v>3588</v>
      </c>
      <c r="L534">
        <v>0</v>
      </c>
      <c r="M534">
        <v>110</v>
      </c>
      <c r="N534">
        <v>360</v>
      </c>
      <c r="O534">
        <v>0</v>
      </c>
      <c r="P534" t="s">
        <v>29</v>
      </c>
      <c r="Q534" t="s">
        <v>1094</v>
      </c>
      <c r="R534">
        <v>110</v>
      </c>
      <c r="S534" t="s">
        <v>30</v>
      </c>
    </row>
    <row r="535" spans="1:19" x14ac:dyDescent="0.25">
      <c r="A535" t="s">
        <v>1096</v>
      </c>
      <c r="B535" t="s">
        <v>1097</v>
      </c>
      <c r="C535" s="1">
        <v>45095</v>
      </c>
      <c r="D535" t="s">
        <v>20</v>
      </c>
      <c r="E535" t="s">
        <v>21</v>
      </c>
      <c r="F535">
        <v>1</v>
      </c>
      <c r="G535">
        <v>41</v>
      </c>
      <c r="H535" t="s">
        <v>22</v>
      </c>
      <c r="I535" t="s">
        <v>23</v>
      </c>
      <c r="J535" t="s">
        <v>21</v>
      </c>
      <c r="K535">
        <v>11250</v>
      </c>
      <c r="L535">
        <v>0</v>
      </c>
      <c r="M535">
        <v>196</v>
      </c>
      <c r="N535">
        <v>360</v>
      </c>
      <c r="P535" t="s">
        <v>44</v>
      </c>
      <c r="Q535" t="s">
        <v>1096</v>
      </c>
      <c r="R535">
        <v>196</v>
      </c>
      <c r="S535" t="s">
        <v>30</v>
      </c>
    </row>
    <row r="536" spans="1:19" x14ac:dyDescent="0.25">
      <c r="A536" t="s">
        <v>1098</v>
      </c>
      <c r="B536" t="s">
        <v>1099</v>
      </c>
      <c r="C536" s="1">
        <v>45096</v>
      </c>
      <c r="D536" t="s">
        <v>65</v>
      </c>
      <c r="E536" t="s">
        <v>21</v>
      </c>
      <c r="F536">
        <v>0</v>
      </c>
      <c r="G536">
        <v>41</v>
      </c>
      <c r="H536" t="s">
        <v>22</v>
      </c>
      <c r="I536" t="s">
        <v>35</v>
      </c>
      <c r="J536" t="s">
        <v>28</v>
      </c>
      <c r="K536">
        <v>18165</v>
      </c>
      <c r="L536">
        <v>0</v>
      </c>
      <c r="M536">
        <v>125</v>
      </c>
      <c r="N536">
        <v>360</v>
      </c>
      <c r="O536">
        <v>1</v>
      </c>
      <c r="P536" t="s">
        <v>24</v>
      </c>
      <c r="Q536" t="s">
        <v>1098</v>
      </c>
      <c r="R536">
        <v>125</v>
      </c>
      <c r="S536" t="s">
        <v>25</v>
      </c>
    </row>
    <row r="537" spans="1:19" x14ac:dyDescent="0.25">
      <c r="A537" t="s">
        <v>1100</v>
      </c>
      <c r="B537" t="s">
        <v>1101</v>
      </c>
      <c r="C537" s="1">
        <v>45097</v>
      </c>
      <c r="D537" t="s">
        <v>20</v>
      </c>
      <c r="E537" t="s">
        <v>21</v>
      </c>
      <c r="F537">
        <v>0</v>
      </c>
      <c r="G537">
        <v>41</v>
      </c>
      <c r="H537" t="s">
        <v>22</v>
      </c>
      <c r="I537" t="s">
        <v>35</v>
      </c>
      <c r="K537">
        <v>2550</v>
      </c>
      <c r="L537">
        <v>2042</v>
      </c>
      <c r="M537">
        <v>126</v>
      </c>
      <c r="N537">
        <v>360</v>
      </c>
      <c r="O537">
        <v>1</v>
      </c>
      <c r="P537" t="s">
        <v>29</v>
      </c>
      <c r="Q537" t="s">
        <v>1100</v>
      </c>
      <c r="R537">
        <v>126</v>
      </c>
      <c r="S537" t="s">
        <v>25</v>
      </c>
    </row>
    <row r="538" spans="1:19" x14ac:dyDescent="0.25">
      <c r="A538" t="s">
        <v>1102</v>
      </c>
      <c r="B538" t="s">
        <v>1103</v>
      </c>
      <c r="C538" s="1">
        <v>45098</v>
      </c>
      <c r="D538" t="s">
        <v>20</v>
      </c>
      <c r="E538" t="s">
        <v>28</v>
      </c>
      <c r="F538">
        <v>0</v>
      </c>
      <c r="G538">
        <v>41</v>
      </c>
      <c r="H538" t="s">
        <v>22</v>
      </c>
      <c r="I538" t="s">
        <v>23</v>
      </c>
      <c r="J538" t="s">
        <v>21</v>
      </c>
      <c r="K538">
        <v>6133</v>
      </c>
      <c r="L538">
        <v>3906</v>
      </c>
      <c r="M538">
        <v>324</v>
      </c>
      <c r="N538">
        <v>360</v>
      </c>
      <c r="O538">
        <v>1</v>
      </c>
      <c r="P538" t="s">
        <v>24</v>
      </c>
      <c r="Q538" t="s">
        <v>1102</v>
      </c>
      <c r="R538">
        <v>324</v>
      </c>
      <c r="S538" t="s">
        <v>25</v>
      </c>
    </row>
    <row r="539" spans="1:19" x14ac:dyDescent="0.25">
      <c r="A539" t="s">
        <v>1104</v>
      </c>
      <c r="B539" t="s">
        <v>1105</v>
      </c>
      <c r="C539" s="1">
        <v>45099</v>
      </c>
      <c r="D539" t="s">
        <v>20</v>
      </c>
      <c r="E539" t="s">
        <v>21</v>
      </c>
      <c r="F539">
        <v>2</v>
      </c>
      <c r="G539">
        <v>41</v>
      </c>
      <c r="H539" t="s">
        <v>22</v>
      </c>
      <c r="I539" t="s">
        <v>23</v>
      </c>
      <c r="J539" t="s">
        <v>21</v>
      </c>
      <c r="K539">
        <v>3617</v>
      </c>
      <c r="L539">
        <v>0</v>
      </c>
      <c r="M539">
        <v>107</v>
      </c>
      <c r="N539">
        <v>360</v>
      </c>
      <c r="O539">
        <v>1</v>
      </c>
      <c r="P539" t="s">
        <v>44</v>
      </c>
      <c r="Q539" t="s">
        <v>1104</v>
      </c>
      <c r="R539">
        <v>107</v>
      </c>
      <c r="S539" t="s">
        <v>25</v>
      </c>
    </row>
    <row r="540" spans="1:19" x14ac:dyDescent="0.25">
      <c r="A540" t="s">
        <v>1106</v>
      </c>
      <c r="B540" t="s">
        <v>1107</v>
      </c>
      <c r="C540" s="1">
        <v>45100</v>
      </c>
      <c r="D540" t="s">
        <v>20</v>
      </c>
      <c r="E540" t="s">
        <v>28</v>
      </c>
      <c r="F540">
        <v>0</v>
      </c>
      <c r="G540">
        <v>41</v>
      </c>
      <c r="H540" t="s">
        <v>22</v>
      </c>
      <c r="I540" t="s">
        <v>35</v>
      </c>
      <c r="J540" t="s">
        <v>21</v>
      </c>
      <c r="K540">
        <v>2917</v>
      </c>
      <c r="L540">
        <v>536</v>
      </c>
      <c r="M540">
        <v>66</v>
      </c>
      <c r="N540">
        <v>360</v>
      </c>
      <c r="O540">
        <v>1</v>
      </c>
      <c r="P540" t="s">
        <v>29</v>
      </c>
      <c r="Q540" t="s">
        <v>1106</v>
      </c>
      <c r="R540">
        <v>66</v>
      </c>
      <c r="S540" t="s">
        <v>30</v>
      </c>
    </row>
    <row r="541" spans="1:19" x14ac:dyDescent="0.25">
      <c r="A541" t="s">
        <v>1108</v>
      </c>
      <c r="B541" t="s">
        <v>1109</v>
      </c>
      <c r="C541" s="1">
        <v>45101</v>
      </c>
      <c r="D541" t="s">
        <v>20</v>
      </c>
      <c r="E541" t="s">
        <v>28</v>
      </c>
      <c r="F541">
        <v>4</v>
      </c>
      <c r="G541">
        <v>41</v>
      </c>
      <c r="H541" t="s">
        <v>22</v>
      </c>
      <c r="I541" t="s">
        <v>23</v>
      </c>
      <c r="J541" t="s">
        <v>21</v>
      </c>
      <c r="K541">
        <v>6417</v>
      </c>
      <c r="L541">
        <v>0</v>
      </c>
      <c r="M541">
        <v>157</v>
      </c>
      <c r="N541">
        <v>180</v>
      </c>
      <c r="O541">
        <v>1</v>
      </c>
      <c r="P541" t="s">
        <v>29</v>
      </c>
      <c r="Q541" t="s">
        <v>1108</v>
      </c>
      <c r="R541">
        <v>157</v>
      </c>
      <c r="S541" t="s">
        <v>25</v>
      </c>
    </row>
    <row r="542" spans="1:19" x14ac:dyDescent="0.25">
      <c r="A542" t="s">
        <v>1110</v>
      </c>
      <c r="B542" t="s">
        <v>1111</v>
      </c>
      <c r="C542" s="1">
        <v>45102</v>
      </c>
      <c r="D542" t="s">
        <v>65</v>
      </c>
      <c r="E542" t="s">
        <v>28</v>
      </c>
      <c r="F542">
        <v>1</v>
      </c>
      <c r="G542">
        <v>41</v>
      </c>
      <c r="H542" t="s">
        <v>22</v>
      </c>
      <c r="I542" t="s">
        <v>23</v>
      </c>
      <c r="J542" t="s">
        <v>21</v>
      </c>
      <c r="K542">
        <v>4608</v>
      </c>
      <c r="L542">
        <v>2845</v>
      </c>
      <c r="M542">
        <v>140</v>
      </c>
      <c r="N542">
        <v>180</v>
      </c>
      <c r="O542">
        <v>1</v>
      </c>
      <c r="P542" t="s">
        <v>44</v>
      </c>
      <c r="Q542" t="s">
        <v>1110</v>
      </c>
      <c r="R542">
        <v>140</v>
      </c>
      <c r="S542" t="s">
        <v>25</v>
      </c>
    </row>
    <row r="543" spans="1:19" x14ac:dyDescent="0.25">
      <c r="A543" t="s">
        <v>1112</v>
      </c>
      <c r="B543" t="s">
        <v>1113</v>
      </c>
      <c r="C543" s="1">
        <v>45103</v>
      </c>
      <c r="D543" t="s">
        <v>65</v>
      </c>
      <c r="E543" t="s">
        <v>21</v>
      </c>
      <c r="F543">
        <v>0</v>
      </c>
      <c r="G543">
        <v>41</v>
      </c>
      <c r="H543" t="s">
        <v>22</v>
      </c>
      <c r="I543" t="s">
        <v>23</v>
      </c>
      <c r="J543" t="s">
        <v>21</v>
      </c>
      <c r="K543">
        <v>2138</v>
      </c>
      <c r="L543">
        <v>0</v>
      </c>
      <c r="M543">
        <v>99</v>
      </c>
      <c r="N543">
        <v>360</v>
      </c>
      <c r="O543">
        <v>0</v>
      </c>
      <c r="P543" t="s">
        <v>44</v>
      </c>
      <c r="Q543" t="s">
        <v>1112</v>
      </c>
      <c r="R543">
        <v>99</v>
      </c>
      <c r="S543" t="s">
        <v>30</v>
      </c>
    </row>
    <row r="544" spans="1:19" x14ac:dyDescent="0.25">
      <c r="A544" t="s">
        <v>1114</v>
      </c>
      <c r="B544" t="s">
        <v>1115</v>
      </c>
      <c r="C544" s="1">
        <v>45104</v>
      </c>
      <c r="D544" t="s">
        <v>65</v>
      </c>
      <c r="E544" t="s">
        <v>21</v>
      </c>
      <c r="F544">
        <v>1</v>
      </c>
      <c r="G544">
        <v>41</v>
      </c>
      <c r="H544" t="s">
        <v>22</v>
      </c>
      <c r="I544" t="s">
        <v>23</v>
      </c>
      <c r="K544">
        <v>3652</v>
      </c>
      <c r="L544">
        <v>0</v>
      </c>
      <c r="M544">
        <v>95</v>
      </c>
      <c r="N544">
        <v>360</v>
      </c>
      <c r="O544">
        <v>1</v>
      </c>
      <c r="P544" t="s">
        <v>44</v>
      </c>
      <c r="Q544" t="s">
        <v>1114</v>
      </c>
      <c r="R544">
        <v>95</v>
      </c>
      <c r="S544" t="s">
        <v>25</v>
      </c>
    </row>
    <row r="545" spans="1:19" x14ac:dyDescent="0.25">
      <c r="A545" t="s">
        <v>1116</v>
      </c>
      <c r="B545" t="s">
        <v>1117</v>
      </c>
      <c r="C545" s="1">
        <v>45105</v>
      </c>
      <c r="D545" t="s">
        <v>20</v>
      </c>
      <c r="E545" t="s">
        <v>28</v>
      </c>
      <c r="F545">
        <v>1</v>
      </c>
      <c r="G545">
        <v>41</v>
      </c>
      <c r="H545" t="s">
        <v>22</v>
      </c>
      <c r="I545" t="s">
        <v>35</v>
      </c>
      <c r="J545" t="s">
        <v>21</v>
      </c>
      <c r="K545">
        <v>2239</v>
      </c>
      <c r="L545">
        <v>2524</v>
      </c>
      <c r="M545">
        <v>128</v>
      </c>
      <c r="N545">
        <v>360</v>
      </c>
      <c r="O545">
        <v>1</v>
      </c>
      <c r="P545" t="s">
        <v>24</v>
      </c>
      <c r="Q545" t="s">
        <v>1116</v>
      </c>
      <c r="R545">
        <v>128</v>
      </c>
      <c r="S545" t="s">
        <v>25</v>
      </c>
    </row>
    <row r="546" spans="1:19" x14ac:dyDescent="0.25">
      <c r="A546" t="s">
        <v>1118</v>
      </c>
      <c r="B546" t="s">
        <v>1119</v>
      </c>
      <c r="C546" s="1">
        <v>45106</v>
      </c>
      <c r="D546" t="s">
        <v>65</v>
      </c>
      <c r="E546" t="s">
        <v>28</v>
      </c>
      <c r="F546">
        <v>0</v>
      </c>
      <c r="G546">
        <v>41</v>
      </c>
      <c r="H546" t="s">
        <v>22</v>
      </c>
      <c r="I546" t="s">
        <v>35</v>
      </c>
      <c r="J546" t="s">
        <v>21</v>
      </c>
      <c r="K546">
        <v>3017</v>
      </c>
      <c r="L546">
        <v>663</v>
      </c>
      <c r="M546">
        <v>102</v>
      </c>
      <c r="N546">
        <v>360</v>
      </c>
      <c r="P546" t="s">
        <v>44</v>
      </c>
      <c r="Q546" t="s">
        <v>1118</v>
      </c>
      <c r="R546">
        <v>102</v>
      </c>
      <c r="S546" t="s">
        <v>25</v>
      </c>
    </row>
    <row r="547" spans="1:19" x14ac:dyDescent="0.25">
      <c r="A547" t="s">
        <v>1120</v>
      </c>
      <c r="B547" t="s">
        <v>1121</v>
      </c>
      <c r="C547" s="1">
        <v>45107</v>
      </c>
      <c r="D547" t="s">
        <v>20</v>
      </c>
      <c r="E547" t="s">
        <v>28</v>
      </c>
      <c r="F547">
        <v>0</v>
      </c>
      <c r="G547">
        <v>41</v>
      </c>
      <c r="H547" t="s">
        <v>22</v>
      </c>
      <c r="I547" t="s">
        <v>23</v>
      </c>
      <c r="J547" t="s">
        <v>21</v>
      </c>
      <c r="K547">
        <v>2768</v>
      </c>
      <c r="L547">
        <v>1950</v>
      </c>
      <c r="M547">
        <v>155</v>
      </c>
      <c r="N547">
        <v>360</v>
      </c>
      <c r="O547">
        <v>1</v>
      </c>
      <c r="P547" t="s">
        <v>29</v>
      </c>
      <c r="Q547" t="s">
        <v>1120</v>
      </c>
      <c r="R547">
        <v>155</v>
      </c>
      <c r="S547" t="s">
        <v>25</v>
      </c>
    </row>
    <row r="548" spans="1:19" x14ac:dyDescent="0.25">
      <c r="A548" t="s">
        <v>1122</v>
      </c>
      <c r="B548" t="s">
        <v>1123</v>
      </c>
      <c r="C548" s="1">
        <v>45108</v>
      </c>
      <c r="D548" t="s">
        <v>20</v>
      </c>
      <c r="E548" t="s">
        <v>21</v>
      </c>
      <c r="F548">
        <v>0</v>
      </c>
      <c r="G548">
        <v>41</v>
      </c>
      <c r="H548" t="s">
        <v>22</v>
      </c>
      <c r="I548" t="s">
        <v>35</v>
      </c>
      <c r="J548" t="s">
        <v>21</v>
      </c>
      <c r="K548">
        <v>3358</v>
      </c>
      <c r="L548">
        <v>0</v>
      </c>
      <c r="M548">
        <v>80</v>
      </c>
      <c r="N548">
        <v>36</v>
      </c>
      <c r="O548">
        <v>1</v>
      </c>
      <c r="P548" t="s">
        <v>44</v>
      </c>
      <c r="Q548" t="s">
        <v>1122</v>
      </c>
      <c r="R548">
        <v>80</v>
      </c>
      <c r="S548" t="s">
        <v>30</v>
      </c>
    </row>
    <row r="549" spans="1:19" x14ac:dyDescent="0.25">
      <c r="A549" t="s">
        <v>1124</v>
      </c>
      <c r="B549" t="s">
        <v>1125</v>
      </c>
      <c r="C549" s="1">
        <v>45109</v>
      </c>
      <c r="D549" t="s">
        <v>20</v>
      </c>
      <c r="E549" t="s">
        <v>21</v>
      </c>
      <c r="F549">
        <v>0</v>
      </c>
      <c r="G549">
        <v>41</v>
      </c>
      <c r="H549" t="s">
        <v>22</v>
      </c>
      <c r="I549" t="s">
        <v>23</v>
      </c>
      <c r="J549" t="s">
        <v>21</v>
      </c>
      <c r="K549">
        <v>2526</v>
      </c>
      <c r="L549">
        <v>1783</v>
      </c>
      <c r="M549">
        <v>145</v>
      </c>
      <c r="N549">
        <v>360</v>
      </c>
      <c r="O549">
        <v>1</v>
      </c>
      <c r="P549" t="s">
        <v>29</v>
      </c>
      <c r="Q549" t="s">
        <v>1124</v>
      </c>
      <c r="R549">
        <v>145</v>
      </c>
      <c r="S549" t="s">
        <v>25</v>
      </c>
    </row>
    <row r="550" spans="1:19" x14ac:dyDescent="0.25">
      <c r="A550" t="s">
        <v>1126</v>
      </c>
      <c r="B550" t="s">
        <v>1127</v>
      </c>
      <c r="C550" s="1">
        <v>45110</v>
      </c>
      <c r="D550" t="s">
        <v>65</v>
      </c>
      <c r="E550" t="s">
        <v>21</v>
      </c>
      <c r="F550">
        <v>0</v>
      </c>
      <c r="G550">
        <v>41</v>
      </c>
      <c r="H550" t="s">
        <v>22</v>
      </c>
      <c r="I550" t="s">
        <v>23</v>
      </c>
      <c r="J550" t="s">
        <v>21</v>
      </c>
      <c r="K550">
        <v>5000</v>
      </c>
      <c r="L550">
        <v>0</v>
      </c>
      <c r="M550">
        <v>103</v>
      </c>
      <c r="N550">
        <v>360</v>
      </c>
      <c r="O550">
        <v>0</v>
      </c>
      <c r="P550" t="s">
        <v>44</v>
      </c>
      <c r="Q550" t="s">
        <v>1126</v>
      </c>
      <c r="R550">
        <v>103</v>
      </c>
      <c r="S550" t="s">
        <v>30</v>
      </c>
    </row>
    <row r="551" spans="1:19" x14ac:dyDescent="0.25">
      <c r="A551" t="s">
        <v>1128</v>
      </c>
      <c r="B551" t="s">
        <v>1129</v>
      </c>
      <c r="C551" s="1">
        <v>45111</v>
      </c>
      <c r="D551" t="s">
        <v>20</v>
      </c>
      <c r="E551" t="s">
        <v>28</v>
      </c>
      <c r="F551">
        <v>0</v>
      </c>
      <c r="G551">
        <v>41</v>
      </c>
      <c r="H551" t="s">
        <v>22</v>
      </c>
      <c r="I551" t="s">
        <v>23</v>
      </c>
      <c r="J551" t="s">
        <v>21</v>
      </c>
      <c r="K551">
        <v>2785</v>
      </c>
      <c r="L551">
        <v>2016</v>
      </c>
      <c r="M551">
        <v>110</v>
      </c>
      <c r="N551">
        <v>360</v>
      </c>
      <c r="O551">
        <v>1</v>
      </c>
      <c r="P551" t="s">
        <v>29</v>
      </c>
      <c r="Q551" t="s">
        <v>1128</v>
      </c>
      <c r="R551">
        <v>110</v>
      </c>
      <c r="S551" t="s">
        <v>25</v>
      </c>
    </row>
    <row r="552" spans="1:19" x14ac:dyDescent="0.25">
      <c r="A552" t="s">
        <v>1130</v>
      </c>
      <c r="B552" t="s">
        <v>1131</v>
      </c>
      <c r="C552" s="1">
        <v>45112</v>
      </c>
      <c r="D552" t="s">
        <v>20</v>
      </c>
      <c r="E552" t="s">
        <v>28</v>
      </c>
      <c r="F552">
        <v>2</v>
      </c>
      <c r="G552">
        <v>41</v>
      </c>
      <c r="H552" t="s">
        <v>22</v>
      </c>
      <c r="I552" t="s">
        <v>23</v>
      </c>
      <c r="J552" t="s">
        <v>28</v>
      </c>
      <c r="K552">
        <v>6633</v>
      </c>
      <c r="L552">
        <v>0</v>
      </c>
      <c r="N552">
        <v>360</v>
      </c>
      <c r="O552">
        <v>0</v>
      </c>
      <c r="P552" t="s">
        <v>29</v>
      </c>
      <c r="Q552" t="s">
        <v>1130</v>
      </c>
      <c r="S552" t="s">
        <v>30</v>
      </c>
    </row>
    <row r="553" spans="1:19" x14ac:dyDescent="0.25">
      <c r="A553" t="s">
        <v>1132</v>
      </c>
      <c r="B553" t="s">
        <v>1133</v>
      </c>
      <c r="C553" s="1">
        <v>45113</v>
      </c>
      <c r="D553" t="s">
        <v>20</v>
      </c>
      <c r="E553" t="s">
        <v>28</v>
      </c>
      <c r="F553">
        <v>1</v>
      </c>
      <c r="G553">
        <v>41</v>
      </c>
      <c r="H553" t="s">
        <v>22</v>
      </c>
      <c r="I553" t="s">
        <v>35</v>
      </c>
      <c r="J553" t="s">
        <v>21</v>
      </c>
      <c r="K553">
        <v>2492</v>
      </c>
      <c r="L553">
        <v>2375</v>
      </c>
      <c r="N553">
        <v>360</v>
      </c>
      <c r="O553">
        <v>1</v>
      </c>
      <c r="P553" t="s">
        <v>29</v>
      </c>
      <c r="Q553" t="s">
        <v>1132</v>
      </c>
      <c r="S553" t="s">
        <v>25</v>
      </c>
    </row>
    <row r="554" spans="1:19" x14ac:dyDescent="0.25">
      <c r="A554" t="s">
        <v>1134</v>
      </c>
      <c r="B554" t="s">
        <v>1135</v>
      </c>
      <c r="C554" s="1">
        <v>45114</v>
      </c>
      <c r="D554" t="s">
        <v>20</v>
      </c>
      <c r="E554" t="s">
        <v>28</v>
      </c>
      <c r="F554">
        <v>1</v>
      </c>
      <c r="G554">
        <v>41</v>
      </c>
      <c r="H554" t="s">
        <v>22</v>
      </c>
      <c r="I554" t="s">
        <v>23</v>
      </c>
      <c r="J554" t="s">
        <v>21</v>
      </c>
      <c r="K554">
        <v>3333</v>
      </c>
      <c r="L554">
        <v>3250</v>
      </c>
      <c r="M554">
        <v>158</v>
      </c>
      <c r="N554">
        <v>360</v>
      </c>
      <c r="O554">
        <v>1</v>
      </c>
      <c r="P554" t="s">
        <v>24</v>
      </c>
      <c r="Q554" t="s">
        <v>1134</v>
      </c>
      <c r="R554">
        <v>158</v>
      </c>
      <c r="S554" t="s">
        <v>25</v>
      </c>
    </row>
    <row r="555" spans="1:19" x14ac:dyDescent="0.25">
      <c r="A555" t="s">
        <v>1136</v>
      </c>
      <c r="B555" t="s">
        <v>1137</v>
      </c>
      <c r="C555" s="1">
        <v>45115</v>
      </c>
      <c r="D555" t="s">
        <v>20</v>
      </c>
      <c r="E555" t="s">
        <v>28</v>
      </c>
      <c r="F555">
        <v>0</v>
      </c>
      <c r="G555">
        <v>41</v>
      </c>
      <c r="H555" t="s">
        <v>22</v>
      </c>
      <c r="I555" t="s">
        <v>35</v>
      </c>
      <c r="J555" t="s">
        <v>21</v>
      </c>
      <c r="K555">
        <v>2454</v>
      </c>
      <c r="L555">
        <v>2333</v>
      </c>
      <c r="M555">
        <v>181</v>
      </c>
      <c r="N555">
        <v>360</v>
      </c>
      <c r="O555">
        <v>0</v>
      </c>
      <c r="P555" t="s">
        <v>24</v>
      </c>
      <c r="Q555" t="s">
        <v>1136</v>
      </c>
      <c r="R555">
        <v>181</v>
      </c>
      <c r="S555" t="s">
        <v>30</v>
      </c>
    </row>
    <row r="556" spans="1:19" x14ac:dyDescent="0.25">
      <c r="A556" t="s">
        <v>1138</v>
      </c>
      <c r="B556" t="s">
        <v>1139</v>
      </c>
      <c r="C556" s="1">
        <v>45116</v>
      </c>
      <c r="D556" t="s">
        <v>20</v>
      </c>
      <c r="E556" t="s">
        <v>28</v>
      </c>
      <c r="F556">
        <v>0</v>
      </c>
      <c r="G556">
        <v>41</v>
      </c>
      <c r="H556" t="s">
        <v>22</v>
      </c>
      <c r="I556" t="s">
        <v>23</v>
      </c>
      <c r="J556" t="s">
        <v>21</v>
      </c>
      <c r="K556">
        <v>3593</v>
      </c>
      <c r="L556">
        <v>4266</v>
      </c>
      <c r="M556">
        <v>132</v>
      </c>
      <c r="N556">
        <v>180</v>
      </c>
      <c r="O556">
        <v>0</v>
      </c>
      <c r="P556" t="s">
        <v>29</v>
      </c>
      <c r="Q556" t="s">
        <v>1138</v>
      </c>
      <c r="R556">
        <v>132</v>
      </c>
      <c r="S556" t="s">
        <v>30</v>
      </c>
    </row>
    <row r="557" spans="1:19" x14ac:dyDescent="0.25">
      <c r="A557" t="s">
        <v>1140</v>
      </c>
      <c r="B557" t="s">
        <v>1141</v>
      </c>
      <c r="C557" s="1">
        <v>45117</v>
      </c>
      <c r="D557" t="s">
        <v>20</v>
      </c>
      <c r="E557" t="s">
        <v>28</v>
      </c>
      <c r="F557">
        <v>1</v>
      </c>
      <c r="G557">
        <v>41</v>
      </c>
      <c r="H557" t="s">
        <v>22</v>
      </c>
      <c r="I557" t="s">
        <v>23</v>
      </c>
      <c r="J557" t="s">
        <v>21</v>
      </c>
      <c r="K557">
        <v>5468</v>
      </c>
      <c r="L557">
        <v>1032</v>
      </c>
      <c r="M557">
        <v>26</v>
      </c>
      <c r="N557">
        <v>360</v>
      </c>
      <c r="O557">
        <v>1</v>
      </c>
      <c r="P557" t="s">
        <v>44</v>
      </c>
      <c r="Q557" t="s">
        <v>1140</v>
      </c>
      <c r="R557">
        <v>26</v>
      </c>
      <c r="S557" t="s">
        <v>25</v>
      </c>
    </row>
    <row r="558" spans="1:19" x14ac:dyDescent="0.25">
      <c r="A558" t="s">
        <v>1142</v>
      </c>
      <c r="B558" t="s">
        <v>1143</v>
      </c>
      <c r="C558" s="1">
        <v>45118</v>
      </c>
      <c r="D558" t="s">
        <v>65</v>
      </c>
      <c r="E558" t="s">
        <v>21</v>
      </c>
      <c r="F558">
        <v>0</v>
      </c>
      <c r="G558">
        <v>41</v>
      </c>
      <c r="H558" t="s">
        <v>22</v>
      </c>
      <c r="I558" t="s">
        <v>23</v>
      </c>
      <c r="J558" t="s">
        <v>21</v>
      </c>
      <c r="K558">
        <v>2667</v>
      </c>
      <c r="L558">
        <v>1625</v>
      </c>
      <c r="M558">
        <v>84</v>
      </c>
      <c r="N558">
        <v>360</v>
      </c>
      <c r="P558" t="s">
        <v>24</v>
      </c>
      <c r="Q558" t="s">
        <v>1142</v>
      </c>
      <c r="R558">
        <v>84</v>
      </c>
      <c r="S558" t="s">
        <v>25</v>
      </c>
    </row>
    <row r="559" spans="1:19" x14ac:dyDescent="0.25">
      <c r="A559" t="s">
        <v>1144</v>
      </c>
      <c r="B559" t="s">
        <v>1145</v>
      </c>
      <c r="C559" s="1">
        <v>45119</v>
      </c>
      <c r="D559" t="s">
        <v>20</v>
      </c>
      <c r="E559" t="s">
        <v>28</v>
      </c>
      <c r="F559">
        <v>4</v>
      </c>
      <c r="G559">
        <v>41</v>
      </c>
      <c r="H559" t="s">
        <v>22</v>
      </c>
      <c r="I559" t="s">
        <v>23</v>
      </c>
      <c r="J559" t="s">
        <v>28</v>
      </c>
      <c r="K559">
        <v>10139</v>
      </c>
      <c r="L559">
        <v>0</v>
      </c>
      <c r="M559">
        <v>260</v>
      </c>
      <c r="N559">
        <v>360</v>
      </c>
      <c r="O559">
        <v>1</v>
      </c>
      <c r="P559" t="s">
        <v>44</v>
      </c>
      <c r="Q559" t="s">
        <v>1144</v>
      </c>
      <c r="R559">
        <v>260</v>
      </c>
      <c r="S559" t="s">
        <v>25</v>
      </c>
    </row>
    <row r="560" spans="1:19" x14ac:dyDescent="0.25">
      <c r="A560" t="s">
        <v>1146</v>
      </c>
      <c r="B560" t="s">
        <v>1147</v>
      </c>
      <c r="C560" s="1">
        <v>45120</v>
      </c>
      <c r="D560" t="s">
        <v>20</v>
      </c>
      <c r="E560" t="s">
        <v>28</v>
      </c>
      <c r="F560">
        <v>0</v>
      </c>
      <c r="G560">
        <v>41</v>
      </c>
      <c r="H560" t="s">
        <v>22</v>
      </c>
      <c r="I560" t="s">
        <v>23</v>
      </c>
      <c r="J560" t="s">
        <v>21</v>
      </c>
      <c r="K560">
        <v>3887</v>
      </c>
      <c r="L560">
        <v>2669</v>
      </c>
      <c r="M560">
        <v>162</v>
      </c>
      <c r="N560">
        <v>360</v>
      </c>
      <c r="O560">
        <v>1</v>
      </c>
      <c r="P560" t="s">
        <v>44</v>
      </c>
      <c r="Q560" t="s">
        <v>1146</v>
      </c>
      <c r="R560">
        <v>162</v>
      </c>
      <c r="S560" t="s">
        <v>25</v>
      </c>
    </row>
    <row r="561" spans="1:19" x14ac:dyDescent="0.25">
      <c r="A561" t="s">
        <v>1148</v>
      </c>
      <c r="B561" t="s">
        <v>1149</v>
      </c>
      <c r="C561" s="1">
        <v>45121</v>
      </c>
      <c r="D561" t="s">
        <v>65</v>
      </c>
      <c r="E561" t="s">
        <v>28</v>
      </c>
      <c r="F561">
        <v>0</v>
      </c>
      <c r="G561">
        <v>41</v>
      </c>
      <c r="H561" t="s">
        <v>22</v>
      </c>
      <c r="I561" t="s">
        <v>23</v>
      </c>
      <c r="J561" t="s">
        <v>21</v>
      </c>
      <c r="K561">
        <v>4180</v>
      </c>
      <c r="L561">
        <v>2306</v>
      </c>
      <c r="M561">
        <v>182</v>
      </c>
      <c r="N561">
        <v>360</v>
      </c>
      <c r="O561">
        <v>1</v>
      </c>
      <c r="P561" t="s">
        <v>44</v>
      </c>
      <c r="Q561" t="s">
        <v>1148</v>
      </c>
      <c r="R561">
        <v>182</v>
      </c>
      <c r="S561" t="s">
        <v>25</v>
      </c>
    </row>
    <row r="562" spans="1:19" x14ac:dyDescent="0.25">
      <c r="A562" t="s">
        <v>1150</v>
      </c>
      <c r="B562" t="s">
        <v>1151</v>
      </c>
      <c r="C562" s="1">
        <v>45154</v>
      </c>
      <c r="D562" t="s">
        <v>20</v>
      </c>
      <c r="E562" t="s">
        <v>28</v>
      </c>
      <c r="F562">
        <v>2</v>
      </c>
      <c r="G562">
        <v>41</v>
      </c>
      <c r="H562" t="s">
        <v>22</v>
      </c>
      <c r="I562" t="s">
        <v>35</v>
      </c>
      <c r="J562" t="s">
        <v>21</v>
      </c>
      <c r="K562">
        <v>3675</v>
      </c>
      <c r="L562">
        <v>242</v>
      </c>
      <c r="M562">
        <v>108</v>
      </c>
      <c r="N562">
        <v>360</v>
      </c>
      <c r="O562">
        <v>1</v>
      </c>
      <c r="P562" t="s">
        <v>44</v>
      </c>
      <c r="Q562" t="s">
        <v>1150</v>
      </c>
      <c r="R562">
        <v>108</v>
      </c>
      <c r="S562" t="s">
        <v>25</v>
      </c>
    </row>
    <row r="563" spans="1:19" x14ac:dyDescent="0.25">
      <c r="A563" t="s">
        <v>1152</v>
      </c>
      <c r="B563" t="s">
        <v>1153</v>
      </c>
      <c r="C563" s="1">
        <v>45155</v>
      </c>
      <c r="D563" t="s">
        <v>65</v>
      </c>
      <c r="E563" t="s">
        <v>28</v>
      </c>
      <c r="F563">
        <v>1</v>
      </c>
      <c r="G563">
        <v>41</v>
      </c>
      <c r="H563" t="s">
        <v>22</v>
      </c>
      <c r="I563" t="s">
        <v>23</v>
      </c>
      <c r="J563" t="s">
        <v>28</v>
      </c>
      <c r="K563">
        <v>19484</v>
      </c>
      <c r="L563">
        <v>0</v>
      </c>
      <c r="M563">
        <v>600</v>
      </c>
      <c r="N563">
        <v>360</v>
      </c>
      <c r="O563">
        <v>1</v>
      </c>
      <c r="P563" t="s">
        <v>44</v>
      </c>
      <c r="Q563" t="s">
        <v>1152</v>
      </c>
      <c r="R563">
        <v>600</v>
      </c>
      <c r="S563" t="s">
        <v>25</v>
      </c>
    </row>
    <row r="564" spans="1:19" x14ac:dyDescent="0.25">
      <c r="A564" t="s">
        <v>1154</v>
      </c>
      <c r="B564" t="s">
        <v>1155</v>
      </c>
      <c r="C564" s="1">
        <v>45156</v>
      </c>
      <c r="D564" t="s">
        <v>20</v>
      </c>
      <c r="E564" t="s">
        <v>28</v>
      </c>
      <c r="F564">
        <v>0</v>
      </c>
      <c r="G564">
        <v>41</v>
      </c>
      <c r="H564" t="s">
        <v>22</v>
      </c>
      <c r="I564" t="s">
        <v>23</v>
      </c>
      <c r="J564" t="s">
        <v>21</v>
      </c>
      <c r="K564">
        <v>5923</v>
      </c>
      <c r="L564">
        <v>2054</v>
      </c>
      <c r="M564">
        <v>211</v>
      </c>
      <c r="N564">
        <v>360</v>
      </c>
      <c r="O564">
        <v>1</v>
      </c>
      <c r="P564" t="s">
        <v>29</v>
      </c>
      <c r="Q564" t="s">
        <v>1154</v>
      </c>
      <c r="R564">
        <v>211</v>
      </c>
      <c r="S564" t="s">
        <v>25</v>
      </c>
    </row>
    <row r="565" spans="1:19" x14ac:dyDescent="0.25">
      <c r="A565" t="s">
        <v>1156</v>
      </c>
      <c r="B565" t="s">
        <v>1157</v>
      </c>
      <c r="C565" s="1">
        <v>45157</v>
      </c>
      <c r="D565" t="s">
        <v>20</v>
      </c>
      <c r="E565" t="s">
        <v>21</v>
      </c>
      <c r="F565">
        <v>0</v>
      </c>
      <c r="G565">
        <v>41</v>
      </c>
      <c r="H565" t="s">
        <v>22</v>
      </c>
      <c r="I565" t="s">
        <v>35</v>
      </c>
      <c r="J565" t="s">
        <v>28</v>
      </c>
      <c r="K565">
        <v>5800</v>
      </c>
      <c r="L565">
        <v>0</v>
      </c>
      <c r="M565">
        <v>132</v>
      </c>
      <c r="N565">
        <v>360</v>
      </c>
      <c r="O565">
        <v>1</v>
      </c>
      <c r="P565" t="s">
        <v>44</v>
      </c>
      <c r="Q565" t="s">
        <v>1156</v>
      </c>
      <c r="R565">
        <v>132</v>
      </c>
      <c r="S565" t="s">
        <v>25</v>
      </c>
    </row>
    <row r="566" spans="1:19" x14ac:dyDescent="0.25">
      <c r="A566" t="s">
        <v>1158</v>
      </c>
      <c r="B566" t="s">
        <v>1159</v>
      </c>
      <c r="C566" s="1">
        <v>45158</v>
      </c>
      <c r="D566" t="s">
        <v>20</v>
      </c>
      <c r="E566" t="s">
        <v>28</v>
      </c>
      <c r="F566">
        <v>2</v>
      </c>
      <c r="G566">
        <v>41</v>
      </c>
      <c r="H566" t="s">
        <v>22</v>
      </c>
      <c r="I566" t="s">
        <v>23</v>
      </c>
      <c r="J566" t="s">
        <v>21</v>
      </c>
      <c r="K566">
        <v>8799</v>
      </c>
      <c r="L566">
        <v>0</v>
      </c>
      <c r="M566">
        <v>258</v>
      </c>
      <c r="N566">
        <v>360</v>
      </c>
      <c r="O566">
        <v>0</v>
      </c>
      <c r="P566" t="s">
        <v>24</v>
      </c>
      <c r="Q566" t="s">
        <v>1158</v>
      </c>
      <c r="R566">
        <v>258</v>
      </c>
      <c r="S566" t="s">
        <v>30</v>
      </c>
    </row>
    <row r="567" spans="1:19" x14ac:dyDescent="0.25">
      <c r="A567" t="s">
        <v>1160</v>
      </c>
      <c r="B567" t="s">
        <v>1161</v>
      </c>
      <c r="C567" s="1">
        <v>45159</v>
      </c>
      <c r="D567" t="s">
        <v>20</v>
      </c>
      <c r="E567" t="s">
        <v>28</v>
      </c>
      <c r="F567">
        <v>0</v>
      </c>
      <c r="G567">
        <v>41</v>
      </c>
      <c r="H567" t="s">
        <v>22</v>
      </c>
      <c r="I567" t="s">
        <v>35</v>
      </c>
      <c r="J567" t="s">
        <v>21</v>
      </c>
      <c r="K567">
        <v>4467</v>
      </c>
      <c r="L567">
        <v>0</v>
      </c>
      <c r="M567">
        <v>120</v>
      </c>
      <c r="N567">
        <v>360</v>
      </c>
      <c r="P567" t="s">
        <v>29</v>
      </c>
      <c r="Q567" t="s">
        <v>1160</v>
      </c>
      <c r="R567">
        <v>120</v>
      </c>
      <c r="S567" t="s">
        <v>25</v>
      </c>
    </row>
    <row r="568" spans="1:19" x14ac:dyDescent="0.25">
      <c r="A568" t="s">
        <v>1162</v>
      </c>
      <c r="B568" t="s">
        <v>1163</v>
      </c>
      <c r="C568" s="1">
        <v>45160</v>
      </c>
      <c r="D568" t="s">
        <v>20</v>
      </c>
      <c r="E568" t="s">
        <v>21</v>
      </c>
      <c r="F568">
        <v>0</v>
      </c>
      <c r="G568">
        <v>41</v>
      </c>
      <c r="H568" t="s">
        <v>22</v>
      </c>
      <c r="I568" t="s">
        <v>23</v>
      </c>
      <c r="J568" t="s">
        <v>21</v>
      </c>
      <c r="K568">
        <v>3333</v>
      </c>
      <c r="L568">
        <v>0</v>
      </c>
      <c r="M568">
        <v>70</v>
      </c>
      <c r="N568">
        <v>360</v>
      </c>
      <c r="O568">
        <v>1</v>
      </c>
      <c r="P568" t="s">
        <v>24</v>
      </c>
      <c r="Q568" t="s">
        <v>1162</v>
      </c>
      <c r="R568">
        <v>70</v>
      </c>
      <c r="S568" t="s">
        <v>25</v>
      </c>
    </row>
    <row r="569" spans="1:19" x14ac:dyDescent="0.25">
      <c r="A569" t="s">
        <v>1164</v>
      </c>
      <c r="B569" t="s">
        <v>1165</v>
      </c>
      <c r="C569" s="1">
        <v>45129</v>
      </c>
      <c r="D569" t="s">
        <v>20</v>
      </c>
      <c r="E569" t="s">
        <v>28</v>
      </c>
      <c r="F569">
        <v>4</v>
      </c>
      <c r="G569">
        <v>41</v>
      </c>
      <c r="H569" t="s">
        <v>22</v>
      </c>
      <c r="I569" t="s">
        <v>23</v>
      </c>
      <c r="J569" t="s">
        <v>21</v>
      </c>
      <c r="K569">
        <v>3400</v>
      </c>
      <c r="L569">
        <v>2500</v>
      </c>
      <c r="M569">
        <v>123</v>
      </c>
      <c r="N569">
        <v>360</v>
      </c>
      <c r="O569">
        <v>0</v>
      </c>
      <c r="P569" t="s">
        <v>29</v>
      </c>
      <c r="Q569" t="s">
        <v>1164</v>
      </c>
      <c r="R569">
        <v>123</v>
      </c>
      <c r="S569" t="s">
        <v>30</v>
      </c>
    </row>
    <row r="570" spans="1:19" x14ac:dyDescent="0.25">
      <c r="A570" t="s">
        <v>1166</v>
      </c>
      <c r="B570" t="s">
        <v>1167</v>
      </c>
      <c r="C570" s="1">
        <v>45130</v>
      </c>
      <c r="D570" t="s">
        <v>65</v>
      </c>
      <c r="E570" t="s">
        <v>21</v>
      </c>
      <c r="F570">
        <v>0</v>
      </c>
      <c r="G570">
        <v>41</v>
      </c>
      <c r="H570" t="s">
        <v>22</v>
      </c>
      <c r="I570" t="s">
        <v>23</v>
      </c>
      <c r="J570" t="s">
        <v>21</v>
      </c>
      <c r="K570">
        <v>2378</v>
      </c>
      <c r="L570">
        <v>0</v>
      </c>
      <c r="M570">
        <v>9</v>
      </c>
      <c r="N570">
        <v>360</v>
      </c>
      <c r="O570">
        <v>1</v>
      </c>
      <c r="P570" t="s">
        <v>24</v>
      </c>
      <c r="Q570" t="s">
        <v>1166</v>
      </c>
      <c r="R570">
        <v>9</v>
      </c>
      <c r="S570" t="s">
        <v>30</v>
      </c>
    </row>
    <row r="571" spans="1:19" x14ac:dyDescent="0.25">
      <c r="A571" t="s">
        <v>1168</v>
      </c>
      <c r="B571" t="s">
        <v>1169</v>
      </c>
      <c r="C571" s="1">
        <v>45131</v>
      </c>
      <c r="D571" t="s">
        <v>20</v>
      </c>
      <c r="E571" t="s">
        <v>28</v>
      </c>
      <c r="F571">
        <v>0</v>
      </c>
      <c r="G571">
        <v>41</v>
      </c>
      <c r="H571" t="s">
        <v>22</v>
      </c>
      <c r="I571" t="s">
        <v>23</v>
      </c>
      <c r="J571" t="s">
        <v>21</v>
      </c>
      <c r="K571">
        <v>3166</v>
      </c>
      <c r="L571">
        <v>2064</v>
      </c>
      <c r="M571">
        <v>104</v>
      </c>
      <c r="N571">
        <v>360</v>
      </c>
      <c r="O571">
        <v>0</v>
      </c>
      <c r="P571" t="s">
        <v>24</v>
      </c>
      <c r="Q571" t="s">
        <v>1168</v>
      </c>
      <c r="R571">
        <v>104</v>
      </c>
      <c r="S571" t="s">
        <v>30</v>
      </c>
    </row>
    <row r="572" spans="1:19" x14ac:dyDescent="0.25">
      <c r="A572" t="s">
        <v>1170</v>
      </c>
      <c r="B572" t="s">
        <v>1171</v>
      </c>
      <c r="C572" s="1">
        <v>45132</v>
      </c>
      <c r="D572" t="s">
        <v>20</v>
      </c>
      <c r="E572" t="s">
        <v>28</v>
      </c>
      <c r="F572">
        <v>1</v>
      </c>
      <c r="G572">
        <v>41</v>
      </c>
      <c r="H572" t="s">
        <v>22</v>
      </c>
      <c r="I572" t="s">
        <v>23</v>
      </c>
      <c r="J572" t="s">
        <v>21</v>
      </c>
      <c r="K572">
        <v>3417</v>
      </c>
      <c r="L572">
        <v>1750</v>
      </c>
      <c r="M572">
        <v>186</v>
      </c>
      <c r="N572">
        <v>360</v>
      </c>
      <c r="O572">
        <v>1</v>
      </c>
      <c r="P572" t="s">
        <v>24</v>
      </c>
      <c r="Q572" t="s">
        <v>1170</v>
      </c>
      <c r="R572">
        <v>186</v>
      </c>
      <c r="S572" t="s">
        <v>25</v>
      </c>
    </row>
    <row r="573" spans="1:19" x14ac:dyDescent="0.25">
      <c r="A573" t="s">
        <v>1172</v>
      </c>
      <c r="B573" t="s">
        <v>1173</v>
      </c>
      <c r="C573" s="1">
        <v>45133</v>
      </c>
      <c r="D573" t="s">
        <v>20</v>
      </c>
      <c r="E573" t="s">
        <v>28</v>
      </c>
      <c r="G573">
        <v>41</v>
      </c>
      <c r="H573" t="s">
        <v>22</v>
      </c>
      <c r="I573" t="s">
        <v>23</v>
      </c>
      <c r="J573" t="s">
        <v>21</v>
      </c>
      <c r="K573">
        <v>5116</v>
      </c>
      <c r="L573">
        <v>1451</v>
      </c>
      <c r="M573">
        <v>165</v>
      </c>
      <c r="N573">
        <v>360</v>
      </c>
      <c r="O573">
        <v>0</v>
      </c>
      <c r="P573" t="s">
        <v>24</v>
      </c>
      <c r="Q573" t="s">
        <v>1172</v>
      </c>
      <c r="R573">
        <v>165</v>
      </c>
      <c r="S573" t="s">
        <v>30</v>
      </c>
    </row>
    <row r="574" spans="1:19" x14ac:dyDescent="0.25">
      <c r="A574" t="s">
        <v>1174</v>
      </c>
      <c r="B574" t="s">
        <v>1175</v>
      </c>
      <c r="C574" s="1">
        <v>45134</v>
      </c>
      <c r="D574" t="s">
        <v>20</v>
      </c>
      <c r="E574" t="s">
        <v>28</v>
      </c>
      <c r="F574">
        <v>2</v>
      </c>
      <c r="G574">
        <v>41</v>
      </c>
      <c r="H574" t="s">
        <v>22</v>
      </c>
      <c r="I574" t="s">
        <v>23</v>
      </c>
      <c r="J574" t="s">
        <v>21</v>
      </c>
      <c r="K574">
        <v>16666</v>
      </c>
      <c r="L574">
        <v>0</v>
      </c>
      <c r="M574">
        <v>275</v>
      </c>
      <c r="N574">
        <v>360</v>
      </c>
      <c r="O574">
        <v>1</v>
      </c>
      <c r="P574" t="s">
        <v>24</v>
      </c>
      <c r="Q574" t="s">
        <v>1174</v>
      </c>
      <c r="R574">
        <v>275</v>
      </c>
      <c r="S574" t="s">
        <v>25</v>
      </c>
    </row>
    <row r="575" spans="1:19" x14ac:dyDescent="0.25">
      <c r="A575" t="s">
        <v>1176</v>
      </c>
      <c r="B575" t="s">
        <v>1177</v>
      </c>
      <c r="C575" s="1">
        <v>45135</v>
      </c>
      <c r="D575" t="s">
        <v>20</v>
      </c>
      <c r="E575" t="s">
        <v>28</v>
      </c>
      <c r="F575">
        <v>2</v>
      </c>
      <c r="G575">
        <v>41</v>
      </c>
      <c r="H575" t="s">
        <v>22</v>
      </c>
      <c r="I575" t="s">
        <v>35</v>
      </c>
      <c r="J575" t="s">
        <v>21</v>
      </c>
      <c r="K575">
        <v>6125</v>
      </c>
      <c r="L575">
        <v>1625</v>
      </c>
      <c r="M575">
        <v>187</v>
      </c>
      <c r="N575">
        <v>480</v>
      </c>
      <c r="O575">
        <v>1</v>
      </c>
      <c r="P575" t="s">
        <v>44</v>
      </c>
      <c r="Q575" t="s">
        <v>1176</v>
      </c>
      <c r="R575">
        <v>187</v>
      </c>
      <c r="S575" t="s">
        <v>30</v>
      </c>
    </row>
    <row r="576" spans="1:19" x14ac:dyDescent="0.25">
      <c r="A576" t="s">
        <v>1178</v>
      </c>
      <c r="B576" t="s">
        <v>1179</v>
      </c>
      <c r="C576" s="1">
        <v>45136</v>
      </c>
      <c r="D576" t="s">
        <v>20</v>
      </c>
      <c r="E576" t="s">
        <v>28</v>
      </c>
      <c r="F576">
        <v>4</v>
      </c>
      <c r="G576">
        <v>41</v>
      </c>
      <c r="H576" t="s">
        <v>22</v>
      </c>
      <c r="I576" t="s">
        <v>23</v>
      </c>
      <c r="J576" t="s">
        <v>21</v>
      </c>
      <c r="K576">
        <v>6406</v>
      </c>
      <c r="L576">
        <v>0</v>
      </c>
      <c r="M576">
        <v>150</v>
      </c>
      <c r="N576">
        <v>360</v>
      </c>
      <c r="O576">
        <v>1</v>
      </c>
      <c r="P576" t="s">
        <v>44</v>
      </c>
      <c r="Q576" t="s">
        <v>1178</v>
      </c>
      <c r="R576">
        <v>150</v>
      </c>
      <c r="S576" t="s">
        <v>30</v>
      </c>
    </row>
    <row r="577" spans="1:19" x14ac:dyDescent="0.25">
      <c r="A577" t="s">
        <v>1180</v>
      </c>
      <c r="B577" t="s">
        <v>1181</v>
      </c>
      <c r="C577" s="1">
        <v>45137</v>
      </c>
      <c r="D577" t="s">
        <v>20</v>
      </c>
      <c r="E577" t="s">
        <v>28</v>
      </c>
      <c r="F577">
        <v>2</v>
      </c>
      <c r="G577">
        <v>41</v>
      </c>
      <c r="H577" t="s">
        <v>22</v>
      </c>
      <c r="I577" t="s">
        <v>23</v>
      </c>
      <c r="J577" t="s">
        <v>21</v>
      </c>
      <c r="K577">
        <v>3159</v>
      </c>
      <c r="L577">
        <v>461</v>
      </c>
      <c r="M577">
        <v>108</v>
      </c>
      <c r="N577">
        <v>84</v>
      </c>
      <c r="O577">
        <v>1</v>
      </c>
      <c r="P577" t="s">
        <v>24</v>
      </c>
      <c r="Q577" t="s">
        <v>1180</v>
      </c>
      <c r="R577">
        <v>108</v>
      </c>
      <c r="S577" t="s">
        <v>25</v>
      </c>
    </row>
    <row r="578" spans="1:19" x14ac:dyDescent="0.25">
      <c r="A578" t="s">
        <v>1182</v>
      </c>
      <c r="B578" t="s">
        <v>1183</v>
      </c>
      <c r="C578" s="1">
        <v>45138</v>
      </c>
      <c r="E578" t="s">
        <v>28</v>
      </c>
      <c r="F578">
        <v>0</v>
      </c>
      <c r="G578">
        <v>41</v>
      </c>
      <c r="H578" t="s">
        <v>22</v>
      </c>
      <c r="I578" t="s">
        <v>23</v>
      </c>
      <c r="J578" t="s">
        <v>21</v>
      </c>
      <c r="K578">
        <v>3087</v>
      </c>
      <c r="L578">
        <v>2210</v>
      </c>
      <c r="M578">
        <v>136</v>
      </c>
      <c r="N578">
        <v>360</v>
      </c>
      <c r="O578">
        <v>0</v>
      </c>
      <c r="P578" t="s">
        <v>44</v>
      </c>
      <c r="Q578" t="s">
        <v>1182</v>
      </c>
      <c r="R578">
        <v>136</v>
      </c>
      <c r="S578" t="s">
        <v>30</v>
      </c>
    </row>
    <row r="579" spans="1:19" x14ac:dyDescent="0.25">
      <c r="A579" t="s">
        <v>1184</v>
      </c>
      <c r="B579" t="s">
        <v>1185</v>
      </c>
      <c r="C579" s="1">
        <v>45139</v>
      </c>
      <c r="D579" t="s">
        <v>20</v>
      </c>
      <c r="E579" t="s">
        <v>21</v>
      </c>
      <c r="F579">
        <v>0</v>
      </c>
      <c r="G579">
        <v>41</v>
      </c>
      <c r="H579" t="s">
        <v>22</v>
      </c>
      <c r="I579" t="s">
        <v>23</v>
      </c>
      <c r="J579" t="s">
        <v>21</v>
      </c>
      <c r="K579">
        <v>3229</v>
      </c>
      <c r="L579">
        <v>2739</v>
      </c>
      <c r="M579">
        <v>110</v>
      </c>
      <c r="N579">
        <v>360</v>
      </c>
      <c r="O579">
        <v>1</v>
      </c>
      <c r="P579" t="s">
        <v>24</v>
      </c>
      <c r="Q579" t="s">
        <v>1184</v>
      </c>
      <c r="R579">
        <v>110</v>
      </c>
      <c r="S579" t="s">
        <v>25</v>
      </c>
    </row>
    <row r="580" spans="1:19" x14ac:dyDescent="0.25">
      <c r="A580" t="s">
        <v>1186</v>
      </c>
      <c r="B580" t="s">
        <v>1187</v>
      </c>
      <c r="C580" s="1">
        <v>45140</v>
      </c>
      <c r="D580" t="s">
        <v>20</v>
      </c>
      <c r="E580" t="s">
        <v>28</v>
      </c>
      <c r="F580">
        <v>1</v>
      </c>
      <c r="G580">
        <v>41</v>
      </c>
      <c r="H580" t="s">
        <v>22</v>
      </c>
      <c r="I580" t="s">
        <v>23</v>
      </c>
      <c r="J580" t="s">
        <v>21</v>
      </c>
      <c r="K580">
        <v>1782</v>
      </c>
      <c r="L580">
        <v>2232</v>
      </c>
      <c r="M580">
        <v>107</v>
      </c>
      <c r="N580">
        <v>360</v>
      </c>
      <c r="O580">
        <v>1</v>
      </c>
      <c r="P580" t="s">
        <v>29</v>
      </c>
      <c r="Q580" t="s">
        <v>1186</v>
      </c>
      <c r="R580">
        <v>107</v>
      </c>
      <c r="S580" t="s">
        <v>25</v>
      </c>
    </row>
    <row r="581" spans="1:19" x14ac:dyDescent="0.25">
      <c r="A581" t="s">
        <v>1188</v>
      </c>
      <c r="B581" t="s">
        <v>1189</v>
      </c>
      <c r="C581" s="1">
        <v>45141</v>
      </c>
      <c r="D581" t="s">
        <v>20</v>
      </c>
      <c r="E581" t="s">
        <v>21</v>
      </c>
      <c r="F581">
        <v>0</v>
      </c>
      <c r="G581">
        <v>41</v>
      </c>
      <c r="H581" t="s">
        <v>22</v>
      </c>
      <c r="I581" t="s">
        <v>23</v>
      </c>
      <c r="K581">
        <v>3182</v>
      </c>
      <c r="L581">
        <v>2917</v>
      </c>
      <c r="M581">
        <v>161</v>
      </c>
      <c r="N581">
        <v>360</v>
      </c>
      <c r="O581">
        <v>1</v>
      </c>
      <c r="P581" t="s">
        <v>24</v>
      </c>
      <c r="Q581" t="s">
        <v>1188</v>
      </c>
      <c r="R581">
        <v>161</v>
      </c>
      <c r="S581" t="s">
        <v>25</v>
      </c>
    </row>
    <row r="582" spans="1:19" x14ac:dyDescent="0.25">
      <c r="A582" t="s">
        <v>1190</v>
      </c>
      <c r="B582" t="s">
        <v>1191</v>
      </c>
      <c r="C582" s="1">
        <v>45142</v>
      </c>
      <c r="D582" t="s">
        <v>20</v>
      </c>
      <c r="E582" t="s">
        <v>28</v>
      </c>
      <c r="F582">
        <v>2</v>
      </c>
      <c r="G582">
        <v>41</v>
      </c>
      <c r="H582" t="s">
        <v>22</v>
      </c>
      <c r="I582" t="s">
        <v>23</v>
      </c>
      <c r="J582" t="s">
        <v>21</v>
      </c>
      <c r="K582">
        <v>6540</v>
      </c>
      <c r="L582">
        <v>0</v>
      </c>
      <c r="M582">
        <v>205</v>
      </c>
      <c r="N582">
        <v>360</v>
      </c>
      <c r="O582">
        <v>1</v>
      </c>
      <c r="P582" t="s">
        <v>44</v>
      </c>
      <c r="Q582" t="s">
        <v>1190</v>
      </c>
      <c r="R582">
        <v>205</v>
      </c>
      <c r="S582" t="s">
        <v>25</v>
      </c>
    </row>
    <row r="583" spans="1:19" x14ac:dyDescent="0.25">
      <c r="A583" t="s">
        <v>1192</v>
      </c>
      <c r="B583" t="s">
        <v>1193</v>
      </c>
      <c r="C583" s="1">
        <v>45143</v>
      </c>
      <c r="D583" t="s">
        <v>20</v>
      </c>
      <c r="E583" t="s">
        <v>21</v>
      </c>
      <c r="F583">
        <v>0</v>
      </c>
      <c r="G583">
        <v>41</v>
      </c>
      <c r="H583" t="s">
        <v>22</v>
      </c>
      <c r="I583" t="s">
        <v>23</v>
      </c>
      <c r="J583" t="s">
        <v>21</v>
      </c>
      <c r="K583">
        <v>1836</v>
      </c>
      <c r="L583">
        <v>33837</v>
      </c>
      <c r="M583">
        <v>90</v>
      </c>
      <c r="N583">
        <v>360</v>
      </c>
      <c r="O583">
        <v>1</v>
      </c>
      <c r="P583" t="s">
        <v>24</v>
      </c>
      <c r="Q583" t="s">
        <v>1192</v>
      </c>
      <c r="R583">
        <v>90</v>
      </c>
      <c r="S583" t="s">
        <v>30</v>
      </c>
    </row>
    <row r="584" spans="1:19" x14ac:dyDescent="0.25">
      <c r="A584" t="s">
        <v>1194</v>
      </c>
      <c r="B584" t="s">
        <v>1195</v>
      </c>
      <c r="C584" s="1">
        <v>45144</v>
      </c>
      <c r="D584" t="s">
        <v>65</v>
      </c>
      <c r="E584" t="s">
        <v>28</v>
      </c>
      <c r="F584">
        <v>0</v>
      </c>
      <c r="G584">
        <v>41</v>
      </c>
      <c r="H584" t="s">
        <v>22</v>
      </c>
      <c r="I584" t="s">
        <v>23</v>
      </c>
      <c r="J584" t="s">
        <v>21</v>
      </c>
      <c r="K584">
        <v>3166</v>
      </c>
      <c r="L584">
        <v>0</v>
      </c>
      <c r="M584">
        <v>36</v>
      </c>
      <c r="N584">
        <v>360</v>
      </c>
      <c r="O584">
        <v>1</v>
      </c>
      <c r="P584" t="s">
        <v>44</v>
      </c>
      <c r="Q584" t="s">
        <v>1194</v>
      </c>
      <c r="R584">
        <v>36</v>
      </c>
      <c r="S584" t="s">
        <v>25</v>
      </c>
    </row>
    <row r="585" spans="1:19" x14ac:dyDescent="0.25">
      <c r="A585" t="s">
        <v>1196</v>
      </c>
      <c r="B585" t="s">
        <v>1197</v>
      </c>
      <c r="C585" s="1">
        <v>45145</v>
      </c>
      <c r="D585" t="s">
        <v>20</v>
      </c>
      <c r="E585" t="s">
        <v>28</v>
      </c>
      <c r="F585">
        <v>1</v>
      </c>
      <c r="G585">
        <v>41</v>
      </c>
      <c r="H585" t="s">
        <v>22</v>
      </c>
      <c r="I585" t="s">
        <v>23</v>
      </c>
      <c r="J585" t="s">
        <v>21</v>
      </c>
      <c r="K585">
        <v>1880</v>
      </c>
      <c r="L585">
        <v>0</v>
      </c>
      <c r="M585">
        <v>61</v>
      </c>
      <c r="N585">
        <v>360</v>
      </c>
      <c r="P585" t="s">
        <v>29</v>
      </c>
      <c r="Q585" t="s">
        <v>1196</v>
      </c>
      <c r="R585">
        <v>61</v>
      </c>
      <c r="S585" t="s">
        <v>30</v>
      </c>
    </row>
    <row r="586" spans="1:19" x14ac:dyDescent="0.25">
      <c r="A586" t="s">
        <v>1198</v>
      </c>
      <c r="B586" t="s">
        <v>1199</v>
      </c>
      <c r="C586" s="1">
        <v>45146</v>
      </c>
      <c r="D586" t="s">
        <v>20</v>
      </c>
      <c r="E586" t="s">
        <v>28</v>
      </c>
      <c r="F586">
        <v>1</v>
      </c>
      <c r="G586">
        <v>41</v>
      </c>
      <c r="H586" t="s">
        <v>22</v>
      </c>
      <c r="I586" t="s">
        <v>23</v>
      </c>
      <c r="J586" t="s">
        <v>21</v>
      </c>
      <c r="K586">
        <v>2787</v>
      </c>
      <c r="L586">
        <v>1917</v>
      </c>
      <c r="M586">
        <v>146</v>
      </c>
      <c r="N586">
        <v>360</v>
      </c>
      <c r="O586">
        <v>0</v>
      </c>
      <c r="P586" t="s">
        <v>29</v>
      </c>
      <c r="Q586" t="s">
        <v>1198</v>
      </c>
      <c r="R586">
        <v>146</v>
      </c>
      <c r="S586" t="s">
        <v>30</v>
      </c>
    </row>
    <row r="587" spans="1:19" x14ac:dyDescent="0.25">
      <c r="A587" t="s">
        <v>1200</v>
      </c>
      <c r="B587" t="s">
        <v>1201</v>
      </c>
      <c r="C587" s="1">
        <v>45147</v>
      </c>
      <c r="D587" t="s">
        <v>20</v>
      </c>
      <c r="E587" t="s">
        <v>28</v>
      </c>
      <c r="F587">
        <v>1</v>
      </c>
      <c r="G587">
        <v>41</v>
      </c>
      <c r="H587" t="s">
        <v>22</v>
      </c>
      <c r="I587" t="s">
        <v>23</v>
      </c>
      <c r="J587" t="s">
        <v>21</v>
      </c>
      <c r="K587">
        <v>4283</v>
      </c>
      <c r="L587">
        <v>3000</v>
      </c>
      <c r="M587">
        <v>172</v>
      </c>
      <c r="N587">
        <v>84</v>
      </c>
      <c r="O587">
        <v>1</v>
      </c>
      <c r="P587" t="s">
        <v>29</v>
      </c>
      <c r="Q587" t="s">
        <v>1200</v>
      </c>
      <c r="R587">
        <v>172</v>
      </c>
      <c r="S587" t="s">
        <v>30</v>
      </c>
    </row>
    <row r="588" spans="1:19" x14ac:dyDescent="0.25">
      <c r="A588" t="s">
        <v>1202</v>
      </c>
      <c r="B588" t="s">
        <v>1203</v>
      </c>
      <c r="C588" s="1">
        <v>45148</v>
      </c>
      <c r="D588" t="s">
        <v>20</v>
      </c>
      <c r="E588" t="s">
        <v>28</v>
      </c>
      <c r="F588">
        <v>0</v>
      </c>
      <c r="G588">
        <v>41</v>
      </c>
      <c r="H588" t="s">
        <v>22</v>
      </c>
      <c r="I588" t="s">
        <v>23</v>
      </c>
      <c r="J588" t="s">
        <v>21</v>
      </c>
      <c r="K588">
        <v>2297</v>
      </c>
      <c r="L588">
        <v>1522</v>
      </c>
      <c r="M588">
        <v>104</v>
      </c>
      <c r="N588">
        <v>360</v>
      </c>
      <c r="O588">
        <v>1</v>
      </c>
      <c r="P588" t="s">
        <v>24</v>
      </c>
      <c r="Q588" t="s">
        <v>1202</v>
      </c>
      <c r="R588">
        <v>104</v>
      </c>
      <c r="S588" t="s">
        <v>25</v>
      </c>
    </row>
    <row r="589" spans="1:19" x14ac:dyDescent="0.25">
      <c r="A589" t="s">
        <v>1204</v>
      </c>
      <c r="B589" t="s">
        <v>1205</v>
      </c>
      <c r="C589" s="1">
        <v>45149</v>
      </c>
      <c r="D589" t="s">
        <v>65</v>
      </c>
      <c r="E589" t="s">
        <v>21</v>
      </c>
      <c r="F589">
        <v>0</v>
      </c>
      <c r="G589">
        <v>41</v>
      </c>
      <c r="H589" t="s">
        <v>22</v>
      </c>
      <c r="I589" t="s">
        <v>35</v>
      </c>
      <c r="J589" t="s">
        <v>21</v>
      </c>
      <c r="K589">
        <v>2165</v>
      </c>
      <c r="L589">
        <v>0</v>
      </c>
      <c r="M589">
        <v>70</v>
      </c>
      <c r="N589">
        <v>360</v>
      </c>
      <c r="O589">
        <v>1</v>
      </c>
      <c r="P589" t="s">
        <v>44</v>
      </c>
      <c r="Q589" t="s">
        <v>1204</v>
      </c>
      <c r="R589">
        <v>70</v>
      </c>
      <c r="S589" t="s">
        <v>25</v>
      </c>
    </row>
    <row r="590" spans="1:19" x14ac:dyDescent="0.25">
      <c r="A590" t="s">
        <v>1206</v>
      </c>
      <c r="B590" t="s">
        <v>1207</v>
      </c>
      <c r="C590" s="1">
        <v>45150</v>
      </c>
      <c r="E590" t="s">
        <v>21</v>
      </c>
      <c r="F590">
        <v>0</v>
      </c>
      <c r="G590">
        <v>41</v>
      </c>
      <c r="H590" t="s">
        <v>22</v>
      </c>
      <c r="I590" t="s">
        <v>23</v>
      </c>
      <c r="J590" t="s">
        <v>21</v>
      </c>
      <c r="K590">
        <v>4750</v>
      </c>
      <c r="L590">
        <v>0</v>
      </c>
      <c r="M590">
        <v>94</v>
      </c>
      <c r="N590">
        <v>360</v>
      </c>
      <c r="O590">
        <v>1</v>
      </c>
      <c r="P590" t="s">
        <v>44</v>
      </c>
      <c r="Q590" t="s">
        <v>1206</v>
      </c>
      <c r="R590">
        <v>94</v>
      </c>
      <c r="S590" t="s">
        <v>25</v>
      </c>
    </row>
    <row r="591" spans="1:19" x14ac:dyDescent="0.25">
      <c r="A591" t="s">
        <v>1208</v>
      </c>
      <c r="B591" t="s">
        <v>1209</v>
      </c>
      <c r="C591" s="1">
        <v>45151</v>
      </c>
      <c r="D591" t="s">
        <v>20</v>
      </c>
      <c r="E591" t="s">
        <v>28</v>
      </c>
      <c r="F591">
        <v>2</v>
      </c>
      <c r="G591">
        <v>41</v>
      </c>
      <c r="H591" t="s">
        <v>22</v>
      </c>
      <c r="I591" t="s">
        <v>23</v>
      </c>
      <c r="J591" t="s">
        <v>28</v>
      </c>
      <c r="K591">
        <v>2726</v>
      </c>
      <c r="L591">
        <v>0</v>
      </c>
      <c r="M591">
        <v>106</v>
      </c>
      <c r="N591">
        <v>360</v>
      </c>
      <c r="O591">
        <v>0</v>
      </c>
      <c r="P591" t="s">
        <v>44</v>
      </c>
      <c r="Q591" t="s">
        <v>1208</v>
      </c>
      <c r="R591">
        <v>106</v>
      </c>
      <c r="S591" t="s">
        <v>30</v>
      </c>
    </row>
    <row r="592" spans="1:19" x14ac:dyDescent="0.25">
      <c r="A592" t="s">
        <v>1210</v>
      </c>
      <c r="B592" t="s">
        <v>1211</v>
      </c>
      <c r="C592" s="1">
        <v>45152</v>
      </c>
      <c r="D592" t="s">
        <v>20</v>
      </c>
      <c r="E592" t="s">
        <v>28</v>
      </c>
      <c r="F592">
        <v>0</v>
      </c>
      <c r="G592">
        <v>41</v>
      </c>
      <c r="H592" t="s">
        <v>22</v>
      </c>
      <c r="I592" t="s">
        <v>23</v>
      </c>
      <c r="J592" t="s">
        <v>21</v>
      </c>
      <c r="K592">
        <v>3000</v>
      </c>
      <c r="L592">
        <v>3416</v>
      </c>
      <c r="M592">
        <v>56</v>
      </c>
      <c r="N592">
        <v>180</v>
      </c>
      <c r="O592">
        <v>1</v>
      </c>
      <c r="P592" t="s">
        <v>44</v>
      </c>
      <c r="Q592" t="s">
        <v>1210</v>
      </c>
      <c r="R592">
        <v>56</v>
      </c>
      <c r="S592" t="s">
        <v>25</v>
      </c>
    </row>
    <row r="593" spans="1:19" x14ac:dyDescent="0.25">
      <c r="A593" t="s">
        <v>1212</v>
      </c>
      <c r="B593" t="s">
        <v>1213</v>
      </c>
      <c r="C593" s="1">
        <v>45153</v>
      </c>
      <c r="D593" t="s">
        <v>20</v>
      </c>
      <c r="E593" t="s">
        <v>28</v>
      </c>
      <c r="F593">
        <v>2</v>
      </c>
      <c r="G593">
        <v>41</v>
      </c>
      <c r="H593" t="s">
        <v>22</v>
      </c>
      <c r="I593" t="s">
        <v>23</v>
      </c>
      <c r="J593" t="s">
        <v>28</v>
      </c>
      <c r="K593">
        <v>6000</v>
      </c>
      <c r="L593">
        <v>0</v>
      </c>
      <c r="M593">
        <v>205</v>
      </c>
      <c r="N593">
        <v>240</v>
      </c>
      <c r="O593">
        <v>1</v>
      </c>
      <c r="P593" t="s">
        <v>44</v>
      </c>
      <c r="Q593" t="s">
        <v>1212</v>
      </c>
      <c r="R593">
        <v>205</v>
      </c>
      <c r="S593" t="s">
        <v>30</v>
      </c>
    </row>
    <row r="594" spans="1:19" x14ac:dyDescent="0.25">
      <c r="A594" t="s">
        <v>1214</v>
      </c>
      <c r="B594" t="s">
        <v>1215</v>
      </c>
      <c r="C594" s="1">
        <v>45154</v>
      </c>
      <c r="E594" t="s">
        <v>21</v>
      </c>
      <c r="F594">
        <v>4</v>
      </c>
      <c r="G594">
        <v>41</v>
      </c>
      <c r="H594" t="s">
        <v>22</v>
      </c>
      <c r="I594" t="s">
        <v>23</v>
      </c>
      <c r="J594" t="s">
        <v>28</v>
      </c>
      <c r="K594">
        <v>9357</v>
      </c>
      <c r="L594">
        <v>0</v>
      </c>
      <c r="M594">
        <v>292</v>
      </c>
      <c r="N594">
        <v>360</v>
      </c>
      <c r="O594">
        <v>1</v>
      </c>
      <c r="P594" t="s">
        <v>44</v>
      </c>
      <c r="Q594" t="s">
        <v>1214</v>
      </c>
      <c r="R594">
        <v>292</v>
      </c>
      <c r="S594" t="s">
        <v>25</v>
      </c>
    </row>
    <row r="595" spans="1:19" x14ac:dyDescent="0.25">
      <c r="A595" t="s">
        <v>1216</v>
      </c>
      <c r="B595" t="s">
        <v>1217</v>
      </c>
      <c r="C595" s="1">
        <v>45155</v>
      </c>
      <c r="D595" t="s">
        <v>20</v>
      </c>
      <c r="E595" t="s">
        <v>28</v>
      </c>
      <c r="F595">
        <v>0</v>
      </c>
      <c r="G595">
        <v>41</v>
      </c>
      <c r="H595" t="s">
        <v>22</v>
      </c>
      <c r="I595" t="s">
        <v>23</v>
      </c>
      <c r="J595" t="s">
        <v>21</v>
      </c>
      <c r="K595">
        <v>3859</v>
      </c>
      <c r="L595">
        <v>3300</v>
      </c>
      <c r="M595">
        <v>142</v>
      </c>
      <c r="N595">
        <v>180</v>
      </c>
      <c r="O595">
        <v>1</v>
      </c>
      <c r="P595" t="s">
        <v>29</v>
      </c>
      <c r="Q595" t="s">
        <v>1216</v>
      </c>
      <c r="R595">
        <v>142</v>
      </c>
      <c r="S595" t="s">
        <v>25</v>
      </c>
    </row>
    <row r="596" spans="1:19" x14ac:dyDescent="0.25">
      <c r="A596" t="s">
        <v>1218</v>
      </c>
      <c r="B596" t="s">
        <v>1219</v>
      </c>
      <c r="C596" s="1">
        <v>45156</v>
      </c>
      <c r="D596" t="s">
        <v>20</v>
      </c>
      <c r="E596" t="s">
        <v>28</v>
      </c>
      <c r="F596">
        <v>0</v>
      </c>
      <c r="G596">
        <v>41</v>
      </c>
      <c r="H596" t="s">
        <v>22</v>
      </c>
      <c r="I596" t="s">
        <v>23</v>
      </c>
      <c r="J596" t="s">
        <v>28</v>
      </c>
      <c r="K596">
        <v>16120</v>
      </c>
      <c r="L596">
        <v>0</v>
      </c>
      <c r="M596">
        <v>260</v>
      </c>
      <c r="N596">
        <v>360</v>
      </c>
      <c r="O596">
        <v>1</v>
      </c>
      <c r="P596" t="s">
        <v>24</v>
      </c>
      <c r="Q596" t="s">
        <v>1218</v>
      </c>
      <c r="R596">
        <v>260</v>
      </c>
      <c r="S596" t="s">
        <v>25</v>
      </c>
    </row>
    <row r="597" spans="1:19" x14ac:dyDescent="0.25">
      <c r="A597" t="s">
        <v>1220</v>
      </c>
      <c r="B597" t="s">
        <v>1221</v>
      </c>
      <c r="C597" s="1">
        <v>45157</v>
      </c>
      <c r="D597" t="s">
        <v>20</v>
      </c>
      <c r="E597" t="s">
        <v>21</v>
      </c>
      <c r="F597">
        <v>0</v>
      </c>
      <c r="G597">
        <v>41</v>
      </c>
      <c r="H597" t="s">
        <v>22</v>
      </c>
      <c r="I597" t="s">
        <v>35</v>
      </c>
      <c r="J597" t="s">
        <v>21</v>
      </c>
      <c r="K597">
        <v>3833</v>
      </c>
      <c r="L597">
        <v>0</v>
      </c>
      <c r="M597">
        <v>110</v>
      </c>
      <c r="N597">
        <v>360</v>
      </c>
      <c r="O597">
        <v>1</v>
      </c>
      <c r="P597" t="s">
        <v>29</v>
      </c>
      <c r="Q597" t="s">
        <v>1220</v>
      </c>
      <c r="R597">
        <v>110</v>
      </c>
      <c r="S597" t="s">
        <v>25</v>
      </c>
    </row>
    <row r="598" spans="1:19" x14ac:dyDescent="0.25">
      <c r="A598" t="s">
        <v>1222</v>
      </c>
      <c r="B598" t="s">
        <v>1223</v>
      </c>
      <c r="C598" s="1">
        <v>45158</v>
      </c>
      <c r="D598" t="s">
        <v>20</v>
      </c>
      <c r="E598" t="s">
        <v>28</v>
      </c>
      <c r="F598">
        <v>2</v>
      </c>
      <c r="G598">
        <v>41</v>
      </c>
      <c r="H598" t="s">
        <v>22</v>
      </c>
      <c r="I598" t="s">
        <v>35</v>
      </c>
      <c r="J598" t="s">
        <v>28</v>
      </c>
      <c r="K598">
        <v>6383</v>
      </c>
      <c r="L598">
        <v>1000</v>
      </c>
      <c r="M598">
        <v>187</v>
      </c>
      <c r="N598">
        <v>360</v>
      </c>
      <c r="O598">
        <v>1</v>
      </c>
      <c r="P598" t="s">
        <v>29</v>
      </c>
      <c r="Q598" t="s">
        <v>1222</v>
      </c>
      <c r="R598">
        <v>187</v>
      </c>
      <c r="S598" t="s">
        <v>30</v>
      </c>
    </row>
    <row r="599" spans="1:19" x14ac:dyDescent="0.25">
      <c r="A599" t="s">
        <v>1224</v>
      </c>
      <c r="B599" t="s">
        <v>1225</v>
      </c>
      <c r="C599" s="1">
        <v>45159</v>
      </c>
      <c r="D599" t="s">
        <v>20</v>
      </c>
      <c r="E599" t="s">
        <v>21</v>
      </c>
      <c r="G599">
        <v>41</v>
      </c>
      <c r="H599" t="s">
        <v>22</v>
      </c>
      <c r="I599" t="s">
        <v>23</v>
      </c>
      <c r="J599" t="s">
        <v>21</v>
      </c>
      <c r="K599">
        <v>2987</v>
      </c>
      <c r="L599">
        <v>0</v>
      </c>
      <c r="M599">
        <v>88</v>
      </c>
      <c r="N599">
        <v>360</v>
      </c>
      <c r="O599">
        <v>0</v>
      </c>
      <c r="P599" t="s">
        <v>44</v>
      </c>
      <c r="Q599" t="s">
        <v>1224</v>
      </c>
      <c r="R599">
        <v>88</v>
      </c>
      <c r="S599" t="s">
        <v>30</v>
      </c>
    </row>
    <row r="600" spans="1:19" x14ac:dyDescent="0.25">
      <c r="A600" t="s">
        <v>1226</v>
      </c>
      <c r="B600" t="s">
        <v>1227</v>
      </c>
      <c r="C600" s="1">
        <v>45160</v>
      </c>
      <c r="D600" t="s">
        <v>20</v>
      </c>
      <c r="E600" t="s">
        <v>28</v>
      </c>
      <c r="F600">
        <v>0</v>
      </c>
      <c r="G600">
        <v>41</v>
      </c>
      <c r="H600" t="s">
        <v>22</v>
      </c>
      <c r="I600" t="s">
        <v>23</v>
      </c>
      <c r="J600" t="s">
        <v>28</v>
      </c>
      <c r="K600">
        <v>9963</v>
      </c>
      <c r="L600">
        <v>0</v>
      </c>
      <c r="M600">
        <v>180</v>
      </c>
      <c r="N600">
        <v>360</v>
      </c>
      <c r="O600">
        <v>1</v>
      </c>
      <c r="P600" t="s">
        <v>29</v>
      </c>
      <c r="Q600" t="s">
        <v>1226</v>
      </c>
      <c r="R600">
        <v>180</v>
      </c>
      <c r="S600" t="s">
        <v>25</v>
      </c>
    </row>
    <row r="601" spans="1:19" x14ac:dyDescent="0.25">
      <c r="A601" t="s">
        <v>1228</v>
      </c>
      <c r="B601" t="s">
        <v>1229</v>
      </c>
      <c r="C601" s="1">
        <v>45154</v>
      </c>
      <c r="D601" t="s">
        <v>20</v>
      </c>
      <c r="E601" t="s">
        <v>28</v>
      </c>
      <c r="F601">
        <v>2</v>
      </c>
      <c r="G601">
        <v>41</v>
      </c>
      <c r="H601" t="s">
        <v>22</v>
      </c>
      <c r="I601" t="s">
        <v>23</v>
      </c>
      <c r="J601" t="s">
        <v>21</v>
      </c>
      <c r="K601">
        <v>5780</v>
      </c>
      <c r="L601">
        <v>0</v>
      </c>
      <c r="M601">
        <v>192</v>
      </c>
      <c r="N601">
        <v>360</v>
      </c>
      <c r="O601">
        <v>1</v>
      </c>
      <c r="P601" t="s">
        <v>24</v>
      </c>
      <c r="Q601" t="s">
        <v>1228</v>
      </c>
      <c r="R601">
        <v>192</v>
      </c>
      <c r="S601" t="s">
        <v>25</v>
      </c>
    </row>
    <row r="602" spans="1:19" x14ac:dyDescent="0.25">
      <c r="A602" t="s">
        <v>1230</v>
      </c>
      <c r="B602" t="s">
        <v>1231</v>
      </c>
      <c r="C602" s="1">
        <v>45155</v>
      </c>
      <c r="D602" t="s">
        <v>65</v>
      </c>
      <c r="E602" t="s">
        <v>21</v>
      </c>
      <c r="F602">
        <v>100</v>
      </c>
      <c r="G602">
        <v>41</v>
      </c>
      <c r="H602" t="s">
        <v>22</v>
      </c>
      <c r="I602" t="s">
        <v>23</v>
      </c>
      <c r="K602">
        <v>416</v>
      </c>
      <c r="L602">
        <v>41667</v>
      </c>
      <c r="M602">
        <v>350</v>
      </c>
      <c r="N602">
        <v>180</v>
      </c>
      <c r="P602" t="s">
        <v>24</v>
      </c>
      <c r="Q602" t="s">
        <v>1230</v>
      </c>
      <c r="R602">
        <v>350</v>
      </c>
      <c r="S602" t="s">
        <v>30</v>
      </c>
    </row>
    <row r="603" spans="1:19" x14ac:dyDescent="0.25">
      <c r="A603" t="s">
        <v>1232</v>
      </c>
      <c r="B603" t="s">
        <v>1233</v>
      </c>
      <c r="C603" s="1">
        <v>45156</v>
      </c>
      <c r="D603" t="s">
        <v>20</v>
      </c>
      <c r="E603" t="s">
        <v>28</v>
      </c>
      <c r="F603">
        <v>0</v>
      </c>
      <c r="G603">
        <v>41</v>
      </c>
      <c r="H603" t="s">
        <v>22</v>
      </c>
      <c r="I603" t="s">
        <v>35</v>
      </c>
      <c r="K603">
        <v>2894</v>
      </c>
      <c r="L603">
        <v>2792</v>
      </c>
      <c r="M603">
        <v>155</v>
      </c>
      <c r="N603">
        <v>360</v>
      </c>
      <c r="O603">
        <v>1</v>
      </c>
      <c r="P603" t="s">
        <v>29</v>
      </c>
      <c r="Q603" t="s">
        <v>1232</v>
      </c>
      <c r="R603">
        <v>155</v>
      </c>
      <c r="S603" t="s">
        <v>25</v>
      </c>
    </row>
    <row r="604" spans="1:19" x14ac:dyDescent="0.25">
      <c r="A604" t="s">
        <v>1234</v>
      </c>
      <c r="B604" t="s">
        <v>1235</v>
      </c>
      <c r="C604" s="1">
        <v>45157</v>
      </c>
      <c r="D604" t="s">
        <v>20</v>
      </c>
      <c r="E604" t="s">
        <v>28</v>
      </c>
      <c r="F604">
        <v>5</v>
      </c>
      <c r="G604">
        <v>41</v>
      </c>
      <c r="H604" t="s">
        <v>22</v>
      </c>
      <c r="I604" t="s">
        <v>23</v>
      </c>
      <c r="J604" t="s">
        <v>21</v>
      </c>
      <c r="K604">
        <v>5703</v>
      </c>
      <c r="L604">
        <v>0</v>
      </c>
      <c r="M604">
        <v>128</v>
      </c>
      <c r="N604">
        <v>360</v>
      </c>
      <c r="O604">
        <v>1</v>
      </c>
      <c r="P604" t="s">
        <v>24</v>
      </c>
      <c r="Q604" t="s">
        <v>1234</v>
      </c>
      <c r="R604">
        <v>128</v>
      </c>
      <c r="S604" t="s">
        <v>25</v>
      </c>
    </row>
    <row r="605" spans="1:19" x14ac:dyDescent="0.25">
      <c r="A605" t="s">
        <v>1236</v>
      </c>
      <c r="B605" t="s">
        <v>1237</v>
      </c>
      <c r="C605" s="1">
        <v>45158</v>
      </c>
      <c r="D605" t="s">
        <v>20</v>
      </c>
      <c r="E605" t="s">
        <v>21</v>
      </c>
      <c r="F605">
        <v>0</v>
      </c>
      <c r="G605">
        <v>41</v>
      </c>
      <c r="H605" t="s">
        <v>22</v>
      </c>
      <c r="I605" t="s">
        <v>23</v>
      </c>
      <c r="J605" t="s">
        <v>21</v>
      </c>
      <c r="K605">
        <v>3676</v>
      </c>
      <c r="L605">
        <v>4301</v>
      </c>
      <c r="M605">
        <v>172</v>
      </c>
      <c r="N605">
        <v>360</v>
      </c>
      <c r="O605">
        <v>1</v>
      </c>
      <c r="P605" t="s">
        <v>29</v>
      </c>
      <c r="Q605" t="s">
        <v>1236</v>
      </c>
      <c r="R605">
        <v>172</v>
      </c>
      <c r="S605" t="s">
        <v>25</v>
      </c>
    </row>
    <row r="606" spans="1:19" x14ac:dyDescent="0.25">
      <c r="A606" t="s">
        <v>1238</v>
      </c>
      <c r="B606" t="s">
        <v>1239</v>
      </c>
      <c r="C606" s="1">
        <v>45159</v>
      </c>
      <c r="D606" t="s">
        <v>65</v>
      </c>
      <c r="E606" t="s">
        <v>28</v>
      </c>
      <c r="F606">
        <v>1</v>
      </c>
      <c r="G606">
        <v>41</v>
      </c>
      <c r="H606" t="s">
        <v>22</v>
      </c>
      <c r="I606" t="s">
        <v>23</v>
      </c>
      <c r="J606" t="s">
        <v>21</v>
      </c>
      <c r="K606">
        <v>12000</v>
      </c>
      <c r="L606">
        <v>0</v>
      </c>
      <c r="M606">
        <v>496</v>
      </c>
      <c r="N606">
        <v>360</v>
      </c>
      <c r="O606">
        <v>1</v>
      </c>
      <c r="P606" t="s">
        <v>44</v>
      </c>
      <c r="Q606" t="s">
        <v>1238</v>
      </c>
      <c r="R606">
        <v>496</v>
      </c>
      <c r="S606" t="s">
        <v>25</v>
      </c>
    </row>
    <row r="607" spans="1:19" x14ac:dyDescent="0.25">
      <c r="A607" t="s">
        <v>1240</v>
      </c>
      <c r="B607" t="s">
        <v>1241</v>
      </c>
      <c r="C607" s="1">
        <v>45160</v>
      </c>
      <c r="D607" t="s">
        <v>20</v>
      </c>
      <c r="E607" t="s">
        <v>28</v>
      </c>
      <c r="F607">
        <v>0</v>
      </c>
      <c r="G607">
        <v>41</v>
      </c>
      <c r="H607" t="s">
        <v>22</v>
      </c>
      <c r="I607" t="s">
        <v>35</v>
      </c>
      <c r="J607" t="s">
        <v>21</v>
      </c>
      <c r="K607">
        <v>2400</v>
      </c>
      <c r="L607">
        <v>3800</v>
      </c>
      <c r="N607">
        <v>180</v>
      </c>
      <c r="O607">
        <v>1</v>
      </c>
      <c r="P607" t="s">
        <v>24</v>
      </c>
      <c r="Q607" t="s">
        <v>1240</v>
      </c>
      <c r="S607" t="s">
        <v>30</v>
      </c>
    </row>
    <row r="608" spans="1:19" x14ac:dyDescent="0.25">
      <c r="A608" t="s">
        <v>1242</v>
      </c>
      <c r="B608" t="s">
        <v>1243</v>
      </c>
      <c r="C608" s="1">
        <v>45154</v>
      </c>
      <c r="D608" t="s">
        <v>20</v>
      </c>
      <c r="E608" t="s">
        <v>28</v>
      </c>
      <c r="F608">
        <v>1</v>
      </c>
      <c r="G608">
        <v>41</v>
      </c>
      <c r="H608" t="s">
        <v>22</v>
      </c>
      <c r="I608" t="s">
        <v>23</v>
      </c>
      <c r="J608" t="s">
        <v>21</v>
      </c>
      <c r="K608">
        <v>3400</v>
      </c>
      <c r="L608">
        <v>2500</v>
      </c>
      <c r="M608">
        <v>173</v>
      </c>
      <c r="N608">
        <v>360</v>
      </c>
      <c r="O608">
        <v>1</v>
      </c>
      <c r="P608" t="s">
        <v>44</v>
      </c>
      <c r="Q608" t="s">
        <v>1242</v>
      </c>
      <c r="R608">
        <v>173</v>
      </c>
      <c r="S608" t="s">
        <v>25</v>
      </c>
    </row>
    <row r="609" spans="1:19" x14ac:dyDescent="0.25">
      <c r="A609" t="s">
        <v>1244</v>
      </c>
      <c r="B609" t="s">
        <v>1245</v>
      </c>
      <c r="C609" s="1">
        <v>45155</v>
      </c>
      <c r="D609" t="s">
        <v>20</v>
      </c>
      <c r="E609" t="s">
        <v>28</v>
      </c>
      <c r="F609">
        <v>2</v>
      </c>
      <c r="G609">
        <v>41</v>
      </c>
      <c r="H609" t="s">
        <v>22</v>
      </c>
      <c r="I609" t="s">
        <v>35</v>
      </c>
      <c r="J609" t="s">
        <v>21</v>
      </c>
      <c r="K609">
        <v>3987</v>
      </c>
      <c r="L609">
        <v>1411</v>
      </c>
      <c r="M609">
        <v>157</v>
      </c>
      <c r="N609">
        <v>360</v>
      </c>
      <c r="O609">
        <v>1</v>
      </c>
      <c r="P609" t="s">
        <v>29</v>
      </c>
      <c r="Q609" t="s">
        <v>1244</v>
      </c>
      <c r="R609">
        <v>157</v>
      </c>
      <c r="S609" t="s">
        <v>25</v>
      </c>
    </row>
    <row r="610" spans="1:19" x14ac:dyDescent="0.25">
      <c r="A610" t="s">
        <v>1246</v>
      </c>
      <c r="B610" t="s">
        <v>1247</v>
      </c>
      <c r="C610" s="1">
        <v>45156</v>
      </c>
      <c r="D610" t="s">
        <v>20</v>
      </c>
      <c r="E610" t="s">
        <v>28</v>
      </c>
      <c r="F610">
        <v>0</v>
      </c>
      <c r="G610">
        <v>41</v>
      </c>
      <c r="H610" t="s">
        <v>22</v>
      </c>
      <c r="I610" t="s">
        <v>23</v>
      </c>
      <c r="J610" t="s">
        <v>21</v>
      </c>
      <c r="K610">
        <v>3232</v>
      </c>
      <c r="L610">
        <v>1950</v>
      </c>
      <c r="M610">
        <v>108</v>
      </c>
      <c r="N610">
        <v>360</v>
      </c>
      <c r="O610">
        <v>1</v>
      </c>
      <c r="P610" t="s">
        <v>29</v>
      </c>
      <c r="Q610" t="s">
        <v>1246</v>
      </c>
      <c r="R610">
        <v>108</v>
      </c>
      <c r="S610" t="s">
        <v>25</v>
      </c>
    </row>
    <row r="611" spans="1:19" x14ac:dyDescent="0.25">
      <c r="A611" t="s">
        <v>1248</v>
      </c>
      <c r="B611" t="s">
        <v>1249</v>
      </c>
      <c r="C611" s="1">
        <v>45157</v>
      </c>
      <c r="D611" t="s">
        <v>65</v>
      </c>
      <c r="E611" t="s">
        <v>21</v>
      </c>
      <c r="F611">
        <v>0</v>
      </c>
      <c r="G611">
        <v>41</v>
      </c>
      <c r="H611" t="s">
        <v>22</v>
      </c>
      <c r="I611" t="s">
        <v>23</v>
      </c>
      <c r="J611" t="s">
        <v>21</v>
      </c>
      <c r="K611">
        <v>2900</v>
      </c>
      <c r="L611">
        <v>0</v>
      </c>
      <c r="M611">
        <v>71</v>
      </c>
      <c r="N611">
        <v>360</v>
      </c>
      <c r="O611">
        <v>1</v>
      </c>
      <c r="P611" t="s">
        <v>29</v>
      </c>
      <c r="Q611" t="s">
        <v>1248</v>
      </c>
      <c r="R611">
        <v>71</v>
      </c>
      <c r="S611" t="s">
        <v>25</v>
      </c>
    </row>
    <row r="612" spans="1:19" x14ac:dyDescent="0.25">
      <c r="A612" t="s">
        <v>1250</v>
      </c>
      <c r="B612" t="s">
        <v>1251</v>
      </c>
      <c r="C612" s="1">
        <v>45158</v>
      </c>
      <c r="D612" t="s">
        <v>20</v>
      </c>
      <c r="E612" t="s">
        <v>28</v>
      </c>
      <c r="F612">
        <v>5</v>
      </c>
      <c r="G612">
        <v>41</v>
      </c>
      <c r="H612" t="s">
        <v>22</v>
      </c>
      <c r="I612" t="s">
        <v>23</v>
      </c>
      <c r="J612" t="s">
        <v>21</v>
      </c>
      <c r="K612">
        <v>4106</v>
      </c>
      <c r="L612">
        <v>0</v>
      </c>
      <c r="M612">
        <v>40</v>
      </c>
      <c r="N612">
        <v>180</v>
      </c>
      <c r="O612">
        <v>1</v>
      </c>
      <c r="P612" t="s">
        <v>29</v>
      </c>
      <c r="Q612" t="s">
        <v>1250</v>
      </c>
      <c r="R612">
        <v>40</v>
      </c>
      <c r="S612" t="s">
        <v>25</v>
      </c>
    </row>
    <row r="613" spans="1:19" x14ac:dyDescent="0.25">
      <c r="A613" t="s">
        <v>1252</v>
      </c>
      <c r="B613" t="s">
        <v>1253</v>
      </c>
      <c r="C613" s="1">
        <v>45159</v>
      </c>
      <c r="D613" t="s">
        <v>20</v>
      </c>
      <c r="E613" t="s">
        <v>28</v>
      </c>
      <c r="F613">
        <v>1</v>
      </c>
      <c r="G613">
        <v>41</v>
      </c>
      <c r="H613" t="s">
        <v>22</v>
      </c>
      <c r="I613" t="s">
        <v>23</v>
      </c>
      <c r="J613" t="s">
        <v>21</v>
      </c>
      <c r="K613">
        <v>8072</v>
      </c>
      <c r="L613">
        <v>240</v>
      </c>
      <c r="M613">
        <v>253</v>
      </c>
      <c r="N613">
        <v>360</v>
      </c>
      <c r="O613">
        <v>1</v>
      </c>
      <c r="P613" t="s">
        <v>24</v>
      </c>
      <c r="Q613" t="s">
        <v>1252</v>
      </c>
      <c r="R613">
        <v>253</v>
      </c>
      <c r="S613" t="s">
        <v>25</v>
      </c>
    </row>
    <row r="614" spans="1:19" x14ac:dyDescent="0.25">
      <c r="A614" t="s">
        <v>1254</v>
      </c>
      <c r="B614" t="s">
        <v>1255</v>
      </c>
      <c r="C614" s="1">
        <v>45160</v>
      </c>
      <c r="D614" t="s">
        <v>20</v>
      </c>
      <c r="E614" t="s">
        <v>28</v>
      </c>
      <c r="F614">
        <v>2</v>
      </c>
      <c r="G614">
        <v>41</v>
      </c>
      <c r="H614" t="s">
        <v>22</v>
      </c>
      <c r="I614" t="s">
        <v>23</v>
      </c>
      <c r="J614" t="s">
        <v>21</v>
      </c>
      <c r="K614">
        <v>7583</v>
      </c>
      <c r="L614">
        <v>0</v>
      </c>
      <c r="M614">
        <v>187</v>
      </c>
      <c r="N614">
        <v>360</v>
      </c>
      <c r="O614">
        <v>1</v>
      </c>
      <c r="P614" t="s">
        <v>24</v>
      </c>
      <c r="Q614" t="s">
        <v>1254</v>
      </c>
      <c r="R614">
        <v>187</v>
      </c>
      <c r="S614" t="s">
        <v>25</v>
      </c>
    </row>
    <row r="615" spans="1:19" x14ac:dyDescent="0.25">
      <c r="A615" t="s">
        <v>1256</v>
      </c>
      <c r="B615" t="s">
        <v>1257</v>
      </c>
      <c r="C615" s="1">
        <v>45175</v>
      </c>
      <c r="D615" t="s">
        <v>65</v>
      </c>
      <c r="E615" t="s">
        <v>21</v>
      </c>
      <c r="F615">
        <v>0</v>
      </c>
      <c r="G615">
        <v>41</v>
      </c>
      <c r="H615" t="s">
        <v>22</v>
      </c>
      <c r="I615" t="s">
        <v>23</v>
      </c>
      <c r="J615" t="s">
        <v>28</v>
      </c>
      <c r="K615">
        <v>4583</v>
      </c>
      <c r="L615">
        <v>0</v>
      </c>
      <c r="M615">
        <v>133</v>
      </c>
      <c r="N615">
        <v>360</v>
      </c>
      <c r="O615">
        <v>0</v>
      </c>
      <c r="P615" t="s">
        <v>44</v>
      </c>
      <c r="Q615" t="s">
        <v>1256</v>
      </c>
      <c r="R615">
        <v>133</v>
      </c>
      <c r="S615" t="s">
        <v>30</v>
      </c>
    </row>
  </sheetData>
  <mergeCells count="3">
    <mergeCell ref="X1:Z1"/>
    <mergeCell ref="AB1:AD1"/>
    <mergeCell ref="AE1:AG1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9586A02A-AE38-4C82-84BB-A9FF775CBCF5}">
            <xm:f>$G$451 &gt;'CONTINOUS DATA QUALITY REPORT'!$M$2</xm:f>
            <x14:dxf>
              <font>
                <b/>
                <i val="0"/>
                <u val="double"/>
                <color theme="9" tint="-0.24994659260841701"/>
              </font>
            </x14:dxf>
          </x14:cfRule>
          <x14:cfRule type="expression" priority="2" id="{97F5600B-C6D9-44B3-A70E-1AEC7728A0E4}">
            <xm:f>$G2:$G615 &lt; 'CONTINOUS DATA QUALITY REPORT'!$L$2</xm:f>
            <x14:dxf>
              <font>
                <b/>
                <i/>
                <color theme="5"/>
              </font>
            </x14:dxf>
          </x14:cfRule>
          <xm:sqref>G1:G1048576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7EC1-5FAB-4014-BBC3-B8380A4B4F1D}">
  <dimension ref="A1:AJ616"/>
  <sheetViews>
    <sheetView topLeftCell="K1" zoomScale="78" zoomScaleNormal="78" workbookViewId="0">
      <selection activeCell="AI2" sqref="AI2"/>
    </sheetView>
  </sheetViews>
  <sheetFormatPr defaultRowHeight="15" x14ac:dyDescent="0.25"/>
  <cols>
    <col min="1" max="1" width="9" bestFit="1" customWidth="1"/>
    <col min="2" max="2" width="9.42578125" bestFit="1" customWidth="1"/>
    <col min="3" max="3" width="10.42578125" bestFit="1" customWidth="1"/>
    <col min="4" max="4" width="7.42578125" bestFit="1" customWidth="1"/>
    <col min="5" max="5" width="7.85546875" bestFit="1" customWidth="1"/>
    <col min="6" max="6" width="11.42578125" bestFit="1" customWidth="1"/>
    <col min="7" max="7" width="4.140625" bestFit="1" customWidth="1"/>
    <col min="8" max="8" width="16.140625" bestFit="1" customWidth="1"/>
    <col min="9" max="9" width="12.7109375" bestFit="1" customWidth="1"/>
    <col min="10" max="10" width="13.7109375" bestFit="1" customWidth="1"/>
    <col min="11" max="11" width="16.140625" bestFit="1" customWidth="1"/>
    <col min="12" max="12" width="18.5703125" bestFit="1" customWidth="1"/>
    <col min="13" max="13" width="12.140625" bestFit="1" customWidth="1"/>
    <col min="14" max="14" width="18.5703125" bestFit="1" customWidth="1"/>
    <col min="15" max="16" width="13.28515625" bestFit="1" customWidth="1"/>
    <col min="17" max="17" width="19.42578125" bestFit="1" customWidth="1"/>
    <col min="18" max="18" width="18.140625" bestFit="1" customWidth="1"/>
    <col min="19" max="19" width="27.28515625" bestFit="1" customWidth="1"/>
    <col min="20" max="20" width="23.140625" bestFit="1" customWidth="1"/>
    <col min="24" max="24" width="23.140625" bestFit="1" customWidth="1"/>
    <col min="28" max="28" width="23.140625" bestFit="1" customWidth="1"/>
    <col min="31" max="31" width="23.140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1258</v>
      </c>
      <c r="X1" s="6" t="s">
        <v>1283</v>
      </c>
      <c r="Y1" s="6"/>
      <c r="Z1" s="6"/>
      <c r="AB1" s="6" t="s">
        <v>1286</v>
      </c>
      <c r="AC1" s="6"/>
      <c r="AD1" s="6"/>
      <c r="AE1" s="6" t="s">
        <v>1286</v>
      </c>
      <c r="AF1" s="6"/>
      <c r="AG1" s="6"/>
      <c r="AH1" t="s">
        <v>1263</v>
      </c>
    </row>
    <row r="2" spans="1:36" x14ac:dyDescent="0.25">
      <c r="A2" t="s">
        <v>18</v>
      </c>
      <c r="B2" t="s">
        <v>19</v>
      </c>
      <c r="C2" s="1">
        <v>44562</v>
      </c>
      <c r="D2" t="s">
        <v>20</v>
      </c>
      <c r="E2" t="s">
        <v>21</v>
      </c>
      <c r="F2">
        <v>0</v>
      </c>
      <c r="G2">
        <v>28</v>
      </c>
      <c r="H2" t="s">
        <v>22</v>
      </c>
      <c r="I2" t="s">
        <v>23</v>
      </c>
      <c r="J2" t="s">
        <v>21</v>
      </c>
      <c r="K2">
        <v>5849</v>
      </c>
      <c r="L2">
        <v>0</v>
      </c>
      <c r="N2">
        <v>360</v>
      </c>
      <c r="O2">
        <v>1</v>
      </c>
      <c r="P2" t="s">
        <v>24</v>
      </c>
      <c r="Q2" t="s">
        <v>18</v>
      </c>
      <c r="S2" t="s">
        <v>25</v>
      </c>
      <c r="T2" t="e">
        <f>_xlfn.MODE.SNGL(T3:T616)</f>
        <v>#N/A</v>
      </c>
      <c r="X2" t="s">
        <v>1282</v>
      </c>
      <c r="Y2" t="s">
        <v>1285</v>
      </c>
      <c r="Z2" t="s">
        <v>1284</v>
      </c>
      <c r="AB2" t="s">
        <v>1282</v>
      </c>
      <c r="AC2" t="s">
        <v>1285</v>
      </c>
      <c r="AD2" t="s">
        <v>1284</v>
      </c>
      <c r="AE2" t="s">
        <v>1282</v>
      </c>
      <c r="AF2" t="s">
        <v>1285</v>
      </c>
      <c r="AG2" t="s">
        <v>1284</v>
      </c>
      <c r="AH2" t="str">
        <f>IF(COUNTIF($A$2:A615, A2)=1, A2, "")</f>
        <v>LP001002</v>
      </c>
      <c r="AI2">
        <f>COUNTA(AH2:AH615) - COUNTBLANK(AH2:AH615)</f>
        <v>614</v>
      </c>
    </row>
    <row r="3" spans="1:36" x14ac:dyDescent="0.25">
      <c r="A3" t="s">
        <v>26</v>
      </c>
      <c r="B3" t="s">
        <v>27</v>
      </c>
      <c r="C3" s="1">
        <v>44563</v>
      </c>
      <c r="D3" t="s">
        <v>20</v>
      </c>
      <c r="E3" t="s">
        <v>28</v>
      </c>
      <c r="F3">
        <v>1</v>
      </c>
      <c r="G3">
        <v>28</v>
      </c>
      <c r="H3" t="s">
        <v>22</v>
      </c>
      <c r="I3" t="s">
        <v>23</v>
      </c>
      <c r="J3" t="s">
        <v>21</v>
      </c>
      <c r="K3">
        <v>4583</v>
      </c>
      <c r="L3">
        <v>1508</v>
      </c>
      <c r="M3">
        <v>128</v>
      </c>
      <c r="N3">
        <v>360</v>
      </c>
      <c r="O3">
        <v>1</v>
      </c>
      <c r="P3" t="s">
        <v>29</v>
      </c>
      <c r="Q3" t="s">
        <v>26</v>
      </c>
      <c r="R3">
        <v>128</v>
      </c>
      <c r="S3" t="s">
        <v>30</v>
      </c>
      <c r="T3" t="s">
        <v>18</v>
      </c>
      <c r="X3" cm="1">
        <f t="array" aca="1" ref="X3" ca="1">SUMPRODUCT(CODE(MID(D2, ROW(INDIRECT("1:" &amp; LEN(D2))), 1)))</f>
        <v>383</v>
      </c>
      <c r="Y3">
        <f ca="1">_xlfn.MODE.SNGL(X3:X612)</f>
        <v>383</v>
      </c>
      <c r="Z3" t="str">
        <f ca="1">INDEX(D2:D615, MATCH(Y3, X3:X612, 0))</f>
        <v>Male</v>
      </c>
      <c r="AB3" cm="1">
        <f t="array" aca="1" ref="AB3" ca="1">SUMPRODUCT(CODE(MID(B2, ROW(INDIRECT("1:" &amp; LEN(B2))), 1)))</f>
        <v>212</v>
      </c>
      <c r="AC3">
        <f ca="1">_xlfn.MODE.SNGL(AB3:AB616)</f>
        <v>222</v>
      </c>
      <c r="AD3" t="str">
        <f ca="1">INDEX(B2:B615, MATCH(AC3, AB3:AB616, 0))</f>
        <v>C029</v>
      </c>
      <c r="AE3" cm="1">
        <f t="array" aca="1" ref="AE3" ca="1">SUMPRODUCT(CODE(MID(E2, ROW(INDIRECT("1:" &amp; LEN(E2))), 1)))</f>
        <v>189</v>
      </c>
      <c r="AF3" t="e">
        <f ca="1">_xlfn.MODE.SNGL(AE3:AE616)</f>
        <v>#REF!</v>
      </c>
      <c r="AG3" t="e">
        <f ca="1">INDEX(E2:E615, MATCH(AF3, AE3:AE616, 0))</f>
        <v>#REF!</v>
      </c>
      <c r="AH3" t="str">
        <f>IF(COUNTIF($A$2:A616, A3)=1, A3, "")</f>
        <v>LP001003</v>
      </c>
    </row>
    <row r="4" spans="1:36" x14ac:dyDescent="0.25">
      <c r="A4" t="s">
        <v>31</v>
      </c>
      <c r="B4" t="s">
        <v>32</v>
      </c>
      <c r="C4" s="1">
        <v>44564</v>
      </c>
      <c r="D4" t="s">
        <v>20</v>
      </c>
      <c r="E4" t="s">
        <v>28</v>
      </c>
      <c r="F4">
        <v>0</v>
      </c>
      <c r="G4">
        <v>25</v>
      </c>
      <c r="H4" t="s">
        <v>22</v>
      </c>
      <c r="I4" t="s">
        <v>23</v>
      </c>
      <c r="J4" t="s">
        <v>28</v>
      </c>
      <c r="K4">
        <v>3000</v>
      </c>
      <c r="L4">
        <v>0</v>
      </c>
      <c r="M4">
        <v>66</v>
      </c>
      <c r="N4">
        <v>360</v>
      </c>
      <c r="O4">
        <v>1</v>
      </c>
      <c r="P4" t="s">
        <v>24</v>
      </c>
      <c r="Q4" t="s">
        <v>31</v>
      </c>
      <c r="R4">
        <v>66</v>
      </c>
      <c r="S4" t="s">
        <v>25</v>
      </c>
      <c r="T4" t="s">
        <v>26</v>
      </c>
      <c r="X4" cm="1">
        <f t="array" aca="1" ref="X4" ca="1">SUMPRODUCT(CODE(MID(D3, ROW(INDIRECT("1:" &amp; LEN(D3))), 1)))</f>
        <v>383</v>
      </c>
      <c r="AB4" cm="1">
        <f t="array" aca="1" ref="AB4" ca="1">SUMPRODUCT(CODE(MID(B3, ROW(INDIRECT("1:" &amp; LEN(B3))), 1)))</f>
        <v>213</v>
      </c>
      <c r="AE4" cm="1">
        <f t="array" aca="1" ref="AE4" ca="1">SUMPRODUCT(CODE(MID(E3, ROW(INDIRECT("1:" &amp; LEN(E3))), 1)))</f>
        <v>305</v>
      </c>
      <c r="AH4" t="str">
        <f>IF(COUNTIF($A$2:A617, A4)=1, A4, "")</f>
        <v>LP001005</v>
      </c>
      <c r="AJ4" t="str">
        <f>IF(OR(G2&lt;'CONTINOUS DATA QUALITY REPORT'!L2, G2&gt;'CONTINOUS DATA QUALITY REPORT'!M2), G2, "")</f>
        <v/>
      </c>
    </row>
    <row r="5" spans="1:36" x14ac:dyDescent="0.25">
      <c r="A5" t="s">
        <v>33</v>
      </c>
      <c r="B5" t="s">
        <v>34</v>
      </c>
      <c r="C5" s="1">
        <v>44565</v>
      </c>
      <c r="D5" t="s">
        <v>20</v>
      </c>
      <c r="E5" t="s">
        <v>28</v>
      </c>
      <c r="F5">
        <v>0</v>
      </c>
      <c r="G5">
        <v>32</v>
      </c>
      <c r="H5" t="s">
        <v>22</v>
      </c>
      <c r="I5" t="s">
        <v>35</v>
      </c>
      <c r="J5" t="s">
        <v>21</v>
      </c>
      <c r="K5">
        <v>2583</v>
      </c>
      <c r="L5">
        <v>2358</v>
      </c>
      <c r="M5">
        <v>120</v>
      </c>
      <c r="N5">
        <v>360</v>
      </c>
      <c r="O5">
        <v>1</v>
      </c>
      <c r="P5" t="s">
        <v>24</v>
      </c>
      <c r="Q5" t="s">
        <v>33</v>
      </c>
      <c r="R5">
        <v>120</v>
      </c>
      <c r="S5" t="s">
        <v>25</v>
      </c>
      <c r="T5" t="s">
        <v>31</v>
      </c>
      <c r="X5" cm="1">
        <f t="array" aca="1" ref="X5" ca="1">SUMPRODUCT(CODE(MID(D4, ROW(INDIRECT("1:" &amp; LEN(D4))), 1)))</f>
        <v>383</v>
      </c>
      <c r="AB5" cm="1">
        <f t="array" aca="1" ref="AB5" ca="1">SUMPRODUCT(CODE(MID(B4, ROW(INDIRECT("1:" &amp; LEN(B4))), 1)))</f>
        <v>214</v>
      </c>
      <c r="AE5" cm="1">
        <f t="array" aca="1" ref="AE5" ca="1">SUMPRODUCT(CODE(MID(E4, ROW(INDIRECT("1:" &amp; LEN(E4))), 1)))</f>
        <v>305</v>
      </c>
      <c r="AH5" t="str">
        <f>IF(COUNTIF($A$2:A618, A5)=1, A5, "")</f>
        <v>LP001006</v>
      </c>
    </row>
    <row r="6" spans="1:36" x14ac:dyDescent="0.25">
      <c r="A6" t="s">
        <v>36</v>
      </c>
      <c r="B6" t="s">
        <v>37</v>
      </c>
      <c r="C6" s="1">
        <v>44566</v>
      </c>
      <c r="D6" t="s">
        <v>20</v>
      </c>
      <c r="E6" t="s">
        <v>21</v>
      </c>
      <c r="F6">
        <v>0</v>
      </c>
      <c r="G6">
        <v>43</v>
      </c>
      <c r="H6" t="s">
        <v>22</v>
      </c>
      <c r="I6" t="s">
        <v>23</v>
      </c>
      <c r="J6" t="s">
        <v>21</v>
      </c>
      <c r="K6">
        <v>6000</v>
      </c>
      <c r="L6">
        <v>0</v>
      </c>
      <c r="M6">
        <v>141</v>
      </c>
      <c r="N6">
        <v>360</v>
      </c>
      <c r="O6">
        <v>1</v>
      </c>
      <c r="P6" t="s">
        <v>24</v>
      </c>
      <c r="Q6" t="s">
        <v>36</v>
      </c>
      <c r="R6">
        <v>141</v>
      </c>
      <c r="S6" t="s">
        <v>25</v>
      </c>
      <c r="T6" t="s">
        <v>33</v>
      </c>
      <c r="X6" cm="1">
        <f t="array" aca="1" ref="X6" ca="1">SUMPRODUCT(CODE(MID(D5, ROW(INDIRECT("1:" &amp; LEN(D5))), 1)))</f>
        <v>383</v>
      </c>
      <c r="AB6" cm="1">
        <f t="array" aca="1" ref="AB6" ca="1">SUMPRODUCT(CODE(MID(B5, ROW(INDIRECT("1:" &amp; LEN(B5))), 1)))</f>
        <v>215</v>
      </c>
      <c r="AE6" cm="1">
        <f t="array" aca="1" ref="AE6" ca="1">SUMPRODUCT(CODE(MID(E5, ROW(INDIRECT("1:" &amp; LEN(E5))), 1)))</f>
        <v>305</v>
      </c>
      <c r="AH6" t="str">
        <f>IF(COUNTIF($A$2:A619, A6)=1, A6, "")</f>
        <v>LP001008</v>
      </c>
    </row>
    <row r="7" spans="1:36" x14ac:dyDescent="0.25">
      <c r="A7" t="s">
        <v>38</v>
      </c>
      <c r="B7" t="s">
        <v>39</v>
      </c>
      <c r="C7" s="1">
        <v>44567</v>
      </c>
      <c r="D7" t="s">
        <v>20</v>
      </c>
      <c r="E7" t="s">
        <v>28</v>
      </c>
      <c r="F7">
        <v>2</v>
      </c>
      <c r="G7">
        <v>22</v>
      </c>
      <c r="H7" t="s">
        <v>22</v>
      </c>
      <c r="I7" t="s">
        <v>23</v>
      </c>
      <c r="J7" t="s">
        <v>28</v>
      </c>
      <c r="K7">
        <v>5417</v>
      </c>
      <c r="L7">
        <v>4196</v>
      </c>
      <c r="M7">
        <v>267</v>
      </c>
      <c r="N7">
        <v>360</v>
      </c>
      <c r="O7">
        <v>1</v>
      </c>
      <c r="P7" t="s">
        <v>24</v>
      </c>
      <c r="Q7" t="s">
        <v>38</v>
      </c>
      <c r="R7">
        <v>267</v>
      </c>
      <c r="S7" t="s">
        <v>25</v>
      </c>
      <c r="T7" t="s">
        <v>36</v>
      </c>
      <c r="X7" cm="1">
        <f t="array" aca="1" ref="X7" ca="1">SUMPRODUCT(CODE(MID(D6, ROW(INDIRECT("1:" &amp; LEN(D6))), 1)))</f>
        <v>383</v>
      </c>
      <c r="AB7" cm="1">
        <f t="array" aca="1" ref="AB7" ca="1">SUMPRODUCT(CODE(MID(B6, ROW(INDIRECT("1:" &amp; LEN(B6))), 1)))</f>
        <v>216</v>
      </c>
      <c r="AE7" cm="1">
        <f t="array" aca="1" ref="AE7" ca="1">SUMPRODUCT(CODE(MID(E6, ROW(INDIRECT("1:" &amp; LEN(E6))), 1)))</f>
        <v>189</v>
      </c>
      <c r="AH7" t="str">
        <f>IF(COUNTIF($A$2:A620, A7)=1, A7, "")</f>
        <v>LP001011</v>
      </c>
    </row>
    <row r="8" spans="1:36" x14ac:dyDescent="0.25">
      <c r="A8" t="s">
        <v>40</v>
      </c>
      <c r="B8" t="s">
        <v>41</v>
      </c>
      <c r="C8" s="1">
        <v>44568</v>
      </c>
      <c r="D8" t="s">
        <v>20</v>
      </c>
      <c r="E8" t="s">
        <v>28</v>
      </c>
      <c r="F8">
        <v>0</v>
      </c>
      <c r="G8">
        <v>18</v>
      </c>
      <c r="H8" t="s">
        <v>22</v>
      </c>
      <c r="I8" t="s">
        <v>35</v>
      </c>
      <c r="J8" t="s">
        <v>21</v>
      </c>
      <c r="K8">
        <v>2333</v>
      </c>
      <c r="L8">
        <v>1516</v>
      </c>
      <c r="M8">
        <v>95</v>
      </c>
      <c r="N8">
        <v>360</v>
      </c>
      <c r="O8">
        <v>1</v>
      </c>
      <c r="P8" t="s">
        <v>24</v>
      </c>
      <c r="Q8" t="s">
        <v>40</v>
      </c>
      <c r="R8">
        <v>95</v>
      </c>
      <c r="S8" t="s">
        <v>25</v>
      </c>
      <c r="T8" t="s">
        <v>38</v>
      </c>
      <c r="X8" cm="1">
        <f t="array" aca="1" ref="X8" ca="1">SUMPRODUCT(CODE(MID(D7, ROW(INDIRECT("1:" &amp; LEN(D7))), 1)))</f>
        <v>383</v>
      </c>
      <c r="AB8" cm="1">
        <f t="array" aca="1" ref="AB8" ca="1">SUMPRODUCT(CODE(MID(B7, ROW(INDIRECT("1:" &amp; LEN(B7))), 1)))</f>
        <v>217</v>
      </c>
      <c r="AE8" cm="1">
        <f t="array" aca="1" ref="AE8" ca="1">SUMPRODUCT(CODE(MID(E7, ROW(INDIRECT("1:" &amp; LEN(E7))), 1)))</f>
        <v>305</v>
      </c>
      <c r="AH8" t="str">
        <f>IF(COUNTIF($A$2:A621, A8)=1, A8, "")</f>
        <v>LP001013</v>
      </c>
    </row>
    <row r="9" spans="1:36" x14ac:dyDescent="0.25">
      <c r="A9" t="s">
        <v>42</v>
      </c>
      <c r="B9" t="s">
        <v>43</v>
      </c>
      <c r="C9" s="1">
        <v>44569</v>
      </c>
      <c r="D9" t="s">
        <v>20</v>
      </c>
      <c r="E9" t="s">
        <v>28</v>
      </c>
      <c r="F9">
        <v>4</v>
      </c>
      <c r="H9" t="s">
        <v>22</v>
      </c>
      <c r="I9" t="s">
        <v>23</v>
      </c>
      <c r="J9" t="s">
        <v>21</v>
      </c>
      <c r="K9">
        <v>3036</v>
      </c>
      <c r="L9">
        <v>2504</v>
      </c>
      <c r="M9">
        <v>158</v>
      </c>
      <c r="N9">
        <v>360</v>
      </c>
      <c r="O9">
        <v>0</v>
      </c>
      <c r="P9" t="s">
        <v>44</v>
      </c>
      <c r="Q9" t="s">
        <v>42</v>
      </c>
      <c r="R9">
        <v>158</v>
      </c>
      <c r="S9" t="s">
        <v>30</v>
      </c>
      <c r="T9" t="s">
        <v>40</v>
      </c>
      <c r="X9" cm="1">
        <f t="array" aca="1" ref="X9" ca="1">SUMPRODUCT(CODE(MID(D8, ROW(INDIRECT("1:" &amp; LEN(D8))), 1)))</f>
        <v>383</v>
      </c>
      <c r="AB9" cm="1">
        <f t="array" aca="1" ref="AB9" ca="1">SUMPRODUCT(CODE(MID(B8, ROW(INDIRECT("1:" &amp; LEN(B8))), 1)))</f>
        <v>218</v>
      </c>
      <c r="AE9" cm="1">
        <f t="array" aca="1" ref="AE9" ca="1">SUMPRODUCT(CODE(MID(E8, ROW(INDIRECT("1:" &amp; LEN(E8))), 1)))</f>
        <v>305</v>
      </c>
      <c r="AH9" t="str">
        <f>IF(COUNTIF($A$2:A622, A9)=1, A9, "")</f>
        <v>LP001014</v>
      </c>
    </row>
    <row r="10" spans="1:36" x14ac:dyDescent="0.25">
      <c r="A10" t="s">
        <v>45</v>
      </c>
      <c r="B10" t="s">
        <v>46</v>
      </c>
      <c r="C10" s="1">
        <v>44570</v>
      </c>
      <c r="D10" t="s">
        <v>20</v>
      </c>
      <c r="E10" t="s">
        <v>28</v>
      </c>
      <c r="F10">
        <v>2</v>
      </c>
      <c r="H10" t="s">
        <v>22</v>
      </c>
      <c r="I10" t="s">
        <v>23</v>
      </c>
      <c r="J10" t="s">
        <v>21</v>
      </c>
      <c r="K10">
        <v>4006</v>
      </c>
      <c r="L10">
        <v>1526</v>
      </c>
      <c r="M10">
        <v>168</v>
      </c>
      <c r="N10">
        <v>360</v>
      </c>
      <c r="O10">
        <v>1</v>
      </c>
      <c r="P10" t="s">
        <v>24</v>
      </c>
      <c r="Q10" t="s">
        <v>45</v>
      </c>
      <c r="R10">
        <v>168</v>
      </c>
      <c r="S10" t="s">
        <v>25</v>
      </c>
      <c r="T10" t="s">
        <v>42</v>
      </c>
      <c r="X10" cm="1">
        <f t="array" aca="1" ref="X10" ca="1">SUMPRODUCT(CODE(MID(D9, ROW(INDIRECT("1:" &amp; LEN(D9))), 1)))</f>
        <v>383</v>
      </c>
      <c r="AB10" cm="1">
        <f t="array" aca="1" ref="AB10" ca="1">SUMPRODUCT(CODE(MID(B9, ROW(INDIRECT("1:" &amp; LEN(B9))), 1)))</f>
        <v>219</v>
      </c>
      <c r="AE10" cm="1">
        <f t="array" aca="1" ref="AE10" ca="1">SUMPRODUCT(CODE(MID(E9, ROW(INDIRECT("1:" &amp; LEN(E9))), 1)))</f>
        <v>305</v>
      </c>
      <c r="AH10" t="str">
        <f>IF(COUNTIF($A$2:A623, A10)=1, A10, "")</f>
        <v>LP001018</v>
      </c>
    </row>
    <row r="11" spans="1:36" x14ac:dyDescent="0.25">
      <c r="A11" t="s">
        <v>47</v>
      </c>
      <c r="B11" t="s">
        <v>48</v>
      </c>
      <c r="C11" s="1">
        <v>44571</v>
      </c>
      <c r="D11" t="s">
        <v>20</v>
      </c>
      <c r="E11" t="s">
        <v>28</v>
      </c>
      <c r="F11">
        <v>1</v>
      </c>
      <c r="H11" t="s">
        <v>22</v>
      </c>
      <c r="I11" t="s">
        <v>23</v>
      </c>
      <c r="J11" t="s">
        <v>21</v>
      </c>
      <c r="K11">
        <v>12841</v>
      </c>
      <c r="L11">
        <v>10968</v>
      </c>
      <c r="M11">
        <v>349</v>
      </c>
      <c r="N11">
        <v>360</v>
      </c>
      <c r="O11">
        <v>1</v>
      </c>
      <c r="P11" t="s">
        <v>44</v>
      </c>
      <c r="Q11" t="s">
        <v>47</v>
      </c>
      <c r="R11">
        <v>349</v>
      </c>
      <c r="S11" t="s">
        <v>30</v>
      </c>
      <c r="T11" t="s">
        <v>45</v>
      </c>
      <c r="X11" cm="1">
        <f t="array" aca="1" ref="X11" ca="1">SUMPRODUCT(CODE(MID(D10, ROW(INDIRECT("1:" &amp; LEN(D10))), 1)))</f>
        <v>383</v>
      </c>
      <c r="AB11" cm="1">
        <f t="array" aca="1" ref="AB11" ca="1">SUMPRODUCT(CODE(MID(B10, ROW(INDIRECT("1:" &amp; LEN(B10))), 1)))</f>
        <v>220</v>
      </c>
      <c r="AE11" cm="1">
        <f t="array" aca="1" ref="AE11" ca="1">SUMPRODUCT(CODE(MID(E10, ROW(INDIRECT("1:" &amp; LEN(E10))), 1)))</f>
        <v>305</v>
      </c>
      <c r="AH11" t="str">
        <f>IF(COUNTIF($A$2:A624, A11)=1, A11, "")</f>
        <v>LP001020</v>
      </c>
    </row>
    <row r="12" spans="1:36" x14ac:dyDescent="0.25">
      <c r="A12" t="s">
        <v>49</v>
      </c>
      <c r="B12" t="s">
        <v>50</v>
      </c>
      <c r="C12" s="1">
        <v>44572</v>
      </c>
      <c r="D12" t="s">
        <v>20</v>
      </c>
      <c r="E12" t="s">
        <v>28</v>
      </c>
      <c r="F12">
        <v>2</v>
      </c>
      <c r="H12" t="s">
        <v>22</v>
      </c>
      <c r="I12" t="s">
        <v>23</v>
      </c>
      <c r="J12" t="s">
        <v>21</v>
      </c>
      <c r="K12">
        <v>3200</v>
      </c>
      <c r="L12">
        <v>700</v>
      </c>
      <c r="M12">
        <v>70</v>
      </c>
      <c r="N12">
        <v>360</v>
      </c>
      <c r="O12">
        <v>1</v>
      </c>
      <c r="P12" t="s">
        <v>24</v>
      </c>
      <c r="Q12" t="s">
        <v>49</v>
      </c>
      <c r="R12">
        <v>70</v>
      </c>
      <c r="S12" t="s">
        <v>25</v>
      </c>
      <c r="T12" t="s">
        <v>47</v>
      </c>
      <c r="X12" cm="1">
        <f t="array" aca="1" ref="X12" ca="1">SUMPRODUCT(CODE(MID(D11, ROW(INDIRECT("1:" &amp; LEN(D11))), 1)))</f>
        <v>383</v>
      </c>
      <c r="AB12" cm="1">
        <f t="array" aca="1" ref="AB12" ca="1">SUMPRODUCT(CODE(MID(B11, ROW(INDIRECT("1:" &amp; LEN(B11))), 1)))</f>
        <v>212</v>
      </c>
      <c r="AE12" cm="1">
        <f t="array" aca="1" ref="AE12" ca="1">SUMPRODUCT(CODE(MID(E11, ROW(INDIRECT("1:" &amp; LEN(E11))), 1)))</f>
        <v>305</v>
      </c>
      <c r="AH12" t="str">
        <f>IF(COUNTIF($A$2:A625, A12)=1, A12, "")</f>
        <v>LP001024</v>
      </c>
    </row>
    <row r="13" spans="1:36" x14ac:dyDescent="0.25">
      <c r="A13" t="s">
        <v>51</v>
      </c>
      <c r="B13" t="s">
        <v>52</v>
      </c>
      <c r="C13" s="1">
        <v>44573</v>
      </c>
      <c r="D13" t="s">
        <v>20</v>
      </c>
      <c r="E13" t="s">
        <v>28</v>
      </c>
      <c r="F13">
        <v>2</v>
      </c>
      <c r="H13" t="s">
        <v>22</v>
      </c>
      <c r="I13" t="s">
        <v>23</v>
      </c>
      <c r="K13">
        <v>2500</v>
      </c>
      <c r="L13">
        <v>1840</v>
      </c>
      <c r="M13">
        <v>109</v>
      </c>
      <c r="N13">
        <v>360</v>
      </c>
      <c r="O13">
        <v>1</v>
      </c>
      <c r="P13" t="s">
        <v>24</v>
      </c>
      <c r="Q13" t="s">
        <v>51</v>
      </c>
      <c r="R13">
        <v>109</v>
      </c>
      <c r="S13" t="s">
        <v>25</v>
      </c>
      <c r="T13" t="s">
        <v>49</v>
      </c>
      <c r="X13" cm="1">
        <f t="array" aca="1" ref="X13" ca="1">SUMPRODUCT(CODE(MID(D12, ROW(INDIRECT("1:" &amp; LEN(D12))), 1)))</f>
        <v>383</v>
      </c>
      <c r="AB13" cm="1">
        <f t="array" aca="1" ref="AB13" ca="1">SUMPRODUCT(CODE(MID(B12, ROW(INDIRECT("1:" &amp; LEN(B12))), 1)))</f>
        <v>213</v>
      </c>
      <c r="AE13" cm="1">
        <f t="array" aca="1" ref="AE13" ca="1">SUMPRODUCT(CODE(MID(E12, ROW(INDIRECT("1:" &amp; LEN(E12))), 1)))</f>
        <v>305</v>
      </c>
      <c r="AH13" t="str">
        <f>IF(COUNTIF($A$2:A626, A13)=1, A13, "")</f>
        <v>LP001027</v>
      </c>
    </row>
    <row r="14" spans="1:36" x14ac:dyDescent="0.25">
      <c r="A14" t="s">
        <v>53</v>
      </c>
      <c r="B14" t="s">
        <v>54</v>
      </c>
      <c r="C14" s="1">
        <v>44574</v>
      </c>
      <c r="D14" t="s">
        <v>20</v>
      </c>
      <c r="E14" t="s">
        <v>28</v>
      </c>
      <c r="F14">
        <v>2</v>
      </c>
      <c r="H14" t="s">
        <v>22</v>
      </c>
      <c r="I14" t="s">
        <v>23</v>
      </c>
      <c r="J14" t="s">
        <v>21</v>
      </c>
      <c r="K14">
        <v>3073</v>
      </c>
      <c r="L14">
        <v>8106</v>
      </c>
      <c r="M14">
        <v>200</v>
      </c>
      <c r="N14">
        <v>360</v>
      </c>
      <c r="O14">
        <v>1</v>
      </c>
      <c r="P14" t="s">
        <v>24</v>
      </c>
      <c r="Q14" t="s">
        <v>53</v>
      </c>
      <c r="R14">
        <v>200</v>
      </c>
      <c r="S14" t="s">
        <v>25</v>
      </c>
      <c r="T14" t="s">
        <v>51</v>
      </c>
      <c r="X14" cm="1">
        <f t="array" aca="1" ref="X14" ca="1">SUMPRODUCT(CODE(MID(D13, ROW(INDIRECT("1:" &amp; LEN(D13))), 1)))</f>
        <v>383</v>
      </c>
      <c r="AB14" cm="1">
        <f t="array" aca="1" ref="AB14" ca="1">SUMPRODUCT(CODE(MID(B13, ROW(INDIRECT("1:" &amp; LEN(B13))), 1)))</f>
        <v>214</v>
      </c>
      <c r="AE14" cm="1">
        <f t="array" aca="1" ref="AE14" ca="1">SUMPRODUCT(CODE(MID(E13, ROW(INDIRECT("1:" &amp; LEN(E13))), 1)))</f>
        <v>305</v>
      </c>
      <c r="AH14" t="str">
        <f>IF(COUNTIF($A$2:A627, A14)=1, A14, "")</f>
        <v>LP001028</v>
      </c>
    </row>
    <row r="15" spans="1:36" x14ac:dyDescent="0.25">
      <c r="A15" t="s">
        <v>55</v>
      </c>
      <c r="B15" t="s">
        <v>56</v>
      </c>
      <c r="C15" s="1">
        <v>44575</v>
      </c>
      <c r="D15" t="s">
        <v>20</v>
      </c>
      <c r="E15" t="s">
        <v>21</v>
      </c>
      <c r="F15">
        <v>0</v>
      </c>
      <c r="H15" t="s">
        <v>22</v>
      </c>
      <c r="I15" t="s">
        <v>23</v>
      </c>
      <c r="J15" t="s">
        <v>21</v>
      </c>
      <c r="K15">
        <v>1853</v>
      </c>
      <c r="L15">
        <v>2840</v>
      </c>
      <c r="M15">
        <v>114</v>
      </c>
      <c r="N15">
        <v>360</v>
      </c>
      <c r="O15">
        <v>1</v>
      </c>
      <c r="P15" t="s">
        <v>29</v>
      </c>
      <c r="Q15" t="s">
        <v>55</v>
      </c>
      <c r="R15">
        <v>114</v>
      </c>
      <c r="S15" t="s">
        <v>30</v>
      </c>
      <c r="T15" t="s">
        <v>53</v>
      </c>
      <c r="X15" cm="1">
        <f t="array" aca="1" ref="X15" ca="1">SUMPRODUCT(CODE(MID(D14, ROW(INDIRECT("1:" &amp; LEN(D14))), 1)))</f>
        <v>383</v>
      </c>
      <c r="AB15" cm="1">
        <f t="array" aca="1" ref="AB15" ca="1">SUMPRODUCT(CODE(MID(B14, ROW(INDIRECT("1:" &amp; LEN(B14))), 1)))</f>
        <v>215</v>
      </c>
      <c r="AE15" cm="1">
        <f t="array" aca="1" ref="AE15" ca="1">SUMPRODUCT(CODE(MID(E14, ROW(INDIRECT("1:" &amp; LEN(E14))), 1)))</f>
        <v>305</v>
      </c>
      <c r="AH15" t="str">
        <f>IF(COUNTIF($A$2:A628, A15)=1, A15, "")</f>
        <v>LP001029</v>
      </c>
    </row>
    <row r="16" spans="1:36" x14ac:dyDescent="0.25">
      <c r="A16" t="s">
        <v>57</v>
      </c>
      <c r="B16" t="s">
        <v>58</v>
      </c>
      <c r="C16" s="1">
        <v>44576</v>
      </c>
      <c r="D16" t="s">
        <v>20</v>
      </c>
      <c r="E16" t="s">
        <v>28</v>
      </c>
      <c r="F16">
        <v>2</v>
      </c>
      <c r="H16" t="s">
        <v>22</v>
      </c>
      <c r="I16" t="s">
        <v>23</v>
      </c>
      <c r="J16" t="s">
        <v>21</v>
      </c>
      <c r="K16">
        <v>1299</v>
      </c>
      <c r="L16">
        <v>1086</v>
      </c>
      <c r="M16">
        <v>17</v>
      </c>
      <c r="N16">
        <v>120</v>
      </c>
      <c r="O16">
        <v>1</v>
      </c>
      <c r="P16" t="s">
        <v>24</v>
      </c>
      <c r="Q16" t="s">
        <v>57</v>
      </c>
      <c r="R16">
        <v>17</v>
      </c>
      <c r="S16" t="s">
        <v>25</v>
      </c>
      <c r="T16" t="s">
        <v>55</v>
      </c>
      <c r="X16" cm="1">
        <f t="array" aca="1" ref="X16" ca="1">SUMPRODUCT(CODE(MID(D15, ROW(INDIRECT("1:" &amp; LEN(D15))), 1)))</f>
        <v>383</v>
      </c>
      <c r="AB16" cm="1">
        <f t="array" aca="1" ref="AB16" ca="1">SUMPRODUCT(CODE(MID(B15, ROW(INDIRECT("1:" &amp; LEN(B15))), 1)))</f>
        <v>216</v>
      </c>
      <c r="AE16" cm="1">
        <f t="array" aca="1" ref="AE16" ca="1">SUMPRODUCT(CODE(MID(E15, ROW(INDIRECT("1:" &amp; LEN(E15))), 1)))</f>
        <v>189</v>
      </c>
      <c r="AH16" t="str">
        <f>IF(COUNTIF($A$2:A629, A16)=1, A16, "")</f>
        <v>LP001030</v>
      </c>
    </row>
    <row r="17" spans="1:34" x14ac:dyDescent="0.25">
      <c r="A17" t="s">
        <v>59</v>
      </c>
      <c r="B17" t="s">
        <v>60</v>
      </c>
      <c r="C17" s="1">
        <v>44577</v>
      </c>
      <c r="D17" t="s">
        <v>20</v>
      </c>
      <c r="E17" t="s">
        <v>21</v>
      </c>
      <c r="F17">
        <v>0</v>
      </c>
      <c r="H17" t="s">
        <v>22</v>
      </c>
      <c r="I17" t="s">
        <v>23</v>
      </c>
      <c r="J17" t="s">
        <v>21</v>
      </c>
      <c r="K17">
        <v>4950</v>
      </c>
      <c r="L17">
        <v>0</v>
      </c>
      <c r="M17">
        <v>125</v>
      </c>
      <c r="N17">
        <v>360</v>
      </c>
      <c r="O17">
        <v>1</v>
      </c>
      <c r="P17" t="s">
        <v>24</v>
      </c>
      <c r="Q17" t="s">
        <v>59</v>
      </c>
      <c r="R17">
        <v>125</v>
      </c>
      <c r="S17" t="s">
        <v>25</v>
      </c>
      <c r="T17" t="s">
        <v>57</v>
      </c>
      <c r="X17" cm="1">
        <f t="array" aca="1" ref="X17" ca="1">SUMPRODUCT(CODE(MID(D16, ROW(INDIRECT("1:" &amp; LEN(D16))), 1)))</f>
        <v>383</v>
      </c>
      <c r="AB17" cm="1">
        <f t="array" aca="1" ref="AB17" ca="1">SUMPRODUCT(CODE(MID(B16, ROW(INDIRECT("1:" &amp; LEN(B16))), 1)))</f>
        <v>217</v>
      </c>
      <c r="AE17" cm="1">
        <f t="array" aca="1" ref="AE17" ca="1">SUMPRODUCT(CODE(MID(E16, ROW(INDIRECT("1:" &amp; LEN(E16))), 1)))</f>
        <v>305</v>
      </c>
      <c r="AH17" t="str">
        <f>IF(COUNTIF($A$2:A630, A17)=1, A17, "")</f>
        <v>LP001032</v>
      </c>
    </row>
    <row r="18" spans="1:34" x14ac:dyDescent="0.25">
      <c r="A18" t="s">
        <v>61</v>
      </c>
      <c r="B18" t="s">
        <v>62</v>
      </c>
      <c r="C18" s="1">
        <v>44578</v>
      </c>
      <c r="D18" t="s">
        <v>20</v>
      </c>
      <c r="E18" t="s">
        <v>21</v>
      </c>
      <c r="F18">
        <v>1</v>
      </c>
      <c r="H18" t="s">
        <v>22</v>
      </c>
      <c r="I18" t="s">
        <v>35</v>
      </c>
      <c r="J18" t="s">
        <v>21</v>
      </c>
      <c r="K18">
        <v>3596</v>
      </c>
      <c r="L18">
        <v>0</v>
      </c>
      <c r="M18">
        <v>100</v>
      </c>
      <c r="N18">
        <v>240</v>
      </c>
      <c r="P18" t="s">
        <v>24</v>
      </c>
      <c r="Q18" t="s">
        <v>61</v>
      </c>
      <c r="R18">
        <v>100</v>
      </c>
      <c r="S18" t="s">
        <v>25</v>
      </c>
      <c r="T18" t="s">
        <v>59</v>
      </c>
      <c r="X18" cm="1">
        <f t="array" aca="1" ref="X18" ca="1">SUMPRODUCT(CODE(MID(D17, ROW(INDIRECT("1:" &amp; LEN(D17))), 1)))</f>
        <v>383</v>
      </c>
      <c r="AB18" cm="1">
        <f t="array" aca="1" ref="AB18" ca="1">SUMPRODUCT(CODE(MID(B17, ROW(INDIRECT("1:" &amp; LEN(B17))), 1)))</f>
        <v>218</v>
      </c>
      <c r="AE18" cm="1">
        <f t="array" aca="1" ref="AE18" ca="1">SUMPRODUCT(CODE(MID(E17, ROW(INDIRECT("1:" &amp; LEN(E17))), 1)))</f>
        <v>189</v>
      </c>
      <c r="AH18" t="str">
        <f>IF(COUNTIF($A$2:A631, A18)=1, A18, "")</f>
        <v>LP001034</v>
      </c>
    </row>
    <row r="19" spans="1:34" x14ac:dyDescent="0.25">
      <c r="A19" t="s">
        <v>63</v>
      </c>
      <c r="B19" t="s">
        <v>64</v>
      </c>
      <c r="C19" s="1">
        <v>44579</v>
      </c>
      <c r="D19" t="s">
        <v>65</v>
      </c>
      <c r="E19" t="s">
        <v>21</v>
      </c>
      <c r="F19">
        <v>0</v>
      </c>
      <c r="H19" t="s">
        <v>22</v>
      </c>
      <c r="I19" t="s">
        <v>23</v>
      </c>
      <c r="J19" t="s">
        <v>21</v>
      </c>
      <c r="K19">
        <v>3510</v>
      </c>
      <c r="L19">
        <v>0</v>
      </c>
      <c r="M19">
        <v>76</v>
      </c>
      <c r="N19">
        <v>360</v>
      </c>
      <c r="O19">
        <v>0</v>
      </c>
      <c r="P19" t="s">
        <v>24</v>
      </c>
      <c r="Q19" t="s">
        <v>63</v>
      </c>
      <c r="R19">
        <v>76</v>
      </c>
      <c r="S19" t="s">
        <v>30</v>
      </c>
      <c r="T19" t="s">
        <v>61</v>
      </c>
      <c r="X19" cm="1">
        <f t="array" aca="1" ref="X19" ca="1">SUMPRODUCT(CODE(MID(D18, ROW(INDIRECT("1:" &amp; LEN(D18))), 1)))</f>
        <v>383</v>
      </c>
      <c r="AB19" cm="1">
        <f t="array" aca="1" ref="AB19" ca="1">SUMPRODUCT(CODE(MID(B18, ROW(INDIRECT("1:" &amp; LEN(B18))), 1)))</f>
        <v>219</v>
      </c>
      <c r="AE19" cm="1">
        <f t="array" aca="1" ref="AE19" ca="1">SUMPRODUCT(CODE(MID(E18, ROW(INDIRECT("1:" &amp; LEN(E18))), 1)))</f>
        <v>189</v>
      </c>
      <c r="AH19" t="str">
        <f>IF(COUNTIF($A$2:A632, A19)=1, A19, "")</f>
        <v>LP001036</v>
      </c>
    </row>
    <row r="20" spans="1:34" x14ac:dyDescent="0.25">
      <c r="A20" t="s">
        <v>66</v>
      </c>
      <c r="B20" t="s">
        <v>67</v>
      </c>
      <c r="C20" s="1">
        <v>44580</v>
      </c>
      <c r="D20" t="s">
        <v>20</v>
      </c>
      <c r="E20" t="s">
        <v>28</v>
      </c>
      <c r="F20">
        <v>0</v>
      </c>
      <c r="H20" t="s">
        <v>22</v>
      </c>
      <c r="I20" t="s">
        <v>35</v>
      </c>
      <c r="J20" t="s">
        <v>21</v>
      </c>
      <c r="K20">
        <v>4887</v>
      </c>
      <c r="L20">
        <v>0</v>
      </c>
      <c r="M20">
        <v>133</v>
      </c>
      <c r="N20">
        <v>360</v>
      </c>
      <c r="O20">
        <v>1</v>
      </c>
      <c r="P20" t="s">
        <v>29</v>
      </c>
      <c r="Q20" t="s">
        <v>66</v>
      </c>
      <c r="R20">
        <v>133</v>
      </c>
      <c r="S20" t="s">
        <v>30</v>
      </c>
      <c r="T20" t="s">
        <v>63</v>
      </c>
      <c r="X20" cm="1">
        <f t="array" aca="1" ref="X20" ca="1">SUMPRODUCT(CODE(MID(D19, ROW(INDIRECT("1:" &amp; LEN(D19))), 1)))</f>
        <v>586</v>
      </c>
      <c r="AB20" cm="1">
        <f t="array" aca="1" ref="AB20" ca="1">SUMPRODUCT(CODE(MID(B19, ROW(INDIRECT("1:" &amp; LEN(B19))), 1)))</f>
        <v>220</v>
      </c>
      <c r="AE20" cm="1">
        <f t="array" aca="1" ref="AE20" ca="1">SUMPRODUCT(CODE(MID(E19, ROW(INDIRECT("1:" &amp; LEN(E19))), 1)))</f>
        <v>189</v>
      </c>
      <c r="AH20" t="str">
        <f>IF(COUNTIF($A$2:A633, A20)=1, A20, "")</f>
        <v>LP001038</v>
      </c>
    </row>
    <row r="21" spans="1:34" x14ac:dyDescent="0.25">
      <c r="A21" t="s">
        <v>68</v>
      </c>
      <c r="B21" t="s">
        <v>69</v>
      </c>
      <c r="C21" s="1">
        <v>44581</v>
      </c>
      <c r="D21" t="s">
        <v>20</v>
      </c>
      <c r="E21" t="s">
        <v>28</v>
      </c>
      <c r="F21">
        <v>0</v>
      </c>
      <c r="H21" t="s">
        <v>22</v>
      </c>
      <c r="I21" t="s">
        <v>23</v>
      </c>
      <c r="K21">
        <v>2600</v>
      </c>
      <c r="L21">
        <v>3500</v>
      </c>
      <c r="M21">
        <v>115</v>
      </c>
      <c r="O21">
        <v>1</v>
      </c>
      <c r="P21" t="s">
        <v>24</v>
      </c>
      <c r="Q21" t="s">
        <v>68</v>
      </c>
      <c r="R21">
        <v>115</v>
      </c>
      <c r="S21" t="s">
        <v>25</v>
      </c>
      <c r="T21" t="s">
        <v>66</v>
      </c>
      <c r="X21" cm="1">
        <f t="array" aca="1" ref="X21" ca="1">SUMPRODUCT(CODE(MID(D20, ROW(INDIRECT("1:" &amp; LEN(D20))), 1)))</f>
        <v>383</v>
      </c>
      <c r="AB21" cm="1">
        <f t="array" aca="1" ref="AB21" ca="1">SUMPRODUCT(CODE(MID(B20, ROW(INDIRECT("1:" &amp; LEN(B20))), 1)))</f>
        <v>221</v>
      </c>
      <c r="AE21" cm="1">
        <f t="array" aca="1" ref="AE21" ca="1">SUMPRODUCT(CODE(MID(E20, ROW(INDIRECT("1:" &amp; LEN(E20))), 1)))</f>
        <v>305</v>
      </c>
      <c r="AH21" t="str">
        <f>IF(COUNTIF($A$2:A634, A21)=1, A21, "")</f>
        <v>LP001041</v>
      </c>
    </row>
    <row r="22" spans="1:34" x14ac:dyDescent="0.25">
      <c r="A22" t="s">
        <v>70</v>
      </c>
      <c r="B22" t="s">
        <v>71</v>
      </c>
      <c r="C22" s="1">
        <v>44582</v>
      </c>
      <c r="D22" t="s">
        <v>20</v>
      </c>
      <c r="E22" t="s">
        <v>28</v>
      </c>
      <c r="F22">
        <v>0</v>
      </c>
      <c r="G22">
        <v>0</v>
      </c>
      <c r="H22" t="s">
        <v>22</v>
      </c>
      <c r="I22" t="s">
        <v>35</v>
      </c>
      <c r="J22" t="s">
        <v>21</v>
      </c>
      <c r="K22">
        <v>7660</v>
      </c>
      <c r="L22">
        <v>0</v>
      </c>
      <c r="M22">
        <v>104</v>
      </c>
      <c r="N22">
        <v>360</v>
      </c>
      <c r="O22">
        <v>0</v>
      </c>
      <c r="P22" t="s">
        <v>24</v>
      </c>
      <c r="Q22" t="s">
        <v>70</v>
      </c>
      <c r="R22">
        <v>104</v>
      </c>
      <c r="S22" t="s">
        <v>30</v>
      </c>
      <c r="T22" t="s">
        <v>68</v>
      </c>
      <c r="X22" cm="1">
        <f t="array" aca="1" ref="X22" ca="1">SUMPRODUCT(CODE(MID(D21, ROW(INDIRECT("1:" &amp; LEN(D21))), 1)))</f>
        <v>383</v>
      </c>
      <c r="AB22" cm="1">
        <f t="array" aca="1" ref="AB22" ca="1">SUMPRODUCT(CODE(MID(B21, ROW(INDIRECT("1:" &amp; LEN(B21))), 1)))</f>
        <v>213</v>
      </c>
      <c r="AE22" cm="1">
        <f t="array" aca="1" ref="AE22" ca="1">SUMPRODUCT(CODE(MID(E21, ROW(INDIRECT("1:" &amp; LEN(E21))), 1)))</f>
        <v>305</v>
      </c>
      <c r="AH22" t="str">
        <f>IF(COUNTIF($A$2:A635, A22)=1, A22, "")</f>
        <v>LP001043</v>
      </c>
    </row>
    <row r="23" spans="1:34" x14ac:dyDescent="0.25">
      <c r="A23" t="s">
        <v>72</v>
      </c>
      <c r="B23" t="s">
        <v>73</v>
      </c>
      <c r="C23" s="1">
        <v>44583</v>
      </c>
      <c r="D23" t="s">
        <v>20</v>
      </c>
      <c r="E23" t="s">
        <v>28</v>
      </c>
      <c r="F23">
        <v>1</v>
      </c>
      <c r="G23">
        <v>0</v>
      </c>
      <c r="H23" t="s">
        <v>22</v>
      </c>
      <c r="I23" t="s">
        <v>23</v>
      </c>
      <c r="J23" t="s">
        <v>21</v>
      </c>
      <c r="K23">
        <v>5955</v>
      </c>
      <c r="L23">
        <v>5625</v>
      </c>
      <c r="M23">
        <v>315</v>
      </c>
      <c r="N23">
        <v>360</v>
      </c>
      <c r="O23">
        <v>1</v>
      </c>
      <c r="P23" t="s">
        <v>24</v>
      </c>
      <c r="Q23" t="s">
        <v>72</v>
      </c>
      <c r="R23">
        <v>315</v>
      </c>
      <c r="S23" t="s">
        <v>25</v>
      </c>
      <c r="T23" t="s">
        <v>70</v>
      </c>
      <c r="X23" cm="1">
        <f t="array" aca="1" ref="X23" ca="1">SUMPRODUCT(CODE(MID(D22, ROW(INDIRECT("1:" &amp; LEN(D22))), 1)))</f>
        <v>383</v>
      </c>
      <c r="AB23" cm="1">
        <f t="array" aca="1" ref="AB23" ca="1">SUMPRODUCT(CODE(MID(B22, ROW(INDIRECT("1:" &amp; LEN(B22))), 1)))</f>
        <v>214</v>
      </c>
      <c r="AE23" cm="1">
        <f t="array" aca="1" ref="AE23" ca="1">SUMPRODUCT(CODE(MID(E22, ROW(INDIRECT("1:" &amp; LEN(E22))), 1)))</f>
        <v>305</v>
      </c>
      <c r="AH23" t="str">
        <f>IF(COUNTIF($A$2:A636, A23)=1, A23, "")</f>
        <v>LP001046</v>
      </c>
    </row>
    <row r="24" spans="1:34" x14ac:dyDescent="0.25">
      <c r="A24" t="s">
        <v>74</v>
      </c>
      <c r="B24" t="s">
        <v>75</v>
      </c>
      <c r="C24" s="1">
        <v>44584</v>
      </c>
      <c r="D24" t="s">
        <v>20</v>
      </c>
      <c r="E24" t="s">
        <v>28</v>
      </c>
      <c r="F24">
        <v>0</v>
      </c>
      <c r="G24">
        <v>0</v>
      </c>
      <c r="H24" t="s">
        <v>22</v>
      </c>
      <c r="I24" t="s">
        <v>35</v>
      </c>
      <c r="J24" t="s">
        <v>21</v>
      </c>
      <c r="K24">
        <v>2600</v>
      </c>
      <c r="L24">
        <v>1911</v>
      </c>
      <c r="M24">
        <v>116</v>
      </c>
      <c r="N24">
        <v>360</v>
      </c>
      <c r="O24">
        <v>0</v>
      </c>
      <c r="P24" t="s">
        <v>44</v>
      </c>
      <c r="Q24" t="s">
        <v>74</v>
      </c>
      <c r="R24">
        <v>116</v>
      </c>
      <c r="S24" t="s">
        <v>30</v>
      </c>
      <c r="T24" t="s">
        <v>72</v>
      </c>
      <c r="X24" cm="1">
        <f t="array" aca="1" ref="X24" ca="1">SUMPRODUCT(CODE(MID(D23, ROW(INDIRECT("1:" &amp; LEN(D23))), 1)))</f>
        <v>383</v>
      </c>
      <c r="AB24" cm="1">
        <f t="array" aca="1" ref="AB24" ca="1">SUMPRODUCT(CODE(MID(B23, ROW(INDIRECT("1:" &amp; LEN(B23))), 1)))</f>
        <v>215</v>
      </c>
      <c r="AE24" cm="1">
        <f t="array" aca="1" ref="AE24" ca="1">SUMPRODUCT(CODE(MID(E23, ROW(INDIRECT("1:" &amp; LEN(E23))), 1)))</f>
        <v>305</v>
      </c>
      <c r="AH24" t="str">
        <f>IF(COUNTIF($A$2:A637, A24)=1, A24, "")</f>
        <v>LP001047</v>
      </c>
    </row>
    <row r="25" spans="1:34" x14ac:dyDescent="0.25">
      <c r="A25" t="s">
        <v>76</v>
      </c>
      <c r="B25" t="s">
        <v>77</v>
      </c>
      <c r="C25" s="1">
        <v>44585</v>
      </c>
      <c r="E25" t="s">
        <v>28</v>
      </c>
      <c r="F25">
        <v>2</v>
      </c>
      <c r="G25">
        <v>-2</v>
      </c>
      <c r="H25" t="s">
        <v>22</v>
      </c>
      <c r="I25" t="s">
        <v>35</v>
      </c>
      <c r="J25" t="s">
        <v>21</v>
      </c>
      <c r="K25">
        <v>3365</v>
      </c>
      <c r="L25">
        <v>1917</v>
      </c>
      <c r="M25">
        <v>112</v>
      </c>
      <c r="N25">
        <v>360</v>
      </c>
      <c r="O25">
        <v>0</v>
      </c>
      <c r="P25" t="s">
        <v>29</v>
      </c>
      <c r="Q25" t="s">
        <v>76</v>
      </c>
      <c r="R25">
        <v>112</v>
      </c>
      <c r="S25" t="s">
        <v>30</v>
      </c>
      <c r="T25" t="s">
        <v>74</v>
      </c>
      <c r="X25" cm="1">
        <f t="array" aca="1" ref="X25" ca="1">SUMPRODUCT(CODE(MID(D24, ROW(INDIRECT("1:" &amp; LEN(D24))), 1)))</f>
        <v>383</v>
      </c>
      <c r="AB25" cm="1">
        <f t="array" aca="1" ref="AB25" ca="1">SUMPRODUCT(CODE(MID(B24, ROW(INDIRECT("1:" &amp; LEN(B24))), 1)))</f>
        <v>216</v>
      </c>
      <c r="AE25" cm="1">
        <f t="array" aca="1" ref="AE25" ca="1">SUMPRODUCT(CODE(MID(E24, ROW(INDIRECT("1:" &amp; LEN(E24))), 1)))</f>
        <v>305</v>
      </c>
      <c r="AH25" t="str">
        <f>IF(COUNTIF($A$2:A638, A25)=1, A25, "")</f>
        <v>LP001050</v>
      </c>
    </row>
    <row r="26" spans="1:34" x14ac:dyDescent="0.25">
      <c r="A26" t="s">
        <v>78</v>
      </c>
      <c r="B26" t="s">
        <v>79</v>
      </c>
      <c r="C26" s="1">
        <v>44586</v>
      </c>
      <c r="D26" t="s">
        <v>20</v>
      </c>
      <c r="E26" t="s">
        <v>28</v>
      </c>
      <c r="F26">
        <v>1</v>
      </c>
      <c r="G26">
        <v>52</v>
      </c>
      <c r="H26" t="s">
        <v>22</v>
      </c>
      <c r="I26" t="s">
        <v>23</v>
      </c>
      <c r="K26">
        <v>3717</v>
      </c>
      <c r="L26">
        <v>2925</v>
      </c>
      <c r="M26">
        <v>151</v>
      </c>
      <c r="N26">
        <v>360</v>
      </c>
      <c r="P26" t="s">
        <v>44</v>
      </c>
      <c r="Q26" t="s">
        <v>78</v>
      </c>
      <c r="R26">
        <v>151</v>
      </c>
      <c r="S26" t="s">
        <v>30</v>
      </c>
      <c r="T26" t="s">
        <v>76</v>
      </c>
      <c r="X26" cm="1">
        <f t="array" aca="1" ref="X26" ca="1">SUMPRODUCT(CODE(MID(D26, ROW(INDIRECT("1:" &amp; LEN(D26))), 1)))</f>
        <v>383</v>
      </c>
      <c r="AB26" cm="1">
        <f t="array" aca="1" ref="AB26" ca="1">SUMPRODUCT(CODE(MID(B25, ROW(INDIRECT("1:" &amp; LEN(B25))), 1)))</f>
        <v>217</v>
      </c>
      <c r="AE26" cm="1">
        <f t="array" aca="1" ref="AE26" ca="1">SUMPRODUCT(CODE(MID(E25, ROW(INDIRECT("1:" &amp; LEN(E25))), 1)))</f>
        <v>305</v>
      </c>
      <c r="AH26" t="str">
        <f>IF(COUNTIF($A$2:A639, A26)=1, A26, "")</f>
        <v>LP001052</v>
      </c>
    </row>
    <row r="27" spans="1:34" x14ac:dyDescent="0.25">
      <c r="A27" t="s">
        <v>80</v>
      </c>
      <c r="B27" t="s">
        <v>81</v>
      </c>
      <c r="C27" s="1">
        <v>44587</v>
      </c>
      <c r="D27" t="s">
        <v>20</v>
      </c>
      <c r="E27" t="s">
        <v>28</v>
      </c>
      <c r="F27">
        <v>0</v>
      </c>
      <c r="G27">
        <v>33</v>
      </c>
      <c r="H27" t="s">
        <v>22</v>
      </c>
      <c r="I27" t="s">
        <v>23</v>
      </c>
      <c r="J27" t="s">
        <v>28</v>
      </c>
      <c r="K27">
        <v>9560</v>
      </c>
      <c r="L27">
        <v>0</v>
      </c>
      <c r="M27">
        <v>191</v>
      </c>
      <c r="N27">
        <v>360</v>
      </c>
      <c r="O27">
        <v>1</v>
      </c>
      <c r="P27" t="s">
        <v>44</v>
      </c>
      <c r="Q27" t="s">
        <v>80</v>
      </c>
      <c r="R27">
        <v>191</v>
      </c>
      <c r="S27" t="s">
        <v>25</v>
      </c>
      <c r="T27" t="s">
        <v>78</v>
      </c>
      <c r="X27" cm="1">
        <f t="array" aca="1" ref="X27" ca="1">SUMPRODUCT(CODE(MID(D27, ROW(INDIRECT("1:" &amp; LEN(D27))), 1)))</f>
        <v>383</v>
      </c>
      <c r="AB27" cm="1">
        <f t="array" aca="1" ref="AB27" ca="1">SUMPRODUCT(CODE(MID(B26, ROW(INDIRECT("1:" &amp; LEN(B26))), 1)))</f>
        <v>218</v>
      </c>
      <c r="AE27" cm="1">
        <f t="array" aca="1" ref="AE27" ca="1">SUMPRODUCT(CODE(MID(E26, ROW(INDIRECT("1:" &amp; LEN(E26))), 1)))</f>
        <v>305</v>
      </c>
      <c r="AH27" t="str">
        <f>IF(COUNTIF($A$2:A640, A27)=1, A27, "")</f>
        <v>LP001066</v>
      </c>
    </row>
    <row r="28" spans="1:34" x14ac:dyDescent="0.25">
      <c r="A28" t="s">
        <v>82</v>
      </c>
      <c r="B28" t="s">
        <v>83</v>
      </c>
      <c r="C28" s="1">
        <v>44588</v>
      </c>
      <c r="D28" t="s">
        <v>20</v>
      </c>
      <c r="E28" t="s">
        <v>28</v>
      </c>
      <c r="F28">
        <v>0</v>
      </c>
      <c r="G28">
        <v>33</v>
      </c>
      <c r="H28" t="s">
        <v>22</v>
      </c>
      <c r="I28" t="s">
        <v>23</v>
      </c>
      <c r="J28" t="s">
        <v>21</v>
      </c>
      <c r="K28">
        <v>2799</v>
      </c>
      <c r="L28">
        <v>2253</v>
      </c>
      <c r="M28">
        <v>122</v>
      </c>
      <c r="N28">
        <v>360</v>
      </c>
      <c r="O28">
        <v>1</v>
      </c>
      <c r="P28" t="s">
        <v>44</v>
      </c>
      <c r="Q28" t="s">
        <v>82</v>
      </c>
      <c r="R28">
        <v>122</v>
      </c>
      <c r="S28" t="s">
        <v>25</v>
      </c>
      <c r="T28" t="s">
        <v>80</v>
      </c>
      <c r="X28" cm="1">
        <f t="array" aca="1" ref="X28" ca="1">SUMPRODUCT(CODE(MID(D28, ROW(INDIRECT("1:" &amp; LEN(D28))), 1)))</f>
        <v>383</v>
      </c>
      <c r="AB28" cm="1">
        <f t="array" aca="1" ref="AB28" ca="1">SUMPRODUCT(CODE(MID(B27, ROW(INDIRECT("1:" &amp; LEN(B27))), 1)))</f>
        <v>219</v>
      </c>
      <c r="AE28" cm="1">
        <f t="array" aca="1" ref="AE28" ca="1">SUMPRODUCT(CODE(MID(E27, ROW(INDIRECT("1:" &amp; LEN(E27))), 1)))</f>
        <v>305</v>
      </c>
      <c r="AH28" t="str">
        <f>IF(COUNTIF($A$2:A641, A28)=1, A28, "")</f>
        <v>LP001068</v>
      </c>
    </row>
    <row r="29" spans="1:34" x14ac:dyDescent="0.25">
      <c r="A29" t="s">
        <v>84</v>
      </c>
      <c r="B29" t="s">
        <v>85</v>
      </c>
      <c r="C29" s="1">
        <v>44589</v>
      </c>
      <c r="D29" t="s">
        <v>20</v>
      </c>
      <c r="E29" t="s">
        <v>28</v>
      </c>
      <c r="F29">
        <v>2</v>
      </c>
      <c r="G29">
        <v>33</v>
      </c>
      <c r="H29" t="s">
        <v>22</v>
      </c>
      <c r="I29" t="s">
        <v>35</v>
      </c>
      <c r="J29" t="s">
        <v>21</v>
      </c>
      <c r="K29">
        <v>4226</v>
      </c>
      <c r="L29">
        <v>1040</v>
      </c>
      <c r="M29">
        <v>110</v>
      </c>
      <c r="N29">
        <v>360</v>
      </c>
      <c r="O29">
        <v>1</v>
      </c>
      <c r="P29" t="s">
        <v>24</v>
      </c>
      <c r="Q29" t="s">
        <v>84</v>
      </c>
      <c r="R29">
        <v>110</v>
      </c>
      <c r="S29" t="s">
        <v>25</v>
      </c>
      <c r="T29" t="s">
        <v>82</v>
      </c>
      <c r="X29" cm="1">
        <f t="array" aca="1" ref="X29" ca="1">SUMPRODUCT(CODE(MID(D29, ROW(INDIRECT("1:" &amp; LEN(D29))), 1)))</f>
        <v>383</v>
      </c>
      <c r="AB29" cm="1">
        <f t="array" aca="1" ref="AB29" ca="1">SUMPRODUCT(CODE(MID(B28, ROW(INDIRECT("1:" &amp; LEN(B28))), 1)))</f>
        <v>220</v>
      </c>
      <c r="AE29" cm="1">
        <f t="array" aca="1" ref="AE29" ca="1">SUMPRODUCT(CODE(MID(E28, ROW(INDIRECT("1:" &amp; LEN(E28))), 1)))</f>
        <v>305</v>
      </c>
      <c r="AH29" t="str">
        <f>IF(COUNTIF($A$2:A642, A29)=1, A29, "")</f>
        <v>LP001073</v>
      </c>
    </row>
    <row r="30" spans="1:34" x14ac:dyDescent="0.25">
      <c r="A30" t="s">
        <v>86</v>
      </c>
      <c r="B30" t="s">
        <v>87</v>
      </c>
      <c r="C30" s="1">
        <v>44590</v>
      </c>
      <c r="D30" t="s">
        <v>20</v>
      </c>
      <c r="E30" t="s">
        <v>21</v>
      </c>
      <c r="F30">
        <v>0</v>
      </c>
      <c r="G30">
        <v>33</v>
      </c>
      <c r="H30" t="s">
        <v>22</v>
      </c>
      <c r="I30" t="s">
        <v>35</v>
      </c>
      <c r="J30" t="s">
        <v>21</v>
      </c>
      <c r="K30">
        <v>1442</v>
      </c>
      <c r="L30">
        <v>0</v>
      </c>
      <c r="M30">
        <v>35</v>
      </c>
      <c r="N30">
        <v>360</v>
      </c>
      <c r="O30">
        <v>1</v>
      </c>
      <c r="P30" t="s">
        <v>24</v>
      </c>
      <c r="Q30" t="s">
        <v>86</v>
      </c>
      <c r="R30">
        <v>35</v>
      </c>
      <c r="S30" t="s">
        <v>30</v>
      </c>
      <c r="T30" t="s">
        <v>84</v>
      </c>
      <c r="X30" cm="1">
        <f t="array" aca="1" ref="X30" ca="1">SUMPRODUCT(CODE(MID(D30, ROW(INDIRECT("1:" &amp; LEN(D30))), 1)))</f>
        <v>383</v>
      </c>
      <c r="AB30" cm="1">
        <f t="array" aca="1" ref="AB30" ca="1">SUMPRODUCT(CODE(MID(B29, ROW(INDIRECT("1:" &amp; LEN(B29))), 1)))</f>
        <v>221</v>
      </c>
      <c r="AE30" cm="1">
        <f t="array" aca="1" ref="AE30" ca="1">SUMPRODUCT(CODE(MID(E29, ROW(INDIRECT("1:" &amp; LEN(E29))), 1)))</f>
        <v>305</v>
      </c>
      <c r="AH30" t="str">
        <f>IF(COUNTIF($A$2:A643, A30)=1, A30, "")</f>
        <v>LP001086</v>
      </c>
    </row>
    <row r="31" spans="1:34" x14ac:dyDescent="0.25">
      <c r="A31" t="s">
        <v>88</v>
      </c>
      <c r="B31" t="s">
        <v>89</v>
      </c>
      <c r="C31" s="1">
        <v>44591</v>
      </c>
      <c r="D31" t="s">
        <v>65</v>
      </c>
      <c r="E31" t="s">
        <v>21</v>
      </c>
      <c r="F31">
        <v>2</v>
      </c>
      <c r="G31">
        <v>33</v>
      </c>
      <c r="H31" t="s">
        <v>22</v>
      </c>
      <c r="I31" t="s">
        <v>23</v>
      </c>
      <c r="K31">
        <v>3750</v>
      </c>
      <c r="L31">
        <v>2083</v>
      </c>
      <c r="M31">
        <v>120</v>
      </c>
      <c r="N31">
        <v>360</v>
      </c>
      <c r="O31">
        <v>1</v>
      </c>
      <c r="P31" t="s">
        <v>44</v>
      </c>
      <c r="Q31" t="s">
        <v>88</v>
      </c>
      <c r="R31">
        <v>120</v>
      </c>
      <c r="S31" t="s">
        <v>25</v>
      </c>
      <c r="T31" t="s">
        <v>86</v>
      </c>
      <c r="X31" cm="1">
        <f t="array" aca="1" ref="X31" ca="1">SUMPRODUCT(CODE(MID(D31, ROW(INDIRECT("1:" &amp; LEN(D31))), 1)))</f>
        <v>586</v>
      </c>
      <c r="AB31" cm="1">
        <f t="array" aca="1" ref="AB31" ca="1">SUMPRODUCT(CODE(MID(B30, ROW(INDIRECT("1:" &amp; LEN(B30))), 1)))</f>
        <v>222</v>
      </c>
      <c r="AE31" cm="1">
        <f t="array" aca="1" ref="AE31" ca="1">SUMPRODUCT(CODE(MID(E30, ROW(INDIRECT("1:" &amp; LEN(E30))), 1)))</f>
        <v>189</v>
      </c>
      <c r="AH31" t="str">
        <f>IF(COUNTIF($A$2:A644, A31)=1, A31, "")</f>
        <v>LP001087</v>
      </c>
    </row>
    <row r="32" spans="1:34" x14ac:dyDescent="0.25">
      <c r="A32" t="s">
        <v>90</v>
      </c>
      <c r="B32" t="s">
        <v>91</v>
      </c>
      <c r="C32" s="1">
        <v>44592</v>
      </c>
      <c r="D32" t="s">
        <v>20</v>
      </c>
      <c r="E32" t="s">
        <v>28</v>
      </c>
      <c r="F32">
        <v>1</v>
      </c>
      <c r="G32">
        <v>33</v>
      </c>
      <c r="H32" t="s">
        <v>22</v>
      </c>
      <c r="I32" t="s">
        <v>23</v>
      </c>
      <c r="K32">
        <v>4166</v>
      </c>
      <c r="L32">
        <v>3369</v>
      </c>
      <c r="M32">
        <v>201</v>
      </c>
      <c r="N32">
        <v>360</v>
      </c>
      <c r="P32" t="s">
        <v>24</v>
      </c>
      <c r="Q32" t="s">
        <v>90</v>
      </c>
      <c r="R32">
        <v>201</v>
      </c>
      <c r="S32" t="s">
        <v>30</v>
      </c>
      <c r="T32" t="s">
        <v>88</v>
      </c>
      <c r="X32" cm="1">
        <f t="array" aca="1" ref="X32" ca="1">SUMPRODUCT(CODE(MID(D32, ROW(INDIRECT("1:" &amp; LEN(D32))), 1)))</f>
        <v>383</v>
      </c>
      <c r="AB32" cm="1">
        <f t="array" aca="1" ref="AB32" ca="1">SUMPRODUCT(CODE(MID(B31, ROW(INDIRECT("1:" &amp; LEN(B31))), 1)))</f>
        <v>214</v>
      </c>
      <c r="AE32" cm="1">
        <f t="array" aca="1" ref="AE32" ca="1">SUMPRODUCT(CODE(MID(E31, ROW(INDIRECT("1:" &amp; LEN(E31))), 1)))</f>
        <v>189</v>
      </c>
      <c r="AH32" t="str">
        <f>IF(COUNTIF($A$2:A645, A32)=1, A32, "")</f>
        <v>LP001091</v>
      </c>
    </row>
    <row r="33" spans="1:34" x14ac:dyDescent="0.25">
      <c r="A33" t="s">
        <v>92</v>
      </c>
      <c r="B33" t="s">
        <v>93</v>
      </c>
      <c r="C33" s="1">
        <v>44593</v>
      </c>
      <c r="D33" t="s">
        <v>20</v>
      </c>
      <c r="E33" t="s">
        <v>21</v>
      </c>
      <c r="F33">
        <v>0</v>
      </c>
      <c r="G33">
        <v>33</v>
      </c>
      <c r="H33" t="s">
        <v>22</v>
      </c>
      <c r="I33" t="s">
        <v>23</v>
      </c>
      <c r="J33" t="s">
        <v>21</v>
      </c>
      <c r="K33">
        <v>3167</v>
      </c>
      <c r="L33">
        <v>0</v>
      </c>
      <c r="M33">
        <v>74</v>
      </c>
      <c r="N33">
        <v>360</v>
      </c>
      <c r="O33">
        <v>1</v>
      </c>
      <c r="P33" t="s">
        <v>24</v>
      </c>
      <c r="Q33" t="s">
        <v>92</v>
      </c>
      <c r="R33">
        <v>74</v>
      </c>
      <c r="S33" t="s">
        <v>30</v>
      </c>
      <c r="T33" t="s">
        <v>90</v>
      </c>
      <c r="X33" cm="1">
        <f t="array" aca="1" ref="X33" ca="1">SUMPRODUCT(CODE(MID(D33, ROW(INDIRECT("1:" &amp; LEN(D33))), 1)))</f>
        <v>383</v>
      </c>
      <c r="AB33" cm="1">
        <f t="array" aca="1" ref="AB33" ca="1">SUMPRODUCT(CODE(MID(B32, ROW(INDIRECT("1:" &amp; LEN(B32))), 1)))</f>
        <v>215</v>
      </c>
      <c r="AE33" cm="1">
        <f t="array" aca="1" ref="AE33" ca="1">SUMPRODUCT(CODE(MID(E32, ROW(INDIRECT("1:" &amp; LEN(E32))), 1)))</f>
        <v>305</v>
      </c>
      <c r="AH33" t="str">
        <f>IF(COUNTIF($A$2:A646, A33)=1, A33, "")</f>
        <v>LP001095</v>
      </c>
    </row>
    <row r="34" spans="1:34" x14ac:dyDescent="0.25">
      <c r="A34" t="s">
        <v>94</v>
      </c>
      <c r="B34" t="s">
        <v>95</v>
      </c>
      <c r="C34" s="1">
        <v>44594</v>
      </c>
      <c r="D34" t="s">
        <v>20</v>
      </c>
      <c r="E34" t="s">
        <v>21</v>
      </c>
      <c r="F34">
        <v>1</v>
      </c>
      <c r="G34">
        <v>33</v>
      </c>
      <c r="H34" t="s">
        <v>22</v>
      </c>
      <c r="I34" t="s">
        <v>23</v>
      </c>
      <c r="J34" t="s">
        <v>28</v>
      </c>
      <c r="K34">
        <v>4692</v>
      </c>
      <c r="L34">
        <v>0</v>
      </c>
      <c r="M34">
        <v>106</v>
      </c>
      <c r="N34">
        <v>360</v>
      </c>
      <c r="O34">
        <v>1</v>
      </c>
      <c r="P34" t="s">
        <v>29</v>
      </c>
      <c r="Q34" t="s">
        <v>94</v>
      </c>
      <c r="R34">
        <v>106</v>
      </c>
      <c r="S34" t="s">
        <v>30</v>
      </c>
      <c r="T34" t="s">
        <v>92</v>
      </c>
      <c r="X34" cm="1">
        <f t="array" aca="1" ref="X34" ca="1">SUMPRODUCT(CODE(MID(D34, ROW(INDIRECT("1:" &amp; LEN(D34))), 1)))</f>
        <v>383</v>
      </c>
      <c r="AB34" cm="1">
        <f t="array" aca="1" ref="AB34" ca="1">SUMPRODUCT(CODE(MID(B33, ROW(INDIRECT("1:" &amp; LEN(B33))), 1)))</f>
        <v>216</v>
      </c>
      <c r="AE34" cm="1">
        <f t="array" aca="1" ref="AE34" ca="1">SUMPRODUCT(CODE(MID(E33, ROW(INDIRECT("1:" &amp; LEN(E33))), 1)))</f>
        <v>189</v>
      </c>
      <c r="AH34" t="str">
        <f>IF(COUNTIF($A$2:A647, A34)=1, A34, "")</f>
        <v>LP001097</v>
      </c>
    </row>
    <row r="35" spans="1:34" x14ac:dyDescent="0.25">
      <c r="A35" t="s">
        <v>96</v>
      </c>
      <c r="B35" t="s">
        <v>97</v>
      </c>
      <c r="C35" s="1">
        <v>44595</v>
      </c>
      <c r="D35" t="s">
        <v>20</v>
      </c>
      <c r="E35" t="s">
        <v>28</v>
      </c>
      <c r="F35">
        <v>0</v>
      </c>
      <c r="G35">
        <v>33</v>
      </c>
      <c r="H35" t="s">
        <v>22</v>
      </c>
      <c r="I35" t="s">
        <v>23</v>
      </c>
      <c r="J35" t="s">
        <v>21</v>
      </c>
      <c r="K35">
        <v>3500</v>
      </c>
      <c r="L35">
        <v>1667</v>
      </c>
      <c r="M35">
        <v>114</v>
      </c>
      <c r="N35">
        <v>360</v>
      </c>
      <c r="O35">
        <v>1</v>
      </c>
      <c r="P35" t="s">
        <v>44</v>
      </c>
      <c r="Q35" t="s">
        <v>96</v>
      </c>
      <c r="R35">
        <v>114</v>
      </c>
      <c r="S35" t="s">
        <v>25</v>
      </c>
      <c r="T35" t="s">
        <v>94</v>
      </c>
      <c r="X35" cm="1">
        <f t="array" aca="1" ref="X35" ca="1">SUMPRODUCT(CODE(MID(D35, ROW(INDIRECT("1:" &amp; LEN(D35))), 1)))</f>
        <v>383</v>
      </c>
      <c r="AB35" cm="1">
        <f t="array" aca="1" ref="AB35" ca="1">SUMPRODUCT(CODE(MID(B34, ROW(INDIRECT("1:" &amp; LEN(B34))), 1)))</f>
        <v>217</v>
      </c>
      <c r="AE35" cm="1">
        <f t="array" aca="1" ref="AE35" ca="1">SUMPRODUCT(CODE(MID(E34, ROW(INDIRECT("1:" &amp; LEN(E34))), 1)))</f>
        <v>189</v>
      </c>
      <c r="AH35" t="str">
        <f>IF(COUNTIF($A$2:A648, A35)=1, A35, "")</f>
        <v>LP001098</v>
      </c>
    </row>
    <row r="36" spans="1:34" x14ac:dyDescent="0.25">
      <c r="A36" t="s">
        <v>98</v>
      </c>
      <c r="B36" t="s">
        <v>99</v>
      </c>
      <c r="C36" s="1">
        <v>44596</v>
      </c>
      <c r="D36" t="s">
        <v>20</v>
      </c>
      <c r="E36" t="s">
        <v>21</v>
      </c>
      <c r="F36">
        <v>5</v>
      </c>
      <c r="G36">
        <v>33</v>
      </c>
      <c r="H36" t="s">
        <v>22</v>
      </c>
      <c r="I36" t="s">
        <v>23</v>
      </c>
      <c r="J36" t="s">
        <v>21</v>
      </c>
      <c r="K36">
        <v>12500</v>
      </c>
      <c r="L36">
        <v>3000</v>
      </c>
      <c r="M36">
        <v>320</v>
      </c>
      <c r="N36">
        <v>360</v>
      </c>
      <c r="O36">
        <v>1</v>
      </c>
      <c r="P36" t="s">
        <v>29</v>
      </c>
      <c r="Q36" t="s">
        <v>98</v>
      </c>
      <c r="R36">
        <v>320</v>
      </c>
      <c r="S36" t="s">
        <v>30</v>
      </c>
      <c r="T36" t="s">
        <v>96</v>
      </c>
      <c r="X36" cm="1">
        <f t="array" aca="1" ref="X36" ca="1">SUMPRODUCT(CODE(MID(D36, ROW(INDIRECT("1:" &amp; LEN(D36))), 1)))</f>
        <v>383</v>
      </c>
      <c r="AB36" cm="1">
        <f t="array" aca="1" ref="AB36" ca="1">SUMPRODUCT(CODE(MID(B35, ROW(INDIRECT("1:" &amp; LEN(B35))), 1)))</f>
        <v>218</v>
      </c>
      <c r="AE36" cm="1">
        <f t="array" aca="1" ref="AE36" ca="1">SUMPRODUCT(CODE(MID(E35, ROW(INDIRECT("1:" &amp; LEN(E35))), 1)))</f>
        <v>305</v>
      </c>
      <c r="AH36" t="str">
        <f>IF(COUNTIF($A$2:A649, A36)=1, A36, "")</f>
        <v>LP001100</v>
      </c>
    </row>
    <row r="37" spans="1:34" x14ac:dyDescent="0.25">
      <c r="A37" t="s">
        <v>100</v>
      </c>
      <c r="B37" t="s">
        <v>101</v>
      </c>
      <c r="C37" s="1">
        <v>44597</v>
      </c>
      <c r="D37" t="s">
        <v>20</v>
      </c>
      <c r="E37" t="s">
        <v>28</v>
      </c>
      <c r="F37">
        <v>0</v>
      </c>
      <c r="G37">
        <v>33</v>
      </c>
      <c r="H37" t="s">
        <v>22</v>
      </c>
      <c r="I37" t="s">
        <v>23</v>
      </c>
      <c r="J37" t="s">
        <v>21</v>
      </c>
      <c r="K37">
        <v>2275</v>
      </c>
      <c r="L37">
        <v>2067</v>
      </c>
      <c r="N37">
        <v>360</v>
      </c>
      <c r="O37">
        <v>1</v>
      </c>
      <c r="P37" t="s">
        <v>24</v>
      </c>
      <c r="Q37" t="s">
        <v>100</v>
      </c>
      <c r="S37" t="s">
        <v>25</v>
      </c>
      <c r="T37" t="s">
        <v>98</v>
      </c>
      <c r="X37" cm="1">
        <f t="array" aca="1" ref="X37" ca="1">SUMPRODUCT(CODE(MID(D37, ROW(INDIRECT("1:" &amp; LEN(D37))), 1)))</f>
        <v>383</v>
      </c>
      <c r="AB37" cm="1">
        <f t="array" aca="1" ref="AB37" ca="1">SUMPRODUCT(CODE(MID(B36, ROW(INDIRECT("1:" &amp; LEN(B36))), 1)))</f>
        <v>219</v>
      </c>
      <c r="AE37" cm="1">
        <f t="array" aca="1" ref="AE37" ca="1">SUMPRODUCT(CODE(MID(E36, ROW(INDIRECT("1:" &amp; LEN(E36))), 1)))</f>
        <v>189</v>
      </c>
      <c r="AH37" t="str">
        <f>IF(COUNTIF($A$2:A650, A37)=1, A37, "")</f>
        <v>LP001106</v>
      </c>
    </row>
    <row r="38" spans="1:34" x14ac:dyDescent="0.25">
      <c r="A38" t="s">
        <v>102</v>
      </c>
      <c r="B38" t="s">
        <v>103</v>
      </c>
      <c r="C38" s="1">
        <v>44598</v>
      </c>
      <c r="D38" t="s">
        <v>20</v>
      </c>
      <c r="E38" t="s">
        <v>28</v>
      </c>
      <c r="F38">
        <v>0</v>
      </c>
      <c r="G38">
        <v>33</v>
      </c>
      <c r="H38" t="s">
        <v>22</v>
      </c>
      <c r="I38" t="s">
        <v>23</v>
      </c>
      <c r="J38" t="s">
        <v>21</v>
      </c>
      <c r="K38">
        <v>1828</v>
      </c>
      <c r="L38">
        <v>1330</v>
      </c>
      <c r="M38">
        <v>100</v>
      </c>
      <c r="O38">
        <v>0</v>
      </c>
      <c r="P38" t="s">
        <v>24</v>
      </c>
      <c r="Q38" t="s">
        <v>102</v>
      </c>
      <c r="R38">
        <v>100</v>
      </c>
      <c r="S38" t="s">
        <v>30</v>
      </c>
      <c r="T38" t="s">
        <v>100</v>
      </c>
      <c r="X38" cm="1">
        <f t="array" aca="1" ref="X38" ca="1">SUMPRODUCT(CODE(MID(D38, ROW(INDIRECT("1:" &amp; LEN(D38))), 1)))</f>
        <v>383</v>
      </c>
      <c r="AB38" cm="1">
        <f t="array" aca="1" ref="AB38" ca="1">SUMPRODUCT(CODE(MID(B37, ROW(INDIRECT("1:" &amp; LEN(B37))), 1)))</f>
        <v>220</v>
      </c>
      <c r="AE38" cm="1">
        <f t="array" aca="1" ref="AE38" ca="1">SUMPRODUCT(CODE(MID(E37, ROW(INDIRECT("1:" &amp; LEN(E37))), 1)))</f>
        <v>305</v>
      </c>
      <c r="AH38" t="str">
        <f>IF(COUNTIF($A$2:A651, A38)=1, A38, "")</f>
        <v>LP001109</v>
      </c>
    </row>
    <row r="39" spans="1:34" x14ac:dyDescent="0.25">
      <c r="A39" t="s">
        <v>104</v>
      </c>
      <c r="B39" t="s">
        <v>105</v>
      </c>
      <c r="C39" s="1">
        <v>44599</v>
      </c>
      <c r="D39" t="s">
        <v>65</v>
      </c>
      <c r="E39" t="s">
        <v>28</v>
      </c>
      <c r="F39">
        <v>0</v>
      </c>
      <c r="G39">
        <v>33</v>
      </c>
      <c r="H39" t="s">
        <v>22</v>
      </c>
      <c r="I39" t="s">
        <v>23</v>
      </c>
      <c r="J39" t="s">
        <v>21</v>
      </c>
      <c r="K39">
        <v>3667</v>
      </c>
      <c r="L39">
        <v>1459</v>
      </c>
      <c r="M39">
        <v>144</v>
      </c>
      <c r="N39">
        <v>360</v>
      </c>
      <c r="O39">
        <v>1</v>
      </c>
      <c r="P39" t="s">
        <v>44</v>
      </c>
      <c r="Q39" t="s">
        <v>104</v>
      </c>
      <c r="R39">
        <v>144</v>
      </c>
      <c r="S39" t="s">
        <v>25</v>
      </c>
      <c r="T39" t="s">
        <v>102</v>
      </c>
      <c r="X39" cm="1">
        <f t="array" aca="1" ref="X39" ca="1">SUMPRODUCT(CODE(MID(D39, ROW(INDIRECT("1:" &amp; LEN(D39))), 1)))</f>
        <v>586</v>
      </c>
      <c r="AB39" cm="1">
        <f t="array" aca="1" ref="AB39" ca="1">SUMPRODUCT(CODE(MID(B38, ROW(INDIRECT("1:" &amp; LEN(B38))), 1)))</f>
        <v>221</v>
      </c>
      <c r="AE39" cm="1">
        <f t="array" aca="1" ref="AE39" ca="1">SUMPRODUCT(CODE(MID(E38, ROW(INDIRECT("1:" &amp; LEN(E38))), 1)))</f>
        <v>305</v>
      </c>
      <c r="AH39" t="str">
        <f>IF(COUNTIF($A$2:A652, A39)=1, A39, "")</f>
        <v>LP001112</v>
      </c>
    </row>
    <row r="40" spans="1:34" x14ac:dyDescent="0.25">
      <c r="A40" t="s">
        <v>106</v>
      </c>
      <c r="B40" t="s">
        <v>107</v>
      </c>
      <c r="C40" s="1">
        <v>44600</v>
      </c>
      <c r="D40" t="s">
        <v>20</v>
      </c>
      <c r="E40" t="s">
        <v>21</v>
      </c>
      <c r="F40">
        <v>0</v>
      </c>
      <c r="G40">
        <v>48</v>
      </c>
      <c r="H40" t="s">
        <v>22</v>
      </c>
      <c r="I40" t="s">
        <v>23</v>
      </c>
      <c r="J40" t="s">
        <v>21</v>
      </c>
      <c r="K40">
        <v>4166</v>
      </c>
      <c r="L40">
        <v>7210</v>
      </c>
      <c r="M40">
        <v>184</v>
      </c>
      <c r="N40">
        <v>360</v>
      </c>
      <c r="O40">
        <v>1</v>
      </c>
      <c r="P40" t="s">
        <v>24</v>
      </c>
      <c r="Q40" t="s">
        <v>106</v>
      </c>
      <c r="R40">
        <v>184</v>
      </c>
      <c r="S40" t="s">
        <v>25</v>
      </c>
      <c r="T40" t="s">
        <v>104</v>
      </c>
      <c r="X40" cm="1">
        <f t="array" aca="1" ref="X40" ca="1">SUMPRODUCT(CODE(MID(D40, ROW(INDIRECT("1:" &amp; LEN(D40))), 1)))</f>
        <v>383</v>
      </c>
      <c r="AB40" cm="1">
        <f t="array" aca="1" ref="AB40" ca="1">SUMPRODUCT(CODE(MID(B39, ROW(INDIRECT("1:" &amp; LEN(B39))), 1)))</f>
        <v>222</v>
      </c>
      <c r="AE40" cm="1">
        <f t="array" aca="1" ref="AE40" ca="1">SUMPRODUCT(CODE(MID(E39, ROW(INDIRECT("1:" &amp; LEN(E39))), 1)))</f>
        <v>305</v>
      </c>
      <c r="AH40" t="str">
        <f>IF(COUNTIF($A$2:A653, A40)=1, A40, "")</f>
        <v>LP001114</v>
      </c>
    </row>
    <row r="41" spans="1:34" x14ac:dyDescent="0.25">
      <c r="A41" t="s">
        <v>108</v>
      </c>
      <c r="B41" t="s">
        <v>109</v>
      </c>
      <c r="C41" s="1">
        <v>44601</v>
      </c>
      <c r="D41" t="s">
        <v>20</v>
      </c>
      <c r="E41" t="s">
        <v>21</v>
      </c>
      <c r="F41">
        <v>0</v>
      </c>
      <c r="G41">
        <v>48</v>
      </c>
      <c r="H41" t="s">
        <v>22</v>
      </c>
      <c r="I41" t="s">
        <v>35</v>
      </c>
      <c r="J41" t="s">
        <v>21</v>
      </c>
      <c r="K41">
        <v>3748</v>
      </c>
      <c r="L41">
        <v>1668</v>
      </c>
      <c r="M41">
        <v>110</v>
      </c>
      <c r="N41">
        <v>360</v>
      </c>
      <c r="O41">
        <v>1</v>
      </c>
      <c r="P41" t="s">
        <v>44</v>
      </c>
      <c r="Q41" t="s">
        <v>108</v>
      </c>
      <c r="R41">
        <v>110</v>
      </c>
      <c r="S41" t="s">
        <v>25</v>
      </c>
      <c r="T41" t="s">
        <v>106</v>
      </c>
      <c r="X41" cm="1">
        <f t="array" aca="1" ref="X41" ca="1">SUMPRODUCT(CODE(MID(D41, ROW(INDIRECT("1:" &amp; LEN(D41))), 1)))</f>
        <v>383</v>
      </c>
      <c r="AB41" cm="1">
        <f t="array" aca="1" ref="AB41" ca="1">SUMPRODUCT(CODE(MID(B40, ROW(INDIRECT("1:" &amp; LEN(B40))), 1)))</f>
        <v>223</v>
      </c>
      <c r="AE41" cm="1">
        <f t="array" aca="1" ref="AE41" ca="1">SUMPRODUCT(CODE(MID(E40, ROW(INDIRECT("1:" &amp; LEN(E40))), 1)))</f>
        <v>189</v>
      </c>
      <c r="AH41" t="str">
        <f>IF(COUNTIF($A$2:A654, A41)=1, A41, "")</f>
        <v>LP001116</v>
      </c>
    </row>
    <row r="42" spans="1:34" x14ac:dyDescent="0.25">
      <c r="A42" t="s">
        <v>110</v>
      </c>
      <c r="B42" t="s">
        <v>111</v>
      </c>
      <c r="C42" s="1">
        <v>44602</v>
      </c>
      <c r="D42" t="s">
        <v>20</v>
      </c>
      <c r="E42" t="s">
        <v>21</v>
      </c>
      <c r="F42">
        <v>0</v>
      </c>
      <c r="G42">
        <v>48</v>
      </c>
      <c r="H42" t="s">
        <v>22</v>
      </c>
      <c r="I42" t="s">
        <v>23</v>
      </c>
      <c r="J42" t="s">
        <v>21</v>
      </c>
      <c r="K42">
        <v>3600</v>
      </c>
      <c r="L42">
        <v>0</v>
      </c>
      <c r="M42">
        <v>80</v>
      </c>
      <c r="N42">
        <v>360</v>
      </c>
      <c r="O42">
        <v>1</v>
      </c>
      <c r="P42" t="s">
        <v>24</v>
      </c>
      <c r="Q42" t="s">
        <v>110</v>
      </c>
      <c r="R42">
        <v>80</v>
      </c>
      <c r="S42" t="s">
        <v>30</v>
      </c>
      <c r="T42" t="s">
        <v>108</v>
      </c>
      <c r="X42" cm="1">
        <f t="array" aca="1" ref="X42" ca="1">SUMPRODUCT(CODE(MID(D42, ROW(INDIRECT("1:" &amp; LEN(D42))), 1)))</f>
        <v>383</v>
      </c>
      <c r="AB42" cm="1">
        <f t="array" aca="1" ref="AB42" ca="1">SUMPRODUCT(CODE(MID(B41, ROW(INDIRECT("1:" &amp; LEN(B41))), 1)))</f>
        <v>215</v>
      </c>
      <c r="AE42" cm="1">
        <f t="array" aca="1" ref="AE42" ca="1">SUMPRODUCT(CODE(MID(E41, ROW(INDIRECT("1:" &amp; LEN(E41))), 1)))</f>
        <v>189</v>
      </c>
      <c r="AH42" t="str">
        <f>IF(COUNTIF($A$2:A655, A42)=1, A42, "")</f>
        <v>LP001119</v>
      </c>
    </row>
    <row r="43" spans="1:34" x14ac:dyDescent="0.25">
      <c r="A43" t="s">
        <v>112</v>
      </c>
      <c r="B43" t="s">
        <v>113</v>
      </c>
      <c r="C43" s="1">
        <v>44603</v>
      </c>
      <c r="D43" t="s">
        <v>20</v>
      </c>
      <c r="E43" t="s">
        <v>21</v>
      </c>
      <c r="F43">
        <v>0</v>
      </c>
      <c r="G43">
        <v>48</v>
      </c>
      <c r="H43" t="s">
        <v>22</v>
      </c>
      <c r="I43" t="s">
        <v>23</v>
      </c>
      <c r="J43" t="s">
        <v>21</v>
      </c>
      <c r="K43">
        <v>1800</v>
      </c>
      <c r="L43">
        <v>1213</v>
      </c>
      <c r="M43">
        <v>47</v>
      </c>
      <c r="N43">
        <v>360</v>
      </c>
      <c r="O43">
        <v>1</v>
      </c>
      <c r="P43" t="s">
        <v>24</v>
      </c>
      <c r="Q43" t="s">
        <v>112</v>
      </c>
      <c r="R43">
        <v>47</v>
      </c>
      <c r="S43" t="s">
        <v>25</v>
      </c>
      <c r="T43" t="s">
        <v>110</v>
      </c>
      <c r="X43" cm="1">
        <f t="array" aca="1" ref="X43" ca="1">SUMPRODUCT(CODE(MID(D43, ROW(INDIRECT("1:" &amp; LEN(D43))), 1)))</f>
        <v>383</v>
      </c>
      <c r="AB43" cm="1">
        <f t="array" aca="1" ref="AB43" ca="1">SUMPRODUCT(CODE(MID(B42, ROW(INDIRECT("1:" &amp; LEN(B42))), 1)))</f>
        <v>216</v>
      </c>
      <c r="AE43" cm="1">
        <f t="array" aca="1" ref="AE43" ca="1">SUMPRODUCT(CODE(MID(E42, ROW(INDIRECT("1:" &amp; LEN(E42))), 1)))</f>
        <v>189</v>
      </c>
      <c r="AH43" t="str">
        <f>IF(COUNTIF($A$2:A656, A43)=1, A43, "")</f>
        <v>LP001120</v>
      </c>
    </row>
    <row r="44" spans="1:34" x14ac:dyDescent="0.25">
      <c r="A44" t="s">
        <v>114</v>
      </c>
      <c r="B44" t="s">
        <v>115</v>
      </c>
      <c r="C44" s="1">
        <v>44604</v>
      </c>
      <c r="D44" t="s">
        <v>20</v>
      </c>
      <c r="E44" t="s">
        <v>28</v>
      </c>
      <c r="F44">
        <v>0</v>
      </c>
      <c r="G44">
        <v>48</v>
      </c>
      <c r="H44" t="s">
        <v>22</v>
      </c>
      <c r="I44" t="s">
        <v>23</v>
      </c>
      <c r="J44" t="s">
        <v>21</v>
      </c>
      <c r="K44">
        <v>2400</v>
      </c>
      <c r="L44">
        <v>0</v>
      </c>
      <c r="M44">
        <v>75</v>
      </c>
      <c r="N44">
        <v>360</v>
      </c>
      <c r="P44" t="s">
        <v>24</v>
      </c>
      <c r="Q44" t="s">
        <v>114</v>
      </c>
      <c r="R44">
        <v>75</v>
      </c>
      <c r="S44" t="s">
        <v>25</v>
      </c>
      <c r="T44" t="s">
        <v>112</v>
      </c>
      <c r="X44" cm="1">
        <f t="array" aca="1" ref="X44" ca="1">SUMPRODUCT(CODE(MID(D44, ROW(INDIRECT("1:" &amp; LEN(D44))), 1)))</f>
        <v>383</v>
      </c>
      <c r="AB44" cm="1">
        <f t="array" aca="1" ref="AB44" ca="1">SUMPRODUCT(CODE(MID(B43, ROW(INDIRECT("1:" &amp; LEN(B43))), 1)))</f>
        <v>217</v>
      </c>
      <c r="AE44" cm="1">
        <f t="array" aca="1" ref="AE44" ca="1">SUMPRODUCT(CODE(MID(E43, ROW(INDIRECT("1:" &amp; LEN(E43))), 1)))</f>
        <v>189</v>
      </c>
      <c r="AH44" t="str">
        <f>IF(COUNTIF($A$2:A657, A44)=1, A44, "")</f>
        <v>LP001123</v>
      </c>
    </row>
    <row r="45" spans="1:34" x14ac:dyDescent="0.25">
      <c r="A45" t="s">
        <v>116</v>
      </c>
      <c r="B45" t="s">
        <v>117</v>
      </c>
      <c r="C45" s="1">
        <v>44605</v>
      </c>
      <c r="D45" t="s">
        <v>20</v>
      </c>
      <c r="E45" t="s">
        <v>28</v>
      </c>
      <c r="F45">
        <v>0</v>
      </c>
      <c r="G45">
        <v>48</v>
      </c>
      <c r="H45" t="s">
        <v>22</v>
      </c>
      <c r="I45" t="s">
        <v>23</v>
      </c>
      <c r="J45" t="s">
        <v>21</v>
      </c>
      <c r="K45">
        <v>3941</v>
      </c>
      <c r="L45">
        <v>2336</v>
      </c>
      <c r="M45">
        <v>134</v>
      </c>
      <c r="N45">
        <v>360</v>
      </c>
      <c r="O45">
        <v>1</v>
      </c>
      <c r="P45" t="s">
        <v>44</v>
      </c>
      <c r="Q45" t="s">
        <v>116</v>
      </c>
      <c r="R45">
        <v>134</v>
      </c>
      <c r="S45" t="s">
        <v>25</v>
      </c>
      <c r="T45" t="s">
        <v>114</v>
      </c>
      <c r="X45" cm="1">
        <f t="array" aca="1" ref="X45" ca="1">SUMPRODUCT(CODE(MID(D45, ROW(INDIRECT("1:" &amp; LEN(D45))), 1)))</f>
        <v>383</v>
      </c>
      <c r="AB45" cm="1">
        <f t="array" aca="1" ref="AB45" ca="1">SUMPRODUCT(CODE(MID(B44, ROW(INDIRECT("1:" &amp; LEN(B44))), 1)))</f>
        <v>218</v>
      </c>
      <c r="AE45" cm="1">
        <f t="array" aca="1" ref="AE45" ca="1">SUMPRODUCT(CODE(MID(E44, ROW(INDIRECT("1:" &amp; LEN(E44))), 1)))</f>
        <v>305</v>
      </c>
      <c r="AH45" t="str">
        <f>IF(COUNTIF($A$2:A658, A45)=1, A45, "")</f>
        <v>LP001131</v>
      </c>
    </row>
    <row r="46" spans="1:34" x14ac:dyDescent="0.25">
      <c r="A46" t="s">
        <v>118</v>
      </c>
      <c r="B46" t="s">
        <v>119</v>
      </c>
      <c r="C46" s="1">
        <v>44606</v>
      </c>
      <c r="D46" t="s">
        <v>20</v>
      </c>
      <c r="E46" t="s">
        <v>28</v>
      </c>
      <c r="F46">
        <v>0</v>
      </c>
      <c r="G46">
        <v>48</v>
      </c>
      <c r="H46" t="s">
        <v>22</v>
      </c>
      <c r="I46" t="s">
        <v>35</v>
      </c>
      <c r="J46" t="s">
        <v>28</v>
      </c>
      <c r="K46">
        <v>4695</v>
      </c>
      <c r="L46">
        <v>0</v>
      </c>
      <c r="M46">
        <v>96</v>
      </c>
      <c r="O46">
        <v>1</v>
      </c>
      <c r="P46" t="s">
        <v>24</v>
      </c>
      <c r="Q46" t="s">
        <v>118</v>
      </c>
      <c r="R46">
        <v>96</v>
      </c>
      <c r="S46" t="s">
        <v>25</v>
      </c>
      <c r="T46" t="s">
        <v>116</v>
      </c>
      <c r="X46" cm="1">
        <f t="array" aca="1" ref="X46" ca="1">SUMPRODUCT(CODE(MID(D46, ROW(INDIRECT("1:" &amp; LEN(D46))), 1)))</f>
        <v>383</v>
      </c>
      <c r="AB46" cm="1">
        <f t="array" aca="1" ref="AB46" ca="1">SUMPRODUCT(CODE(MID(B45, ROW(INDIRECT("1:" &amp; LEN(B45))), 1)))</f>
        <v>219</v>
      </c>
      <c r="AE46" cm="1">
        <f t="array" aca="1" ref="AE46" ca="1">SUMPRODUCT(CODE(MID(E45, ROW(INDIRECT("1:" &amp; LEN(E45))), 1)))</f>
        <v>305</v>
      </c>
      <c r="AH46" t="str">
        <f>IF(COUNTIF($A$2:A659, A46)=1, A46, "")</f>
        <v>LP001136</v>
      </c>
    </row>
    <row r="47" spans="1:34" x14ac:dyDescent="0.25">
      <c r="A47" t="s">
        <v>120</v>
      </c>
      <c r="B47" t="s">
        <v>121</v>
      </c>
      <c r="C47" s="1">
        <v>44607</v>
      </c>
      <c r="D47" t="s">
        <v>65</v>
      </c>
      <c r="E47" t="s">
        <v>21</v>
      </c>
      <c r="F47">
        <v>0</v>
      </c>
      <c r="G47">
        <v>48</v>
      </c>
      <c r="H47" t="s">
        <v>22</v>
      </c>
      <c r="I47" t="s">
        <v>23</v>
      </c>
      <c r="J47" t="s">
        <v>21</v>
      </c>
      <c r="K47">
        <v>3410</v>
      </c>
      <c r="L47">
        <v>0</v>
      </c>
      <c r="M47">
        <v>88</v>
      </c>
      <c r="O47">
        <v>1</v>
      </c>
      <c r="P47" t="s">
        <v>24</v>
      </c>
      <c r="Q47" t="s">
        <v>120</v>
      </c>
      <c r="R47">
        <v>88</v>
      </c>
      <c r="S47" t="s">
        <v>25</v>
      </c>
      <c r="T47" t="s">
        <v>118</v>
      </c>
      <c r="X47" cm="1">
        <f t="array" aca="1" ref="X47" ca="1">SUMPRODUCT(CODE(MID(D47, ROW(INDIRECT("1:" &amp; LEN(D47))), 1)))</f>
        <v>586</v>
      </c>
      <c r="AB47" cm="1">
        <f t="array" aca="1" ref="AB47" ca="1">SUMPRODUCT(CODE(MID(B46, ROW(INDIRECT("1:" &amp; LEN(B46))), 1)))</f>
        <v>220</v>
      </c>
      <c r="AE47" cm="1">
        <f t="array" aca="1" ref="AE47" ca="1">SUMPRODUCT(CODE(MID(E46, ROW(INDIRECT("1:" &amp; LEN(E46))), 1)))</f>
        <v>305</v>
      </c>
      <c r="AH47" t="str">
        <f>IF(COUNTIF($A$2:A660, A47)=1, A47, "")</f>
        <v>LP001137</v>
      </c>
    </row>
    <row r="48" spans="1:34" x14ac:dyDescent="0.25">
      <c r="A48" t="s">
        <v>122</v>
      </c>
      <c r="B48" t="s">
        <v>123</v>
      </c>
      <c r="C48" s="1">
        <v>44608</v>
      </c>
      <c r="D48" t="s">
        <v>20</v>
      </c>
      <c r="E48" t="s">
        <v>28</v>
      </c>
      <c r="F48">
        <v>1</v>
      </c>
      <c r="G48">
        <v>48</v>
      </c>
      <c r="H48" t="s">
        <v>22</v>
      </c>
      <c r="I48" t="s">
        <v>23</v>
      </c>
      <c r="J48" t="s">
        <v>21</v>
      </c>
      <c r="K48">
        <v>5649</v>
      </c>
      <c r="L48">
        <v>0</v>
      </c>
      <c r="M48">
        <v>44</v>
      </c>
      <c r="N48">
        <v>360</v>
      </c>
      <c r="O48">
        <v>1</v>
      </c>
      <c r="P48" t="s">
        <v>24</v>
      </c>
      <c r="Q48" t="s">
        <v>122</v>
      </c>
      <c r="R48">
        <v>44</v>
      </c>
      <c r="S48" t="s">
        <v>25</v>
      </c>
      <c r="T48" t="s">
        <v>120</v>
      </c>
      <c r="X48" cm="1">
        <f t="array" aca="1" ref="X48" ca="1">SUMPRODUCT(CODE(MID(D48, ROW(INDIRECT("1:" &amp; LEN(D48))), 1)))</f>
        <v>383</v>
      </c>
      <c r="AB48" cm="1">
        <f t="array" aca="1" ref="AB48" ca="1">SUMPRODUCT(CODE(MID(B47, ROW(INDIRECT("1:" &amp; LEN(B47))), 1)))</f>
        <v>221</v>
      </c>
      <c r="AE48" cm="1">
        <f t="array" aca="1" ref="AE48" ca="1">SUMPRODUCT(CODE(MID(E47, ROW(INDIRECT("1:" &amp; LEN(E47))), 1)))</f>
        <v>189</v>
      </c>
      <c r="AH48" t="str">
        <f>IF(COUNTIF($A$2:A661, A48)=1, A48, "")</f>
        <v>LP001138</v>
      </c>
    </row>
    <row r="49" spans="1:34" x14ac:dyDescent="0.25">
      <c r="A49" t="s">
        <v>124</v>
      </c>
      <c r="B49" t="s">
        <v>125</v>
      </c>
      <c r="C49" s="1">
        <v>44609</v>
      </c>
      <c r="D49" t="s">
        <v>20</v>
      </c>
      <c r="E49" t="s">
        <v>28</v>
      </c>
      <c r="F49">
        <v>0</v>
      </c>
      <c r="G49">
        <v>48</v>
      </c>
      <c r="H49" t="s">
        <v>22</v>
      </c>
      <c r="I49" t="s">
        <v>23</v>
      </c>
      <c r="J49" t="s">
        <v>21</v>
      </c>
      <c r="K49">
        <v>5821</v>
      </c>
      <c r="L49">
        <v>0</v>
      </c>
      <c r="M49">
        <v>144</v>
      </c>
      <c r="N49">
        <v>360</v>
      </c>
      <c r="O49">
        <v>1</v>
      </c>
      <c r="P49" t="s">
        <v>24</v>
      </c>
      <c r="Q49" t="s">
        <v>124</v>
      </c>
      <c r="R49">
        <v>144</v>
      </c>
      <c r="S49" t="s">
        <v>25</v>
      </c>
      <c r="T49" t="s">
        <v>122</v>
      </c>
      <c r="X49" cm="1">
        <f t="array" aca="1" ref="X49" ca="1">SUMPRODUCT(CODE(MID(D49, ROW(INDIRECT("1:" &amp; LEN(D49))), 1)))</f>
        <v>383</v>
      </c>
      <c r="AB49" cm="1">
        <f t="array" aca="1" ref="AB49" ca="1">SUMPRODUCT(CODE(MID(B48, ROW(INDIRECT("1:" &amp; LEN(B48))), 1)))</f>
        <v>222</v>
      </c>
      <c r="AE49" cm="1">
        <f t="array" aca="1" ref="AE49" ca="1">SUMPRODUCT(CODE(MID(E48, ROW(INDIRECT("1:" &amp; LEN(E48))), 1)))</f>
        <v>305</v>
      </c>
      <c r="AH49" t="str">
        <f>IF(COUNTIF($A$2:A662, A49)=1, A49, "")</f>
        <v>LP001144</v>
      </c>
    </row>
    <row r="50" spans="1:34" x14ac:dyDescent="0.25">
      <c r="A50" t="s">
        <v>126</v>
      </c>
      <c r="B50" t="s">
        <v>127</v>
      </c>
      <c r="C50" s="1">
        <v>44610</v>
      </c>
      <c r="D50" t="s">
        <v>65</v>
      </c>
      <c r="E50" t="s">
        <v>28</v>
      </c>
      <c r="F50">
        <v>0</v>
      </c>
      <c r="G50">
        <v>48</v>
      </c>
      <c r="H50" t="s">
        <v>22</v>
      </c>
      <c r="I50" t="s">
        <v>23</v>
      </c>
      <c r="J50" t="s">
        <v>21</v>
      </c>
      <c r="K50">
        <v>2645</v>
      </c>
      <c r="L50">
        <v>3440</v>
      </c>
      <c r="M50">
        <v>120</v>
      </c>
      <c r="N50">
        <v>360</v>
      </c>
      <c r="O50">
        <v>0</v>
      </c>
      <c r="P50" t="s">
        <v>24</v>
      </c>
      <c r="Q50" t="s">
        <v>126</v>
      </c>
      <c r="R50">
        <v>120</v>
      </c>
      <c r="S50" t="s">
        <v>30</v>
      </c>
      <c r="T50" t="s">
        <v>124</v>
      </c>
      <c r="X50" cm="1">
        <f t="array" aca="1" ref="X50" ca="1">SUMPRODUCT(CODE(MID(D50, ROW(INDIRECT("1:" &amp; LEN(D50))), 1)))</f>
        <v>586</v>
      </c>
      <c r="AB50" cm="1">
        <f t="array" aca="1" ref="AB50" ca="1">SUMPRODUCT(CODE(MID(B49, ROW(INDIRECT("1:" &amp; LEN(B49))), 1)))</f>
        <v>223</v>
      </c>
      <c r="AE50" cm="1">
        <f t="array" aca="1" ref="AE50" ca="1">SUMPRODUCT(CODE(MID(E49, ROW(INDIRECT("1:" &amp; LEN(E49))), 1)))</f>
        <v>305</v>
      </c>
      <c r="AH50" t="str">
        <f>IF(COUNTIF($A$2:A663, A50)=1, A50, "")</f>
        <v>LP001146</v>
      </c>
    </row>
    <row r="51" spans="1:34" x14ac:dyDescent="0.25">
      <c r="A51" t="s">
        <v>128</v>
      </c>
      <c r="B51" t="s">
        <v>129</v>
      </c>
      <c r="C51" s="1">
        <v>44611</v>
      </c>
      <c r="D51" t="s">
        <v>65</v>
      </c>
      <c r="E51" t="s">
        <v>21</v>
      </c>
      <c r="F51">
        <v>0</v>
      </c>
      <c r="G51">
        <v>48</v>
      </c>
      <c r="H51" t="s">
        <v>22</v>
      </c>
      <c r="I51" t="s">
        <v>23</v>
      </c>
      <c r="J51" t="s">
        <v>21</v>
      </c>
      <c r="K51">
        <v>4000</v>
      </c>
      <c r="L51">
        <v>2275</v>
      </c>
      <c r="M51">
        <v>144</v>
      </c>
      <c r="N51">
        <v>360</v>
      </c>
      <c r="O51">
        <v>1</v>
      </c>
      <c r="P51" t="s">
        <v>44</v>
      </c>
      <c r="Q51" t="s">
        <v>128</v>
      </c>
      <c r="R51">
        <v>144</v>
      </c>
      <c r="S51" t="s">
        <v>25</v>
      </c>
      <c r="T51" t="s">
        <v>126</v>
      </c>
      <c r="X51" cm="1">
        <f t="array" aca="1" ref="X51" ca="1">SUMPRODUCT(CODE(MID(D51, ROW(INDIRECT("1:" &amp; LEN(D51))), 1)))</f>
        <v>586</v>
      </c>
      <c r="AB51" cm="1">
        <f t="array" aca="1" ref="AB51" ca="1">SUMPRODUCT(CODE(MID(B50, ROW(INDIRECT("1:" &amp; LEN(B50))), 1)))</f>
        <v>224</v>
      </c>
      <c r="AE51" cm="1">
        <f t="array" aca="1" ref="AE51" ca="1">SUMPRODUCT(CODE(MID(E50, ROW(INDIRECT("1:" &amp; LEN(E50))), 1)))</f>
        <v>305</v>
      </c>
      <c r="AH51" t="str">
        <f>IF(COUNTIF($A$2:A664, A51)=1, A51, "")</f>
        <v>LP001151</v>
      </c>
    </row>
    <row r="52" spans="1:34" x14ac:dyDescent="0.25">
      <c r="A52" t="s">
        <v>130</v>
      </c>
      <c r="B52" t="s">
        <v>131</v>
      </c>
      <c r="C52" s="1">
        <v>44612</v>
      </c>
      <c r="D52" t="s">
        <v>65</v>
      </c>
      <c r="E52" t="s">
        <v>28</v>
      </c>
      <c r="F52">
        <v>0</v>
      </c>
      <c r="G52">
        <v>48</v>
      </c>
      <c r="H52" t="s">
        <v>22</v>
      </c>
      <c r="I52" t="s">
        <v>35</v>
      </c>
      <c r="J52" t="s">
        <v>21</v>
      </c>
      <c r="K52">
        <v>1928</v>
      </c>
      <c r="L52">
        <v>1644</v>
      </c>
      <c r="M52">
        <v>100</v>
      </c>
      <c r="N52">
        <v>360</v>
      </c>
      <c r="O52">
        <v>1</v>
      </c>
      <c r="P52" t="s">
        <v>44</v>
      </c>
      <c r="Q52" t="s">
        <v>130</v>
      </c>
      <c r="R52">
        <v>100</v>
      </c>
      <c r="S52" t="s">
        <v>25</v>
      </c>
      <c r="T52" t="s">
        <v>128</v>
      </c>
      <c r="X52" cm="1">
        <f t="array" aca="1" ref="X52" ca="1">SUMPRODUCT(CODE(MID(D52, ROW(INDIRECT("1:" &amp; LEN(D52))), 1)))</f>
        <v>586</v>
      </c>
      <c r="AB52" cm="1">
        <f t="array" aca="1" ref="AB52" ca="1">SUMPRODUCT(CODE(MID(B51, ROW(INDIRECT("1:" &amp; LEN(B51))), 1)))</f>
        <v>216</v>
      </c>
      <c r="AE52" cm="1">
        <f t="array" aca="1" ref="AE52" ca="1">SUMPRODUCT(CODE(MID(E51, ROW(INDIRECT("1:" &amp; LEN(E51))), 1)))</f>
        <v>189</v>
      </c>
      <c r="AH52" t="str">
        <f>IF(COUNTIF($A$2:A665, A52)=1, A52, "")</f>
        <v>LP001155</v>
      </c>
    </row>
    <row r="53" spans="1:34" x14ac:dyDescent="0.25">
      <c r="A53" t="s">
        <v>132</v>
      </c>
      <c r="B53" t="s">
        <v>133</v>
      </c>
      <c r="C53" s="1">
        <v>44613</v>
      </c>
      <c r="D53" t="s">
        <v>65</v>
      </c>
      <c r="E53" t="s">
        <v>21</v>
      </c>
      <c r="F53">
        <v>0</v>
      </c>
      <c r="G53">
        <v>48</v>
      </c>
      <c r="H53" t="s">
        <v>22</v>
      </c>
      <c r="I53" t="s">
        <v>23</v>
      </c>
      <c r="J53" t="s">
        <v>21</v>
      </c>
      <c r="K53">
        <v>3086</v>
      </c>
      <c r="L53">
        <v>0</v>
      </c>
      <c r="M53">
        <v>120</v>
      </c>
      <c r="N53">
        <v>360</v>
      </c>
      <c r="O53">
        <v>1</v>
      </c>
      <c r="P53" t="s">
        <v>44</v>
      </c>
      <c r="Q53" t="s">
        <v>132</v>
      </c>
      <c r="R53">
        <v>120</v>
      </c>
      <c r="S53" t="s">
        <v>25</v>
      </c>
      <c r="T53" t="s">
        <v>130</v>
      </c>
      <c r="X53" cm="1">
        <f t="array" aca="1" ref="X53" ca="1">SUMPRODUCT(CODE(MID(D53, ROW(INDIRECT("1:" &amp; LEN(D53))), 1)))</f>
        <v>586</v>
      </c>
      <c r="AB53" cm="1">
        <f t="array" aca="1" ref="AB53" ca="1">SUMPRODUCT(CODE(MID(B52, ROW(INDIRECT("1:" &amp; LEN(B52))), 1)))</f>
        <v>217</v>
      </c>
      <c r="AE53" cm="1">
        <f t="array" aca="1" ref="AE53" ca="1">SUMPRODUCT(CODE(MID(E52, ROW(INDIRECT("1:" &amp; LEN(E52))), 1)))</f>
        <v>305</v>
      </c>
      <c r="AH53" t="str">
        <f>IF(COUNTIF($A$2:A666, A53)=1, A53, "")</f>
        <v>LP001157</v>
      </c>
    </row>
    <row r="54" spans="1:34" x14ac:dyDescent="0.25">
      <c r="A54" t="s">
        <v>134</v>
      </c>
      <c r="B54" t="s">
        <v>135</v>
      </c>
      <c r="C54" s="1">
        <v>44614</v>
      </c>
      <c r="D54" t="s">
        <v>65</v>
      </c>
      <c r="E54" t="s">
        <v>21</v>
      </c>
      <c r="F54">
        <v>0</v>
      </c>
      <c r="G54">
        <v>48</v>
      </c>
      <c r="H54" t="s">
        <v>22</v>
      </c>
      <c r="I54" t="s">
        <v>23</v>
      </c>
      <c r="J54" t="s">
        <v>21</v>
      </c>
      <c r="K54">
        <v>4230</v>
      </c>
      <c r="L54">
        <v>0</v>
      </c>
      <c r="M54">
        <v>112</v>
      </c>
      <c r="N54">
        <v>360</v>
      </c>
      <c r="O54">
        <v>1</v>
      </c>
      <c r="P54" t="s">
        <v>44</v>
      </c>
      <c r="Q54" t="s">
        <v>134</v>
      </c>
      <c r="R54">
        <v>112</v>
      </c>
      <c r="S54" t="s">
        <v>30</v>
      </c>
      <c r="T54" t="s">
        <v>132</v>
      </c>
      <c r="X54" cm="1">
        <f t="array" aca="1" ref="X54" ca="1">SUMPRODUCT(CODE(MID(D54, ROW(INDIRECT("1:" &amp; LEN(D54))), 1)))</f>
        <v>586</v>
      </c>
      <c r="AB54" cm="1">
        <f t="array" aca="1" ref="AB54" ca="1">SUMPRODUCT(CODE(MID(B53, ROW(INDIRECT("1:" &amp; LEN(B53))), 1)))</f>
        <v>218</v>
      </c>
      <c r="AE54" cm="1">
        <f t="array" aca="1" ref="AE54" ca="1">SUMPRODUCT(CODE(MID(E53, ROW(INDIRECT("1:" &amp; LEN(E53))), 1)))</f>
        <v>189</v>
      </c>
      <c r="AH54" t="str">
        <f>IF(COUNTIF($A$2:A667, A54)=1, A54, "")</f>
        <v>LP001164</v>
      </c>
    </row>
    <row r="55" spans="1:34" x14ac:dyDescent="0.25">
      <c r="A55" t="s">
        <v>136</v>
      </c>
      <c r="B55" t="s">
        <v>137</v>
      </c>
      <c r="C55" s="1">
        <v>44615</v>
      </c>
      <c r="D55" t="s">
        <v>20</v>
      </c>
      <c r="E55" t="s">
        <v>28</v>
      </c>
      <c r="F55">
        <v>2</v>
      </c>
      <c r="G55">
        <v>48</v>
      </c>
      <c r="H55" t="s">
        <v>22</v>
      </c>
      <c r="I55" t="s">
        <v>23</v>
      </c>
      <c r="J55" t="s">
        <v>21</v>
      </c>
      <c r="K55">
        <v>4616</v>
      </c>
      <c r="L55">
        <v>0</v>
      </c>
      <c r="M55">
        <v>134</v>
      </c>
      <c r="N55">
        <v>360</v>
      </c>
      <c r="O55">
        <v>1</v>
      </c>
      <c r="P55" t="s">
        <v>24</v>
      </c>
      <c r="Q55" t="s">
        <v>136</v>
      </c>
      <c r="R55">
        <v>134</v>
      </c>
      <c r="S55" t="s">
        <v>30</v>
      </c>
      <c r="T55" t="s">
        <v>134</v>
      </c>
      <c r="X55" cm="1">
        <f t="array" aca="1" ref="X55" ca="1">SUMPRODUCT(CODE(MID(D55, ROW(INDIRECT("1:" &amp; LEN(D55))), 1)))</f>
        <v>383</v>
      </c>
      <c r="AB55" cm="1">
        <f t="array" aca="1" ref="AB55" ca="1">SUMPRODUCT(CODE(MID(B54, ROW(INDIRECT("1:" &amp; LEN(B54))), 1)))</f>
        <v>219</v>
      </c>
      <c r="AE55" cm="1">
        <f t="array" aca="1" ref="AE55" ca="1">SUMPRODUCT(CODE(MID(E54, ROW(INDIRECT("1:" &amp; LEN(E54))), 1)))</f>
        <v>189</v>
      </c>
      <c r="AH55" t="str">
        <f>IF(COUNTIF($A$2:A668, A55)=1, A55, "")</f>
        <v>LP001179</v>
      </c>
    </row>
    <row r="56" spans="1:34" x14ac:dyDescent="0.25">
      <c r="A56" t="s">
        <v>138</v>
      </c>
      <c r="B56" t="s">
        <v>139</v>
      </c>
      <c r="C56" s="1">
        <v>44616</v>
      </c>
      <c r="D56" t="s">
        <v>65</v>
      </c>
      <c r="E56" t="s">
        <v>28</v>
      </c>
      <c r="F56">
        <v>1</v>
      </c>
      <c r="G56">
        <v>48</v>
      </c>
      <c r="H56" t="s">
        <v>22</v>
      </c>
      <c r="I56" t="s">
        <v>23</v>
      </c>
      <c r="J56" t="s">
        <v>28</v>
      </c>
      <c r="K56">
        <v>11500</v>
      </c>
      <c r="L56">
        <v>0</v>
      </c>
      <c r="M56">
        <v>286</v>
      </c>
      <c r="N56">
        <v>360</v>
      </c>
      <c r="O56">
        <v>0</v>
      </c>
      <c r="P56" t="s">
        <v>24</v>
      </c>
      <c r="Q56" t="s">
        <v>138</v>
      </c>
      <c r="R56">
        <v>286</v>
      </c>
      <c r="S56" t="s">
        <v>30</v>
      </c>
      <c r="T56" t="s">
        <v>136</v>
      </c>
      <c r="X56" cm="1">
        <f t="array" aca="1" ref="X56" ca="1">SUMPRODUCT(CODE(MID(D56, ROW(INDIRECT("1:" &amp; LEN(D56))), 1)))</f>
        <v>586</v>
      </c>
      <c r="AB56" cm="1">
        <f t="array" aca="1" ref="AB56" ca="1">SUMPRODUCT(CODE(MID(B55, ROW(INDIRECT("1:" &amp; LEN(B55))), 1)))</f>
        <v>220</v>
      </c>
      <c r="AE56" cm="1">
        <f t="array" aca="1" ref="AE56" ca="1">SUMPRODUCT(CODE(MID(E55, ROW(INDIRECT("1:" &amp; LEN(E55))), 1)))</f>
        <v>305</v>
      </c>
      <c r="AH56" t="str">
        <f>IF(COUNTIF($A$2:A669, A56)=1, A56, "")</f>
        <v>LP001186</v>
      </c>
    </row>
    <row r="57" spans="1:34" x14ac:dyDescent="0.25">
      <c r="A57" t="s">
        <v>140</v>
      </c>
      <c r="B57" t="s">
        <v>141</v>
      </c>
      <c r="C57" s="1">
        <v>44617</v>
      </c>
      <c r="D57" t="s">
        <v>20</v>
      </c>
      <c r="E57" t="s">
        <v>28</v>
      </c>
      <c r="F57">
        <v>2</v>
      </c>
      <c r="G57">
        <v>48</v>
      </c>
      <c r="H57" t="s">
        <v>22</v>
      </c>
      <c r="I57" t="s">
        <v>23</v>
      </c>
      <c r="J57" t="s">
        <v>21</v>
      </c>
      <c r="K57">
        <v>2708</v>
      </c>
      <c r="L57">
        <v>1167</v>
      </c>
      <c r="M57">
        <v>97</v>
      </c>
      <c r="N57">
        <v>360</v>
      </c>
      <c r="O57">
        <v>1</v>
      </c>
      <c r="P57" t="s">
        <v>44</v>
      </c>
      <c r="Q57" t="s">
        <v>140</v>
      </c>
      <c r="R57">
        <v>97</v>
      </c>
      <c r="S57" t="s">
        <v>25</v>
      </c>
      <c r="T57" t="s">
        <v>138</v>
      </c>
      <c r="X57" cm="1">
        <f t="array" aca="1" ref="X57" ca="1">SUMPRODUCT(CODE(MID(D57, ROW(INDIRECT("1:" &amp; LEN(D57))), 1)))</f>
        <v>383</v>
      </c>
      <c r="AB57" cm="1">
        <f t="array" aca="1" ref="AB57" ca="1">SUMPRODUCT(CODE(MID(B56, ROW(INDIRECT("1:" &amp; LEN(B56))), 1)))</f>
        <v>221</v>
      </c>
      <c r="AE57" cm="1">
        <f t="array" aca="1" ref="AE57" ca="1">SUMPRODUCT(CODE(MID(E56, ROW(INDIRECT("1:" &amp; LEN(E56))), 1)))</f>
        <v>305</v>
      </c>
      <c r="AH57" t="str">
        <f>IF(COUNTIF($A$2:A670, A57)=1, A57, "")</f>
        <v>LP001194</v>
      </c>
    </row>
    <row r="58" spans="1:34" x14ac:dyDescent="0.25">
      <c r="A58" t="s">
        <v>142</v>
      </c>
      <c r="B58" t="s">
        <v>143</v>
      </c>
      <c r="C58" s="1">
        <v>44618</v>
      </c>
      <c r="D58" t="s">
        <v>20</v>
      </c>
      <c r="E58" t="s">
        <v>28</v>
      </c>
      <c r="F58">
        <v>0</v>
      </c>
      <c r="G58">
        <v>48</v>
      </c>
      <c r="H58" t="s">
        <v>22</v>
      </c>
      <c r="I58" t="s">
        <v>23</v>
      </c>
      <c r="J58" t="s">
        <v>21</v>
      </c>
      <c r="K58">
        <v>2132</v>
      </c>
      <c r="L58">
        <v>1591</v>
      </c>
      <c r="M58">
        <v>96</v>
      </c>
      <c r="N58">
        <v>360</v>
      </c>
      <c r="O58">
        <v>1</v>
      </c>
      <c r="P58" t="s">
        <v>44</v>
      </c>
      <c r="Q58" t="s">
        <v>142</v>
      </c>
      <c r="R58">
        <v>96</v>
      </c>
      <c r="S58" t="s">
        <v>25</v>
      </c>
      <c r="T58" t="s">
        <v>140</v>
      </c>
      <c r="X58" cm="1">
        <f t="array" aca="1" ref="X58" ca="1">SUMPRODUCT(CODE(MID(D58, ROW(INDIRECT("1:" &amp; LEN(D58))), 1)))</f>
        <v>383</v>
      </c>
      <c r="AB58" cm="1">
        <f t="array" aca="1" ref="AB58" ca="1">SUMPRODUCT(CODE(MID(B57, ROW(INDIRECT("1:" &amp; LEN(B57))), 1)))</f>
        <v>222</v>
      </c>
      <c r="AE58" cm="1">
        <f t="array" aca="1" ref="AE58" ca="1">SUMPRODUCT(CODE(MID(E57, ROW(INDIRECT("1:" &amp; LEN(E57))), 1)))</f>
        <v>305</v>
      </c>
      <c r="AH58" t="str">
        <f>IF(COUNTIF($A$2:A671, A58)=1, A58, "")</f>
        <v>LP001195</v>
      </c>
    </row>
    <row r="59" spans="1:34" x14ac:dyDescent="0.25">
      <c r="A59" t="s">
        <v>144</v>
      </c>
      <c r="B59" t="s">
        <v>145</v>
      </c>
      <c r="C59" s="1">
        <v>44619</v>
      </c>
      <c r="D59" t="s">
        <v>20</v>
      </c>
      <c r="E59" t="s">
        <v>28</v>
      </c>
      <c r="F59">
        <v>0</v>
      </c>
      <c r="G59">
        <v>48</v>
      </c>
      <c r="H59" t="s">
        <v>22</v>
      </c>
      <c r="I59" t="s">
        <v>23</v>
      </c>
      <c r="J59" t="s">
        <v>21</v>
      </c>
      <c r="K59">
        <v>3366</v>
      </c>
      <c r="L59">
        <v>2200</v>
      </c>
      <c r="M59">
        <v>135</v>
      </c>
      <c r="N59">
        <v>360</v>
      </c>
      <c r="O59">
        <v>1</v>
      </c>
      <c r="P59" t="s">
        <v>29</v>
      </c>
      <c r="Q59" t="s">
        <v>144</v>
      </c>
      <c r="R59">
        <v>135</v>
      </c>
      <c r="S59" t="s">
        <v>30</v>
      </c>
      <c r="T59" t="s">
        <v>142</v>
      </c>
      <c r="X59" cm="1">
        <f t="array" aca="1" ref="X59" ca="1">SUMPRODUCT(CODE(MID(D59, ROW(INDIRECT("1:" &amp; LEN(D59))), 1)))</f>
        <v>383</v>
      </c>
      <c r="AB59" cm="1">
        <f t="array" aca="1" ref="AB59" ca="1">SUMPRODUCT(CODE(MID(B58, ROW(INDIRECT("1:" &amp; LEN(B58))), 1)))</f>
        <v>223</v>
      </c>
      <c r="AE59" cm="1">
        <f t="array" aca="1" ref="AE59" ca="1">SUMPRODUCT(CODE(MID(E58, ROW(INDIRECT("1:" &amp; LEN(E58))), 1)))</f>
        <v>305</v>
      </c>
      <c r="AH59" t="str">
        <f>IF(COUNTIF($A$2:A672, A59)=1, A59, "")</f>
        <v>LP001197</v>
      </c>
    </row>
    <row r="60" spans="1:34" x14ac:dyDescent="0.25">
      <c r="A60" t="s">
        <v>146</v>
      </c>
      <c r="B60" t="s">
        <v>147</v>
      </c>
      <c r="C60" s="1">
        <v>44620</v>
      </c>
      <c r="D60" t="s">
        <v>20</v>
      </c>
      <c r="E60" t="s">
        <v>28</v>
      </c>
      <c r="F60">
        <v>1</v>
      </c>
      <c r="H60" t="s">
        <v>22</v>
      </c>
      <c r="I60" t="s">
        <v>23</v>
      </c>
      <c r="J60" t="s">
        <v>21</v>
      </c>
      <c r="K60">
        <v>8080</v>
      </c>
      <c r="L60">
        <v>2250</v>
      </c>
      <c r="M60">
        <v>180</v>
      </c>
      <c r="N60">
        <v>360</v>
      </c>
      <c r="O60">
        <v>1</v>
      </c>
      <c r="P60" t="s">
        <v>24</v>
      </c>
      <c r="Q60" t="s">
        <v>146</v>
      </c>
      <c r="R60">
        <v>180</v>
      </c>
      <c r="S60" t="s">
        <v>25</v>
      </c>
      <c r="T60" t="s">
        <v>144</v>
      </c>
      <c r="X60" cm="1">
        <f t="array" aca="1" ref="X60" ca="1">SUMPRODUCT(CODE(MID(D60, ROW(INDIRECT("1:" &amp; LEN(D60))), 1)))</f>
        <v>383</v>
      </c>
      <c r="AB60" cm="1">
        <f t="array" aca="1" ref="AB60" ca="1">SUMPRODUCT(CODE(MID(B59, ROW(INDIRECT("1:" &amp; LEN(B59))), 1)))</f>
        <v>224</v>
      </c>
      <c r="AE60" cm="1">
        <f t="array" aca="1" ref="AE60" ca="1">SUMPRODUCT(CODE(MID(E59, ROW(INDIRECT("1:" &amp; LEN(E59))), 1)))</f>
        <v>305</v>
      </c>
      <c r="AH60" t="str">
        <f>IF(COUNTIF($A$2:A673, A60)=1, A60, "")</f>
        <v>LP001198</v>
      </c>
    </row>
    <row r="61" spans="1:34" x14ac:dyDescent="0.25">
      <c r="A61" t="s">
        <v>148</v>
      </c>
      <c r="B61" t="s">
        <v>149</v>
      </c>
      <c r="C61" s="1">
        <v>44621</v>
      </c>
      <c r="D61" t="s">
        <v>20</v>
      </c>
      <c r="E61" t="s">
        <v>28</v>
      </c>
      <c r="F61">
        <v>2</v>
      </c>
      <c r="H61" t="s">
        <v>22</v>
      </c>
      <c r="I61" t="s">
        <v>35</v>
      </c>
      <c r="J61" t="s">
        <v>21</v>
      </c>
      <c r="K61">
        <v>3357</v>
      </c>
      <c r="L61">
        <v>2859</v>
      </c>
      <c r="M61">
        <v>144</v>
      </c>
      <c r="N61">
        <v>360</v>
      </c>
      <c r="O61">
        <v>1</v>
      </c>
      <c r="P61" t="s">
        <v>24</v>
      </c>
      <c r="Q61" t="s">
        <v>148</v>
      </c>
      <c r="R61">
        <v>144</v>
      </c>
      <c r="S61" t="s">
        <v>25</v>
      </c>
      <c r="T61" t="s">
        <v>146</v>
      </c>
      <c r="X61" cm="1">
        <f t="array" aca="1" ref="X61" ca="1">SUMPRODUCT(CODE(MID(D61, ROW(INDIRECT("1:" &amp; LEN(D61))), 1)))</f>
        <v>383</v>
      </c>
      <c r="AB61" cm="1">
        <f t="array" aca="1" ref="AB61" ca="1">SUMPRODUCT(CODE(MID(B60, ROW(INDIRECT("1:" &amp; LEN(B60))), 1)))</f>
        <v>225</v>
      </c>
      <c r="AE61" cm="1">
        <f t="array" aca="1" ref="AE61" ca="1">SUMPRODUCT(CODE(MID(E60, ROW(INDIRECT("1:" &amp; LEN(E60))), 1)))</f>
        <v>305</v>
      </c>
      <c r="AH61" t="str">
        <f>IF(COUNTIF($A$2:A674, A61)=1, A61, "")</f>
        <v>LP001199</v>
      </c>
    </row>
    <row r="62" spans="1:34" x14ac:dyDescent="0.25">
      <c r="A62" t="s">
        <v>150</v>
      </c>
      <c r="B62" t="s">
        <v>151</v>
      </c>
      <c r="C62" s="1">
        <v>44622</v>
      </c>
      <c r="D62" t="s">
        <v>20</v>
      </c>
      <c r="E62" t="s">
        <v>28</v>
      </c>
      <c r="F62">
        <v>0</v>
      </c>
      <c r="H62" t="s">
        <v>22</v>
      </c>
      <c r="I62" t="s">
        <v>23</v>
      </c>
      <c r="J62" t="s">
        <v>21</v>
      </c>
      <c r="K62">
        <v>2500</v>
      </c>
      <c r="L62">
        <v>3796</v>
      </c>
      <c r="M62">
        <v>120</v>
      </c>
      <c r="N62">
        <v>360</v>
      </c>
      <c r="O62">
        <v>1</v>
      </c>
      <c r="P62" t="s">
        <v>24</v>
      </c>
      <c r="Q62" t="s">
        <v>150</v>
      </c>
      <c r="R62">
        <v>120</v>
      </c>
      <c r="S62" t="s">
        <v>25</v>
      </c>
      <c r="T62" t="s">
        <v>148</v>
      </c>
      <c r="X62" cm="1">
        <f t="array" aca="1" ref="X62" ca="1">SUMPRODUCT(CODE(MID(D62, ROW(INDIRECT("1:" &amp; LEN(D62))), 1)))</f>
        <v>383</v>
      </c>
      <c r="AB62" cm="1">
        <f t="array" aca="1" ref="AB62" ca="1">SUMPRODUCT(CODE(MID(B61, ROW(INDIRECT("1:" &amp; LEN(B61))), 1)))</f>
        <v>217</v>
      </c>
      <c r="AE62" cm="1">
        <f t="array" aca="1" ref="AE62" ca="1">SUMPRODUCT(CODE(MID(E61, ROW(INDIRECT("1:" &amp; LEN(E61))), 1)))</f>
        <v>305</v>
      </c>
      <c r="AH62" t="str">
        <f>IF(COUNTIF($A$2:A675, A62)=1, A62, "")</f>
        <v>LP001205</v>
      </c>
    </row>
    <row r="63" spans="1:34" x14ac:dyDescent="0.25">
      <c r="A63" t="s">
        <v>152</v>
      </c>
      <c r="B63" t="s">
        <v>153</v>
      </c>
      <c r="C63" s="1">
        <v>44623</v>
      </c>
      <c r="D63" t="s">
        <v>20</v>
      </c>
      <c r="E63" t="s">
        <v>28</v>
      </c>
      <c r="F63">
        <v>8</v>
      </c>
      <c r="H63" t="s">
        <v>22</v>
      </c>
      <c r="I63" t="s">
        <v>23</v>
      </c>
      <c r="J63" t="s">
        <v>21</v>
      </c>
      <c r="K63">
        <v>3029</v>
      </c>
      <c r="L63">
        <v>0</v>
      </c>
      <c r="M63">
        <v>99</v>
      </c>
      <c r="N63">
        <v>360</v>
      </c>
      <c r="O63">
        <v>1</v>
      </c>
      <c r="P63" t="s">
        <v>24</v>
      </c>
      <c r="Q63" t="s">
        <v>152</v>
      </c>
      <c r="R63">
        <v>99</v>
      </c>
      <c r="S63" t="s">
        <v>25</v>
      </c>
      <c r="T63" t="s">
        <v>150</v>
      </c>
      <c r="X63" cm="1">
        <f t="array" aca="1" ref="X63" ca="1">SUMPRODUCT(CODE(MID(D63, ROW(INDIRECT("1:" &amp; LEN(D63))), 1)))</f>
        <v>383</v>
      </c>
      <c r="AB63" cm="1">
        <f t="array" aca="1" ref="AB63" ca="1">SUMPRODUCT(CODE(MID(B62, ROW(INDIRECT("1:" &amp; LEN(B62))), 1)))</f>
        <v>218</v>
      </c>
      <c r="AE63" cm="1">
        <f t="array" aca="1" ref="AE63" ca="1">SUMPRODUCT(CODE(MID(E62, ROW(INDIRECT("1:" &amp; LEN(E62))), 1)))</f>
        <v>305</v>
      </c>
      <c r="AH63" t="str">
        <f>IF(COUNTIF($A$2:A676, A63)=1, A63, "")</f>
        <v>LP001206</v>
      </c>
    </row>
    <row r="64" spans="1:34" x14ac:dyDescent="0.25">
      <c r="A64" t="s">
        <v>154</v>
      </c>
      <c r="B64" t="s">
        <v>155</v>
      </c>
      <c r="C64" s="1">
        <v>44624</v>
      </c>
      <c r="D64" t="s">
        <v>20</v>
      </c>
      <c r="E64" t="s">
        <v>28</v>
      </c>
      <c r="F64">
        <v>0</v>
      </c>
      <c r="H64" t="s">
        <v>22</v>
      </c>
      <c r="I64" t="s">
        <v>35</v>
      </c>
      <c r="J64" t="s">
        <v>28</v>
      </c>
      <c r="K64">
        <v>2609</v>
      </c>
      <c r="L64">
        <v>3449</v>
      </c>
      <c r="M64">
        <v>165</v>
      </c>
      <c r="N64">
        <v>180</v>
      </c>
      <c r="O64">
        <v>0</v>
      </c>
      <c r="P64" t="s">
        <v>29</v>
      </c>
      <c r="Q64" t="s">
        <v>154</v>
      </c>
      <c r="R64">
        <v>165</v>
      </c>
      <c r="S64" t="s">
        <v>30</v>
      </c>
      <c r="T64" t="s">
        <v>152</v>
      </c>
      <c r="X64" cm="1">
        <f t="array" aca="1" ref="X64" ca="1">SUMPRODUCT(CODE(MID(D64, ROW(INDIRECT("1:" &amp; LEN(D64))), 1)))</f>
        <v>383</v>
      </c>
      <c r="AB64" cm="1">
        <f t="array" aca="1" ref="AB64" ca="1">SUMPRODUCT(CODE(MID(B63, ROW(INDIRECT("1:" &amp; LEN(B63))), 1)))</f>
        <v>219</v>
      </c>
      <c r="AE64" cm="1">
        <f t="array" aca="1" ref="AE64" ca="1">SUMPRODUCT(CODE(MID(E63, ROW(INDIRECT("1:" &amp; LEN(E63))), 1)))</f>
        <v>305</v>
      </c>
      <c r="AH64" t="str">
        <f>IF(COUNTIF($A$2:A677, A64)=1, A64, "")</f>
        <v>LP001207</v>
      </c>
    </row>
    <row r="65" spans="1:34" x14ac:dyDescent="0.25">
      <c r="A65" t="s">
        <v>156</v>
      </c>
      <c r="B65" t="s">
        <v>157</v>
      </c>
      <c r="C65" s="1">
        <v>44625</v>
      </c>
      <c r="D65" t="s">
        <v>20</v>
      </c>
      <c r="E65" t="s">
        <v>28</v>
      </c>
      <c r="F65">
        <v>1</v>
      </c>
      <c r="H65" t="s">
        <v>22</v>
      </c>
      <c r="I65" t="s">
        <v>23</v>
      </c>
      <c r="J65" t="s">
        <v>21</v>
      </c>
      <c r="K65">
        <v>4945</v>
      </c>
      <c r="L65">
        <v>0</v>
      </c>
      <c r="N65">
        <v>360</v>
      </c>
      <c r="O65">
        <v>0</v>
      </c>
      <c r="P65" t="s">
        <v>29</v>
      </c>
      <c r="Q65" t="s">
        <v>156</v>
      </c>
      <c r="S65" t="s">
        <v>30</v>
      </c>
      <c r="T65" t="s">
        <v>154</v>
      </c>
      <c r="X65" cm="1">
        <f t="array" aca="1" ref="X65" ca="1">SUMPRODUCT(CODE(MID(D65, ROW(INDIRECT("1:" &amp; LEN(D65))), 1)))</f>
        <v>383</v>
      </c>
      <c r="AB65" cm="1">
        <f t="array" aca="1" ref="AB65" ca="1">SUMPRODUCT(CODE(MID(B64, ROW(INDIRECT("1:" &amp; LEN(B64))), 1)))</f>
        <v>220</v>
      </c>
      <c r="AE65" cm="1">
        <f t="array" aca="1" ref="AE65" ca="1">SUMPRODUCT(CODE(MID(E64, ROW(INDIRECT("1:" &amp; LEN(E64))), 1)))</f>
        <v>305</v>
      </c>
      <c r="AH65" t="str">
        <f>IF(COUNTIF($A$2:A678, A65)=1, A65, "")</f>
        <v>LP001213</v>
      </c>
    </row>
    <row r="66" spans="1:34" x14ac:dyDescent="0.25">
      <c r="A66" t="s">
        <v>158</v>
      </c>
      <c r="B66" t="s">
        <v>159</v>
      </c>
      <c r="C66" s="1">
        <v>44626</v>
      </c>
      <c r="D66" t="s">
        <v>65</v>
      </c>
      <c r="E66" t="s">
        <v>21</v>
      </c>
      <c r="F66">
        <v>0</v>
      </c>
      <c r="H66" t="s">
        <v>22</v>
      </c>
      <c r="I66" t="s">
        <v>23</v>
      </c>
      <c r="J66" t="s">
        <v>21</v>
      </c>
      <c r="K66">
        <v>4166</v>
      </c>
      <c r="L66">
        <v>0</v>
      </c>
      <c r="M66">
        <v>116</v>
      </c>
      <c r="N66">
        <v>360</v>
      </c>
      <c r="O66">
        <v>0</v>
      </c>
      <c r="P66" t="s">
        <v>44</v>
      </c>
      <c r="Q66" t="s">
        <v>158</v>
      </c>
      <c r="R66">
        <v>116</v>
      </c>
      <c r="S66" t="s">
        <v>30</v>
      </c>
      <c r="T66" t="s">
        <v>156</v>
      </c>
      <c r="X66" cm="1">
        <f t="array" aca="1" ref="X66" ca="1">SUMPRODUCT(CODE(MID(D66, ROW(INDIRECT("1:" &amp; LEN(D66))), 1)))</f>
        <v>586</v>
      </c>
      <c r="AB66" cm="1">
        <f t="array" aca="1" ref="AB66" ca="1">SUMPRODUCT(CODE(MID(B65, ROW(INDIRECT("1:" &amp; LEN(B65))), 1)))</f>
        <v>221</v>
      </c>
      <c r="AE66" cm="1">
        <f t="array" aca="1" ref="AE66" ca="1">SUMPRODUCT(CODE(MID(E65, ROW(INDIRECT("1:" &amp; LEN(E65))), 1)))</f>
        <v>305</v>
      </c>
      <c r="AH66" t="str">
        <f>IF(COUNTIF($A$2:A679, A66)=1, A66, "")</f>
        <v>LP001222</v>
      </c>
    </row>
    <row r="67" spans="1:34" x14ac:dyDescent="0.25">
      <c r="A67" t="s">
        <v>160</v>
      </c>
      <c r="B67" t="s">
        <v>161</v>
      </c>
      <c r="C67" s="1">
        <v>44627</v>
      </c>
      <c r="D67" t="s">
        <v>20</v>
      </c>
      <c r="E67" t="s">
        <v>28</v>
      </c>
      <c r="F67">
        <v>0</v>
      </c>
      <c r="H67" t="s">
        <v>22</v>
      </c>
      <c r="I67" t="s">
        <v>23</v>
      </c>
      <c r="J67" t="s">
        <v>21</v>
      </c>
      <c r="K67">
        <v>5726</v>
      </c>
      <c r="L67">
        <v>4595</v>
      </c>
      <c r="M67">
        <v>258</v>
      </c>
      <c r="N67">
        <v>360</v>
      </c>
      <c r="O67">
        <v>1</v>
      </c>
      <c r="P67" t="s">
        <v>44</v>
      </c>
      <c r="Q67" t="s">
        <v>160</v>
      </c>
      <c r="R67">
        <v>258</v>
      </c>
      <c r="S67" t="s">
        <v>30</v>
      </c>
      <c r="T67" t="s">
        <v>158</v>
      </c>
      <c r="X67" cm="1">
        <f t="array" aca="1" ref="X67" ca="1">SUMPRODUCT(CODE(MID(D67, ROW(INDIRECT("1:" &amp; LEN(D67))), 1)))</f>
        <v>383</v>
      </c>
      <c r="AB67" cm="1">
        <f t="array" aca="1" ref="AB67" ca="1">SUMPRODUCT(CODE(MID(B66, ROW(INDIRECT("1:" &amp; LEN(B66))), 1)))</f>
        <v>222</v>
      </c>
      <c r="AE67" cm="1">
        <f t="array" aca="1" ref="AE67" ca="1">SUMPRODUCT(CODE(MID(E66, ROW(INDIRECT("1:" &amp; LEN(E66))), 1)))</f>
        <v>189</v>
      </c>
      <c r="AH67" t="str">
        <f>IF(COUNTIF($A$2:A680, A67)=1, A67, "")</f>
        <v>LP001225</v>
      </c>
    </row>
    <row r="68" spans="1:34" x14ac:dyDescent="0.25">
      <c r="A68" t="s">
        <v>162</v>
      </c>
      <c r="B68" t="s">
        <v>163</v>
      </c>
      <c r="C68" s="1">
        <v>44628</v>
      </c>
      <c r="D68" t="s">
        <v>20</v>
      </c>
      <c r="E68" t="s">
        <v>21</v>
      </c>
      <c r="F68">
        <v>0</v>
      </c>
      <c r="H68" t="s">
        <v>22</v>
      </c>
      <c r="I68" t="s">
        <v>35</v>
      </c>
      <c r="J68" t="s">
        <v>21</v>
      </c>
      <c r="K68">
        <v>3200</v>
      </c>
      <c r="L68">
        <v>2254</v>
      </c>
      <c r="M68">
        <v>126</v>
      </c>
      <c r="N68">
        <v>180</v>
      </c>
      <c r="O68">
        <v>0</v>
      </c>
      <c r="P68" t="s">
        <v>24</v>
      </c>
      <c r="Q68" t="s">
        <v>162</v>
      </c>
      <c r="R68">
        <v>126</v>
      </c>
      <c r="S68" t="s">
        <v>30</v>
      </c>
      <c r="T68" t="s">
        <v>160</v>
      </c>
      <c r="X68" cm="1">
        <f t="array" aca="1" ref="X68" ca="1">SUMPRODUCT(CODE(MID(D68, ROW(INDIRECT("1:" &amp; LEN(D68))), 1)))</f>
        <v>383</v>
      </c>
      <c r="AB68" cm="1">
        <f t="array" aca="1" ref="AB68" ca="1">SUMPRODUCT(CODE(MID(B67, ROW(INDIRECT("1:" &amp; LEN(B67))), 1)))</f>
        <v>223</v>
      </c>
      <c r="AE68" cm="1">
        <f t="array" aca="1" ref="AE68" ca="1">SUMPRODUCT(CODE(MID(E67, ROW(INDIRECT("1:" &amp; LEN(E67))), 1)))</f>
        <v>305</v>
      </c>
      <c r="AH68" t="str">
        <f>IF(COUNTIF($A$2:A681, A68)=1, A68, "")</f>
        <v>LP001228</v>
      </c>
    </row>
    <row r="69" spans="1:34" x14ac:dyDescent="0.25">
      <c r="A69" t="s">
        <v>164</v>
      </c>
      <c r="B69" t="s">
        <v>165</v>
      </c>
      <c r="C69" s="1">
        <v>44629</v>
      </c>
      <c r="D69" t="s">
        <v>20</v>
      </c>
      <c r="E69" t="s">
        <v>28</v>
      </c>
      <c r="F69">
        <v>1</v>
      </c>
      <c r="H69" t="s">
        <v>22</v>
      </c>
      <c r="I69" t="s">
        <v>23</v>
      </c>
      <c r="J69" t="s">
        <v>21</v>
      </c>
      <c r="K69">
        <v>10750</v>
      </c>
      <c r="L69">
        <v>0</v>
      </c>
      <c r="M69">
        <v>312</v>
      </c>
      <c r="N69">
        <v>360</v>
      </c>
      <c r="O69">
        <v>1</v>
      </c>
      <c r="P69" t="s">
        <v>24</v>
      </c>
      <c r="Q69" t="s">
        <v>164</v>
      </c>
      <c r="R69">
        <v>312</v>
      </c>
      <c r="S69" t="s">
        <v>25</v>
      </c>
      <c r="T69" t="s">
        <v>162</v>
      </c>
      <c r="X69" cm="1">
        <f t="array" aca="1" ref="X69" ca="1">SUMPRODUCT(CODE(MID(D69, ROW(INDIRECT("1:" &amp; LEN(D69))), 1)))</f>
        <v>383</v>
      </c>
      <c r="AB69" cm="1">
        <f t="array" aca="1" ref="AB69" ca="1">SUMPRODUCT(CODE(MID(B68, ROW(INDIRECT("1:" &amp; LEN(B68))), 1)))</f>
        <v>224</v>
      </c>
      <c r="AE69" cm="1">
        <f t="array" aca="1" ref="AE69" ca="1">SUMPRODUCT(CODE(MID(E68, ROW(INDIRECT("1:" &amp; LEN(E68))), 1)))</f>
        <v>189</v>
      </c>
      <c r="AH69" t="str">
        <f>IF(COUNTIF($A$2:A682, A69)=1, A69, "")</f>
        <v>LP001233</v>
      </c>
    </row>
    <row r="70" spans="1:34" x14ac:dyDescent="0.25">
      <c r="A70" t="s">
        <v>166</v>
      </c>
      <c r="B70" t="s">
        <v>167</v>
      </c>
      <c r="C70" s="1">
        <v>44630</v>
      </c>
      <c r="D70" t="s">
        <v>20</v>
      </c>
      <c r="E70" t="s">
        <v>28</v>
      </c>
      <c r="F70">
        <v>9</v>
      </c>
      <c r="H70" t="s">
        <v>22</v>
      </c>
      <c r="I70" t="s">
        <v>35</v>
      </c>
      <c r="J70" t="s">
        <v>28</v>
      </c>
      <c r="K70">
        <v>7100</v>
      </c>
      <c r="L70">
        <v>0</v>
      </c>
      <c r="M70">
        <v>125</v>
      </c>
      <c r="N70">
        <v>60</v>
      </c>
      <c r="O70">
        <v>1</v>
      </c>
      <c r="P70" t="s">
        <v>24</v>
      </c>
      <c r="Q70" t="s">
        <v>166</v>
      </c>
      <c r="R70">
        <v>125</v>
      </c>
      <c r="S70" t="s">
        <v>25</v>
      </c>
      <c r="T70" t="s">
        <v>164</v>
      </c>
      <c r="X70" cm="1">
        <f t="array" aca="1" ref="X70" ca="1">SUMPRODUCT(CODE(MID(D70, ROW(INDIRECT("1:" &amp; LEN(D70))), 1)))</f>
        <v>383</v>
      </c>
      <c r="AB70" cm="1">
        <f t="array" aca="1" ref="AB70" ca="1">SUMPRODUCT(CODE(MID(B69, ROW(INDIRECT("1:" &amp; LEN(B69))), 1)))</f>
        <v>225</v>
      </c>
      <c r="AE70" cm="1">
        <f t="array" aca="1" ref="AE70" ca="1">SUMPRODUCT(CODE(MID(E69, ROW(INDIRECT("1:" &amp; LEN(E69))), 1)))</f>
        <v>305</v>
      </c>
      <c r="AH70" t="str">
        <f>IF(COUNTIF($A$2:A683, A70)=1, A70, "")</f>
        <v>LP001238</v>
      </c>
    </row>
    <row r="71" spans="1:34" x14ac:dyDescent="0.25">
      <c r="A71" t="s">
        <v>168</v>
      </c>
      <c r="B71" t="s">
        <v>169</v>
      </c>
      <c r="C71" s="1">
        <v>44631</v>
      </c>
      <c r="D71" t="s">
        <v>65</v>
      </c>
      <c r="E71" t="s">
        <v>21</v>
      </c>
      <c r="F71">
        <v>0</v>
      </c>
      <c r="H71" t="s">
        <v>22</v>
      </c>
      <c r="I71" t="s">
        <v>23</v>
      </c>
      <c r="J71" t="s">
        <v>21</v>
      </c>
      <c r="K71">
        <v>4300</v>
      </c>
      <c r="L71">
        <v>0</v>
      </c>
      <c r="M71">
        <v>136</v>
      </c>
      <c r="N71">
        <v>360</v>
      </c>
      <c r="O71">
        <v>0</v>
      </c>
      <c r="P71" t="s">
        <v>44</v>
      </c>
      <c r="Q71" t="s">
        <v>168</v>
      </c>
      <c r="R71">
        <v>136</v>
      </c>
      <c r="S71" t="s">
        <v>30</v>
      </c>
      <c r="T71" t="s">
        <v>166</v>
      </c>
      <c r="X71" cm="1">
        <f t="array" aca="1" ref="X71" ca="1">SUMPRODUCT(CODE(MID(D71, ROW(INDIRECT("1:" &amp; LEN(D71))), 1)))</f>
        <v>586</v>
      </c>
      <c r="AB71" cm="1">
        <f t="array" aca="1" ref="AB71" ca="1">SUMPRODUCT(CODE(MID(B70, ROW(INDIRECT("1:" &amp; LEN(B70))), 1)))</f>
        <v>226</v>
      </c>
      <c r="AE71" cm="1">
        <f t="array" aca="1" ref="AE71" ca="1">SUMPRODUCT(CODE(MID(E70, ROW(INDIRECT("1:" &amp; LEN(E70))), 1)))</f>
        <v>305</v>
      </c>
      <c r="AH71" t="str">
        <f>IF(COUNTIF($A$2:A684, A71)=1, A71, "")</f>
        <v>LP001241</v>
      </c>
    </row>
    <row r="72" spans="1:34" x14ac:dyDescent="0.25">
      <c r="A72" t="s">
        <v>170</v>
      </c>
      <c r="B72" t="s">
        <v>171</v>
      </c>
      <c r="C72" s="1">
        <v>44632</v>
      </c>
      <c r="D72" t="s">
        <v>20</v>
      </c>
      <c r="E72" t="s">
        <v>28</v>
      </c>
      <c r="F72">
        <v>0</v>
      </c>
      <c r="H72" t="s">
        <v>22</v>
      </c>
      <c r="I72" t="s">
        <v>23</v>
      </c>
      <c r="J72" t="s">
        <v>21</v>
      </c>
      <c r="K72">
        <v>3208</v>
      </c>
      <c r="L72">
        <v>3066</v>
      </c>
      <c r="M72">
        <v>172</v>
      </c>
      <c r="N72">
        <v>360</v>
      </c>
      <c r="O72">
        <v>1</v>
      </c>
      <c r="P72" t="s">
        <v>24</v>
      </c>
      <c r="Q72" t="s">
        <v>170</v>
      </c>
      <c r="R72">
        <v>172</v>
      </c>
      <c r="S72" t="s">
        <v>25</v>
      </c>
      <c r="T72" t="s">
        <v>168</v>
      </c>
      <c r="X72" cm="1">
        <f t="array" aca="1" ref="X72" ca="1">SUMPRODUCT(CODE(MID(D72, ROW(INDIRECT("1:" &amp; LEN(D72))), 1)))</f>
        <v>383</v>
      </c>
      <c r="AB72" cm="1">
        <f t="array" aca="1" ref="AB72" ca="1">SUMPRODUCT(CODE(MID(B71, ROW(INDIRECT("1:" &amp; LEN(B71))), 1)))</f>
        <v>218</v>
      </c>
      <c r="AE72" cm="1">
        <f t="array" aca="1" ref="AE72" ca="1">SUMPRODUCT(CODE(MID(E71, ROW(INDIRECT("1:" &amp; LEN(E71))), 1)))</f>
        <v>189</v>
      </c>
      <c r="AH72" t="str">
        <f>IF(COUNTIF($A$2:A685, A72)=1, A72, "")</f>
        <v>LP001243</v>
      </c>
    </row>
    <row r="73" spans="1:34" x14ac:dyDescent="0.25">
      <c r="A73" t="s">
        <v>172</v>
      </c>
      <c r="B73" t="s">
        <v>173</v>
      </c>
      <c r="C73" s="1">
        <v>44633</v>
      </c>
      <c r="D73" t="s">
        <v>20</v>
      </c>
      <c r="E73" t="s">
        <v>28</v>
      </c>
      <c r="F73">
        <v>2</v>
      </c>
      <c r="H73" t="s">
        <v>22</v>
      </c>
      <c r="I73" t="s">
        <v>35</v>
      </c>
      <c r="J73" t="s">
        <v>28</v>
      </c>
      <c r="K73">
        <v>1875</v>
      </c>
      <c r="L73">
        <v>1875</v>
      </c>
      <c r="M73">
        <v>97</v>
      </c>
      <c r="N73">
        <v>360</v>
      </c>
      <c r="O73">
        <v>1</v>
      </c>
      <c r="P73" t="s">
        <v>44</v>
      </c>
      <c r="Q73" t="s">
        <v>172</v>
      </c>
      <c r="R73">
        <v>97</v>
      </c>
      <c r="S73" t="s">
        <v>25</v>
      </c>
      <c r="T73" t="s">
        <v>170</v>
      </c>
      <c r="X73" cm="1">
        <f t="array" aca="1" ref="X73" ca="1">SUMPRODUCT(CODE(MID(D73, ROW(INDIRECT("1:" &amp; LEN(D73))), 1)))</f>
        <v>383</v>
      </c>
      <c r="AB73" cm="1">
        <f t="array" aca="1" ref="AB73" ca="1">SUMPRODUCT(CODE(MID(B72, ROW(INDIRECT("1:" &amp; LEN(B72))), 1)))</f>
        <v>219</v>
      </c>
      <c r="AE73" cm="1">
        <f t="array" aca="1" ref="AE73" ca="1">SUMPRODUCT(CODE(MID(E72, ROW(INDIRECT("1:" &amp; LEN(E72))), 1)))</f>
        <v>305</v>
      </c>
      <c r="AH73" t="str">
        <f>IF(COUNTIF($A$2:A686, A73)=1, A73, "")</f>
        <v>LP001245</v>
      </c>
    </row>
    <row r="74" spans="1:34" x14ac:dyDescent="0.25">
      <c r="A74" t="s">
        <v>174</v>
      </c>
      <c r="B74" t="s">
        <v>175</v>
      </c>
      <c r="C74" s="1">
        <v>44634</v>
      </c>
      <c r="D74" t="s">
        <v>20</v>
      </c>
      <c r="E74" t="s">
        <v>21</v>
      </c>
      <c r="F74">
        <v>0</v>
      </c>
      <c r="H74" t="s">
        <v>22</v>
      </c>
      <c r="I74" t="s">
        <v>23</v>
      </c>
      <c r="J74" t="s">
        <v>21</v>
      </c>
      <c r="K74">
        <v>3500</v>
      </c>
      <c r="L74">
        <v>0</v>
      </c>
      <c r="M74">
        <v>81</v>
      </c>
      <c r="N74">
        <v>300</v>
      </c>
      <c r="O74">
        <v>1</v>
      </c>
      <c r="P74" t="s">
        <v>44</v>
      </c>
      <c r="Q74" t="s">
        <v>174</v>
      </c>
      <c r="R74">
        <v>81</v>
      </c>
      <c r="S74" t="s">
        <v>25</v>
      </c>
      <c r="T74" t="s">
        <v>172</v>
      </c>
      <c r="X74" cm="1">
        <f t="array" aca="1" ref="X74" ca="1">SUMPRODUCT(CODE(MID(D74, ROW(INDIRECT("1:" &amp; LEN(D74))), 1)))</f>
        <v>383</v>
      </c>
      <c r="AB74" cm="1">
        <f t="array" aca="1" ref="AB74" ca="1">SUMPRODUCT(CODE(MID(B73, ROW(INDIRECT("1:" &amp; LEN(B73))), 1)))</f>
        <v>220</v>
      </c>
      <c r="AE74" cm="1">
        <f t="array" aca="1" ref="AE74" ca="1">SUMPRODUCT(CODE(MID(E73, ROW(INDIRECT("1:" &amp; LEN(E73))), 1)))</f>
        <v>305</v>
      </c>
      <c r="AH74" t="str">
        <f>IF(COUNTIF($A$2:A687, A74)=1, A74, "")</f>
        <v>LP001248</v>
      </c>
    </row>
    <row r="75" spans="1:34" x14ac:dyDescent="0.25">
      <c r="A75" t="s">
        <v>176</v>
      </c>
      <c r="B75" t="s">
        <v>177</v>
      </c>
      <c r="C75" s="1">
        <v>44635</v>
      </c>
      <c r="D75" t="s">
        <v>20</v>
      </c>
      <c r="E75" t="s">
        <v>28</v>
      </c>
      <c r="F75">
        <v>7</v>
      </c>
      <c r="H75" t="s">
        <v>22</v>
      </c>
      <c r="I75" t="s">
        <v>35</v>
      </c>
      <c r="J75" t="s">
        <v>21</v>
      </c>
      <c r="K75">
        <v>4755</v>
      </c>
      <c r="L75">
        <v>0</v>
      </c>
      <c r="M75">
        <v>95</v>
      </c>
      <c r="O75">
        <v>0</v>
      </c>
      <c r="P75" t="s">
        <v>44</v>
      </c>
      <c r="Q75" t="s">
        <v>176</v>
      </c>
      <c r="R75">
        <v>95</v>
      </c>
      <c r="S75" t="s">
        <v>30</v>
      </c>
      <c r="T75" t="s">
        <v>174</v>
      </c>
      <c r="X75" cm="1">
        <f t="array" aca="1" ref="X75" ca="1">SUMPRODUCT(CODE(MID(D75, ROW(INDIRECT("1:" &amp; LEN(D75))), 1)))</f>
        <v>383</v>
      </c>
      <c r="AB75" cm="1">
        <f t="array" aca="1" ref="AB75" ca="1">SUMPRODUCT(CODE(MID(B74, ROW(INDIRECT("1:" &amp; LEN(B74))), 1)))</f>
        <v>221</v>
      </c>
      <c r="AE75" cm="1">
        <f t="array" aca="1" ref="AE75" ca="1">SUMPRODUCT(CODE(MID(E74, ROW(INDIRECT("1:" &amp; LEN(E74))), 1)))</f>
        <v>189</v>
      </c>
      <c r="AH75" t="str">
        <f>IF(COUNTIF($A$2:A688, A75)=1, A75, "")</f>
        <v>LP001250</v>
      </c>
    </row>
    <row r="76" spans="1:34" x14ac:dyDescent="0.25">
      <c r="A76" t="s">
        <v>178</v>
      </c>
      <c r="B76" t="s">
        <v>179</v>
      </c>
      <c r="C76" s="1">
        <v>44636</v>
      </c>
      <c r="D76" t="s">
        <v>20</v>
      </c>
      <c r="E76" t="s">
        <v>28</v>
      </c>
      <c r="F76">
        <v>20</v>
      </c>
      <c r="H76" t="s">
        <v>22</v>
      </c>
      <c r="I76" t="s">
        <v>23</v>
      </c>
      <c r="J76" t="s">
        <v>28</v>
      </c>
      <c r="K76">
        <v>5266</v>
      </c>
      <c r="L76">
        <v>1774</v>
      </c>
      <c r="M76">
        <v>187</v>
      </c>
      <c r="N76">
        <v>360</v>
      </c>
      <c r="O76">
        <v>1</v>
      </c>
      <c r="P76" t="s">
        <v>44</v>
      </c>
      <c r="Q76" t="s">
        <v>178</v>
      </c>
      <c r="R76">
        <v>187</v>
      </c>
      <c r="S76" t="s">
        <v>25</v>
      </c>
      <c r="T76" t="s">
        <v>176</v>
      </c>
      <c r="X76" cm="1">
        <f t="array" aca="1" ref="X76" ca="1">SUMPRODUCT(CODE(MID(D76, ROW(INDIRECT("1:" &amp; LEN(D76))), 1)))</f>
        <v>383</v>
      </c>
      <c r="AB76" cm="1">
        <f t="array" aca="1" ref="AB76" ca="1">SUMPRODUCT(CODE(MID(B75, ROW(INDIRECT("1:" &amp; LEN(B75))), 1)))</f>
        <v>222</v>
      </c>
      <c r="AE76" cm="1">
        <f t="array" aca="1" ref="AE76" ca="1">SUMPRODUCT(CODE(MID(E75, ROW(INDIRECT("1:" &amp; LEN(E75))), 1)))</f>
        <v>305</v>
      </c>
      <c r="AH76" t="str">
        <f>IF(COUNTIF($A$2:A689, A76)=1, A76, "")</f>
        <v>LP001253</v>
      </c>
    </row>
    <row r="77" spans="1:34" x14ac:dyDescent="0.25">
      <c r="A77" t="s">
        <v>180</v>
      </c>
      <c r="B77" t="s">
        <v>181</v>
      </c>
      <c r="C77" s="1">
        <v>44637</v>
      </c>
      <c r="D77" t="s">
        <v>20</v>
      </c>
      <c r="E77" t="s">
        <v>21</v>
      </c>
      <c r="F77">
        <v>0</v>
      </c>
      <c r="H77" t="s">
        <v>22</v>
      </c>
      <c r="I77" t="s">
        <v>23</v>
      </c>
      <c r="J77" t="s">
        <v>21</v>
      </c>
      <c r="K77">
        <v>3750</v>
      </c>
      <c r="L77">
        <v>0</v>
      </c>
      <c r="M77">
        <v>113</v>
      </c>
      <c r="N77">
        <v>480</v>
      </c>
      <c r="O77">
        <v>1</v>
      </c>
      <c r="P77" t="s">
        <v>24</v>
      </c>
      <c r="Q77" t="s">
        <v>180</v>
      </c>
      <c r="R77">
        <v>113</v>
      </c>
      <c r="S77" t="s">
        <v>30</v>
      </c>
      <c r="T77" t="s">
        <v>178</v>
      </c>
      <c r="X77" cm="1">
        <f t="array" aca="1" ref="X77" ca="1">SUMPRODUCT(CODE(MID(D77, ROW(INDIRECT("1:" &amp; LEN(D77))), 1)))</f>
        <v>383</v>
      </c>
      <c r="AB77" cm="1">
        <f t="array" aca="1" ref="AB77" ca="1">SUMPRODUCT(CODE(MID(B76, ROW(INDIRECT("1:" &amp; LEN(B76))), 1)))</f>
        <v>223</v>
      </c>
      <c r="AE77" cm="1">
        <f t="array" aca="1" ref="AE77" ca="1">SUMPRODUCT(CODE(MID(E76, ROW(INDIRECT("1:" &amp; LEN(E76))), 1)))</f>
        <v>305</v>
      </c>
      <c r="AH77" t="str">
        <f>IF(COUNTIF($A$2:A690, A77)=1, A77, "")</f>
        <v>LP001255</v>
      </c>
    </row>
    <row r="78" spans="1:34" x14ac:dyDescent="0.25">
      <c r="A78" t="s">
        <v>182</v>
      </c>
      <c r="B78" t="s">
        <v>183</v>
      </c>
      <c r="C78" s="1">
        <v>44638</v>
      </c>
      <c r="D78" t="s">
        <v>20</v>
      </c>
      <c r="E78" t="s">
        <v>21</v>
      </c>
      <c r="F78">
        <v>0</v>
      </c>
      <c r="H78" t="s">
        <v>22</v>
      </c>
      <c r="I78" t="s">
        <v>23</v>
      </c>
      <c r="J78" t="s">
        <v>21</v>
      </c>
      <c r="K78">
        <v>3750</v>
      </c>
      <c r="L78">
        <v>4750</v>
      </c>
      <c r="M78">
        <v>176</v>
      </c>
      <c r="N78">
        <v>360</v>
      </c>
      <c r="O78">
        <v>1</v>
      </c>
      <c r="P78" t="s">
        <v>24</v>
      </c>
      <c r="Q78" t="s">
        <v>182</v>
      </c>
      <c r="R78">
        <v>176</v>
      </c>
      <c r="S78" t="s">
        <v>30</v>
      </c>
      <c r="T78" t="s">
        <v>180</v>
      </c>
      <c r="X78" cm="1">
        <f t="array" aca="1" ref="X78" ca="1">SUMPRODUCT(CODE(MID(D78, ROW(INDIRECT("1:" &amp; LEN(D78))), 1)))</f>
        <v>383</v>
      </c>
      <c r="AB78" cm="1">
        <f t="array" aca="1" ref="AB78" ca="1">SUMPRODUCT(CODE(MID(B77, ROW(INDIRECT("1:" &amp; LEN(B77))), 1)))</f>
        <v>224</v>
      </c>
      <c r="AE78" cm="1">
        <f t="array" aca="1" ref="AE78" ca="1">SUMPRODUCT(CODE(MID(E77, ROW(INDIRECT("1:" &amp; LEN(E77))), 1)))</f>
        <v>189</v>
      </c>
      <c r="AH78" t="str">
        <f>IF(COUNTIF($A$2:A691, A78)=1, A78, "")</f>
        <v>LP001256</v>
      </c>
    </row>
    <row r="79" spans="1:34" x14ac:dyDescent="0.25">
      <c r="A79" t="s">
        <v>184</v>
      </c>
      <c r="B79" t="s">
        <v>185</v>
      </c>
      <c r="C79" s="1">
        <v>44639</v>
      </c>
      <c r="D79" t="s">
        <v>20</v>
      </c>
      <c r="E79" t="s">
        <v>28</v>
      </c>
      <c r="F79">
        <v>1</v>
      </c>
      <c r="H79" t="s">
        <v>22</v>
      </c>
      <c r="I79" t="s">
        <v>23</v>
      </c>
      <c r="J79" t="s">
        <v>28</v>
      </c>
      <c r="K79">
        <v>1000</v>
      </c>
      <c r="L79">
        <v>3022</v>
      </c>
      <c r="M79">
        <v>110</v>
      </c>
      <c r="N79">
        <v>360</v>
      </c>
      <c r="O79">
        <v>1</v>
      </c>
      <c r="P79" t="s">
        <v>24</v>
      </c>
      <c r="Q79" t="s">
        <v>184</v>
      </c>
      <c r="R79">
        <v>110</v>
      </c>
      <c r="S79" t="s">
        <v>30</v>
      </c>
      <c r="T79" t="s">
        <v>182</v>
      </c>
      <c r="X79" cm="1">
        <f t="array" aca="1" ref="X79" ca="1">SUMPRODUCT(CODE(MID(D79, ROW(INDIRECT("1:" &amp; LEN(D79))), 1)))</f>
        <v>383</v>
      </c>
      <c r="AB79" cm="1">
        <f t="array" aca="1" ref="AB79" ca="1">SUMPRODUCT(CODE(MID(B78, ROW(INDIRECT("1:" &amp; LEN(B78))), 1)))</f>
        <v>225</v>
      </c>
      <c r="AE79" cm="1">
        <f t="array" aca="1" ref="AE79" ca="1">SUMPRODUCT(CODE(MID(E78, ROW(INDIRECT("1:" &amp; LEN(E78))), 1)))</f>
        <v>189</v>
      </c>
      <c r="AH79" t="str">
        <f>IF(COUNTIF($A$2:A692, A79)=1, A79, "")</f>
        <v>LP001259</v>
      </c>
    </row>
    <row r="80" spans="1:34" x14ac:dyDescent="0.25">
      <c r="A80" t="s">
        <v>186</v>
      </c>
      <c r="B80" t="s">
        <v>187</v>
      </c>
      <c r="C80" s="1">
        <v>44640</v>
      </c>
      <c r="D80" t="s">
        <v>20</v>
      </c>
      <c r="E80" t="s">
        <v>28</v>
      </c>
      <c r="F80">
        <v>8</v>
      </c>
      <c r="H80" t="s">
        <v>22</v>
      </c>
      <c r="I80" t="s">
        <v>23</v>
      </c>
      <c r="J80" t="s">
        <v>21</v>
      </c>
      <c r="K80">
        <v>3167</v>
      </c>
      <c r="L80">
        <v>4000</v>
      </c>
      <c r="M80">
        <v>180</v>
      </c>
      <c r="N80">
        <v>300</v>
      </c>
      <c r="O80">
        <v>0</v>
      </c>
      <c r="P80" t="s">
        <v>44</v>
      </c>
      <c r="Q80" t="s">
        <v>186</v>
      </c>
      <c r="R80">
        <v>180</v>
      </c>
      <c r="S80" t="s">
        <v>30</v>
      </c>
      <c r="T80" t="s">
        <v>184</v>
      </c>
      <c r="X80" cm="1">
        <f t="array" aca="1" ref="X80" ca="1">SUMPRODUCT(CODE(MID(D80, ROW(INDIRECT("1:" &amp; LEN(D80))), 1)))</f>
        <v>383</v>
      </c>
      <c r="AB80" cm="1">
        <f t="array" aca="1" ref="AB80" ca="1">SUMPRODUCT(CODE(MID(B79, ROW(INDIRECT("1:" &amp; LEN(B79))), 1)))</f>
        <v>226</v>
      </c>
      <c r="AE80" cm="1">
        <f t="array" aca="1" ref="AE80" ca="1">SUMPRODUCT(CODE(MID(E79, ROW(INDIRECT("1:" &amp; LEN(E79))), 1)))</f>
        <v>305</v>
      </c>
      <c r="AH80" t="str">
        <f>IF(COUNTIF($A$2:A693, A80)=1, A80, "")</f>
        <v>LP001263</v>
      </c>
    </row>
    <row r="81" spans="1:34" x14ac:dyDescent="0.25">
      <c r="A81" t="s">
        <v>188</v>
      </c>
      <c r="B81" t="s">
        <v>189</v>
      </c>
      <c r="C81" s="1">
        <v>44641</v>
      </c>
      <c r="D81" t="s">
        <v>20</v>
      </c>
      <c r="E81" t="s">
        <v>28</v>
      </c>
      <c r="F81">
        <v>6</v>
      </c>
      <c r="H81" t="s">
        <v>22</v>
      </c>
      <c r="I81" t="s">
        <v>35</v>
      </c>
      <c r="J81" t="s">
        <v>28</v>
      </c>
      <c r="K81">
        <v>3333</v>
      </c>
      <c r="L81">
        <v>2166</v>
      </c>
      <c r="M81">
        <v>130</v>
      </c>
      <c r="N81">
        <v>360</v>
      </c>
      <c r="P81" t="s">
        <v>44</v>
      </c>
      <c r="Q81" t="s">
        <v>188</v>
      </c>
      <c r="R81">
        <v>130</v>
      </c>
      <c r="S81" t="s">
        <v>25</v>
      </c>
      <c r="T81" t="s">
        <v>186</v>
      </c>
      <c r="X81" cm="1">
        <f t="array" aca="1" ref="X81" ca="1">SUMPRODUCT(CODE(MID(D81, ROW(INDIRECT("1:" &amp; LEN(D81))), 1)))</f>
        <v>383</v>
      </c>
      <c r="AB81" cm="1">
        <f t="array" aca="1" ref="AB81" ca="1">SUMPRODUCT(CODE(MID(B80, ROW(INDIRECT("1:" &amp; LEN(B80))), 1)))</f>
        <v>227</v>
      </c>
      <c r="AE81" cm="1">
        <f t="array" aca="1" ref="AE81" ca="1">SUMPRODUCT(CODE(MID(E80, ROW(INDIRECT("1:" &amp; LEN(E80))), 1)))</f>
        <v>305</v>
      </c>
      <c r="AH81" t="str">
        <f>IF(COUNTIF($A$2:A694, A81)=1, A81, "")</f>
        <v>LP001264</v>
      </c>
    </row>
    <row r="82" spans="1:34" x14ac:dyDescent="0.25">
      <c r="A82" t="s">
        <v>190</v>
      </c>
      <c r="B82" t="s">
        <v>191</v>
      </c>
      <c r="C82" s="1">
        <v>44642</v>
      </c>
      <c r="D82" t="s">
        <v>65</v>
      </c>
      <c r="E82" t="s">
        <v>21</v>
      </c>
      <c r="F82">
        <v>0</v>
      </c>
      <c r="H82" t="s">
        <v>22</v>
      </c>
      <c r="I82" t="s">
        <v>23</v>
      </c>
      <c r="J82" t="s">
        <v>21</v>
      </c>
      <c r="K82">
        <v>3846</v>
      </c>
      <c r="L82">
        <v>0</v>
      </c>
      <c r="M82">
        <v>111</v>
      </c>
      <c r="N82">
        <v>360</v>
      </c>
      <c r="O82">
        <v>1</v>
      </c>
      <c r="P82" t="s">
        <v>44</v>
      </c>
      <c r="Q82" t="s">
        <v>190</v>
      </c>
      <c r="R82">
        <v>111</v>
      </c>
      <c r="S82" t="s">
        <v>25</v>
      </c>
      <c r="T82" t="s">
        <v>188</v>
      </c>
      <c r="X82" cm="1">
        <f t="array" aca="1" ref="X82" ca="1">SUMPRODUCT(CODE(MID(D82, ROW(INDIRECT("1:" &amp; LEN(D82))), 1)))</f>
        <v>586</v>
      </c>
      <c r="AB82" cm="1">
        <f t="array" aca="1" ref="AB82" ca="1">SUMPRODUCT(CODE(MID(B81, ROW(INDIRECT("1:" &amp; LEN(B81))), 1)))</f>
        <v>219</v>
      </c>
      <c r="AE82" cm="1">
        <f t="array" aca="1" ref="AE82" ca="1">SUMPRODUCT(CODE(MID(E81, ROW(INDIRECT("1:" &amp; LEN(E81))), 1)))</f>
        <v>305</v>
      </c>
      <c r="AH82" t="str">
        <f>IF(COUNTIF($A$2:A695, A82)=1, A82, "")</f>
        <v>LP001265</v>
      </c>
    </row>
    <row r="83" spans="1:34" x14ac:dyDescent="0.25">
      <c r="A83" t="s">
        <v>192</v>
      </c>
      <c r="B83" t="s">
        <v>193</v>
      </c>
      <c r="C83" s="1">
        <v>44643</v>
      </c>
      <c r="D83" t="s">
        <v>20</v>
      </c>
      <c r="E83" t="s">
        <v>28</v>
      </c>
      <c r="F83">
        <v>1</v>
      </c>
      <c r="H83" t="s">
        <v>22</v>
      </c>
      <c r="I83" t="s">
        <v>23</v>
      </c>
      <c r="J83" t="s">
        <v>28</v>
      </c>
      <c r="K83">
        <v>2395</v>
      </c>
      <c r="L83">
        <v>0</v>
      </c>
      <c r="N83">
        <v>360</v>
      </c>
      <c r="O83">
        <v>1</v>
      </c>
      <c r="P83" t="s">
        <v>44</v>
      </c>
      <c r="Q83" t="s">
        <v>192</v>
      </c>
      <c r="S83" t="s">
        <v>25</v>
      </c>
      <c r="T83" t="s">
        <v>190</v>
      </c>
      <c r="X83" cm="1">
        <f t="array" aca="1" ref="X83" ca="1">SUMPRODUCT(CODE(MID(D83, ROW(INDIRECT("1:" &amp; LEN(D83))), 1)))</f>
        <v>383</v>
      </c>
      <c r="AB83" cm="1">
        <f t="array" aca="1" ref="AB83" ca="1">SUMPRODUCT(CODE(MID(B82, ROW(INDIRECT("1:" &amp; LEN(B82))), 1)))</f>
        <v>220</v>
      </c>
      <c r="AE83" cm="1">
        <f t="array" aca="1" ref="AE83" ca="1">SUMPRODUCT(CODE(MID(E82, ROW(INDIRECT("1:" &amp; LEN(E82))), 1)))</f>
        <v>189</v>
      </c>
      <c r="AH83" t="str">
        <f>IF(COUNTIF($A$2:A696, A83)=1, A83, "")</f>
        <v>LP001266</v>
      </c>
    </row>
    <row r="84" spans="1:34" x14ac:dyDescent="0.25">
      <c r="A84" t="s">
        <v>194</v>
      </c>
      <c r="B84" t="s">
        <v>195</v>
      </c>
      <c r="C84" s="1">
        <v>44644</v>
      </c>
      <c r="D84" t="s">
        <v>65</v>
      </c>
      <c r="E84" t="s">
        <v>28</v>
      </c>
      <c r="F84">
        <v>2</v>
      </c>
      <c r="G84">
        <v>20</v>
      </c>
      <c r="H84" t="s">
        <v>22</v>
      </c>
      <c r="I84" t="s">
        <v>23</v>
      </c>
      <c r="J84" t="s">
        <v>21</v>
      </c>
      <c r="K84">
        <v>1378</v>
      </c>
      <c r="L84">
        <v>1881</v>
      </c>
      <c r="M84">
        <v>167</v>
      </c>
      <c r="N84">
        <v>360</v>
      </c>
      <c r="O84">
        <v>1</v>
      </c>
      <c r="P84" t="s">
        <v>24</v>
      </c>
      <c r="Q84" t="s">
        <v>194</v>
      </c>
      <c r="R84">
        <v>167</v>
      </c>
      <c r="S84" t="s">
        <v>30</v>
      </c>
      <c r="T84" t="s">
        <v>192</v>
      </c>
      <c r="X84" cm="1">
        <f t="array" aca="1" ref="X84" ca="1">SUMPRODUCT(CODE(MID(D84, ROW(INDIRECT("1:" &amp; LEN(D84))), 1)))</f>
        <v>586</v>
      </c>
      <c r="AB84" cm="1">
        <f t="array" aca="1" ref="AB84" ca="1">SUMPRODUCT(CODE(MID(B83, ROW(INDIRECT("1:" &amp; LEN(B83))), 1)))</f>
        <v>221</v>
      </c>
      <c r="AE84" cm="1">
        <f t="array" aca="1" ref="AE84" ca="1">SUMPRODUCT(CODE(MID(E83, ROW(INDIRECT("1:" &amp; LEN(E83))), 1)))</f>
        <v>305</v>
      </c>
      <c r="AH84" t="str">
        <f>IF(COUNTIF($A$2:A697, A84)=1, A84, "")</f>
        <v>LP001267</v>
      </c>
    </row>
    <row r="85" spans="1:34" x14ac:dyDescent="0.25">
      <c r="A85" t="s">
        <v>196</v>
      </c>
      <c r="B85" t="s">
        <v>197</v>
      </c>
      <c r="C85" s="1">
        <v>44645</v>
      </c>
      <c r="D85" t="s">
        <v>20</v>
      </c>
      <c r="E85" t="s">
        <v>28</v>
      </c>
      <c r="F85">
        <v>0</v>
      </c>
      <c r="G85">
        <v>20</v>
      </c>
      <c r="H85" t="s">
        <v>22</v>
      </c>
      <c r="I85" t="s">
        <v>23</v>
      </c>
      <c r="J85" t="s">
        <v>21</v>
      </c>
      <c r="K85">
        <v>6000</v>
      </c>
      <c r="L85">
        <v>2250</v>
      </c>
      <c r="M85">
        <v>265</v>
      </c>
      <c r="N85">
        <v>360</v>
      </c>
      <c r="P85" t="s">
        <v>44</v>
      </c>
      <c r="Q85" t="s">
        <v>196</v>
      </c>
      <c r="R85">
        <v>265</v>
      </c>
      <c r="S85" t="s">
        <v>30</v>
      </c>
      <c r="T85" t="s">
        <v>194</v>
      </c>
      <c r="X85" cm="1">
        <f t="array" aca="1" ref="X85" ca="1">SUMPRODUCT(CODE(MID(D85, ROW(INDIRECT("1:" &amp; LEN(D85))), 1)))</f>
        <v>383</v>
      </c>
      <c r="AB85" cm="1">
        <f t="array" aca="1" ref="AB85" ca="1">SUMPRODUCT(CODE(MID(B84, ROW(INDIRECT("1:" &amp; LEN(B84))), 1)))</f>
        <v>222</v>
      </c>
      <c r="AE85" cm="1">
        <f t="array" aca="1" ref="AE85" ca="1">SUMPRODUCT(CODE(MID(E84, ROW(INDIRECT("1:" &amp; LEN(E84))), 1)))</f>
        <v>305</v>
      </c>
      <c r="AH85" t="str">
        <f>IF(COUNTIF($A$2:A698, A85)=1, A85, "")</f>
        <v>LP001273</v>
      </c>
    </row>
    <row r="86" spans="1:34" x14ac:dyDescent="0.25">
      <c r="A86" t="s">
        <v>198</v>
      </c>
      <c r="B86" t="s">
        <v>199</v>
      </c>
      <c r="C86" s="1">
        <v>44646</v>
      </c>
      <c r="D86" t="s">
        <v>20</v>
      </c>
      <c r="E86" t="s">
        <v>28</v>
      </c>
      <c r="F86">
        <v>1</v>
      </c>
      <c r="G86">
        <v>20</v>
      </c>
      <c r="H86" t="s">
        <v>22</v>
      </c>
      <c r="I86" t="s">
        <v>23</v>
      </c>
      <c r="J86" t="s">
        <v>21</v>
      </c>
      <c r="K86">
        <v>3988</v>
      </c>
      <c r="L86">
        <v>0</v>
      </c>
      <c r="M86">
        <v>50</v>
      </c>
      <c r="N86">
        <v>240</v>
      </c>
      <c r="O86">
        <v>1</v>
      </c>
      <c r="P86" t="s">
        <v>24</v>
      </c>
      <c r="Q86" t="s">
        <v>198</v>
      </c>
      <c r="R86">
        <v>50</v>
      </c>
      <c r="S86" t="s">
        <v>25</v>
      </c>
      <c r="T86" t="s">
        <v>196</v>
      </c>
      <c r="X86" cm="1">
        <f t="array" aca="1" ref="X86" ca="1">SUMPRODUCT(CODE(MID(D86, ROW(INDIRECT("1:" &amp; LEN(D86))), 1)))</f>
        <v>383</v>
      </c>
      <c r="AB86" cm="1">
        <f t="array" aca="1" ref="AB86" ca="1">SUMPRODUCT(CODE(MID(B85, ROW(INDIRECT("1:" &amp; LEN(B85))), 1)))</f>
        <v>223</v>
      </c>
      <c r="AE86" cm="1">
        <f t="array" aca="1" ref="AE86" ca="1">SUMPRODUCT(CODE(MID(E85, ROW(INDIRECT("1:" &amp; LEN(E85))), 1)))</f>
        <v>305</v>
      </c>
      <c r="AH86" t="str">
        <f>IF(COUNTIF($A$2:A699, A86)=1, A86, "")</f>
        <v>LP001275</v>
      </c>
    </row>
    <row r="87" spans="1:34" x14ac:dyDescent="0.25">
      <c r="A87" t="s">
        <v>200</v>
      </c>
      <c r="B87" t="s">
        <v>201</v>
      </c>
      <c r="C87" s="1">
        <v>44647</v>
      </c>
      <c r="D87" t="s">
        <v>20</v>
      </c>
      <c r="E87" t="s">
        <v>21</v>
      </c>
      <c r="F87">
        <v>0</v>
      </c>
      <c r="G87">
        <v>20</v>
      </c>
      <c r="H87" t="s">
        <v>22</v>
      </c>
      <c r="I87" t="s">
        <v>23</v>
      </c>
      <c r="J87" t="s">
        <v>21</v>
      </c>
      <c r="K87">
        <v>2366</v>
      </c>
      <c r="L87">
        <v>2531</v>
      </c>
      <c r="M87">
        <v>136</v>
      </c>
      <c r="N87">
        <v>360</v>
      </c>
      <c r="O87">
        <v>1</v>
      </c>
      <c r="P87" t="s">
        <v>44</v>
      </c>
      <c r="Q87" t="s">
        <v>200</v>
      </c>
      <c r="R87">
        <v>136</v>
      </c>
      <c r="S87" t="s">
        <v>25</v>
      </c>
      <c r="T87" t="s">
        <v>198</v>
      </c>
      <c r="X87" cm="1">
        <f t="array" aca="1" ref="X87" ca="1">SUMPRODUCT(CODE(MID(D87, ROW(INDIRECT("1:" &amp; LEN(D87))), 1)))</f>
        <v>383</v>
      </c>
      <c r="AB87" cm="1">
        <f t="array" aca="1" ref="AB87" ca="1">SUMPRODUCT(CODE(MID(B86, ROW(INDIRECT("1:" &amp; LEN(B86))), 1)))</f>
        <v>224</v>
      </c>
      <c r="AE87" cm="1">
        <f t="array" aca="1" ref="AE87" ca="1">SUMPRODUCT(CODE(MID(E86, ROW(INDIRECT("1:" &amp; LEN(E86))), 1)))</f>
        <v>305</v>
      </c>
      <c r="AH87" t="str">
        <f>IF(COUNTIF($A$2:A700, A87)=1, A87, "")</f>
        <v>LP001279</v>
      </c>
    </row>
    <row r="88" spans="1:34" x14ac:dyDescent="0.25">
      <c r="A88" t="s">
        <v>202</v>
      </c>
      <c r="B88" t="s">
        <v>203</v>
      </c>
      <c r="C88" s="1">
        <v>44648</v>
      </c>
      <c r="D88" t="s">
        <v>20</v>
      </c>
      <c r="E88" t="s">
        <v>28</v>
      </c>
      <c r="F88">
        <v>2</v>
      </c>
      <c r="G88">
        <v>20</v>
      </c>
      <c r="H88" t="s">
        <v>22</v>
      </c>
      <c r="I88" t="s">
        <v>35</v>
      </c>
      <c r="J88" t="s">
        <v>21</v>
      </c>
      <c r="K88">
        <v>3333</v>
      </c>
      <c r="L88">
        <v>2000</v>
      </c>
      <c r="M88">
        <v>99</v>
      </c>
      <c r="N88">
        <v>360</v>
      </c>
      <c r="P88" t="s">
        <v>44</v>
      </c>
      <c r="Q88" t="s">
        <v>202</v>
      </c>
      <c r="R88">
        <v>99</v>
      </c>
      <c r="S88" t="s">
        <v>25</v>
      </c>
      <c r="T88" t="s">
        <v>200</v>
      </c>
      <c r="X88" cm="1">
        <f t="array" aca="1" ref="X88" ca="1">SUMPRODUCT(CODE(MID(D88, ROW(INDIRECT("1:" &amp; LEN(D88))), 1)))</f>
        <v>383</v>
      </c>
      <c r="AB88" cm="1">
        <f t="array" aca="1" ref="AB88" ca="1">SUMPRODUCT(CODE(MID(B87, ROW(INDIRECT("1:" &amp; LEN(B87))), 1)))</f>
        <v>225</v>
      </c>
      <c r="AE88" cm="1">
        <f t="array" aca="1" ref="AE88" ca="1">SUMPRODUCT(CODE(MID(E87, ROW(INDIRECT("1:" &amp; LEN(E87))), 1)))</f>
        <v>189</v>
      </c>
      <c r="AH88" t="str">
        <f>IF(COUNTIF($A$2:A701, A88)=1, A88, "")</f>
        <v>LP001280</v>
      </c>
    </row>
    <row r="89" spans="1:34" x14ac:dyDescent="0.25">
      <c r="A89" t="s">
        <v>204</v>
      </c>
      <c r="B89" t="s">
        <v>205</v>
      </c>
      <c r="C89" s="1">
        <v>44649</v>
      </c>
      <c r="D89" t="s">
        <v>20</v>
      </c>
      <c r="E89" t="s">
        <v>28</v>
      </c>
      <c r="F89">
        <v>0</v>
      </c>
      <c r="G89">
        <v>20</v>
      </c>
      <c r="H89" t="s">
        <v>22</v>
      </c>
      <c r="I89" t="s">
        <v>23</v>
      </c>
      <c r="J89" t="s">
        <v>21</v>
      </c>
      <c r="K89">
        <v>2500</v>
      </c>
      <c r="L89">
        <v>2118</v>
      </c>
      <c r="M89">
        <v>104</v>
      </c>
      <c r="N89">
        <v>360</v>
      </c>
      <c r="O89">
        <v>1</v>
      </c>
      <c r="P89" t="s">
        <v>44</v>
      </c>
      <c r="Q89" t="s">
        <v>204</v>
      </c>
      <c r="R89">
        <v>104</v>
      </c>
      <c r="S89" t="s">
        <v>25</v>
      </c>
      <c r="T89" t="s">
        <v>202</v>
      </c>
      <c r="X89" cm="1">
        <f t="array" aca="1" ref="X89" ca="1">SUMPRODUCT(CODE(MID(D89, ROW(INDIRECT("1:" &amp; LEN(D89))), 1)))</f>
        <v>383</v>
      </c>
      <c r="AB89" cm="1">
        <f t="array" aca="1" ref="AB89" ca="1">SUMPRODUCT(CODE(MID(B88, ROW(INDIRECT("1:" &amp; LEN(B88))), 1)))</f>
        <v>226</v>
      </c>
      <c r="AE89" cm="1">
        <f t="array" aca="1" ref="AE89" ca="1">SUMPRODUCT(CODE(MID(E88, ROW(INDIRECT("1:" &amp; LEN(E88))), 1)))</f>
        <v>305</v>
      </c>
      <c r="AH89" t="str">
        <f>IF(COUNTIF($A$2:A702, A89)=1, A89, "")</f>
        <v>LP001282</v>
      </c>
    </row>
    <row r="90" spans="1:34" x14ac:dyDescent="0.25">
      <c r="A90" t="s">
        <v>206</v>
      </c>
      <c r="B90" t="s">
        <v>207</v>
      </c>
      <c r="C90" s="1">
        <v>44650</v>
      </c>
      <c r="D90" t="s">
        <v>20</v>
      </c>
      <c r="E90" t="s">
        <v>21</v>
      </c>
      <c r="F90">
        <v>0</v>
      </c>
      <c r="G90">
        <v>20</v>
      </c>
      <c r="H90" t="s">
        <v>22</v>
      </c>
      <c r="I90" t="s">
        <v>23</v>
      </c>
      <c r="J90" t="s">
        <v>21</v>
      </c>
      <c r="K90">
        <v>8566</v>
      </c>
      <c r="L90">
        <v>0</v>
      </c>
      <c r="M90">
        <v>210</v>
      </c>
      <c r="N90">
        <v>360</v>
      </c>
      <c r="O90">
        <v>1</v>
      </c>
      <c r="P90" t="s">
        <v>24</v>
      </c>
      <c r="Q90" t="s">
        <v>206</v>
      </c>
      <c r="R90">
        <v>210</v>
      </c>
      <c r="S90" t="s">
        <v>25</v>
      </c>
      <c r="T90" t="s">
        <v>204</v>
      </c>
      <c r="X90" cm="1">
        <f t="array" aca="1" ref="X90" ca="1">SUMPRODUCT(CODE(MID(D90, ROW(INDIRECT("1:" &amp; LEN(D90))), 1)))</f>
        <v>383</v>
      </c>
      <c r="AB90" cm="1">
        <f t="array" aca="1" ref="AB90" ca="1">SUMPRODUCT(CODE(MID(B89, ROW(INDIRECT("1:" &amp; LEN(B89))), 1)))</f>
        <v>227</v>
      </c>
      <c r="AE90" cm="1">
        <f t="array" aca="1" ref="AE90" ca="1">SUMPRODUCT(CODE(MID(E89, ROW(INDIRECT("1:" &amp; LEN(E89))), 1)))</f>
        <v>305</v>
      </c>
      <c r="AH90" t="str">
        <f>IF(COUNTIF($A$2:A703, A90)=1, A90, "")</f>
        <v>LP001289</v>
      </c>
    </row>
    <row r="91" spans="1:34" x14ac:dyDescent="0.25">
      <c r="A91" t="s">
        <v>208</v>
      </c>
      <c r="B91" t="s">
        <v>209</v>
      </c>
      <c r="C91" s="1">
        <v>44651</v>
      </c>
      <c r="D91" t="s">
        <v>20</v>
      </c>
      <c r="E91" t="s">
        <v>28</v>
      </c>
      <c r="F91">
        <v>0</v>
      </c>
      <c r="G91">
        <v>34</v>
      </c>
      <c r="H91" t="s">
        <v>22</v>
      </c>
      <c r="I91" t="s">
        <v>23</v>
      </c>
      <c r="J91" t="s">
        <v>21</v>
      </c>
      <c r="K91">
        <v>5695</v>
      </c>
      <c r="L91">
        <v>4167</v>
      </c>
      <c r="M91">
        <v>175</v>
      </c>
      <c r="N91">
        <v>360</v>
      </c>
      <c r="O91">
        <v>1</v>
      </c>
      <c r="P91" t="s">
        <v>44</v>
      </c>
      <c r="Q91" t="s">
        <v>208</v>
      </c>
      <c r="R91">
        <v>175</v>
      </c>
      <c r="S91" t="s">
        <v>25</v>
      </c>
      <c r="T91" t="s">
        <v>206</v>
      </c>
      <c r="X91" cm="1">
        <f t="array" aca="1" ref="X91" ca="1">SUMPRODUCT(CODE(MID(D91, ROW(INDIRECT("1:" &amp; LEN(D91))), 1)))</f>
        <v>383</v>
      </c>
      <c r="AB91" cm="1">
        <f t="array" aca="1" ref="AB91" ca="1">SUMPRODUCT(CODE(MID(B90, ROW(INDIRECT("1:" &amp; LEN(B90))), 1)))</f>
        <v>228</v>
      </c>
      <c r="AE91" cm="1">
        <f t="array" aca="1" ref="AE91" ca="1">SUMPRODUCT(CODE(MID(E90, ROW(INDIRECT("1:" &amp; LEN(E90))), 1)))</f>
        <v>189</v>
      </c>
      <c r="AH91" t="str">
        <f>IF(COUNTIF($A$2:A704, A91)=1, A91, "")</f>
        <v>LP001310</v>
      </c>
    </row>
    <row r="92" spans="1:34" x14ac:dyDescent="0.25">
      <c r="A92" t="s">
        <v>210</v>
      </c>
      <c r="B92" t="s">
        <v>211</v>
      </c>
      <c r="C92" s="1">
        <v>44652</v>
      </c>
      <c r="D92" t="s">
        <v>20</v>
      </c>
      <c r="E92" t="s">
        <v>28</v>
      </c>
      <c r="F92">
        <v>0</v>
      </c>
      <c r="G92">
        <v>34</v>
      </c>
      <c r="H92" t="s">
        <v>22</v>
      </c>
      <c r="I92" t="s">
        <v>23</v>
      </c>
      <c r="J92" t="s">
        <v>21</v>
      </c>
      <c r="K92">
        <v>2958</v>
      </c>
      <c r="L92">
        <v>2900</v>
      </c>
      <c r="M92">
        <v>131</v>
      </c>
      <c r="N92">
        <v>360</v>
      </c>
      <c r="O92">
        <v>1</v>
      </c>
      <c r="P92" t="s">
        <v>44</v>
      </c>
      <c r="Q92" t="s">
        <v>210</v>
      </c>
      <c r="R92">
        <v>131</v>
      </c>
      <c r="S92" t="s">
        <v>25</v>
      </c>
      <c r="T92" t="s">
        <v>208</v>
      </c>
      <c r="X92" cm="1">
        <f t="array" aca="1" ref="X92" ca="1">SUMPRODUCT(CODE(MID(D92, ROW(INDIRECT("1:" &amp; LEN(D92))), 1)))</f>
        <v>383</v>
      </c>
      <c r="AB92" cm="1">
        <f t="array" aca="1" ref="AB92" ca="1">SUMPRODUCT(CODE(MID(B91, ROW(INDIRECT("1:" &amp; LEN(B91))), 1)))</f>
        <v>220</v>
      </c>
      <c r="AE92" cm="1">
        <f t="array" aca="1" ref="AE92" ca="1">SUMPRODUCT(CODE(MID(E91, ROW(INDIRECT("1:" &amp; LEN(E91))), 1)))</f>
        <v>305</v>
      </c>
      <c r="AH92" t="str">
        <f>IF(COUNTIF($A$2:A705, A92)=1, A92, "")</f>
        <v>LP001316</v>
      </c>
    </row>
    <row r="93" spans="1:34" x14ac:dyDescent="0.25">
      <c r="A93" t="s">
        <v>212</v>
      </c>
      <c r="B93" t="s">
        <v>213</v>
      </c>
      <c r="C93" s="1">
        <v>44653</v>
      </c>
      <c r="D93" t="s">
        <v>20</v>
      </c>
      <c r="E93" t="s">
        <v>28</v>
      </c>
      <c r="F93">
        <v>2</v>
      </c>
      <c r="G93">
        <v>34</v>
      </c>
      <c r="H93" t="s">
        <v>22</v>
      </c>
      <c r="I93" t="s">
        <v>23</v>
      </c>
      <c r="J93" t="s">
        <v>21</v>
      </c>
      <c r="K93">
        <v>6250</v>
      </c>
      <c r="L93">
        <v>5654</v>
      </c>
      <c r="M93">
        <v>188</v>
      </c>
      <c r="N93">
        <v>180</v>
      </c>
      <c r="O93">
        <v>1</v>
      </c>
      <c r="P93" t="s">
        <v>44</v>
      </c>
      <c r="Q93" t="s">
        <v>212</v>
      </c>
      <c r="R93">
        <v>188</v>
      </c>
      <c r="S93" t="s">
        <v>25</v>
      </c>
      <c r="T93" t="s">
        <v>210</v>
      </c>
      <c r="X93" cm="1">
        <f t="array" aca="1" ref="X93" ca="1">SUMPRODUCT(CODE(MID(D93, ROW(INDIRECT("1:" &amp; LEN(D93))), 1)))</f>
        <v>383</v>
      </c>
      <c r="AB93" cm="1">
        <f t="array" aca="1" ref="AB93" ca="1">SUMPRODUCT(CODE(MID(B92, ROW(INDIRECT("1:" &amp; LEN(B92))), 1)))</f>
        <v>221</v>
      </c>
      <c r="AE93" cm="1">
        <f t="array" aca="1" ref="AE93" ca="1">SUMPRODUCT(CODE(MID(E92, ROW(INDIRECT("1:" &amp; LEN(E92))), 1)))</f>
        <v>305</v>
      </c>
      <c r="AH93" t="str">
        <f>IF(COUNTIF($A$2:A706, A93)=1, A93, "")</f>
        <v>LP001318</v>
      </c>
    </row>
    <row r="94" spans="1:34" x14ac:dyDescent="0.25">
      <c r="A94" t="s">
        <v>214</v>
      </c>
      <c r="B94" t="s">
        <v>215</v>
      </c>
      <c r="C94" s="1">
        <v>44654</v>
      </c>
      <c r="D94" t="s">
        <v>20</v>
      </c>
      <c r="E94" t="s">
        <v>28</v>
      </c>
      <c r="F94">
        <v>2</v>
      </c>
      <c r="G94">
        <v>34</v>
      </c>
      <c r="H94" t="s">
        <v>22</v>
      </c>
      <c r="I94" t="s">
        <v>35</v>
      </c>
      <c r="J94" t="s">
        <v>21</v>
      </c>
      <c r="K94">
        <v>3273</v>
      </c>
      <c r="L94">
        <v>1820</v>
      </c>
      <c r="M94">
        <v>81</v>
      </c>
      <c r="N94">
        <v>360</v>
      </c>
      <c r="O94">
        <v>1</v>
      </c>
      <c r="P94" t="s">
        <v>24</v>
      </c>
      <c r="Q94" t="s">
        <v>214</v>
      </c>
      <c r="R94">
        <v>81</v>
      </c>
      <c r="S94" t="s">
        <v>25</v>
      </c>
      <c r="T94" t="s">
        <v>212</v>
      </c>
      <c r="X94" cm="1">
        <f t="array" aca="1" ref="X94" ca="1">SUMPRODUCT(CODE(MID(D94, ROW(INDIRECT("1:" &amp; LEN(D94))), 1)))</f>
        <v>383</v>
      </c>
      <c r="AB94" cm="1">
        <f t="array" aca="1" ref="AB94" ca="1">SUMPRODUCT(CODE(MID(B93, ROW(INDIRECT("1:" &amp; LEN(B93))), 1)))</f>
        <v>222</v>
      </c>
      <c r="AE94" cm="1">
        <f t="array" aca="1" ref="AE94" ca="1">SUMPRODUCT(CODE(MID(E93, ROW(INDIRECT("1:" &amp; LEN(E93))), 1)))</f>
        <v>305</v>
      </c>
      <c r="AH94" t="str">
        <f>IF(COUNTIF($A$2:A707, A94)=1, A94, "")</f>
        <v>LP001319</v>
      </c>
    </row>
    <row r="95" spans="1:34" x14ac:dyDescent="0.25">
      <c r="A95" t="s">
        <v>216</v>
      </c>
      <c r="B95" t="s">
        <v>217</v>
      </c>
      <c r="C95" s="1">
        <v>44655</v>
      </c>
      <c r="D95" t="s">
        <v>20</v>
      </c>
      <c r="E95" t="s">
        <v>21</v>
      </c>
      <c r="F95">
        <v>0</v>
      </c>
      <c r="G95">
        <v>34</v>
      </c>
      <c r="H95" t="s">
        <v>22</v>
      </c>
      <c r="I95" t="s">
        <v>23</v>
      </c>
      <c r="J95" t="s">
        <v>21</v>
      </c>
      <c r="K95">
        <v>4133</v>
      </c>
      <c r="L95">
        <v>0</v>
      </c>
      <c r="M95">
        <v>122</v>
      </c>
      <c r="N95">
        <v>360</v>
      </c>
      <c r="O95">
        <v>1</v>
      </c>
      <c r="P95" t="s">
        <v>44</v>
      </c>
      <c r="Q95" t="s">
        <v>216</v>
      </c>
      <c r="R95">
        <v>122</v>
      </c>
      <c r="S95" t="s">
        <v>25</v>
      </c>
      <c r="T95" t="s">
        <v>214</v>
      </c>
      <c r="X95" cm="1">
        <f t="array" aca="1" ref="X95" ca="1">SUMPRODUCT(CODE(MID(D95, ROW(INDIRECT("1:" &amp; LEN(D95))), 1)))</f>
        <v>383</v>
      </c>
      <c r="AB95" cm="1">
        <f t="array" aca="1" ref="AB95" ca="1">SUMPRODUCT(CODE(MID(B94, ROW(INDIRECT("1:" &amp; LEN(B94))), 1)))</f>
        <v>223</v>
      </c>
      <c r="AE95" cm="1">
        <f t="array" aca="1" ref="AE95" ca="1">SUMPRODUCT(CODE(MID(E94, ROW(INDIRECT("1:" &amp; LEN(E94))), 1)))</f>
        <v>305</v>
      </c>
      <c r="AH95" t="str">
        <f>IF(COUNTIF($A$2:A708, A95)=1, A95, "")</f>
        <v>LP001322</v>
      </c>
    </row>
    <row r="96" spans="1:34" x14ac:dyDescent="0.25">
      <c r="A96" t="s">
        <v>218</v>
      </c>
      <c r="B96" t="s">
        <v>219</v>
      </c>
      <c r="C96" s="1">
        <v>44656</v>
      </c>
      <c r="D96" t="s">
        <v>20</v>
      </c>
      <c r="E96" t="s">
        <v>21</v>
      </c>
      <c r="F96">
        <v>0</v>
      </c>
      <c r="G96">
        <v>34</v>
      </c>
      <c r="H96" t="s">
        <v>22</v>
      </c>
      <c r="I96" t="s">
        <v>35</v>
      </c>
      <c r="J96" t="s">
        <v>21</v>
      </c>
      <c r="K96">
        <v>3620</v>
      </c>
      <c r="L96">
        <v>0</v>
      </c>
      <c r="M96">
        <v>25</v>
      </c>
      <c r="N96">
        <v>120</v>
      </c>
      <c r="O96">
        <v>1</v>
      </c>
      <c r="P96" t="s">
        <v>44</v>
      </c>
      <c r="Q96" t="s">
        <v>218</v>
      </c>
      <c r="R96">
        <v>25</v>
      </c>
      <c r="S96" t="s">
        <v>25</v>
      </c>
      <c r="T96" t="s">
        <v>216</v>
      </c>
      <c r="X96" cm="1">
        <f t="array" aca="1" ref="X96" ca="1">SUMPRODUCT(CODE(MID(D96, ROW(INDIRECT("1:" &amp; LEN(D96))), 1)))</f>
        <v>383</v>
      </c>
      <c r="AB96" cm="1">
        <f t="array" aca="1" ref="AB96" ca="1">SUMPRODUCT(CODE(MID(B95, ROW(INDIRECT("1:" &amp; LEN(B95))), 1)))</f>
        <v>224</v>
      </c>
      <c r="AE96" cm="1">
        <f t="array" aca="1" ref="AE96" ca="1">SUMPRODUCT(CODE(MID(E95, ROW(INDIRECT("1:" &amp; LEN(E95))), 1)))</f>
        <v>189</v>
      </c>
      <c r="AH96" t="str">
        <f>IF(COUNTIF($A$2:A709, A96)=1, A96, "")</f>
        <v>LP001325</v>
      </c>
    </row>
    <row r="97" spans="1:34" x14ac:dyDescent="0.25">
      <c r="A97" t="s">
        <v>220</v>
      </c>
      <c r="B97" t="s">
        <v>221</v>
      </c>
      <c r="C97" s="1">
        <v>44657</v>
      </c>
      <c r="D97" t="s">
        <v>20</v>
      </c>
      <c r="E97" t="s">
        <v>21</v>
      </c>
      <c r="F97">
        <v>0</v>
      </c>
      <c r="G97">
        <v>34</v>
      </c>
      <c r="H97" t="s">
        <v>22</v>
      </c>
      <c r="I97" t="s">
        <v>23</v>
      </c>
      <c r="K97">
        <v>6782</v>
      </c>
      <c r="L97">
        <v>0</v>
      </c>
      <c r="N97">
        <v>360</v>
      </c>
      <c r="P97" t="s">
        <v>24</v>
      </c>
      <c r="Q97" t="s">
        <v>220</v>
      </c>
      <c r="S97" t="s">
        <v>30</v>
      </c>
      <c r="T97" t="s">
        <v>218</v>
      </c>
      <c r="X97" cm="1">
        <f t="array" aca="1" ref="X97" ca="1">SUMPRODUCT(CODE(MID(D97, ROW(INDIRECT("1:" &amp; LEN(D97))), 1)))</f>
        <v>383</v>
      </c>
      <c r="AB97" cm="1">
        <f t="array" aca="1" ref="AB97" ca="1">SUMPRODUCT(CODE(MID(B96, ROW(INDIRECT("1:" &amp; LEN(B96))), 1)))</f>
        <v>225</v>
      </c>
      <c r="AE97" cm="1">
        <f t="array" aca="1" ref="AE97" ca="1">SUMPRODUCT(CODE(MID(E96, ROW(INDIRECT("1:" &amp; LEN(E96))), 1)))</f>
        <v>189</v>
      </c>
      <c r="AH97" t="str">
        <f>IF(COUNTIF($A$2:A710, A97)=1, A97, "")</f>
        <v>LP001326</v>
      </c>
    </row>
    <row r="98" spans="1:34" x14ac:dyDescent="0.25">
      <c r="A98" t="s">
        <v>222</v>
      </c>
      <c r="B98" t="s">
        <v>223</v>
      </c>
      <c r="C98" s="1">
        <v>44658</v>
      </c>
      <c r="D98" t="s">
        <v>65</v>
      </c>
      <c r="E98" t="s">
        <v>28</v>
      </c>
      <c r="F98">
        <v>0</v>
      </c>
      <c r="G98">
        <v>34</v>
      </c>
      <c r="H98" t="s">
        <v>22</v>
      </c>
      <c r="I98" t="s">
        <v>23</v>
      </c>
      <c r="J98" t="s">
        <v>21</v>
      </c>
      <c r="K98">
        <v>2484</v>
      </c>
      <c r="L98">
        <v>2302</v>
      </c>
      <c r="M98">
        <v>137</v>
      </c>
      <c r="N98">
        <v>360</v>
      </c>
      <c r="O98">
        <v>1</v>
      </c>
      <c r="P98" t="s">
        <v>44</v>
      </c>
      <c r="Q98" t="s">
        <v>222</v>
      </c>
      <c r="R98">
        <v>137</v>
      </c>
      <c r="S98" t="s">
        <v>25</v>
      </c>
      <c r="T98" t="s">
        <v>220</v>
      </c>
      <c r="X98" cm="1">
        <f t="array" aca="1" ref="X98" ca="1">SUMPRODUCT(CODE(MID(D98, ROW(INDIRECT("1:" &amp; LEN(D98))), 1)))</f>
        <v>586</v>
      </c>
      <c r="AB98" cm="1">
        <f t="array" aca="1" ref="AB98" ca="1">SUMPRODUCT(CODE(MID(B97, ROW(INDIRECT("1:" &amp; LEN(B97))), 1)))</f>
        <v>226</v>
      </c>
      <c r="AE98" cm="1">
        <f t="array" aca="1" ref="AE98" ca="1">SUMPRODUCT(CODE(MID(E97, ROW(INDIRECT("1:" &amp; LEN(E97))), 1)))</f>
        <v>189</v>
      </c>
      <c r="AH98" t="str">
        <f>IF(COUNTIF($A$2:A711, A98)=1, A98, "")</f>
        <v>LP001327</v>
      </c>
    </row>
    <row r="99" spans="1:34" x14ac:dyDescent="0.25">
      <c r="A99" t="s">
        <v>224</v>
      </c>
      <c r="B99" t="s">
        <v>225</v>
      </c>
      <c r="C99" s="1">
        <v>44659</v>
      </c>
      <c r="D99" t="s">
        <v>20</v>
      </c>
      <c r="E99" t="s">
        <v>28</v>
      </c>
      <c r="F99">
        <v>0</v>
      </c>
      <c r="G99">
        <v>34</v>
      </c>
      <c r="H99" t="s">
        <v>22</v>
      </c>
      <c r="I99" t="s">
        <v>23</v>
      </c>
      <c r="J99" t="s">
        <v>21</v>
      </c>
      <c r="K99">
        <v>1977</v>
      </c>
      <c r="L99">
        <v>997</v>
      </c>
      <c r="M99">
        <v>50</v>
      </c>
      <c r="N99">
        <v>360</v>
      </c>
      <c r="O99">
        <v>1</v>
      </c>
      <c r="P99" t="s">
        <v>44</v>
      </c>
      <c r="Q99" t="s">
        <v>224</v>
      </c>
      <c r="R99">
        <v>50</v>
      </c>
      <c r="S99" t="s">
        <v>25</v>
      </c>
      <c r="T99" t="s">
        <v>222</v>
      </c>
      <c r="X99" cm="1">
        <f t="array" aca="1" ref="X99" ca="1">SUMPRODUCT(CODE(MID(D99, ROW(INDIRECT("1:" &amp; LEN(D99))), 1)))</f>
        <v>383</v>
      </c>
      <c r="AB99" cm="1">
        <f t="array" aca="1" ref="AB99" ca="1">SUMPRODUCT(CODE(MID(B98, ROW(INDIRECT("1:" &amp; LEN(B98))), 1)))</f>
        <v>227</v>
      </c>
      <c r="AE99" cm="1">
        <f t="array" aca="1" ref="AE99" ca="1">SUMPRODUCT(CODE(MID(E98, ROW(INDIRECT("1:" &amp; LEN(E98))), 1)))</f>
        <v>305</v>
      </c>
      <c r="AH99" t="str">
        <f>IF(COUNTIF($A$2:A712, A99)=1, A99, "")</f>
        <v>LP001333</v>
      </c>
    </row>
    <row r="100" spans="1:34" x14ac:dyDescent="0.25">
      <c r="A100" t="s">
        <v>226</v>
      </c>
      <c r="B100" t="s">
        <v>227</v>
      </c>
      <c r="C100" s="1">
        <v>44660</v>
      </c>
      <c r="D100" t="s">
        <v>20</v>
      </c>
      <c r="E100" t="s">
        <v>28</v>
      </c>
      <c r="F100">
        <v>0</v>
      </c>
      <c r="G100">
        <v>34</v>
      </c>
      <c r="H100" t="s">
        <v>22</v>
      </c>
      <c r="I100" t="s">
        <v>35</v>
      </c>
      <c r="J100" t="s">
        <v>21</v>
      </c>
      <c r="K100">
        <v>4188</v>
      </c>
      <c r="L100">
        <v>0</v>
      </c>
      <c r="M100">
        <v>115</v>
      </c>
      <c r="N100">
        <v>180</v>
      </c>
      <c r="O100">
        <v>1</v>
      </c>
      <c r="P100" t="s">
        <v>44</v>
      </c>
      <c r="Q100" t="s">
        <v>226</v>
      </c>
      <c r="R100">
        <v>115</v>
      </c>
      <c r="S100" t="s">
        <v>25</v>
      </c>
      <c r="T100" t="s">
        <v>224</v>
      </c>
      <c r="X100" cm="1">
        <f t="array" aca="1" ref="X100" ca="1">SUMPRODUCT(CODE(MID(D100, ROW(INDIRECT("1:" &amp; LEN(D100))), 1)))</f>
        <v>383</v>
      </c>
      <c r="AB100" cm="1">
        <f t="array" aca="1" ref="AB100" ca="1">SUMPRODUCT(CODE(MID(B99, ROW(INDIRECT("1:" &amp; LEN(B99))), 1)))</f>
        <v>228</v>
      </c>
      <c r="AE100" cm="1">
        <f t="array" aca="1" ref="AE100" ca="1">SUMPRODUCT(CODE(MID(E99, ROW(INDIRECT("1:" &amp; LEN(E99))), 1)))</f>
        <v>305</v>
      </c>
      <c r="AH100" t="str">
        <f>IF(COUNTIF($A$2:A713, A100)=1, A100, "")</f>
        <v>LP001334</v>
      </c>
    </row>
    <row r="101" spans="1:34" x14ac:dyDescent="0.25">
      <c r="A101" t="s">
        <v>228</v>
      </c>
      <c r="B101" t="s">
        <v>229</v>
      </c>
      <c r="C101" s="1">
        <v>44661</v>
      </c>
      <c r="D101" t="s">
        <v>20</v>
      </c>
      <c r="E101" t="s">
        <v>28</v>
      </c>
      <c r="F101">
        <v>0</v>
      </c>
      <c r="G101">
        <v>34</v>
      </c>
      <c r="H101" t="s">
        <v>22</v>
      </c>
      <c r="I101" t="s">
        <v>23</v>
      </c>
      <c r="J101" t="s">
        <v>21</v>
      </c>
      <c r="K101">
        <v>1759</v>
      </c>
      <c r="L101">
        <v>3541</v>
      </c>
      <c r="M101">
        <v>131</v>
      </c>
      <c r="N101">
        <v>360</v>
      </c>
      <c r="O101">
        <v>1</v>
      </c>
      <c r="P101" t="s">
        <v>44</v>
      </c>
      <c r="Q101" t="s">
        <v>228</v>
      </c>
      <c r="R101">
        <v>131</v>
      </c>
      <c r="S101" t="s">
        <v>25</v>
      </c>
      <c r="T101" t="s">
        <v>226</v>
      </c>
      <c r="X101" cm="1">
        <f t="array" aca="1" ref="X101" ca="1">SUMPRODUCT(CODE(MID(D101, ROW(INDIRECT("1:" &amp; LEN(D101))), 1)))</f>
        <v>383</v>
      </c>
      <c r="AB101" cm="1">
        <f t="array" aca="1" ref="AB101" ca="1">SUMPRODUCT(CODE(MID(B100, ROW(INDIRECT("1:" &amp; LEN(B100))), 1)))</f>
        <v>229</v>
      </c>
      <c r="AE101" cm="1">
        <f t="array" aca="1" ref="AE101" ca="1">SUMPRODUCT(CODE(MID(E100, ROW(INDIRECT("1:" &amp; LEN(E100))), 1)))</f>
        <v>305</v>
      </c>
      <c r="AH101" t="str">
        <f>IF(COUNTIF($A$2:A714, A101)=1, A101, "")</f>
        <v>LP001343</v>
      </c>
    </row>
    <row r="102" spans="1:34" x14ac:dyDescent="0.25">
      <c r="A102" t="s">
        <v>230</v>
      </c>
      <c r="B102" t="s">
        <v>231</v>
      </c>
      <c r="C102" s="1">
        <v>44662</v>
      </c>
      <c r="D102" t="s">
        <v>20</v>
      </c>
      <c r="E102" t="s">
        <v>28</v>
      </c>
      <c r="F102">
        <v>2</v>
      </c>
      <c r="G102">
        <v>34</v>
      </c>
      <c r="H102" t="s">
        <v>22</v>
      </c>
      <c r="I102" t="s">
        <v>35</v>
      </c>
      <c r="J102" t="s">
        <v>21</v>
      </c>
      <c r="K102">
        <v>4288</v>
      </c>
      <c r="L102">
        <v>3263</v>
      </c>
      <c r="M102">
        <v>133</v>
      </c>
      <c r="N102">
        <v>180</v>
      </c>
      <c r="O102">
        <v>1</v>
      </c>
      <c r="P102" t="s">
        <v>24</v>
      </c>
      <c r="Q102" t="s">
        <v>230</v>
      </c>
      <c r="R102">
        <v>133</v>
      </c>
      <c r="S102" t="s">
        <v>25</v>
      </c>
      <c r="T102" t="s">
        <v>228</v>
      </c>
      <c r="X102" cm="1">
        <f t="array" aca="1" ref="X102" ca="1">SUMPRODUCT(CODE(MID(D102, ROW(INDIRECT("1:" &amp; LEN(D102))), 1)))</f>
        <v>383</v>
      </c>
      <c r="AB102" cm="1">
        <f t="array" aca="1" ref="AB102" ca="1">SUMPRODUCT(CODE(MID(B101, ROW(INDIRECT("1:" &amp; LEN(B101))), 1)))</f>
        <v>212</v>
      </c>
      <c r="AE102" cm="1">
        <f t="array" aca="1" ref="AE102" ca="1">SUMPRODUCT(CODE(MID(E101, ROW(INDIRECT("1:" &amp; LEN(E101))), 1)))</f>
        <v>305</v>
      </c>
      <c r="AH102" t="str">
        <f>IF(COUNTIF($A$2:A715, A102)=1, A102, "")</f>
        <v>LP001345</v>
      </c>
    </row>
    <row r="103" spans="1:34" x14ac:dyDescent="0.25">
      <c r="A103" t="s">
        <v>232</v>
      </c>
      <c r="B103" t="s">
        <v>233</v>
      </c>
      <c r="C103" s="1">
        <v>44663</v>
      </c>
      <c r="D103" t="s">
        <v>20</v>
      </c>
      <c r="E103" t="s">
        <v>21</v>
      </c>
      <c r="F103">
        <v>0</v>
      </c>
      <c r="G103">
        <v>34</v>
      </c>
      <c r="H103" t="s">
        <v>22</v>
      </c>
      <c r="I103" t="s">
        <v>23</v>
      </c>
      <c r="J103" t="s">
        <v>21</v>
      </c>
      <c r="K103">
        <v>4843</v>
      </c>
      <c r="L103">
        <v>3806</v>
      </c>
      <c r="M103">
        <v>151</v>
      </c>
      <c r="N103">
        <v>360</v>
      </c>
      <c r="O103">
        <v>1</v>
      </c>
      <c r="P103" t="s">
        <v>44</v>
      </c>
      <c r="Q103" t="s">
        <v>232</v>
      </c>
      <c r="R103">
        <v>151</v>
      </c>
      <c r="S103" t="s">
        <v>25</v>
      </c>
      <c r="T103" t="s">
        <v>230</v>
      </c>
      <c r="X103" cm="1">
        <f t="array" aca="1" ref="X103" ca="1">SUMPRODUCT(CODE(MID(D103, ROW(INDIRECT("1:" &amp; LEN(D103))), 1)))</f>
        <v>383</v>
      </c>
      <c r="AB103" cm="1">
        <f t="array" aca="1" ref="AB103" ca="1">SUMPRODUCT(CODE(MID(B102, ROW(INDIRECT("1:" &amp; LEN(B102))), 1)))</f>
        <v>213</v>
      </c>
      <c r="AE103" cm="1">
        <f t="array" aca="1" ref="AE103" ca="1">SUMPRODUCT(CODE(MID(E102, ROW(INDIRECT("1:" &amp; LEN(E102))), 1)))</f>
        <v>305</v>
      </c>
      <c r="AH103" t="str">
        <f>IF(COUNTIF($A$2:A716, A103)=1, A103, "")</f>
        <v>LP001349</v>
      </c>
    </row>
    <row r="104" spans="1:34" x14ac:dyDescent="0.25">
      <c r="A104" t="s">
        <v>234</v>
      </c>
      <c r="B104" t="s">
        <v>235</v>
      </c>
      <c r="C104" s="1">
        <v>44664</v>
      </c>
      <c r="D104" t="s">
        <v>20</v>
      </c>
      <c r="E104" t="s">
        <v>28</v>
      </c>
      <c r="G104">
        <v>34</v>
      </c>
      <c r="H104" t="s">
        <v>22</v>
      </c>
      <c r="I104" t="s">
        <v>23</v>
      </c>
      <c r="J104" t="s">
        <v>21</v>
      </c>
      <c r="K104">
        <v>13650</v>
      </c>
      <c r="L104">
        <v>0</v>
      </c>
      <c r="N104">
        <v>360</v>
      </c>
      <c r="O104">
        <v>1</v>
      </c>
      <c r="P104" t="s">
        <v>24</v>
      </c>
      <c r="Q104" t="s">
        <v>234</v>
      </c>
      <c r="S104" t="s">
        <v>25</v>
      </c>
      <c r="T104" t="s">
        <v>232</v>
      </c>
      <c r="X104" cm="1">
        <f t="array" aca="1" ref="X104" ca="1">SUMPRODUCT(CODE(MID(D104, ROW(INDIRECT("1:" &amp; LEN(D104))), 1)))</f>
        <v>383</v>
      </c>
      <c r="AB104" cm="1">
        <f t="array" aca="1" ref="AB104" ca="1">SUMPRODUCT(CODE(MID(B103, ROW(INDIRECT("1:" &amp; LEN(B103))), 1)))</f>
        <v>214</v>
      </c>
      <c r="AE104" cm="1">
        <f t="array" aca="1" ref="AE104" ca="1">SUMPRODUCT(CODE(MID(E103, ROW(INDIRECT("1:" &amp; LEN(E103))), 1)))</f>
        <v>189</v>
      </c>
      <c r="AH104" t="str">
        <f>IF(COUNTIF($A$2:A717, A104)=1, A104, "")</f>
        <v>LP001350</v>
      </c>
    </row>
    <row r="105" spans="1:34" x14ac:dyDescent="0.25">
      <c r="A105" t="s">
        <v>236</v>
      </c>
      <c r="B105" t="s">
        <v>237</v>
      </c>
      <c r="C105" s="1">
        <v>44665</v>
      </c>
      <c r="D105" t="s">
        <v>20</v>
      </c>
      <c r="E105" t="s">
        <v>28</v>
      </c>
      <c r="F105">
        <v>0</v>
      </c>
      <c r="G105">
        <v>34</v>
      </c>
      <c r="H105" t="s">
        <v>22</v>
      </c>
      <c r="I105" t="s">
        <v>23</v>
      </c>
      <c r="J105" t="s">
        <v>21</v>
      </c>
      <c r="K105">
        <v>4652</v>
      </c>
      <c r="L105">
        <v>3583</v>
      </c>
      <c r="N105">
        <v>360</v>
      </c>
      <c r="O105">
        <v>1</v>
      </c>
      <c r="P105" t="s">
        <v>44</v>
      </c>
      <c r="Q105" t="s">
        <v>236</v>
      </c>
      <c r="S105" t="s">
        <v>25</v>
      </c>
      <c r="T105" t="s">
        <v>234</v>
      </c>
      <c r="X105" cm="1">
        <f t="array" aca="1" ref="X105" ca="1">SUMPRODUCT(CODE(MID(D105, ROW(INDIRECT("1:" &amp; LEN(D105))), 1)))</f>
        <v>383</v>
      </c>
      <c r="AB105" cm="1">
        <f t="array" aca="1" ref="AB105" ca="1">SUMPRODUCT(CODE(MID(B104, ROW(INDIRECT("1:" &amp; LEN(B104))), 1)))</f>
        <v>215</v>
      </c>
      <c r="AE105" cm="1">
        <f t="array" aca="1" ref="AE105" ca="1">SUMPRODUCT(CODE(MID(E104, ROW(INDIRECT("1:" &amp; LEN(E104))), 1)))</f>
        <v>305</v>
      </c>
      <c r="AH105" t="str">
        <f>IF(COUNTIF($A$2:A718, A105)=1, A105, "")</f>
        <v>LP001356</v>
      </c>
    </row>
    <row r="106" spans="1:34" x14ac:dyDescent="0.25">
      <c r="A106" t="s">
        <v>238</v>
      </c>
      <c r="B106" t="s">
        <v>239</v>
      </c>
      <c r="C106" s="1">
        <v>44666</v>
      </c>
      <c r="D106" t="s">
        <v>20</v>
      </c>
      <c r="G106">
        <v>34</v>
      </c>
      <c r="H106" t="s">
        <v>22</v>
      </c>
      <c r="I106" t="s">
        <v>23</v>
      </c>
      <c r="J106" t="s">
        <v>21</v>
      </c>
      <c r="K106">
        <v>3816</v>
      </c>
      <c r="L106">
        <v>754</v>
      </c>
      <c r="M106">
        <v>160</v>
      </c>
      <c r="N106">
        <v>360</v>
      </c>
      <c r="O106">
        <v>1</v>
      </c>
      <c r="P106" t="s">
        <v>24</v>
      </c>
      <c r="Q106" t="s">
        <v>238</v>
      </c>
      <c r="R106">
        <v>160</v>
      </c>
      <c r="S106" t="s">
        <v>25</v>
      </c>
      <c r="T106" t="s">
        <v>236</v>
      </c>
      <c r="X106" cm="1">
        <f t="array" aca="1" ref="X106" ca="1">SUMPRODUCT(CODE(MID(D106, ROW(INDIRECT("1:" &amp; LEN(D106))), 1)))</f>
        <v>383</v>
      </c>
      <c r="AB106" cm="1">
        <f t="array" aca="1" ref="AB106" ca="1">SUMPRODUCT(CODE(MID(B105, ROW(INDIRECT("1:" &amp; LEN(B105))), 1)))</f>
        <v>216</v>
      </c>
      <c r="AE106" cm="1">
        <f t="array" aca="1" ref="AE106" ca="1">SUMPRODUCT(CODE(MID(E105, ROW(INDIRECT("1:" &amp; LEN(E105))), 1)))</f>
        <v>305</v>
      </c>
      <c r="AH106" t="str">
        <f>IF(COUNTIF($A$2:A719, A106)=1, A106, "")</f>
        <v>LP001357</v>
      </c>
    </row>
    <row r="107" spans="1:34" x14ac:dyDescent="0.25">
      <c r="A107" t="s">
        <v>240</v>
      </c>
      <c r="B107" t="s">
        <v>241</v>
      </c>
      <c r="C107" s="1">
        <v>44667</v>
      </c>
      <c r="D107" t="s">
        <v>20</v>
      </c>
      <c r="E107" t="s">
        <v>28</v>
      </c>
      <c r="F107">
        <v>1</v>
      </c>
      <c r="G107">
        <v>34</v>
      </c>
      <c r="H107" t="s">
        <v>22</v>
      </c>
      <c r="I107" t="s">
        <v>23</v>
      </c>
      <c r="J107" t="s">
        <v>21</v>
      </c>
      <c r="K107">
        <v>3052</v>
      </c>
      <c r="L107">
        <v>1030</v>
      </c>
      <c r="M107">
        <v>100</v>
      </c>
      <c r="N107">
        <v>360</v>
      </c>
      <c r="O107">
        <v>1</v>
      </c>
      <c r="P107" t="s">
        <v>24</v>
      </c>
      <c r="Q107" t="s">
        <v>240</v>
      </c>
      <c r="R107">
        <v>100</v>
      </c>
      <c r="S107" t="s">
        <v>25</v>
      </c>
      <c r="T107" t="s">
        <v>238</v>
      </c>
      <c r="X107" cm="1">
        <f t="array" aca="1" ref="X107" ca="1">SUMPRODUCT(CODE(MID(D107, ROW(INDIRECT("1:" &amp; LEN(D107))), 1)))</f>
        <v>383</v>
      </c>
      <c r="AB107" cm="1">
        <f t="array" aca="1" ref="AB107" ca="1">SUMPRODUCT(CODE(MID(B106, ROW(INDIRECT("1:" &amp; LEN(B106))), 1)))</f>
        <v>217</v>
      </c>
      <c r="AE107" t="e" cm="1">
        <f t="array" aca="1" ref="AE107" ca="1">SUMPRODUCT(CODE(MID(E106, ROW(INDIRECT("1:" &amp; LEN(E106))), 1)))</f>
        <v>#REF!</v>
      </c>
      <c r="AH107" t="str">
        <f>IF(COUNTIF($A$2:A720, A107)=1, A107, "")</f>
        <v>LP001367</v>
      </c>
    </row>
    <row r="108" spans="1:34" x14ac:dyDescent="0.25">
      <c r="A108" t="s">
        <v>242</v>
      </c>
      <c r="B108" t="s">
        <v>243</v>
      </c>
      <c r="C108" s="1">
        <v>44668</v>
      </c>
      <c r="D108" t="s">
        <v>20</v>
      </c>
      <c r="E108" t="s">
        <v>28</v>
      </c>
      <c r="F108">
        <v>2</v>
      </c>
      <c r="G108">
        <v>34</v>
      </c>
      <c r="H108" t="s">
        <v>22</v>
      </c>
      <c r="I108" t="s">
        <v>23</v>
      </c>
      <c r="J108" t="s">
        <v>21</v>
      </c>
      <c r="K108">
        <v>11417</v>
      </c>
      <c r="L108">
        <v>1126</v>
      </c>
      <c r="M108">
        <v>225</v>
      </c>
      <c r="N108">
        <v>360</v>
      </c>
      <c r="O108">
        <v>1</v>
      </c>
      <c r="P108" t="s">
        <v>24</v>
      </c>
      <c r="Q108" t="s">
        <v>242</v>
      </c>
      <c r="R108">
        <v>225</v>
      </c>
      <c r="S108" t="s">
        <v>25</v>
      </c>
      <c r="T108" t="s">
        <v>240</v>
      </c>
      <c r="X108" cm="1">
        <f t="array" aca="1" ref="X108" ca="1">SUMPRODUCT(CODE(MID(D108, ROW(INDIRECT("1:" &amp; LEN(D108))), 1)))</f>
        <v>383</v>
      </c>
      <c r="AB108" cm="1">
        <f t="array" aca="1" ref="AB108" ca="1">SUMPRODUCT(CODE(MID(B107, ROW(INDIRECT("1:" &amp; LEN(B107))), 1)))</f>
        <v>218</v>
      </c>
      <c r="AE108" cm="1">
        <f t="array" aca="1" ref="AE108" ca="1">SUMPRODUCT(CODE(MID(E107, ROW(INDIRECT("1:" &amp; LEN(E107))), 1)))</f>
        <v>305</v>
      </c>
      <c r="AH108" t="str">
        <f>IF(COUNTIF($A$2:A721, A108)=1, A108, "")</f>
        <v>LP001369</v>
      </c>
    </row>
    <row r="109" spans="1:34" x14ac:dyDescent="0.25">
      <c r="A109" t="s">
        <v>244</v>
      </c>
      <c r="B109" t="s">
        <v>245</v>
      </c>
      <c r="C109" s="1">
        <v>44669</v>
      </c>
      <c r="D109" t="s">
        <v>20</v>
      </c>
      <c r="E109" t="s">
        <v>21</v>
      </c>
      <c r="F109">
        <v>0</v>
      </c>
      <c r="G109">
        <v>34</v>
      </c>
      <c r="H109" t="s">
        <v>22</v>
      </c>
      <c r="I109" t="s">
        <v>35</v>
      </c>
      <c r="K109">
        <v>7333</v>
      </c>
      <c r="L109">
        <v>0</v>
      </c>
      <c r="M109">
        <v>120</v>
      </c>
      <c r="N109">
        <v>360</v>
      </c>
      <c r="O109">
        <v>1</v>
      </c>
      <c r="P109" t="s">
        <v>29</v>
      </c>
      <c r="Q109" t="s">
        <v>244</v>
      </c>
      <c r="R109">
        <v>120</v>
      </c>
      <c r="S109" t="s">
        <v>30</v>
      </c>
      <c r="T109" t="s">
        <v>242</v>
      </c>
      <c r="X109" cm="1">
        <f t="array" aca="1" ref="X109" ca="1">SUMPRODUCT(CODE(MID(D109, ROW(INDIRECT("1:" &amp; LEN(D109))), 1)))</f>
        <v>383</v>
      </c>
      <c r="AB109" cm="1">
        <f t="array" aca="1" ref="AB109" ca="1">SUMPRODUCT(CODE(MID(B108, ROW(INDIRECT("1:" &amp; LEN(B108))), 1)))</f>
        <v>219</v>
      </c>
      <c r="AE109" cm="1">
        <f t="array" aca="1" ref="AE109" ca="1">SUMPRODUCT(CODE(MID(E108, ROW(INDIRECT("1:" &amp; LEN(E108))), 1)))</f>
        <v>305</v>
      </c>
      <c r="AH109" t="str">
        <f>IF(COUNTIF($A$2:A722, A109)=1, A109, "")</f>
        <v>LP001370</v>
      </c>
    </row>
    <row r="110" spans="1:34" x14ac:dyDescent="0.25">
      <c r="A110" t="s">
        <v>246</v>
      </c>
      <c r="B110" t="s">
        <v>247</v>
      </c>
      <c r="C110" s="1">
        <v>44670</v>
      </c>
      <c r="D110" t="s">
        <v>20</v>
      </c>
      <c r="E110" t="s">
        <v>28</v>
      </c>
      <c r="F110">
        <v>2</v>
      </c>
      <c r="G110">
        <v>34</v>
      </c>
      <c r="H110" t="s">
        <v>22</v>
      </c>
      <c r="I110" t="s">
        <v>23</v>
      </c>
      <c r="J110" t="s">
        <v>21</v>
      </c>
      <c r="K110">
        <v>3800</v>
      </c>
      <c r="L110">
        <v>3600</v>
      </c>
      <c r="M110">
        <v>216</v>
      </c>
      <c r="N110">
        <v>360</v>
      </c>
      <c r="O110">
        <v>0</v>
      </c>
      <c r="P110" t="s">
        <v>24</v>
      </c>
      <c r="Q110" t="s">
        <v>246</v>
      </c>
      <c r="R110">
        <v>216</v>
      </c>
      <c r="S110" t="s">
        <v>30</v>
      </c>
      <c r="T110" t="s">
        <v>244</v>
      </c>
      <c r="X110" cm="1">
        <f t="array" aca="1" ref="X110" ca="1">SUMPRODUCT(CODE(MID(D110, ROW(INDIRECT("1:" &amp; LEN(D110))), 1)))</f>
        <v>383</v>
      </c>
      <c r="AB110" cm="1">
        <f t="array" aca="1" ref="AB110" ca="1">SUMPRODUCT(CODE(MID(B109, ROW(INDIRECT("1:" &amp; LEN(B109))), 1)))</f>
        <v>220</v>
      </c>
      <c r="AE110" cm="1">
        <f t="array" aca="1" ref="AE110" ca="1">SUMPRODUCT(CODE(MID(E109, ROW(INDIRECT("1:" &amp; LEN(E109))), 1)))</f>
        <v>189</v>
      </c>
      <c r="AH110" t="str">
        <f>IF(COUNTIF($A$2:A723, A110)=1, A110, "")</f>
        <v>LP001379</v>
      </c>
    </row>
    <row r="111" spans="1:34" x14ac:dyDescent="0.25">
      <c r="A111" t="s">
        <v>248</v>
      </c>
      <c r="B111" t="s">
        <v>249</v>
      </c>
      <c r="C111" s="1">
        <v>44671</v>
      </c>
      <c r="D111" t="s">
        <v>20</v>
      </c>
      <c r="E111" t="s">
        <v>28</v>
      </c>
      <c r="F111">
        <v>4</v>
      </c>
      <c r="G111">
        <v>34</v>
      </c>
      <c r="H111" t="s">
        <v>22</v>
      </c>
      <c r="I111" t="s">
        <v>35</v>
      </c>
      <c r="J111" t="s">
        <v>21</v>
      </c>
      <c r="K111">
        <v>2071</v>
      </c>
      <c r="L111">
        <v>754</v>
      </c>
      <c r="M111">
        <v>94</v>
      </c>
      <c r="N111">
        <v>480</v>
      </c>
      <c r="O111">
        <v>1</v>
      </c>
      <c r="P111" t="s">
        <v>44</v>
      </c>
      <c r="Q111" t="s">
        <v>248</v>
      </c>
      <c r="R111">
        <v>94</v>
      </c>
      <c r="S111" t="s">
        <v>25</v>
      </c>
      <c r="T111" t="s">
        <v>246</v>
      </c>
      <c r="X111" cm="1">
        <f t="array" aca="1" ref="X111" ca="1">SUMPRODUCT(CODE(MID(D111, ROW(INDIRECT("1:" &amp; LEN(D111))), 1)))</f>
        <v>383</v>
      </c>
      <c r="AB111" cm="1">
        <f t="array" aca="1" ref="AB111" ca="1">SUMPRODUCT(CODE(MID(B110, ROW(INDIRECT("1:" &amp; LEN(B110))), 1)))</f>
        <v>221</v>
      </c>
      <c r="AE111" cm="1">
        <f t="array" aca="1" ref="AE111" ca="1">SUMPRODUCT(CODE(MID(E110, ROW(INDIRECT("1:" &amp; LEN(E110))), 1)))</f>
        <v>305</v>
      </c>
      <c r="AH111" t="str">
        <f>IF(COUNTIF($A$2:A724, A111)=1, A111, "")</f>
        <v>LP001384</v>
      </c>
    </row>
    <row r="112" spans="1:34" x14ac:dyDescent="0.25">
      <c r="A112" t="s">
        <v>250</v>
      </c>
      <c r="B112" t="s">
        <v>251</v>
      </c>
      <c r="C112" s="1">
        <v>44672</v>
      </c>
      <c r="D112" t="s">
        <v>20</v>
      </c>
      <c r="E112" t="s">
        <v>21</v>
      </c>
      <c r="F112">
        <v>0</v>
      </c>
      <c r="G112">
        <v>34</v>
      </c>
      <c r="H112" t="s">
        <v>22</v>
      </c>
      <c r="I112" t="s">
        <v>23</v>
      </c>
      <c r="J112" t="s">
        <v>21</v>
      </c>
      <c r="K112">
        <v>5316</v>
      </c>
      <c r="L112">
        <v>0</v>
      </c>
      <c r="M112">
        <v>136</v>
      </c>
      <c r="N112">
        <v>360</v>
      </c>
      <c r="O112">
        <v>1</v>
      </c>
      <c r="P112" t="s">
        <v>24</v>
      </c>
      <c r="Q112" t="s">
        <v>250</v>
      </c>
      <c r="R112">
        <v>136</v>
      </c>
      <c r="S112" t="s">
        <v>25</v>
      </c>
      <c r="T112" t="s">
        <v>248</v>
      </c>
      <c r="X112" cm="1">
        <f t="array" aca="1" ref="X112" ca="1">SUMPRODUCT(CODE(MID(D112, ROW(INDIRECT("1:" &amp; LEN(D112))), 1)))</f>
        <v>383</v>
      </c>
      <c r="AB112" cm="1">
        <f t="array" aca="1" ref="AB112" ca="1">SUMPRODUCT(CODE(MID(B111, ROW(INDIRECT("1:" &amp; LEN(B111))), 1)))</f>
        <v>213</v>
      </c>
      <c r="AE112" cm="1">
        <f t="array" aca="1" ref="AE112" ca="1">SUMPRODUCT(CODE(MID(E111, ROW(INDIRECT("1:" &amp; LEN(E111))), 1)))</f>
        <v>305</v>
      </c>
      <c r="AH112" t="str">
        <f>IF(COUNTIF($A$2:A725, A112)=1, A112, "")</f>
        <v>LP001385</v>
      </c>
    </row>
    <row r="113" spans="1:34" x14ac:dyDescent="0.25">
      <c r="A113" t="s">
        <v>252</v>
      </c>
      <c r="B113" t="s">
        <v>253</v>
      </c>
      <c r="C113" s="1">
        <v>44673</v>
      </c>
      <c r="D113" t="s">
        <v>65</v>
      </c>
      <c r="E113" t="s">
        <v>28</v>
      </c>
      <c r="F113">
        <v>0</v>
      </c>
      <c r="G113">
        <v>34</v>
      </c>
      <c r="H113" t="s">
        <v>22</v>
      </c>
      <c r="I113" t="s">
        <v>23</v>
      </c>
      <c r="K113">
        <v>2929</v>
      </c>
      <c r="L113">
        <v>2333</v>
      </c>
      <c r="M113">
        <v>139</v>
      </c>
      <c r="N113">
        <v>360</v>
      </c>
      <c r="O113">
        <v>1</v>
      </c>
      <c r="P113" t="s">
        <v>44</v>
      </c>
      <c r="Q113" t="s">
        <v>252</v>
      </c>
      <c r="R113">
        <v>139</v>
      </c>
      <c r="S113" t="s">
        <v>25</v>
      </c>
      <c r="T113" t="s">
        <v>250</v>
      </c>
      <c r="X113" cm="1">
        <f t="array" aca="1" ref="X113" ca="1">SUMPRODUCT(CODE(MID(D113, ROW(INDIRECT("1:" &amp; LEN(D113))), 1)))</f>
        <v>586</v>
      </c>
      <c r="AB113" cm="1">
        <f t="array" aca="1" ref="AB113" ca="1">SUMPRODUCT(CODE(MID(B112, ROW(INDIRECT("1:" &amp; LEN(B112))), 1)))</f>
        <v>214</v>
      </c>
      <c r="AE113" cm="1">
        <f t="array" aca="1" ref="AE113" ca="1">SUMPRODUCT(CODE(MID(E112, ROW(INDIRECT("1:" &amp; LEN(E112))), 1)))</f>
        <v>189</v>
      </c>
      <c r="AH113" t="str">
        <f>IF(COUNTIF($A$2:A726, A113)=1, A113, "")</f>
        <v>LP001387</v>
      </c>
    </row>
    <row r="114" spans="1:34" x14ac:dyDescent="0.25">
      <c r="A114" t="s">
        <v>254</v>
      </c>
      <c r="B114" t="s">
        <v>255</v>
      </c>
      <c r="C114" s="1">
        <v>44674</v>
      </c>
      <c r="D114" t="s">
        <v>20</v>
      </c>
      <c r="E114" t="s">
        <v>28</v>
      </c>
      <c r="F114">
        <v>0</v>
      </c>
      <c r="G114">
        <v>34</v>
      </c>
      <c r="H114" t="s">
        <v>22</v>
      </c>
      <c r="I114" t="s">
        <v>35</v>
      </c>
      <c r="J114" t="s">
        <v>21</v>
      </c>
      <c r="K114">
        <v>3572</v>
      </c>
      <c r="L114">
        <v>4114</v>
      </c>
      <c r="M114">
        <v>152</v>
      </c>
      <c r="O114">
        <v>0</v>
      </c>
      <c r="P114" t="s">
        <v>29</v>
      </c>
      <c r="Q114" t="s">
        <v>254</v>
      </c>
      <c r="R114">
        <v>152</v>
      </c>
      <c r="S114" t="s">
        <v>30</v>
      </c>
      <c r="T114" t="s">
        <v>252</v>
      </c>
      <c r="X114" cm="1">
        <f t="array" aca="1" ref="X114" ca="1">SUMPRODUCT(CODE(MID(D114, ROW(INDIRECT("1:" &amp; LEN(D114))), 1)))</f>
        <v>383</v>
      </c>
      <c r="AB114" cm="1">
        <f t="array" aca="1" ref="AB114" ca="1">SUMPRODUCT(CODE(MID(B113, ROW(INDIRECT("1:" &amp; LEN(B113))), 1)))</f>
        <v>215</v>
      </c>
      <c r="AE114" cm="1">
        <f t="array" aca="1" ref="AE114" ca="1">SUMPRODUCT(CODE(MID(E113, ROW(INDIRECT("1:" &amp; LEN(E113))), 1)))</f>
        <v>305</v>
      </c>
      <c r="AH114" t="str">
        <f>IF(COUNTIF($A$2:A727, A114)=1, A114, "")</f>
        <v>LP001391</v>
      </c>
    </row>
    <row r="115" spans="1:34" x14ac:dyDescent="0.25">
      <c r="A115" t="s">
        <v>256</v>
      </c>
      <c r="B115" t="s">
        <v>257</v>
      </c>
      <c r="C115" s="1">
        <v>44675</v>
      </c>
      <c r="D115" t="s">
        <v>65</v>
      </c>
      <c r="E115" t="s">
        <v>21</v>
      </c>
      <c r="F115">
        <v>1</v>
      </c>
      <c r="G115">
        <v>34</v>
      </c>
      <c r="H115" t="s">
        <v>22</v>
      </c>
      <c r="I115" t="s">
        <v>23</v>
      </c>
      <c r="J115" t="s">
        <v>28</v>
      </c>
      <c r="K115">
        <v>7451</v>
      </c>
      <c r="L115">
        <v>0</v>
      </c>
      <c r="N115">
        <v>360</v>
      </c>
      <c r="O115">
        <v>1</v>
      </c>
      <c r="P115" t="s">
        <v>44</v>
      </c>
      <c r="Q115" t="s">
        <v>256</v>
      </c>
      <c r="S115" t="s">
        <v>25</v>
      </c>
      <c r="T115" t="s">
        <v>254</v>
      </c>
      <c r="X115" cm="1">
        <f t="array" aca="1" ref="X115" ca="1">SUMPRODUCT(CODE(MID(D115, ROW(INDIRECT("1:" &amp; LEN(D115))), 1)))</f>
        <v>586</v>
      </c>
      <c r="AB115" cm="1">
        <f t="array" aca="1" ref="AB115" ca="1">SUMPRODUCT(CODE(MID(B114, ROW(INDIRECT("1:" &amp; LEN(B114))), 1)))</f>
        <v>216</v>
      </c>
      <c r="AE115" cm="1">
        <f t="array" aca="1" ref="AE115" ca="1">SUMPRODUCT(CODE(MID(E114, ROW(INDIRECT("1:" &amp; LEN(E114))), 1)))</f>
        <v>305</v>
      </c>
      <c r="AH115" t="str">
        <f>IF(COUNTIF($A$2:A728, A115)=1, A115, "")</f>
        <v>LP001392</v>
      </c>
    </row>
    <row r="116" spans="1:34" x14ac:dyDescent="0.25">
      <c r="A116" t="s">
        <v>258</v>
      </c>
      <c r="B116" t="s">
        <v>259</v>
      </c>
      <c r="C116" s="1">
        <v>44676</v>
      </c>
      <c r="D116" t="s">
        <v>20</v>
      </c>
      <c r="E116" t="s">
        <v>21</v>
      </c>
      <c r="F116">
        <v>0</v>
      </c>
      <c r="G116">
        <v>34</v>
      </c>
      <c r="H116" t="s">
        <v>22</v>
      </c>
      <c r="I116" t="s">
        <v>23</v>
      </c>
      <c r="K116">
        <v>5050</v>
      </c>
      <c r="L116">
        <v>0</v>
      </c>
      <c r="M116">
        <v>118</v>
      </c>
      <c r="N116">
        <v>360</v>
      </c>
      <c r="O116">
        <v>1</v>
      </c>
      <c r="P116" t="s">
        <v>44</v>
      </c>
      <c r="Q116" t="s">
        <v>258</v>
      </c>
      <c r="R116">
        <v>118</v>
      </c>
      <c r="S116" t="s">
        <v>25</v>
      </c>
      <c r="T116" t="s">
        <v>256</v>
      </c>
      <c r="X116" cm="1">
        <f t="array" aca="1" ref="X116" ca="1">SUMPRODUCT(CODE(MID(D116, ROW(INDIRECT("1:" &amp; LEN(D116))), 1)))</f>
        <v>383</v>
      </c>
      <c r="AB116" cm="1">
        <f t="array" aca="1" ref="AB116" ca="1">SUMPRODUCT(CODE(MID(B115, ROW(INDIRECT("1:" &amp; LEN(B115))), 1)))</f>
        <v>217</v>
      </c>
      <c r="AE116" cm="1">
        <f t="array" aca="1" ref="AE116" ca="1">SUMPRODUCT(CODE(MID(E115, ROW(INDIRECT("1:" &amp; LEN(E115))), 1)))</f>
        <v>189</v>
      </c>
      <c r="AH116" t="str">
        <f>IF(COUNTIF($A$2:A729, A116)=1, A116, "")</f>
        <v>LP001398</v>
      </c>
    </row>
    <row r="117" spans="1:34" x14ac:dyDescent="0.25">
      <c r="A117" t="s">
        <v>260</v>
      </c>
      <c r="B117" t="s">
        <v>261</v>
      </c>
      <c r="C117" s="1">
        <v>44677</v>
      </c>
      <c r="D117" t="s">
        <v>20</v>
      </c>
      <c r="E117" t="s">
        <v>28</v>
      </c>
      <c r="F117">
        <v>1</v>
      </c>
      <c r="G117">
        <v>34</v>
      </c>
      <c r="H117" t="s">
        <v>22</v>
      </c>
      <c r="I117" t="s">
        <v>23</v>
      </c>
      <c r="J117" t="s">
        <v>21</v>
      </c>
      <c r="K117">
        <v>14583</v>
      </c>
      <c r="L117">
        <v>0</v>
      </c>
      <c r="M117">
        <v>185</v>
      </c>
      <c r="N117">
        <v>180</v>
      </c>
      <c r="O117">
        <v>1</v>
      </c>
      <c r="P117" t="s">
        <v>29</v>
      </c>
      <c r="Q117" t="s">
        <v>260</v>
      </c>
      <c r="R117">
        <v>185</v>
      </c>
      <c r="S117" t="s">
        <v>25</v>
      </c>
      <c r="T117" t="s">
        <v>258</v>
      </c>
      <c r="X117" cm="1">
        <f t="array" aca="1" ref="X117" ca="1">SUMPRODUCT(CODE(MID(D117, ROW(INDIRECT("1:" &amp; LEN(D117))), 1)))</f>
        <v>383</v>
      </c>
      <c r="AB117" cm="1">
        <f t="array" aca="1" ref="AB117" ca="1">SUMPRODUCT(CODE(MID(B116, ROW(INDIRECT("1:" &amp; LEN(B116))), 1)))</f>
        <v>218</v>
      </c>
      <c r="AE117" cm="1">
        <f t="array" aca="1" ref="AE117" ca="1">SUMPRODUCT(CODE(MID(E116, ROW(INDIRECT("1:" &amp; LEN(E116))), 1)))</f>
        <v>189</v>
      </c>
      <c r="AH117" t="str">
        <f>IF(COUNTIF($A$2:A730, A117)=1, A117, "")</f>
        <v>LP001401</v>
      </c>
    </row>
    <row r="118" spans="1:34" x14ac:dyDescent="0.25">
      <c r="A118" t="s">
        <v>262</v>
      </c>
      <c r="B118" t="s">
        <v>263</v>
      </c>
      <c r="C118" s="1">
        <v>44678</v>
      </c>
      <c r="D118" t="s">
        <v>65</v>
      </c>
      <c r="E118" t="s">
        <v>28</v>
      </c>
      <c r="F118">
        <v>0</v>
      </c>
      <c r="H118" t="s">
        <v>22</v>
      </c>
      <c r="I118" t="s">
        <v>23</v>
      </c>
      <c r="J118" t="s">
        <v>21</v>
      </c>
      <c r="K118">
        <v>3167</v>
      </c>
      <c r="L118">
        <v>2283</v>
      </c>
      <c r="M118">
        <v>154</v>
      </c>
      <c r="N118">
        <v>360</v>
      </c>
      <c r="O118">
        <v>1</v>
      </c>
      <c r="P118" t="s">
        <v>44</v>
      </c>
      <c r="Q118" t="s">
        <v>262</v>
      </c>
      <c r="R118">
        <v>154</v>
      </c>
      <c r="S118" t="s">
        <v>25</v>
      </c>
      <c r="T118" t="s">
        <v>260</v>
      </c>
      <c r="X118" cm="1">
        <f t="array" aca="1" ref="X118" ca="1">SUMPRODUCT(CODE(MID(D118, ROW(INDIRECT("1:" &amp; LEN(D118))), 1)))</f>
        <v>586</v>
      </c>
      <c r="AB118" cm="1">
        <f t="array" aca="1" ref="AB118" ca="1">SUMPRODUCT(CODE(MID(B117, ROW(INDIRECT("1:" &amp; LEN(B117))), 1)))</f>
        <v>219</v>
      </c>
      <c r="AE118" cm="1">
        <f t="array" aca="1" ref="AE118" ca="1">SUMPRODUCT(CODE(MID(E117, ROW(INDIRECT("1:" &amp; LEN(E117))), 1)))</f>
        <v>305</v>
      </c>
      <c r="AH118" t="str">
        <f>IF(COUNTIF($A$2:A731, A118)=1, A118, "")</f>
        <v>LP001404</v>
      </c>
    </row>
    <row r="119" spans="1:34" x14ac:dyDescent="0.25">
      <c r="A119" t="s">
        <v>264</v>
      </c>
      <c r="B119" t="s">
        <v>265</v>
      </c>
      <c r="C119" s="1">
        <v>44679</v>
      </c>
      <c r="D119" t="s">
        <v>20</v>
      </c>
      <c r="E119" t="s">
        <v>28</v>
      </c>
      <c r="F119">
        <v>1</v>
      </c>
      <c r="H119" t="s">
        <v>22</v>
      </c>
      <c r="I119" t="s">
        <v>23</v>
      </c>
      <c r="J119" t="s">
        <v>21</v>
      </c>
      <c r="K119">
        <v>2214</v>
      </c>
      <c r="L119">
        <v>1398</v>
      </c>
      <c r="M119">
        <v>85</v>
      </c>
      <c r="N119">
        <v>360</v>
      </c>
      <c r="P119" t="s">
        <v>24</v>
      </c>
      <c r="Q119" t="s">
        <v>264</v>
      </c>
      <c r="R119">
        <v>85</v>
      </c>
      <c r="S119" t="s">
        <v>25</v>
      </c>
      <c r="T119" t="s">
        <v>262</v>
      </c>
      <c r="X119" cm="1">
        <f t="array" aca="1" ref="X119" ca="1">SUMPRODUCT(CODE(MID(D119, ROW(INDIRECT("1:" &amp; LEN(D119))), 1)))</f>
        <v>383</v>
      </c>
      <c r="AB119" cm="1">
        <f t="array" aca="1" ref="AB119" ca="1">SUMPRODUCT(CODE(MID(B118, ROW(INDIRECT("1:" &amp; LEN(B118))), 1)))</f>
        <v>220</v>
      </c>
      <c r="AE119" cm="1">
        <f t="array" aca="1" ref="AE119" ca="1">SUMPRODUCT(CODE(MID(E118, ROW(INDIRECT("1:" &amp; LEN(E118))), 1)))</f>
        <v>305</v>
      </c>
      <c r="AH119" t="str">
        <f>IF(COUNTIF($A$2:A732, A119)=1, A119, "")</f>
        <v>LP001405</v>
      </c>
    </row>
    <row r="120" spans="1:34" x14ac:dyDescent="0.25">
      <c r="A120" t="s">
        <v>266</v>
      </c>
      <c r="B120" t="s">
        <v>267</v>
      </c>
      <c r="C120" s="1">
        <v>44680</v>
      </c>
      <c r="D120" t="s">
        <v>20</v>
      </c>
      <c r="E120" t="s">
        <v>28</v>
      </c>
      <c r="F120">
        <v>0</v>
      </c>
      <c r="H120" t="s">
        <v>22</v>
      </c>
      <c r="I120" t="s">
        <v>23</v>
      </c>
      <c r="J120" t="s">
        <v>21</v>
      </c>
      <c r="K120">
        <v>5568</v>
      </c>
      <c r="L120">
        <v>2142</v>
      </c>
      <c r="M120">
        <v>175</v>
      </c>
      <c r="N120">
        <v>360</v>
      </c>
      <c r="O120">
        <v>1</v>
      </c>
      <c r="P120" t="s">
        <v>29</v>
      </c>
      <c r="Q120" t="s">
        <v>266</v>
      </c>
      <c r="R120">
        <v>175</v>
      </c>
      <c r="S120" t="s">
        <v>30</v>
      </c>
      <c r="T120" t="s">
        <v>264</v>
      </c>
      <c r="X120" cm="1">
        <f t="array" aca="1" ref="X120" ca="1">SUMPRODUCT(CODE(MID(D120, ROW(INDIRECT("1:" &amp; LEN(D120))), 1)))</f>
        <v>383</v>
      </c>
      <c r="AB120" cm="1">
        <f t="array" aca="1" ref="AB120" ca="1">SUMPRODUCT(CODE(MID(B119, ROW(INDIRECT("1:" &amp; LEN(B119))), 1)))</f>
        <v>221</v>
      </c>
      <c r="AE120" cm="1">
        <f t="array" aca="1" ref="AE120" ca="1">SUMPRODUCT(CODE(MID(E119, ROW(INDIRECT("1:" &amp; LEN(E119))), 1)))</f>
        <v>305</v>
      </c>
      <c r="AH120" t="str">
        <f>IF(COUNTIF($A$2:A733, A120)=1, A120, "")</f>
        <v>LP001421</v>
      </c>
    </row>
    <row r="121" spans="1:34" x14ac:dyDescent="0.25">
      <c r="A121" t="s">
        <v>268</v>
      </c>
      <c r="B121" t="s">
        <v>269</v>
      </c>
      <c r="C121" s="1">
        <v>44681</v>
      </c>
      <c r="D121" t="s">
        <v>65</v>
      </c>
      <c r="E121" t="s">
        <v>21</v>
      </c>
      <c r="F121">
        <v>0</v>
      </c>
      <c r="H121" t="s">
        <v>22</v>
      </c>
      <c r="I121" t="s">
        <v>23</v>
      </c>
      <c r="J121" t="s">
        <v>21</v>
      </c>
      <c r="K121">
        <v>10408</v>
      </c>
      <c r="L121">
        <v>0</v>
      </c>
      <c r="M121">
        <v>259</v>
      </c>
      <c r="N121">
        <v>360</v>
      </c>
      <c r="O121">
        <v>1</v>
      </c>
      <c r="P121" t="s">
        <v>24</v>
      </c>
      <c r="Q121" t="s">
        <v>268</v>
      </c>
      <c r="R121">
        <v>259</v>
      </c>
      <c r="S121" t="s">
        <v>25</v>
      </c>
      <c r="T121" t="s">
        <v>266</v>
      </c>
      <c r="X121" cm="1">
        <f t="array" aca="1" ref="X121" ca="1">SUMPRODUCT(CODE(MID(D121, ROW(INDIRECT("1:" &amp; LEN(D121))), 1)))</f>
        <v>586</v>
      </c>
      <c r="AB121" cm="1">
        <f t="array" aca="1" ref="AB121" ca="1">SUMPRODUCT(CODE(MID(B120, ROW(INDIRECT("1:" &amp; LEN(B120))), 1)))</f>
        <v>222</v>
      </c>
      <c r="AE121" cm="1">
        <f t="array" aca="1" ref="AE121" ca="1">SUMPRODUCT(CODE(MID(E120, ROW(INDIRECT("1:" &amp; LEN(E120))), 1)))</f>
        <v>305</v>
      </c>
      <c r="AH121" t="str">
        <f>IF(COUNTIF($A$2:A734, A121)=1, A121, "")</f>
        <v>LP001422</v>
      </c>
    </row>
    <row r="122" spans="1:34" x14ac:dyDescent="0.25">
      <c r="A122" t="s">
        <v>270</v>
      </c>
      <c r="B122" t="s">
        <v>271</v>
      </c>
      <c r="C122" s="1">
        <v>44682</v>
      </c>
      <c r="D122" t="s">
        <v>20</v>
      </c>
      <c r="E122" t="s">
        <v>28</v>
      </c>
      <c r="H122" t="s">
        <v>22</v>
      </c>
      <c r="I122" t="s">
        <v>23</v>
      </c>
      <c r="J122" t="s">
        <v>21</v>
      </c>
      <c r="K122">
        <v>5667</v>
      </c>
      <c r="L122">
        <v>2667</v>
      </c>
      <c r="M122">
        <v>180</v>
      </c>
      <c r="N122">
        <v>360</v>
      </c>
      <c r="O122">
        <v>1</v>
      </c>
      <c r="P122" t="s">
        <v>29</v>
      </c>
      <c r="Q122" t="s">
        <v>270</v>
      </c>
      <c r="R122">
        <v>180</v>
      </c>
      <c r="S122" t="s">
        <v>25</v>
      </c>
      <c r="T122" t="s">
        <v>268</v>
      </c>
      <c r="X122" cm="1">
        <f t="array" aca="1" ref="X122" ca="1">SUMPRODUCT(CODE(MID(D122, ROW(INDIRECT("1:" &amp; LEN(D122))), 1)))</f>
        <v>383</v>
      </c>
      <c r="AB122" cm="1">
        <f t="array" aca="1" ref="AB122" ca="1">SUMPRODUCT(CODE(MID(B121, ROW(INDIRECT("1:" &amp; LEN(B121))), 1)))</f>
        <v>214</v>
      </c>
      <c r="AE122" cm="1">
        <f t="array" aca="1" ref="AE122" ca="1">SUMPRODUCT(CODE(MID(E121, ROW(INDIRECT("1:" &amp; LEN(E121))), 1)))</f>
        <v>189</v>
      </c>
      <c r="AH122" t="str">
        <f>IF(COUNTIF($A$2:A735, A122)=1, A122, "")</f>
        <v>LP001426</v>
      </c>
    </row>
    <row r="123" spans="1:34" x14ac:dyDescent="0.25">
      <c r="A123" t="s">
        <v>272</v>
      </c>
      <c r="B123" t="s">
        <v>273</v>
      </c>
      <c r="C123" s="1">
        <v>44683</v>
      </c>
      <c r="D123" t="s">
        <v>65</v>
      </c>
      <c r="E123" t="s">
        <v>21</v>
      </c>
      <c r="F123">
        <v>0</v>
      </c>
      <c r="H123" t="s">
        <v>22</v>
      </c>
      <c r="I123" t="s">
        <v>23</v>
      </c>
      <c r="J123" t="s">
        <v>21</v>
      </c>
      <c r="K123">
        <v>4166</v>
      </c>
      <c r="L123">
        <v>0</v>
      </c>
      <c r="M123">
        <v>44</v>
      </c>
      <c r="N123">
        <v>360</v>
      </c>
      <c r="O123">
        <v>1</v>
      </c>
      <c r="P123" t="s">
        <v>44</v>
      </c>
      <c r="Q123" t="s">
        <v>272</v>
      </c>
      <c r="R123">
        <v>44</v>
      </c>
      <c r="S123" t="s">
        <v>25</v>
      </c>
      <c r="T123" t="s">
        <v>270</v>
      </c>
      <c r="X123" cm="1">
        <f t="array" aca="1" ref="X123" ca="1">SUMPRODUCT(CODE(MID(D123, ROW(INDIRECT("1:" &amp; LEN(D123))), 1)))</f>
        <v>586</v>
      </c>
      <c r="AB123" cm="1">
        <f t="array" aca="1" ref="AB123" ca="1">SUMPRODUCT(CODE(MID(B122, ROW(INDIRECT("1:" &amp; LEN(B122))), 1)))</f>
        <v>215</v>
      </c>
      <c r="AE123" cm="1">
        <f t="array" aca="1" ref="AE123" ca="1">SUMPRODUCT(CODE(MID(E122, ROW(INDIRECT("1:" &amp; LEN(E122))), 1)))</f>
        <v>305</v>
      </c>
      <c r="AH123" t="str">
        <f>IF(COUNTIF($A$2:A736, A123)=1, A123, "")</f>
        <v>LP001430</v>
      </c>
    </row>
    <row r="124" spans="1:34" x14ac:dyDescent="0.25">
      <c r="A124" t="s">
        <v>274</v>
      </c>
      <c r="B124" t="s">
        <v>275</v>
      </c>
      <c r="C124" s="1">
        <v>44684</v>
      </c>
      <c r="D124" t="s">
        <v>65</v>
      </c>
      <c r="E124" t="s">
        <v>21</v>
      </c>
      <c r="F124">
        <v>0</v>
      </c>
      <c r="G124">
        <v>34</v>
      </c>
      <c r="H124" t="s">
        <v>22</v>
      </c>
      <c r="I124" t="s">
        <v>23</v>
      </c>
      <c r="J124" t="s">
        <v>21</v>
      </c>
      <c r="K124">
        <v>2137</v>
      </c>
      <c r="L124">
        <v>8980</v>
      </c>
      <c r="M124">
        <v>137</v>
      </c>
      <c r="N124">
        <v>360</v>
      </c>
      <c r="O124">
        <v>0</v>
      </c>
      <c r="P124" t="s">
        <v>44</v>
      </c>
      <c r="Q124" t="s">
        <v>274</v>
      </c>
      <c r="R124">
        <v>137</v>
      </c>
      <c r="S124" t="s">
        <v>25</v>
      </c>
      <c r="T124" t="s">
        <v>272</v>
      </c>
      <c r="X124" cm="1">
        <f t="array" aca="1" ref="X124" ca="1">SUMPRODUCT(CODE(MID(D124, ROW(INDIRECT("1:" &amp; LEN(D124))), 1)))</f>
        <v>586</v>
      </c>
      <c r="AB124" cm="1">
        <f t="array" aca="1" ref="AB124" ca="1">SUMPRODUCT(CODE(MID(B123, ROW(INDIRECT("1:" &amp; LEN(B123))), 1)))</f>
        <v>216</v>
      </c>
      <c r="AE124" cm="1">
        <f t="array" aca="1" ref="AE124" ca="1">SUMPRODUCT(CODE(MID(E123, ROW(INDIRECT("1:" &amp; LEN(E123))), 1)))</f>
        <v>189</v>
      </c>
      <c r="AH124" t="str">
        <f>IF(COUNTIF($A$2:A737, A124)=1, A124, "")</f>
        <v>LP001431</v>
      </c>
    </row>
    <row r="125" spans="1:34" x14ac:dyDescent="0.25">
      <c r="A125" t="s">
        <v>276</v>
      </c>
      <c r="B125" t="s">
        <v>277</v>
      </c>
      <c r="C125" s="1">
        <v>44685</v>
      </c>
      <c r="D125" t="s">
        <v>20</v>
      </c>
      <c r="E125" t="s">
        <v>28</v>
      </c>
      <c r="F125">
        <v>2</v>
      </c>
      <c r="G125">
        <v>34</v>
      </c>
      <c r="H125" t="s">
        <v>22</v>
      </c>
      <c r="I125" t="s">
        <v>23</v>
      </c>
      <c r="J125" t="s">
        <v>21</v>
      </c>
      <c r="K125">
        <v>2957</v>
      </c>
      <c r="L125">
        <v>0</v>
      </c>
      <c r="M125">
        <v>81</v>
      </c>
      <c r="N125">
        <v>360</v>
      </c>
      <c r="O125">
        <v>1</v>
      </c>
      <c r="P125" t="s">
        <v>44</v>
      </c>
      <c r="Q125" t="s">
        <v>276</v>
      </c>
      <c r="R125">
        <v>81</v>
      </c>
      <c r="S125" t="s">
        <v>25</v>
      </c>
      <c r="T125" t="s">
        <v>274</v>
      </c>
      <c r="X125" cm="1">
        <f t="array" aca="1" ref="X125" ca="1">SUMPRODUCT(CODE(MID(D125, ROW(INDIRECT("1:" &amp; LEN(D125))), 1)))</f>
        <v>383</v>
      </c>
      <c r="AB125" cm="1">
        <f t="array" aca="1" ref="AB125" ca="1">SUMPRODUCT(CODE(MID(B124, ROW(INDIRECT("1:" &amp; LEN(B124))), 1)))</f>
        <v>217</v>
      </c>
      <c r="AE125" cm="1">
        <f t="array" aca="1" ref="AE125" ca="1">SUMPRODUCT(CODE(MID(E124, ROW(INDIRECT("1:" &amp; LEN(E124))), 1)))</f>
        <v>189</v>
      </c>
      <c r="AH125" t="str">
        <f>IF(COUNTIF($A$2:A738, A125)=1, A125, "")</f>
        <v>LP001432</v>
      </c>
    </row>
    <row r="126" spans="1:34" x14ac:dyDescent="0.25">
      <c r="A126" t="s">
        <v>278</v>
      </c>
      <c r="B126" t="s">
        <v>279</v>
      </c>
      <c r="C126" s="1">
        <v>44686</v>
      </c>
      <c r="D126" t="s">
        <v>20</v>
      </c>
      <c r="E126" t="s">
        <v>28</v>
      </c>
      <c r="F126">
        <v>0</v>
      </c>
      <c r="G126">
        <v>34</v>
      </c>
      <c r="H126" t="s">
        <v>22</v>
      </c>
      <c r="I126" t="s">
        <v>35</v>
      </c>
      <c r="J126" t="s">
        <v>21</v>
      </c>
      <c r="K126">
        <v>4300</v>
      </c>
      <c r="L126">
        <v>2014</v>
      </c>
      <c r="M126">
        <v>194</v>
      </c>
      <c r="N126">
        <v>360</v>
      </c>
      <c r="O126">
        <v>1</v>
      </c>
      <c r="P126" t="s">
        <v>29</v>
      </c>
      <c r="Q126" t="s">
        <v>278</v>
      </c>
      <c r="R126">
        <v>194</v>
      </c>
      <c r="S126" t="s">
        <v>25</v>
      </c>
      <c r="T126" t="s">
        <v>276</v>
      </c>
      <c r="X126" cm="1">
        <f t="array" aca="1" ref="X126" ca="1">SUMPRODUCT(CODE(MID(D126, ROW(INDIRECT("1:" &amp; LEN(D126))), 1)))</f>
        <v>383</v>
      </c>
      <c r="AB126" cm="1">
        <f t="array" aca="1" ref="AB126" ca="1">SUMPRODUCT(CODE(MID(B125, ROW(INDIRECT("1:" &amp; LEN(B125))), 1)))</f>
        <v>218</v>
      </c>
      <c r="AE126" cm="1">
        <f t="array" aca="1" ref="AE126" ca="1">SUMPRODUCT(CODE(MID(E125, ROW(INDIRECT("1:" &amp; LEN(E125))), 1)))</f>
        <v>305</v>
      </c>
      <c r="AH126" t="str">
        <f>IF(COUNTIF($A$2:A739, A126)=1, A126, "")</f>
        <v>LP001439</v>
      </c>
    </row>
    <row r="127" spans="1:34" x14ac:dyDescent="0.25">
      <c r="A127" t="s">
        <v>280</v>
      </c>
      <c r="B127" t="s">
        <v>281</v>
      </c>
      <c r="C127" s="1">
        <v>44687</v>
      </c>
      <c r="D127" t="s">
        <v>65</v>
      </c>
      <c r="E127" t="s">
        <v>21</v>
      </c>
      <c r="F127">
        <v>0</v>
      </c>
      <c r="G127">
        <v>34</v>
      </c>
      <c r="H127" t="s">
        <v>22</v>
      </c>
      <c r="I127" t="s">
        <v>23</v>
      </c>
      <c r="J127" t="s">
        <v>21</v>
      </c>
      <c r="K127">
        <v>3692</v>
      </c>
      <c r="L127">
        <v>0</v>
      </c>
      <c r="M127">
        <v>93</v>
      </c>
      <c r="N127">
        <v>360</v>
      </c>
      <c r="P127" t="s">
        <v>29</v>
      </c>
      <c r="Q127" t="s">
        <v>280</v>
      </c>
      <c r="R127">
        <v>93</v>
      </c>
      <c r="S127" t="s">
        <v>25</v>
      </c>
      <c r="T127" t="s">
        <v>278</v>
      </c>
      <c r="X127" cm="1">
        <f t="array" aca="1" ref="X127" ca="1">SUMPRODUCT(CODE(MID(D127, ROW(INDIRECT("1:" &amp; LEN(D127))), 1)))</f>
        <v>586</v>
      </c>
      <c r="AB127" cm="1">
        <f t="array" aca="1" ref="AB127" ca="1">SUMPRODUCT(CODE(MID(B126, ROW(INDIRECT("1:" &amp; LEN(B126))), 1)))</f>
        <v>219</v>
      </c>
      <c r="AE127" cm="1">
        <f t="array" aca="1" ref="AE127" ca="1">SUMPRODUCT(CODE(MID(E126, ROW(INDIRECT("1:" &amp; LEN(E126))), 1)))</f>
        <v>305</v>
      </c>
      <c r="AH127" t="str">
        <f>IF(COUNTIF($A$2:A740, A127)=1, A127, "")</f>
        <v>LP001443</v>
      </c>
    </row>
    <row r="128" spans="1:34" x14ac:dyDescent="0.25">
      <c r="A128" t="s">
        <v>282</v>
      </c>
      <c r="B128" t="s">
        <v>283</v>
      </c>
      <c r="C128" s="1">
        <v>44688</v>
      </c>
      <c r="E128" t="s">
        <v>28</v>
      </c>
      <c r="F128">
        <v>3</v>
      </c>
      <c r="G128">
        <v>34</v>
      </c>
      <c r="H128" t="s">
        <v>22</v>
      </c>
      <c r="I128" t="s">
        <v>23</v>
      </c>
      <c r="J128" t="s">
        <v>21</v>
      </c>
      <c r="K128">
        <v>23803</v>
      </c>
      <c r="L128">
        <v>0</v>
      </c>
      <c r="M128">
        <v>370</v>
      </c>
      <c r="N128">
        <v>360</v>
      </c>
      <c r="O128">
        <v>1</v>
      </c>
      <c r="P128" t="s">
        <v>29</v>
      </c>
      <c r="Q128" t="s">
        <v>282</v>
      </c>
      <c r="R128">
        <v>370</v>
      </c>
      <c r="S128" t="s">
        <v>25</v>
      </c>
      <c r="T128" t="s">
        <v>280</v>
      </c>
      <c r="X128" cm="1">
        <f t="array" aca="1" ref="X128" ca="1">SUMPRODUCT(CODE(MID(D129, ROW(INDIRECT("1:" &amp; LEN(D129))), 1)))</f>
        <v>383</v>
      </c>
      <c r="AB128" cm="1">
        <f t="array" aca="1" ref="AB128" ca="1">SUMPRODUCT(CODE(MID(B127, ROW(INDIRECT("1:" &amp; LEN(B127))), 1)))</f>
        <v>220</v>
      </c>
      <c r="AE128" cm="1">
        <f t="array" aca="1" ref="AE128" ca="1">SUMPRODUCT(CODE(MID(E127, ROW(INDIRECT("1:" &amp; LEN(E127))), 1)))</f>
        <v>189</v>
      </c>
      <c r="AH128" t="str">
        <f>IF(COUNTIF($A$2:A741, A128)=1, A128, "")</f>
        <v>LP001448</v>
      </c>
    </row>
    <row r="129" spans="1:34" x14ac:dyDescent="0.25">
      <c r="A129" t="s">
        <v>284</v>
      </c>
      <c r="B129" t="s">
        <v>285</v>
      </c>
      <c r="C129" s="1">
        <v>44689</v>
      </c>
      <c r="D129" t="s">
        <v>20</v>
      </c>
      <c r="E129" t="s">
        <v>21</v>
      </c>
      <c r="F129">
        <v>0</v>
      </c>
      <c r="G129">
        <v>34</v>
      </c>
      <c r="H129" t="s">
        <v>22</v>
      </c>
      <c r="I129" t="s">
        <v>23</v>
      </c>
      <c r="J129" t="s">
        <v>21</v>
      </c>
      <c r="K129">
        <v>3865</v>
      </c>
      <c r="L129">
        <v>1640</v>
      </c>
      <c r="N129">
        <v>360</v>
      </c>
      <c r="O129">
        <v>1</v>
      </c>
      <c r="P129" t="s">
        <v>29</v>
      </c>
      <c r="Q129" t="s">
        <v>284</v>
      </c>
      <c r="S129" t="s">
        <v>25</v>
      </c>
      <c r="T129" t="s">
        <v>282</v>
      </c>
      <c r="X129" cm="1">
        <f t="array" aca="1" ref="X129" ca="1">SUMPRODUCT(CODE(MID(D130, ROW(INDIRECT("1:" &amp; LEN(D130))), 1)))</f>
        <v>383</v>
      </c>
      <c r="AB129" cm="1">
        <f t="array" aca="1" ref="AB129" ca="1">SUMPRODUCT(CODE(MID(B128, ROW(INDIRECT("1:" &amp; LEN(B128))), 1)))</f>
        <v>221</v>
      </c>
      <c r="AE129" cm="1">
        <f t="array" aca="1" ref="AE129" ca="1">SUMPRODUCT(CODE(MID(E128, ROW(INDIRECT("1:" &amp; LEN(E128))), 1)))</f>
        <v>305</v>
      </c>
      <c r="AH129" t="str">
        <f>IF(COUNTIF($A$2:A742, A129)=1, A129, "")</f>
        <v>LP001449</v>
      </c>
    </row>
    <row r="130" spans="1:34" x14ac:dyDescent="0.25">
      <c r="A130" t="s">
        <v>286</v>
      </c>
      <c r="B130" t="s">
        <v>287</v>
      </c>
      <c r="C130" s="1">
        <v>44690</v>
      </c>
      <c r="D130" t="s">
        <v>20</v>
      </c>
      <c r="E130" t="s">
        <v>28</v>
      </c>
      <c r="F130">
        <v>1</v>
      </c>
      <c r="H130" t="s">
        <v>22</v>
      </c>
      <c r="I130" t="s">
        <v>23</v>
      </c>
      <c r="J130" t="s">
        <v>28</v>
      </c>
      <c r="K130">
        <v>10513</v>
      </c>
      <c r="L130">
        <v>3850</v>
      </c>
      <c r="M130">
        <v>160</v>
      </c>
      <c r="N130">
        <v>180</v>
      </c>
      <c r="O130">
        <v>0</v>
      </c>
      <c r="P130" t="s">
        <v>24</v>
      </c>
      <c r="Q130" t="s">
        <v>286</v>
      </c>
      <c r="R130">
        <v>160</v>
      </c>
      <c r="S130" t="s">
        <v>30</v>
      </c>
      <c r="T130" t="s">
        <v>284</v>
      </c>
      <c r="X130" cm="1">
        <f t="array" aca="1" ref="X130" ca="1">SUMPRODUCT(CODE(MID(D131, ROW(INDIRECT("1:" &amp; LEN(D131))), 1)))</f>
        <v>383</v>
      </c>
      <c r="AB130" cm="1">
        <f t="array" aca="1" ref="AB130" ca="1">SUMPRODUCT(CODE(MID(B129, ROW(INDIRECT("1:" &amp; LEN(B129))), 1)))</f>
        <v>222</v>
      </c>
      <c r="AE130" cm="1">
        <f t="array" aca="1" ref="AE130" ca="1">SUMPRODUCT(CODE(MID(E129, ROW(INDIRECT("1:" &amp; LEN(E129))), 1)))</f>
        <v>189</v>
      </c>
      <c r="AH130" t="str">
        <f>IF(COUNTIF($A$2:A743, A130)=1, A130, "")</f>
        <v>LP001451</v>
      </c>
    </row>
    <row r="131" spans="1:34" x14ac:dyDescent="0.25">
      <c r="A131" t="s">
        <v>288</v>
      </c>
      <c r="B131" t="s">
        <v>289</v>
      </c>
      <c r="C131" s="1">
        <v>44691</v>
      </c>
      <c r="D131" t="s">
        <v>20</v>
      </c>
      <c r="E131" t="s">
        <v>28</v>
      </c>
      <c r="F131">
        <v>0</v>
      </c>
      <c r="H131" t="s">
        <v>22</v>
      </c>
      <c r="I131" t="s">
        <v>23</v>
      </c>
      <c r="J131" t="s">
        <v>21</v>
      </c>
      <c r="K131">
        <v>6080</v>
      </c>
      <c r="L131">
        <v>2569</v>
      </c>
      <c r="M131">
        <v>182</v>
      </c>
      <c r="N131">
        <v>360</v>
      </c>
      <c r="P131" t="s">
        <v>29</v>
      </c>
      <c r="Q131" t="s">
        <v>288</v>
      </c>
      <c r="R131">
        <v>182</v>
      </c>
      <c r="S131" t="s">
        <v>30</v>
      </c>
      <c r="T131" t="s">
        <v>286</v>
      </c>
      <c r="X131" cm="1">
        <f t="array" aca="1" ref="X131" ca="1">SUMPRODUCT(CODE(MID(D132, ROW(INDIRECT("1:" &amp; LEN(D132))), 1)))</f>
        <v>383</v>
      </c>
      <c r="AB131" cm="1">
        <f t="array" aca="1" ref="AB131" ca="1">SUMPRODUCT(CODE(MID(B130, ROW(INDIRECT("1:" &amp; LEN(B130))), 1)))</f>
        <v>223</v>
      </c>
      <c r="AE131" cm="1">
        <f t="array" aca="1" ref="AE131" ca="1">SUMPRODUCT(CODE(MID(E130, ROW(INDIRECT("1:" &amp; LEN(E130))), 1)))</f>
        <v>305</v>
      </c>
      <c r="AH131" t="str">
        <f>IF(COUNTIF($A$2:A744, A131)=1, A131, "")</f>
        <v>LP001465</v>
      </c>
    </row>
    <row r="132" spans="1:34" x14ac:dyDescent="0.25">
      <c r="A132" t="s">
        <v>290</v>
      </c>
      <c r="B132" t="s">
        <v>291</v>
      </c>
      <c r="C132" s="1">
        <v>44692</v>
      </c>
      <c r="D132" t="s">
        <v>20</v>
      </c>
      <c r="E132" t="s">
        <v>21</v>
      </c>
      <c r="F132">
        <v>0</v>
      </c>
      <c r="H132" t="s">
        <v>22</v>
      </c>
      <c r="I132" t="s">
        <v>23</v>
      </c>
      <c r="J132" t="s">
        <v>28</v>
      </c>
      <c r="K132">
        <v>20166</v>
      </c>
      <c r="L132">
        <v>0</v>
      </c>
      <c r="M132">
        <v>650</v>
      </c>
      <c r="N132">
        <v>480</v>
      </c>
      <c r="P132" t="s">
        <v>24</v>
      </c>
      <c r="Q132" t="s">
        <v>290</v>
      </c>
      <c r="R132">
        <v>650</v>
      </c>
      <c r="S132" t="s">
        <v>25</v>
      </c>
      <c r="T132" t="s">
        <v>288</v>
      </c>
      <c r="X132" cm="1">
        <f t="array" aca="1" ref="X132" ca="1">SUMPRODUCT(CODE(MID(D133, ROW(INDIRECT("1:" &amp; LEN(D133))), 1)))</f>
        <v>383</v>
      </c>
      <c r="AB132" cm="1">
        <f t="array" aca="1" ref="AB132" ca="1">SUMPRODUCT(CODE(MID(B131, ROW(INDIRECT("1:" &amp; LEN(B131))), 1)))</f>
        <v>215</v>
      </c>
      <c r="AE132" cm="1">
        <f t="array" aca="1" ref="AE132" ca="1">SUMPRODUCT(CODE(MID(E131, ROW(INDIRECT("1:" &amp; LEN(E131))), 1)))</f>
        <v>305</v>
      </c>
      <c r="AH132" t="str">
        <f>IF(COUNTIF($A$2:A745, A132)=1, A132, "")</f>
        <v>LP001469</v>
      </c>
    </row>
    <row r="133" spans="1:34" x14ac:dyDescent="0.25">
      <c r="A133" t="s">
        <v>292</v>
      </c>
      <c r="B133" t="s">
        <v>293</v>
      </c>
      <c r="C133" s="1">
        <v>44693</v>
      </c>
      <c r="D133" t="s">
        <v>20</v>
      </c>
      <c r="E133" t="s">
        <v>21</v>
      </c>
      <c r="F133">
        <v>0</v>
      </c>
      <c r="H133" t="s">
        <v>22</v>
      </c>
      <c r="I133" t="s">
        <v>23</v>
      </c>
      <c r="J133" t="s">
        <v>21</v>
      </c>
      <c r="K133">
        <v>2014</v>
      </c>
      <c r="L133">
        <v>1929</v>
      </c>
      <c r="M133">
        <v>74</v>
      </c>
      <c r="N133">
        <v>360</v>
      </c>
      <c r="O133">
        <v>1</v>
      </c>
      <c r="P133" t="s">
        <v>24</v>
      </c>
      <c r="Q133" t="s">
        <v>292</v>
      </c>
      <c r="R133">
        <v>74</v>
      </c>
      <c r="S133" t="s">
        <v>25</v>
      </c>
      <c r="T133" t="s">
        <v>290</v>
      </c>
      <c r="X133" cm="1">
        <f t="array" aca="1" ref="X133" ca="1">SUMPRODUCT(CODE(MID(D134, ROW(INDIRECT("1:" &amp; LEN(D134))), 1)))</f>
        <v>383</v>
      </c>
      <c r="AB133" cm="1">
        <f t="array" aca="1" ref="AB133" ca="1">SUMPRODUCT(CODE(MID(B132, ROW(INDIRECT("1:" &amp; LEN(B132))), 1)))</f>
        <v>216</v>
      </c>
      <c r="AE133" cm="1">
        <f t="array" aca="1" ref="AE133" ca="1">SUMPRODUCT(CODE(MID(E132, ROW(INDIRECT("1:" &amp; LEN(E132))), 1)))</f>
        <v>189</v>
      </c>
      <c r="AH133" t="str">
        <f>IF(COUNTIF($A$2:A746, A133)=1, A133, "")</f>
        <v>LP001473</v>
      </c>
    </row>
    <row r="134" spans="1:34" x14ac:dyDescent="0.25">
      <c r="A134" t="s">
        <v>294</v>
      </c>
      <c r="B134" t="s">
        <v>295</v>
      </c>
      <c r="C134" s="1">
        <v>44694</v>
      </c>
      <c r="D134" t="s">
        <v>20</v>
      </c>
      <c r="E134" t="s">
        <v>21</v>
      </c>
      <c r="F134">
        <v>0</v>
      </c>
      <c r="H134" t="s">
        <v>22</v>
      </c>
      <c r="I134" t="s">
        <v>23</v>
      </c>
      <c r="J134" t="s">
        <v>21</v>
      </c>
      <c r="K134">
        <v>2718</v>
      </c>
      <c r="L134">
        <v>0</v>
      </c>
      <c r="M134">
        <v>70</v>
      </c>
      <c r="N134">
        <v>360</v>
      </c>
      <c r="O134">
        <v>1</v>
      </c>
      <c r="P134" t="s">
        <v>44</v>
      </c>
      <c r="Q134" t="s">
        <v>294</v>
      </c>
      <c r="R134">
        <v>70</v>
      </c>
      <c r="S134" t="s">
        <v>25</v>
      </c>
      <c r="T134" t="s">
        <v>292</v>
      </c>
      <c r="X134" cm="1">
        <f t="array" aca="1" ref="X134" ca="1">SUMPRODUCT(CODE(MID(D135, ROW(INDIRECT("1:" &amp; LEN(D135))), 1)))</f>
        <v>383</v>
      </c>
      <c r="AB134" cm="1">
        <f t="array" aca="1" ref="AB134" ca="1">SUMPRODUCT(CODE(MID(B133, ROW(INDIRECT("1:" &amp; LEN(B133))), 1)))</f>
        <v>217</v>
      </c>
      <c r="AE134" cm="1">
        <f t="array" aca="1" ref="AE134" ca="1">SUMPRODUCT(CODE(MID(E133, ROW(INDIRECT("1:" &amp; LEN(E133))), 1)))</f>
        <v>189</v>
      </c>
      <c r="AH134" t="str">
        <f>IF(COUNTIF($A$2:A747, A134)=1, A134, "")</f>
        <v>LP001478</v>
      </c>
    </row>
    <row r="135" spans="1:34" x14ac:dyDescent="0.25">
      <c r="A135" t="s">
        <v>296</v>
      </c>
      <c r="B135" t="s">
        <v>297</v>
      </c>
      <c r="C135" s="1">
        <v>44695</v>
      </c>
      <c r="D135" t="s">
        <v>20</v>
      </c>
      <c r="E135" t="s">
        <v>28</v>
      </c>
      <c r="F135">
        <v>0</v>
      </c>
      <c r="H135" t="s">
        <v>22</v>
      </c>
      <c r="I135" t="s">
        <v>23</v>
      </c>
      <c r="J135" t="s">
        <v>28</v>
      </c>
      <c r="K135">
        <v>3459</v>
      </c>
      <c r="L135">
        <v>0</v>
      </c>
      <c r="M135">
        <v>25</v>
      </c>
      <c r="N135">
        <v>120</v>
      </c>
      <c r="O135">
        <v>1</v>
      </c>
      <c r="P135" t="s">
        <v>44</v>
      </c>
      <c r="Q135" t="s">
        <v>296</v>
      </c>
      <c r="R135">
        <v>25</v>
      </c>
      <c r="S135" t="s">
        <v>25</v>
      </c>
      <c r="T135" t="s">
        <v>294</v>
      </c>
      <c r="X135" cm="1">
        <f t="array" aca="1" ref="X135" ca="1">SUMPRODUCT(CODE(MID(D136, ROW(INDIRECT("1:" &amp; LEN(D136))), 1)))</f>
        <v>383</v>
      </c>
      <c r="AB135" cm="1">
        <f t="array" aca="1" ref="AB135" ca="1">SUMPRODUCT(CODE(MID(B134, ROW(INDIRECT("1:" &amp; LEN(B134))), 1)))</f>
        <v>218</v>
      </c>
      <c r="AE135" cm="1">
        <f t="array" aca="1" ref="AE135" ca="1">SUMPRODUCT(CODE(MID(E134, ROW(INDIRECT("1:" &amp; LEN(E134))), 1)))</f>
        <v>189</v>
      </c>
      <c r="AH135" t="str">
        <f>IF(COUNTIF($A$2:A748, A135)=1, A135, "")</f>
        <v>LP001482</v>
      </c>
    </row>
    <row r="136" spans="1:34" x14ac:dyDescent="0.25">
      <c r="A136" t="s">
        <v>298</v>
      </c>
      <c r="B136" t="s">
        <v>299</v>
      </c>
      <c r="C136" s="1">
        <v>44696</v>
      </c>
      <c r="D136" t="s">
        <v>20</v>
      </c>
      <c r="E136" t="s">
        <v>21</v>
      </c>
      <c r="F136">
        <v>0</v>
      </c>
      <c r="H136" t="s">
        <v>22</v>
      </c>
      <c r="I136" t="s">
        <v>23</v>
      </c>
      <c r="J136" t="s">
        <v>21</v>
      </c>
      <c r="K136">
        <v>4895</v>
      </c>
      <c r="L136">
        <v>0</v>
      </c>
      <c r="M136">
        <v>102</v>
      </c>
      <c r="N136">
        <v>360</v>
      </c>
      <c r="O136">
        <v>1</v>
      </c>
      <c r="P136" t="s">
        <v>44</v>
      </c>
      <c r="Q136" t="s">
        <v>298</v>
      </c>
      <c r="R136">
        <v>102</v>
      </c>
      <c r="S136" t="s">
        <v>25</v>
      </c>
      <c r="T136" t="s">
        <v>296</v>
      </c>
      <c r="X136" cm="1">
        <f t="array" aca="1" ref="X136" ca="1">SUMPRODUCT(CODE(MID(D137, ROW(INDIRECT("1:" &amp; LEN(D137))), 1)))</f>
        <v>383</v>
      </c>
      <c r="AB136" cm="1">
        <f t="array" aca="1" ref="AB136" ca="1">SUMPRODUCT(CODE(MID(B135, ROW(INDIRECT("1:" &amp; LEN(B135))), 1)))</f>
        <v>219</v>
      </c>
      <c r="AE136" cm="1">
        <f t="array" aca="1" ref="AE136" ca="1">SUMPRODUCT(CODE(MID(E135, ROW(INDIRECT("1:" &amp; LEN(E135))), 1)))</f>
        <v>305</v>
      </c>
      <c r="AH136" t="str">
        <f>IF(COUNTIF($A$2:A749, A136)=1, A136, "")</f>
        <v>LP001487</v>
      </c>
    </row>
    <row r="137" spans="1:34" x14ac:dyDescent="0.25">
      <c r="A137" t="s">
        <v>300</v>
      </c>
      <c r="B137" t="s">
        <v>301</v>
      </c>
      <c r="C137" s="1">
        <v>44697</v>
      </c>
      <c r="D137" t="s">
        <v>20</v>
      </c>
      <c r="E137" t="s">
        <v>28</v>
      </c>
      <c r="F137">
        <v>1</v>
      </c>
      <c r="H137" t="s">
        <v>22</v>
      </c>
      <c r="I137" t="s">
        <v>23</v>
      </c>
      <c r="J137" t="s">
        <v>21</v>
      </c>
      <c r="K137">
        <v>4000</v>
      </c>
      <c r="L137">
        <v>7750</v>
      </c>
      <c r="M137">
        <v>290</v>
      </c>
      <c r="N137">
        <v>360</v>
      </c>
      <c r="O137">
        <v>1</v>
      </c>
      <c r="P137" t="s">
        <v>44</v>
      </c>
      <c r="Q137" t="s">
        <v>300</v>
      </c>
      <c r="R137">
        <v>290</v>
      </c>
      <c r="S137" t="s">
        <v>30</v>
      </c>
      <c r="T137" t="s">
        <v>298</v>
      </c>
      <c r="X137" cm="1">
        <f t="array" aca="1" ref="X137" ca="1">SUMPRODUCT(CODE(MID(D138, ROW(INDIRECT("1:" &amp; LEN(D138))), 1)))</f>
        <v>586</v>
      </c>
      <c r="AB137" cm="1">
        <f t="array" aca="1" ref="AB137" ca="1">SUMPRODUCT(CODE(MID(B136, ROW(INDIRECT("1:" &amp; LEN(B136))), 1)))</f>
        <v>220</v>
      </c>
      <c r="AE137" cm="1">
        <f t="array" aca="1" ref="AE137" ca="1">SUMPRODUCT(CODE(MID(E136, ROW(INDIRECT("1:" &amp; LEN(E136))), 1)))</f>
        <v>189</v>
      </c>
      <c r="AH137" t="str">
        <f>IF(COUNTIF($A$2:A750, A137)=1, A137, "")</f>
        <v>LP001488</v>
      </c>
    </row>
    <row r="138" spans="1:34" x14ac:dyDescent="0.25">
      <c r="A138" t="s">
        <v>302</v>
      </c>
      <c r="B138" t="s">
        <v>303</v>
      </c>
      <c r="C138" s="1">
        <v>44698</v>
      </c>
      <c r="D138" t="s">
        <v>65</v>
      </c>
      <c r="E138" t="s">
        <v>28</v>
      </c>
      <c r="F138">
        <v>0</v>
      </c>
      <c r="H138" t="s">
        <v>22</v>
      </c>
      <c r="I138" t="s">
        <v>23</v>
      </c>
      <c r="J138" t="s">
        <v>21</v>
      </c>
      <c r="K138">
        <v>4583</v>
      </c>
      <c r="L138">
        <v>0</v>
      </c>
      <c r="M138">
        <v>84</v>
      </c>
      <c r="N138">
        <v>360</v>
      </c>
      <c r="O138">
        <v>1</v>
      </c>
      <c r="P138" t="s">
        <v>29</v>
      </c>
      <c r="Q138" t="s">
        <v>302</v>
      </c>
      <c r="R138">
        <v>84</v>
      </c>
      <c r="S138" t="s">
        <v>30</v>
      </c>
      <c r="T138" t="s">
        <v>300</v>
      </c>
      <c r="X138" cm="1">
        <f t="array" aca="1" ref="X138" ca="1">SUMPRODUCT(CODE(MID(D139, ROW(INDIRECT("1:" &amp; LEN(D139))), 1)))</f>
        <v>383</v>
      </c>
      <c r="AB138" cm="1">
        <f t="array" aca="1" ref="AB138" ca="1">SUMPRODUCT(CODE(MID(B137, ROW(INDIRECT("1:" &amp; LEN(B137))), 1)))</f>
        <v>221</v>
      </c>
      <c r="AE138" cm="1">
        <f t="array" aca="1" ref="AE138" ca="1">SUMPRODUCT(CODE(MID(E137, ROW(INDIRECT("1:" &amp; LEN(E137))), 1)))</f>
        <v>305</v>
      </c>
      <c r="AH138" t="str">
        <f>IF(COUNTIF($A$2:A751, A138)=1, A138, "")</f>
        <v>LP001489</v>
      </c>
    </row>
    <row r="139" spans="1:34" x14ac:dyDescent="0.25">
      <c r="A139" t="s">
        <v>304</v>
      </c>
      <c r="B139" t="s">
        <v>305</v>
      </c>
      <c r="C139" s="1">
        <v>44699</v>
      </c>
      <c r="D139" t="s">
        <v>20</v>
      </c>
      <c r="E139" t="s">
        <v>28</v>
      </c>
      <c r="F139">
        <v>2</v>
      </c>
      <c r="H139" t="s">
        <v>22</v>
      </c>
      <c r="I139" t="s">
        <v>23</v>
      </c>
      <c r="J139" t="s">
        <v>28</v>
      </c>
      <c r="K139">
        <v>3316</v>
      </c>
      <c r="L139">
        <v>3500</v>
      </c>
      <c r="M139">
        <v>88</v>
      </c>
      <c r="N139">
        <v>360</v>
      </c>
      <c r="O139">
        <v>1</v>
      </c>
      <c r="P139" t="s">
        <v>24</v>
      </c>
      <c r="Q139" t="s">
        <v>304</v>
      </c>
      <c r="R139">
        <v>88</v>
      </c>
      <c r="S139" t="s">
        <v>25</v>
      </c>
      <c r="T139" t="s">
        <v>302</v>
      </c>
      <c r="X139" cm="1">
        <f t="array" aca="1" ref="X139" ca="1">SUMPRODUCT(CODE(MID(D140, ROW(INDIRECT("1:" &amp; LEN(D140))), 1)))</f>
        <v>383</v>
      </c>
      <c r="AB139" cm="1">
        <f t="array" aca="1" ref="AB139" ca="1">SUMPRODUCT(CODE(MID(B138, ROW(INDIRECT("1:" &amp; LEN(B138))), 1)))</f>
        <v>222</v>
      </c>
      <c r="AE139" cm="1">
        <f t="array" aca="1" ref="AE139" ca="1">SUMPRODUCT(CODE(MID(E138, ROW(INDIRECT("1:" &amp; LEN(E138))), 1)))</f>
        <v>305</v>
      </c>
      <c r="AH139" t="str">
        <f>IF(COUNTIF($A$2:A752, A139)=1, A139, "")</f>
        <v>LP001491</v>
      </c>
    </row>
    <row r="140" spans="1:34" x14ac:dyDescent="0.25">
      <c r="A140" t="s">
        <v>306</v>
      </c>
      <c r="B140" t="s">
        <v>307</v>
      </c>
      <c r="C140" s="1">
        <v>44700</v>
      </c>
      <c r="D140" t="s">
        <v>20</v>
      </c>
      <c r="E140" t="s">
        <v>21</v>
      </c>
      <c r="F140">
        <v>0</v>
      </c>
      <c r="H140" t="s">
        <v>22</v>
      </c>
      <c r="I140" t="s">
        <v>23</v>
      </c>
      <c r="J140" t="s">
        <v>21</v>
      </c>
      <c r="K140">
        <v>14999</v>
      </c>
      <c r="L140">
        <v>0</v>
      </c>
      <c r="M140">
        <v>242</v>
      </c>
      <c r="N140">
        <v>360</v>
      </c>
      <c r="O140">
        <v>0</v>
      </c>
      <c r="P140" t="s">
        <v>44</v>
      </c>
      <c r="Q140" t="s">
        <v>306</v>
      </c>
      <c r="R140">
        <v>242</v>
      </c>
      <c r="S140" t="s">
        <v>30</v>
      </c>
      <c r="T140" t="s">
        <v>304</v>
      </c>
      <c r="X140" cm="1">
        <f t="array" aca="1" ref="X140" ca="1">SUMPRODUCT(CODE(MID(D141, ROW(INDIRECT("1:" &amp; LEN(D141))), 1)))</f>
        <v>383</v>
      </c>
      <c r="AB140" cm="1">
        <f t="array" aca="1" ref="AB140" ca="1">SUMPRODUCT(CODE(MID(B139, ROW(INDIRECT("1:" &amp; LEN(B139))), 1)))</f>
        <v>223</v>
      </c>
      <c r="AE140" cm="1">
        <f t="array" aca="1" ref="AE140" ca="1">SUMPRODUCT(CODE(MID(E139, ROW(INDIRECT("1:" &amp; LEN(E139))), 1)))</f>
        <v>305</v>
      </c>
      <c r="AH140" t="str">
        <f>IF(COUNTIF($A$2:A753, A140)=1, A140, "")</f>
        <v>LP001492</v>
      </c>
    </row>
    <row r="141" spans="1:34" x14ac:dyDescent="0.25">
      <c r="A141" t="s">
        <v>308</v>
      </c>
      <c r="B141" t="s">
        <v>309</v>
      </c>
      <c r="C141" s="1">
        <v>44701</v>
      </c>
      <c r="D141" t="s">
        <v>20</v>
      </c>
      <c r="E141" t="s">
        <v>28</v>
      </c>
      <c r="F141">
        <v>2</v>
      </c>
      <c r="H141" t="s">
        <v>22</v>
      </c>
      <c r="I141" t="s">
        <v>35</v>
      </c>
      <c r="J141" t="s">
        <v>21</v>
      </c>
      <c r="K141">
        <v>4200</v>
      </c>
      <c r="L141">
        <v>1430</v>
      </c>
      <c r="M141">
        <v>129</v>
      </c>
      <c r="N141">
        <v>360</v>
      </c>
      <c r="O141">
        <v>1</v>
      </c>
      <c r="P141" t="s">
        <v>29</v>
      </c>
      <c r="Q141" t="s">
        <v>308</v>
      </c>
      <c r="R141">
        <v>129</v>
      </c>
      <c r="S141" t="s">
        <v>30</v>
      </c>
      <c r="T141" t="s">
        <v>306</v>
      </c>
      <c r="X141" cm="1">
        <f t="array" aca="1" ref="X141" ca="1">SUMPRODUCT(CODE(MID(D142, ROW(INDIRECT("1:" &amp; LEN(D142))), 1)))</f>
        <v>383</v>
      </c>
      <c r="AB141" cm="1">
        <f t="array" aca="1" ref="AB141" ca="1">SUMPRODUCT(CODE(MID(B140, ROW(INDIRECT("1:" &amp; LEN(B140))), 1)))</f>
        <v>224</v>
      </c>
      <c r="AE141" cm="1">
        <f t="array" aca="1" ref="AE141" ca="1">SUMPRODUCT(CODE(MID(E140, ROW(INDIRECT("1:" &amp; LEN(E140))), 1)))</f>
        <v>189</v>
      </c>
      <c r="AH141" t="str">
        <f>IF(COUNTIF($A$2:A754, A141)=1, A141, "")</f>
        <v>LP001493</v>
      </c>
    </row>
    <row r="142" spans="1:34" x14ac:dyDescent="0.25">
      <c r="A142" t="s">
        <v>310</v>
      </c>
      <c r="B142" t="s">
        <v>311</v>
      </c>
      <c r="C142" s="1">
        <v>44702</v>
      </c>
      <c r="D142" t="s">
        <v>20</v>
      </c>
      <c r="E142" t="s">
        <v>28</v>
      </c>
      <c r="F142">
        <v>2</v>
      </c>
      <c r="H142" t="s">
        <v>22</v>
      </c>
      <c r="I142" t="s">
        <v>23</v>
      </c>
      <c r="J142" t="s">
        <v>21</v>
      </c>
      <c r="K142">
        <v>5042</v>
      </c>
      <c r="L142">
        <v>2083</v>
      </c>
      <c r="M142">
        <v>185</v>
      </c>
      <c r="N142">
        <v>360</v>
      </c>
      <c r="O142">
        <v>1</v>
      </c>
      <c r="P142" t="s">
        <v>29</v>
      </c>
      <c r="Q142" t="s">
        <v>310</v>
      </c>
      <c r="R142">
        <v>185</v>
      </c>
      <c r="S142" t="s">
        <v>30</v>
      </c>
      <c r="T142" t="s">
        <v>308</v>
      </c>
      <c r="X142" cm="1">
        <f t="array" aca="1" ref="X142" ca="1">SUMPRODUCT(CODE(MID(D143, ROW(INDIRECT("1:" &amp; LEN(D143))), 1)))</f>
        <v>383</v>
      </c>
      <c r="AB142" cm="1">
        <f t="array" aca="1" ref="AB142" ca="1">SUMPRODUCT(CODE(MID(B141, ROW(INDIRECT("1:" &amp; LEN(B141))), 1)))</f>
        <v>216</v>
      </c>
      <c r="AE142" cm="1">
        <f t="array" aca="1" ref="AE142" ca="1">SUMPRODUCT(CODE(MID(E141, ROW(INDIRECT("1:" &amp; LEN(E141))), 1)))</f>
        <v>305</v>
      </c>
      <c r="AH142" t="str">
        <f>IF(COUNTIF($A$2:A755, A142)=1, A142, "")</f>
        <v>LP001497</v>
      </c>
    </row>
    <row r="143" spans="1:34" x14ac:dyDescent="0.25">
      <c r="A143" t="s">
        <v>312</v>
      </c>
      <c r="B143" t="s">
        <v>313</v>
      </c>
      <c r="C143" s="1">
        <v>44703</v>
      </c>
      <c r="D143" t="s">
        <v>20</v>
      </c>
      <c r="E143" t="s">
        <v>21</v>
      </c>
      <c r="F143">
        <v>0</v>
      </c>
      <c r="H143" t="s">
        <v>22</v>
      </c>
      <c r="I143" t="s">
        <v>23</v>
      </c>
      <c r="J143" t="s">
        <v>21</v>
      </c>
      <c r="K143">
        <v>5417</v>
      </c>
      <c r="L143">
        <v>0</v>
      </c>
      <c r="M143">
        <v>168</v>
      </c>
      <c r="N143">
        <v>360</v>
      </c>
      <c r="O143">
        <v>1</v>
      </c>
      <c r="P143" t="s">
        <v>24</v>
      </c>
      <c r="Q143" t="s">
        <v>312</v>
      </c>
      <c r="R143">
        <v>168</v>
      </c>
      <c r="S143" t="s">
        <v>25</v>
      </c>
      <c r="T143" t="s">
        <v>310</v>
      </c>
      <c r="X143" cm="1">
        <f t="array" aca="1" ref="X143" ca="1">SUMPRODUCT(CODE(MID(D144, ROW(INDIRECT("1:" &amp; LEN(D144))), 1)))</f>
        <v>383</v>
      </c>
      <c r="AB143" cm="1">
        <f t="array" aca="1" ref="AB143" ca="1">SUMPRODUCT(CODE(MID(B142, ROW(INDIRECT("1:" &amp; LEN(B142))), 1)))</f>
        <v>217</v>
      </c>
      <c r="AE143" cm="1">
        <f t="array" aca="1" ref="AE143" ca="1">SUMPRODUCT(CODE(MID(E142, ROW(INDIRECT("1:" &amp; LEN(E142))), 1)))</f>
        <v>305</v>
      </c>
      <c r="AH143" t="str">
        <f>IF(COUNTIF($A$2:A756, A143)=1, A143, "")</f>
        <v>LP001498</v>
      </c>
    </row>
    <row r="144" spans="1:34" x14ac:dyDescent="0.25">
      <c r="A144" t="s">
        <v>314</v>
      </c>
      <c r="B144" t="s">
        <v>315</v>
      </c>
      <c r="C144" s="1">
        <v>44704</v>
      </c>
      <c r="D144" t="s">
        <v>20</v>
      </c>
      <c r="E144" t="s">
        <v>21</v>
      </c>
      <c r="F144">
        <v>0</v>
      </c>
      <c r="H144" t="s">
        <v>22</v>
      </c>
      <c r="I144" t="s">
        <v>23</v>
      </c>
      <c r="J144" t="s">
        <v>28</v>
      </c>
      <c r="K144">
        <v>6950</v>
      </c>
      <c r="L144">
        <v>0</v>
      </c>
      <c r="M144">
        <v>175</v>
      </c>
      <c r="N144">
        <v>180</v>
      </c>
      <c r="O144">
        <v>1</v>
      </c>
      <c r="P144" t="s">
        <v>44</v>
      </c>
      <c r="Q144" t="s">
        <v>314</v>
      </c>
      <c r="R144">
        <v>175</v>
      </c>
      <c r="S144" t="s">
        <v>25</v>
      </c>
      <c r="T144" t="s">
        <v>312</v>
      </c>
      <c r="X144" cm="1">
        <f t="array" aca="1" ref="X144" ca="1">SUMPRODUCT(CODE(MID(D145, ROW(INDIRECT("1:" &amp; LEN(D145))), 1)))</f>
        <v>383</v>
      </c>
      <c r="AB144" cm="1">
        <f t="array" aca="1" ref="AB144" ca="1">SUMPRODUCT(CODE(MID(B143, ROW(INDIRECT("1:" &amp; LEN(B143))), 1)))</f>
        <v>218</v>
      </c>
      <c r="AE144" cm="1">
        <f t="array" aca="1" ref="AE144" ca="1">SUMPRODUCT(CODE(MID(E143, ROW(INDIRECT("1:" &amp; LEN(E143))), 1)))</f>
        <v>189</v>
      </c>
      <c r="AH144" t="str">
        <f>IF(COUNTIF($A$2:A757, A144)=1, A144, "")</f>
        <v>LP001504</v>
      </c>
    </row>
    <row r="145" spans="1:34" x14ac:dyDescent="0.25">
      <c r="A145" t="s">
        <v>316</v>
      </c>
      <c r="B145" t="s">
        <v>317</v>
      </c>
      <c r="C145" s="1">
        <v>44705</v>
      </c>
      <c r="D145" t="s">
        <v>20</v>
      </c>
      <c r="E145" t="s">
        <v>28</v>
      </c>
      <c r="F145">
        <v>0</v>
      </c>
      <c r="H145" t="s">
        <v>22</v>
      </c>
      <c r="I145" t="s">
        <v>23</v>
      </c>
      <c r="J145" t="s">
        <v>21</v>
      </c>
      <c r="K145">
        <v>2698</v>
      </c>
      <c r="L145">
        <v>2034</v>
      </c>
      <c r="M145">
        <v>122</v>
      </c>
      <c r="N145">
        <v>360</v>
      </c>
      <c r="O145">
        <v>1</v>
      </c>
      <c r="P145" t="s">
        <v>44</v>
      </c>
      <c r="Q145" t="s">
        <v>316</v>
      </c>
      <c r="R145">
        <v>122</v>
      </c>
      <c r="S145" t="s">
        <v>25</v>
      </c>
      <c r="T145" t="s">
        <v>314</v>
      </c>
      <c r="X145" cm="1">
        <f t="array" aca="1" ref="X145" ca="1">SUMPRODUCT(CODE(MID(D146, ROW(INDIRECT("1:" &amp; LEN(D146))), 1)))</f>
        <v>383</v>
      </c>
      <c r="AB145" cm="1">
        <f t="array" aca="1" ref="AB145" ca="1">SUMPRODUCT(CODE(MID(B144, ROW(INDIRECT("1:" &amp; LEN(B144))), 1)))</f>
        <v>219</v>
      </c>
      <c r="AE145" cm="1">
        <f t="array" aca="1" ref="AE145" ca="1">SUMPRODUCT(CODE(MID(E144, ROW(INDIRECT("1:" &amp; LEN(E144))), 1)))</f>
        <v>189</v>
      </c>
      <c r="AH145" t="str">
        <f>IF(COUNTIF($A$2:A758, A145)=1, A145, "")</f>
        <v>LP001507</v>
      </c>
    </row>
    <row r="146" spans="1:34" x14ac:dyDescent="0.25">
      <c r="A146" t="s">
        <v>318</v>
      </c>
      <c r="B146" t="s">
        <v>319</v>
      </c>
      <c r="C146" s="1">
        <v>44706</v>
      </c>
      <c r="D146" t="s">
        <v>20</v>
      </c>
      <c r="E146" t="s">
        <v>28</v>
      </c>
      <c r="F146">
        <v>2</v>
      </c>
      <c r="H146" t="s">
        <v>22</v>
      </c>
      <c r="I146" t="s">
        <v>23</v>
      </c>
      <c r="J146" t="s">
        <v>21</v>
      </c>
      <c r="K146">
        <v>11757</v>
      </c>
      <c r="L146">
        <v>0</v>
      </c>
      <c r="M146">
        <v>187</v>
      </c>
      <c r="N146">
        <v>180</v>
      </c>
      <c r="O146">
        <v>1</v>
      </c>
      <c r="P146" t="s">
        <v>24</v>
      </c>
      <c r="Q146" t="s">
        <v>318</v>
      </c>
      <c r="R146">
        <v>187</v>
      </c>
      <c r="S146" t="s">
        <v>25</v>
      </c>
      <c r="T146" t="s">
        <v>316</v>
      </c>
      <c r="X146" cm="1">
        <f t="array" aca="1" ref="X146" ca="1">SUMPRODUCT(CODE(MID(D147, ROW(INDIRECT("1:" &amp; LEN(D147))), 1)))</f>
        <v>586</v>
      </c>
      <c r="AB146" cm="1">
        <f t="array" aca="1" ref="AB146" ca="1">SUMPRODUCT(CODE(MID(B145, ROW(INDIRECT("1:" &amp; LEN(B145))), 1)))</f>
        <v>220</v>
      </c>
      <c r="AE146" cm="1">
        <f t="array" aca="1" ref="AE146" ca="1">SUMPRODUCT(CODE(MID(E145, ROW(INDIRECT("1:" &amp; LEN(E145))), 1)))</f>
        <v>305</v>
      </c>
      <c r="AH146" t="str">
        <f>IF(COUNTIF($A$2:A759, A146)=1, A146, "")</f>
        <v>LP001508</v>
      </c>
    </row>
    <row r="147" spans="1:34" x14ac:dyDescent="0.25">
      <c r="A147" t="s">
        <v>320</v>
      </c>
      <c r="B147" t="s">
        <v>321</v>
      </c>
      <c r="C147" s="1">
        <v>44707</v>
      </c>
      <c r="D147" t="s">
        <v>65</v>
      </c>
      <c r="E147" t="s">
        <v>28</v>
      </c>
      <c r="F147">
        <v>0</v>
      </c>
      <c r="H147" t="s">
        <v>22</v>
      </c>
      <c r="I147" t="s">
        <v>23</v>
      </c>
      <c r="J147" t="s">
        <v>21</v>
      </c>
      <c r="K147">
        <v>2330</v>
      </c>
      <c r="L147">
        <v>4486</v>
      </c>
      <c r="M147">
        <v>100</v>
      </c>
      <c r="N147">
        <v>360</v>
      </c>
      <c r="O147">
        <v>1</v>
      </c>
      <c r="P147" t="s">
        <v>44</v>
      </c>
      <c r="Q147" t="s">
        <v>320</v>
      </c>
      <c r="R147">
        <v>100</v>
      </c>
      <c r="S147" t="s">
        <v>25</v>
      </c>
      <c r="T147" t="s">
        <v>318</v>
      </c>
      <c r="X147" cm="1">
        <f t="array" aca="1" ref="X147" ca="1">SUMPRODUCT(CODE(MID(D148, ROW(INDIRECT("1:" &amp; LEN(D148))), 1)))</f>
        <v>586</v>
      </c>
      <c r="AB147" cm="1">
        <f t="array" aca="1" ref="AB147" ca="1">SUMPRODUCT(CODE(MID(B146, ROW(INDIRECT("1:" &amp; LEN(B146))), 1)))</f>
        <v>221</v>
      </c>
      <c r="AE147" cm="1">
        <f t="array" aca="1" ref="AE147" ca="1">SUMPRODUCT(CODE(MID(E146, ROW(INDIRECT("1:" &amp; LEN(E146))), 1)))</f>
        <v>305</v>
      </c>
      <c r="AH147" t="str">
        <f>IF(COUNTIF($A$2:A760, A147)=1, A147, "")</f>
        <v>LP001514</v>
      </c>
    </row>
    <row r="148" spans="1:34" x14ac:dyDescent="0.25">
      <c r="A148" t="s">
        <v>322</v>
      </c>
      <c r="B148" t="s">
        <v>323</v>
      </c>
      <c r="C148" s="1">
        <v>44708</v>
      </c>
      <c r="D148" t="s">
        <v>65</v>
      </c>
      <c r="E148" t="s">
        <v>28</v>
      </c>
      <c r="F148">
        <v>2</v>
      </c>
      <c r="H148" t="s">
        <v>22</v>
      </c>
      <c r="I148" t="s">
        <v>23</v>
      </c>
      <c r="J148" t="s">
        <v>21</v>
      </c>
      <c r="K148">
        <v>14866</v>
      </c>
      <c r="L148">
        <v>0</v>
      </c>
      <c r="M148">
        <v>70</v>
      </c>
      <c r="N148">
        <v>360</v>
      </c>
      <c r="O148">
        <v>1</v>
      </c>
      <c r="P148" t="s">
        <v>24</v>
      </c>
      <c r="Q148" t="s">
        <v>322</v>
      </c>
      <c r="R148">
        <v>70</v>
      </c>
      <c r="S148" t="s">
        <v>25</v>
      </c>
      <c r="T148" t="s">
        <v>320</v>
      </c>
      <c r="X148" cm="1">
        <f t="array" aca="1" ref="X148" ca="1">SUMPRODUCT(CODE(MID(D149, ROW(INDIRECT("1:" &amp; LEN(D149))), 1)))</f>
        <v>383</v>
      </c>
      <c r="AB148" cm="1">
        <f t="array" aca="1" ref="AB148" ca="1">SUMPRODUCT(CODE(MID(B147, ROW(INDIRECT("1:" &amp; LEN(B147))), 1)))</f>
        <v>222</v>
      </c>
      <c r="AE148" cm="1">
        <f t="array" aca="1" ref="AE148" ca="1">SUMPRODUCT(CODE(MID(E147, ROW(INDIRECT("1:" &amp; LEN(E147))), 1)))</f>
        <v>305</v>
      </c>
      <c r="AH148" t="str">
        <f>IF(COUNTIF($A$2:A761, A148)=1, A148, "")</f>
        <v>LP001516</v>
      </c>
    </row>
    <row r="149" spans="1:34" x14ac:dyDescent="0.25">
      <c r="A149" t="s">
        <v>324</v>
      </c>
      <c r="B149" t="s">
        <v>325</v>
      </c>
      <c r="C149" s="1">
        <v>44709</v>
      </c>
      <c r="D149" t="s">
        <v>20</v>
      </c>
      <c r="E149" t="s">
        <v>28</v>
      </c>
      <c r="F149">
        <v>1</v>
      </c>
      <c r="H149" t="s">
        <v>22</v>
      </c>
      <c r="I149" t="s">
        <v>23</v>
      </c>
      <c r="J149" t="s">
        <v>21</v>
      </c>
      <c r="K149">
        <v>1538</v>
      </c>
      <c r="L149">
        <v>1425</v>
      </c>
      <c r="M149">
        <v>30</v>
      </c>
      <c r="N149">
        <v>360</v>
      </c>
      <c r="O149">
        <v>1</v>
      </c>
      <c r="P149" t="s">
        <v>24</v>
      </c>
      <c r="Q149" t="s">
        <v>324</v>
      </c>
      <c r="R149">
        <v>30</v>
      </c>
      <c r="S149" t="s">
        <v>25</v>
      </c>
      <c r="T149" t="s">
        <v>322</v>
      </c>
      <c r="X149" cm="1">
        <f t="array" aca="1" ref="X149" ca="1">SUMPRODUCT(CODE(MID(D150, ROW(INDIRECT("1:" &amp; LEN(D150))), 1)))</f>
        <v>586</v>
      </c>
      <c r="AB149" cm="1">
        <f t="array" aca="1" ref="AB149" ca="1">SUMPRODUCT(CODE(MID(B148, ROW(INDIRECT("1:" &amp; LEN(B148))), 1)))</f>
        <v>223</v>
      </c>
      <c r="AE149" cm="1">
        <f t="array" aca="1" ref="AE149" ca="1">SUMPRODUCT(CODE(MID(E148, ROW(INDIRECT("1:" &amp; LEN(E148))), 1)))</f>
        <v>305</v>
      </c>
      <c r="AH149" t="str">
        <f>IF(COUNTIF($A$2:A762, A149)=1, A149, "")</f>
        <v>LP001518</v>
      </c>
    </row>
    <row r="150" spans="1:34" x14ac:dyDescent="0.25">
      <c r="A150" t="s">
        <v>326</v>
      </c>
      <c r="B150" t="s">
        <v>327</v>
      </c>
      <c r="C150" s="1">
        <v>44710</v>
      </c>
      <c r="D150" t="s">
        <v>65</v>
      </c>
      <c r="E150" t="s">
        <v>21</v>
      </c>
      <c r="F150">
        <v>0</v>
      </c>
      <c r="H150" t="s">
        <v>22</v>
      </c>
      <c r="I150" t="s">
        <v>23</v>
      </c>
      <c r="J150" t="s">
        <v>21</v>
      </c>
      <c r="K150">
        <v>10000</v>
      </c>
      <c r="L150">
        <v>1666</v>
      </c>
      <c r="M150">
        <v>225</v>
      </c>
      <c r="N150">
        <v>360</v>
      </c>
      <c r="O150">
        <v>1</v>
      </c>
      <c r="P150" t="s">
        <v>29</v>
      </c>
      <c r="Q150" t="s">
        <v>326</v>
      </c>
      <c r="R150">
        <v>225</v>
      </c>
      <c r="S150" t="s">
        <v>30</v>
      </c>
      <c r="T150" t="s">
        <v>324</v>
      </c>
      <c r="X150" cm="1">
        <f t="array" aca="1" ref="X150" ca="1">SUMPRODUCT(CODE(MID(D151, ROW(INDIRECT("1:" &amp; LEN(D151))), 1)))</f>
        <v>383</v>
      </c>
      <c r="AB150" cm="1">
        <f t="array" aca="1" ref="AB150" ca="1">SUMPRODUCT(CODE(MID(B149, ROW(INDIRECT("1:" &amp; LEN(B149))), 1)))</f>
        <v>224</v>
      </c>
      <c r="AE150" cm="1">
        <f t="array" aca="1" ref="AE150" ca="1">SUMPRODUCT(CODE(MID(E149, ROW(INDIRECT("1:" &amp; LEN(E149))), 1)))</f>
        <v>305</v>
      </c>
      <c r="AH150" t="str">
        <f>IF(COUNTIF($A$2:A763, A150)=1, A150, "")</f>
        <v>LP001519</v>
      </c>
    </row>
    <row r="151" spans="1:34" x14ac:dyDescent="0.25">
      <c r="A151" t="s">
        <v>328</v>
      </c>
      <c r="B151" t="s">
        <v>329</v>
      </c>
      <c r="C151" s="1">
        <v>44711</v>
      </c>
      <c r="D151" t="s">
        <v>20</v>
      </c>
      <c r="E151" t="s">
        <v>28</v>
      </c>
      <c r="F151">
        <v>0</v>
      </c>
      <c r="H151" t="s">
        <v>22</v>
      </c>
      <c r="I151" t="s">
        <v>23</v>
      </c>
      <c r="J151" t="s">
        <v>21</v>
      </c>
      <c r="K151">
        <v>4860</v>
      </c>
      <c r="L151">
        <v>830</v>
      </c>
      <c r="M151">
        <v>125</v>
      </c>
      <c r="N151">
        <v>360</v>
      </c>
      <c r="O151">
        <v>1</v>
      </c>
      <c r="P151" t="s">
        <v>44</v>
      </c>
      <c r="Q151" t="s">
        <v>328</v>
      </c>
      <c r="R151">
        <v>125</v>
      </c>
      <c r="S151" t="s">
        <v>25</v>
      </c>
      <c r="T151" t="s">
        <v>326</v>
      </c>
      <c r="X151" cm="1">
        <f t="array" aca="1" ref="X151" ca="1">SUMPRODUCT(CODE(MID(D152, ROW(INDIRECT("1:" &amp; LEN(D152))), 1)))</f>
        <v>383</v>
      </c>
      <c r="AB151" cm="1">
        <f t="array" aca="1" ref="AB151" ca="1">SUMPRODUCT(CODE(MID(B150, ROW(INDIRECT("1:" &amp; LEN(B150))), 1)))</f>
        <v>225</v>
      </c>
      <c r="AE151" cm="1">
        <f t="array" aca="1" ref="AE151" ca="1">SUMPRODUCT(CODE(MID(E150, ROW(INDIRECT("1:" &amp; LEN(E150))), 1)))</f>
        <v>189</v>
      </c>
      <c r="AH151" t="str">
        <f>IF(COUNTIF($A$2:A764, A151)=1, A151, "")</f>
        <v>LP001520</v>
      </c>
    </row>
    <row r="152" spans="1:34" x14ac:dyDescent="0.25">
      <c r="A152" t="s">
        <v>330</v>
      </c>
      <c r="B152" t="s">
        <v>331</v>
      </c>
      <c r="C152" s="1">
        <v>44712</v>
      </c>
      <c r="D152" t="s">
        <v>20</v>
      </c>
      <c r="E152" t="s">
        <v>21</v>
      </c>
      <c r="F152">
        <v>0</v>
      </c>
      <c r="H152" t="s">
        <v>22</v>
      </c>
      <c r="I152" t="s">
        <v>23</v>
      </c>
      <c r="J152" t="s">
        <v>21</v>
      </c>
      <c r="K152">
        <v>6277</v>
      </c>
      <c r="L152">
        <v>0</v>
      </c>
      <c r="M152">
        <v>118</v>
      </c>
      <c r="N152">
        <v>360</v>
      </c>
      <c r="O152">
        <v>0</v>
      </c>
      <c r="P152" t="s">
        <v>29</v>
      </c>
      <c r="Q152" t="s">
        <v>330</v>
      </c>
      <c r="R152">
        <v>118</v>
      </c>
      <c r="S152" t="s">
        <v>30</v>
      </c>
      <c r="T152" t="s">
        <v>328</v>
      </c>
      <c r="X152" cm="1">
        <f t="array" aca="1" ref="X152" ca="1">SUMPRODUCT(CODE(MID(D153, ROW(INDIRECT("1:" &amp; LEN(D153))), 1)))</f>
        <v>383</v>
      </c>
      <c r="AB152" cm="1">
        <f t="array" aca="1" ref="AB152" ca="1">SUMPRODUCT(CODE(MID(B151, ROW(INDIRECT("1:" &amp; LEN(B151))), 1)))</f>
        <v>217</v>
      </c>
      <c r="AE152" cm="1">
        <f t="array" aca="1" ref="AE152" ca="1">SUMPRODUCT(CODE(MID(E151, ROW(INDIRECT("1:" &amp; LEN(E151))), 1)))</f>
        <v>305</v>
      </c>
      <c r="AH152" t="str">
        <f>IF(COUNTIF($A$2:A765, A152)=1, A152, "")</f>
        <v>LP001528</v>
      </c>
    </row>
    <row r="153" spans="1:34" x14ac:dyDescent="0.25">
      <c r="A153" t="s">
        <v>332</v>
      </c>
      <c r="B153" t="s">
        <v>333</v>
      </c>
      <c r="C153" s="1">
        <v>44713</v>
      </c>
      <c r="D153" t="s">
        <v>20</v>
      </c>
      <c r="E153" t="s">
        <v>28</v>
      </c>
      <c r="F153">
        <v>0</v>
      </c>
      <c r="H153" t="s">
        <v>22</v>
      </c>
      <c r="I153" t="s">
        <v>23</v>
      </c>
      <c r="J153" t="s">
        <v>28</v>
      </c>
      <c r="K153">
        <v>2577</v>
      </c>
      <c r="L153">
        <v>3750</v>
      </c>
      <c r="M153">
        <v>152</v>
      </c>
      <c r="N153">
        <v>360</v>
      </c>
      <c r="O153">
        <v>1</v>
      </c>
      <c r="P153" t="s">
        <v>29</v>
      </c>
      <c r="Q153" t="s">
        <v>332</v>
      </c>
      <c r="R153">
        <v>152</v>
      </c>
      <c r="S153" t="s">
        <v>25</v>
      </c>
      <c r="T153" t="s">
        <v>330</v>
      </c>
      <c r="X153" cm="1">
        <f t="array" aca="1" ref="X153" ca="1">SUMPRODUCT(CODE(MID(D154, ROW(INDIRECT("1:" &amp; LEN(D154))), 1)))</f>
        <v>383</v>
      </c>
      <c r="AB153" cm="1">
        <f t="array" aca="1" ref="AB153" ca="1">SUMPRODUCT(CODE(MID(B152, ROW(INDIRECT("1:" &amp; LEN(B152))), 1)))</f>
        <v>218</v>
      </c>
      <c r="AE153" cm="1">
        <f t="array" aca="1" ref="AE153" ca="1">SUMPRODUCT(CODE(MID(E152, ROW(INDIRECT("1:" &amp; LEN(E152))), 1)))</f>
        <v>189</v>
      </c>
      <c r="AH153" t="str">
        <f>IF(COUNTIF($A$2:A766, A153)=1, A153, "")</f>
        <v>LP001529</v>
      </c>
    </row>
    <row r="154" spans="1:34" x14ac:dyDescent="0.25">
      <c r="A154" t="s">
        <v>334</v>
      </c>
      <c r="B154" t="s">
        <v>335</v>
      </c>
      <c r="C154" s="1">
        <v>44714</v>
      </c>
      <c r="D154" t="s">
        <v>20</v>
      </c>
      <c r="E154" t="s">
        <v>21</v>
      </c>
      <c r="F154">
        <v>0</v>
      </c>
      <c r="H154" t="s">
        <v>22</v>
      </c>
      <c r="I154" t="s">
        <v>23</v>
      </c>
      <c r="J154" t="s">
        <v>21</v>
      </c>
      <c r="K154">
        <v>9166</v>
      </c>
      <c r="L154">
        <v>0</v>
      </c>
      <c r="M154">
        <v>244</v>
      </c>
      <c r="N154">
        <v>360</v>
      </c>
      <c r="O154">
        <v>1</v>
      </c>
      <c r="P154" t="s">
        <v>24</v>
      </c>
      <c r="Q154" t="s">
        <v>334</v>
      </c>
      <c r="R154">
        <v>244</v>
      </c>
      <c r="S154" t="s">
        <v>30</v>
      </c>
      <c r="T154" t="s">
        <v>332</v>
      </c>
      <c r="X154" cm="1">
        <f t="array" aca="1" ref="X154" ca="1">SUMPRODUCT(CODE(MID(D155, ROW(INDIRECT("1:" &amp; LEN(D155))), 1)))</f>
        <v>383</v>
      </c>
      <c r="AB154" cm="1">
        <f t="array" aca="1" ref="AB154" ca="1">SUMPRODUCT(CODE(MID(B153, ROW(INDIRECT("1:" &amp; LEN(B153))), 1)))</f>
        <v>219</v>
      </c>
      <c r="AE154" cm="1">
        <f t="array" aca="1" ref="AE154" ca="1">SUMPRODUCT(CODE(MID(E153, ROW(INDIRECT("1:" &amp; LEN(E153))), 1)))</f>
        <v>305</v>
      </c>
      <c r="AH154" t="str">
        <f>IF(COUNTIF($A$2:A767, A154)=1, A154, "")</f>
        <v>LP001531</v>
      </c>
    </row>
    <row r="155" spans="1:34" x14ac:dyDescent="0.25">
      <c r="A155" t="s">
        <v>336</v>
      </c>
      <c r="B155" t="s">
        <v>337</v>
      </c>
      <c r="C155" s="1">
        <v>44715</v>
      </c>
      <c r="D155" t="s">
        <v>20</v>
      </c>
      <c r="E155" t="s">
        <v>28</v>
      </c>
      <c r="F155">
        <v>2</v>
      </c>
      <c r="H155" t="s">
        <v>22</v>
      </c>
      <c r="I155" t="s">
        <v>35</v>
      </c>
      <c r="J155" t="s">
        <v>21</v>
      </c>
      <c r="K155">
        <v>2281</v>
      </c>
      <c r="L155">
        <v>0</v>
      </c>
      <c r="M155">
        <v>113</v>
      </c>
      <c r="N155">
        <v>360</v>
      </c>
      <c r="O155">
        <v>1</v>
      </c>
      <c r="P155" t="s">
        <v>29</v>
      </c>
      <c r="Q155" t="s">
        <v>336</v>
      </c>
      <c r="R155">
        <v>113</v>
      </c>
      <c r="S155" t="s">
        <v>30</v>
      </c>
      <c r="T155" t="s">
        <v>334</v>
      </c>
      <c r="X155" cm="1">
        <f t="array" aca="1" ref="X155" ca="1">SUMPRODUCT(CODE(MID(D156, ROW(INDIRECT("1:" &amp; LEN(D156))), 1)))</f>
        <v>383</v>
      </c>
      <c r="AB155" cm="1">
        <f t="array" aca="1" ref="AB155" ca="1">SUMPRODUCT(CODE(MID(B154, ROW(INDIRECT("1:" &amp; LEN(B154))), 1)))</f>
        <v>220</v>
      </c>
      <c r="AE155" cm="1">
        <f t="array" aca="1" ref="AE155" ca="1">SUMPRODUCT(CODE(MID(E154, ROW(INDIRECT("1:" &amp; LEN(E154))), 1)))</f>
        <v>189</v>
      </c>
      <c r="AH155" t="str">
        <f>IF(COUNTIF($A$2:A768, A155)=1, A155, "")</f>
        <v>LP001532</v>
      </c>
    </row>
    <row r="156" spans="1:34" x14ac:dyDescent="0.25">
      <c r="A156" t="s">
        <v>338</v>
      </c>
      <c r="B156" t="s">
        <v>339</v>
      </c>
      <c r="C156" s="1">
        <v>44716</v>
      </c>
      <c r="D156" t="s">
        <v>20</v>
      </c>
      <c r="E156" t="s">
        <v>21</v>
      </c>
      <c r="F156">
        <v>0</v>
      </c>
      <c r="H156" t="s">
        <v>22</v>
      </c>
      <c r="I156" t="s">
        <v>23</v>
      </c>
      <c r="J156" t="s">
        <v>21</v>
      </c>
      <c r="K156">
        <v>3254</v>
      </c>
      <c r="L156">
        <v>0</v>
      </c>
      <c r="M156">
        <v>50</v>
      </c>
      <c r="N156">
        <v>360</v>
      </c>
      <c r="O156">
        <v>1</v>
      </c>
      <c r="P156" t="s">
        <v>24</v>
      </c>
      <c r="Q156" t="s">
        <v>338</v>
      </c>
      <c r="R156">
        <v>50</v>
      </c>
      <c r="S156" t="s">
        <v>25</v>
      </c>
      <c r="T156" t="s">
        <v>336</v>
      </c>
      <c r="X156" cm="1">
        <f t="array" aca="1" ref="X156" ca="1">SUMPRODUCT(CODE(MID(D157, ROW(INDIRECT("1:" &amp; LEN(D157))), 1)))</f>
        <v>383</v>
      </c>
      <c r="AB156" cm="1">
        <f t="array" aca="1" ref="AB156" ca="1">SUMPRODUCT(CODE(MID(B155, ROW(INDIRECT("1:" &amp; LEN(B155))), 1)))</f>
        <v>221</v>
      </c>
      <c r="AE156" cm="1">
        <f t="array" aca="1" ref="AE156" ca="1">SUMPRODUCT(CODE(MID(E155, ROW(INDIRECT("1:" &amp; LEN(E155))), 1)))</f>
        <v>305</v>
      </c>
      <c r="AH156" t="str">
        <f>IF(COUNTIF($A$2:A769, A156)=1, A156, "")</f>
        <v>LP001535</v>
      </c>
    </row>
    <row r="157" spans="1:34" x14ac:dyDescent="0.25">
      <c r="A157" t="s">
        <v>340</v>
      </c>
      <c r="B157" t="s">
        <v>341</v>
      </c>
      <c r="C157" s="1">
        <v>44717</v>
      </c>
      <c r="D157" t="s">
        <v>20</v>
      </c>
      <c r="E157" t="s">
        <v>28</v>
      </c>
      <c r="F157">
        <v>1</v>
      </c>
      <c r="H157" t="s">
        <v>22</v>
      </c>
      <c r="I157" t="s">
        <v>23</v>
      </c>
      <c r="J157" t="s">
        <v>21</v>
      </c>
      <c r="K157">
        <v>39999</v>
      </c>
      <c r="L157">
        <v>0</v>
      </c>
      <c r="M157">
        <v>600</v>
      </c>
      <c r="N157">
        <v>180</v>
      </c>
      <c r="O157">
        <v>0</v>
      </c>
      <c r="P157" t="s">
        <v>44</v>
      </c>
      <c r="Q157" t="s">
        <v>340</v>
      </c>
      <c r="R157">
        <v>600</v>
      </c>
      <c r="S157" t="s">
        <v>25</v>
      </c>
      <c r="T157" t="s">
        <v>338</v>
      </c>
      <c r="X157" cm="1">
        <f t="array" aca="1" ref="X157" ca="1">SUMPRODUCT(CODE(MID(D158, ROW(INDIRECT("1:" &amp; LEN(D158))), 1)))</f>
        <v>383</v>
      </c>
      <c r="AB157" cm="1">
        <f t="array" aca="1" ref="AB157" ca="1">SUMPRODUCT(CODE(MID(B156, ROW(INDIRECT("1:" &amp; LEN(B156))), 1)))</f>
        <v>222</v>
      </c>
      <c r="AE157" cm="1">
        <f t="array" aca="1" ref="AE157" ca="1">SUMPRODUCT(CODE(MID(E156, ROW(INDIRECT("1:" &amp; LEN(E156))), 1)))</f>
        <v>189</v>
      </c>
      <c r="AH157" t="str">
        <f>IF(COUNTIF($A$2:A770, A157)=1, A157, "")</f>
        <v>LP001536</v>
      </c>
    </row>
    <row r="158" spans="1:34" x14ac:dyDescent="0.25">
      <c r="A158" t="s">
        <v>342</v>
      </c>
      <c r="B158" t="s">
        <v>343</v>
      </c>
      <c r="C158" s="1">
        <v>44718</v>
      </c>
      <c r="D158" t="s">
        <v>20</v>
      </c>
      <c r="E158" t="s">
        <v>28</v>
      </c>
      <c r="F158">
        <v>1</v>
      </c>
      <c r="H158" t="s">
        <v>22</v>
      </c>
      <c r="I158" t="s">
        <v>23</v>
      </c>
      <c r="J158" t="s">
        <v>21</v>
      </c>
      <c r="K158">
        <v>6000</v>
      </c>
      <c r="L158">
        <v>0</v>
      </c>
      <c r="M158">
        <v>160</v>
      </c>
      <c r="N158">
        <v>360</v>
      </c>
      <c r="P158" t="s">
        <v>29</v>
      </c>
      <c r="Q158" t="s">
        <v>342</v>
      </c>
      <c r="R158">
        <v>160</v>
      </c>
      <c r="S158" t="s">
        <v>25</v>
      </c>
      <c r="T158" t="s">
        <v>340</v>
      </c>
      <c r="X158" cm="1">
        <f t="array" aca="1" ref="X158" ca="1">SUMPRODUCT(CODE(MID(D159, ROW(INDIRECT("1:" &amp; LEN(D159))), 1)))</f>
        <v>383</v>
      </c>
      <c r="AB158" cm="1">
        <f t="array" aca="1" ref="AB158" ca="1">SUMPRODUCT(CODE(MID(B157, ROW(INDIRECT("1:" &amp; LEN(B157))), 1)))</f>
        <v>223</v>
      </c>
      <c r="AE158" cm="1">
        <f t="array" aca="1" ref="AE158" ca="1">SUMPRODUCT(CODE(MID(E157, ROW(INDIRECT("1:" &amp; LEN(E157))), 1)))</f>
        <v>305</v>
      </c>
      <c r="AH158" t="str">
        <f>IF(COUNTIF($A$2:A771, A158)=1, A158, "")</f>
        <v>LP001541</v>
      </c>
    </row>
    <row r="159" spans="1:34" x14ac:dyDescent="0.25">
      <c r="A159" t="s">
        <v>344</v>
      </c>
      <c r="B159" t="s">
        <v>345</v>
      </c>
      <c r="C159" s="1">
        <v>44719</v>
      </c>
      <c r="D159" t="s">
        <v>20</v>
      </c>
      <c r="E159" t="s">
        <v>28</v>
      </c>
      <c r="F159">
        <v>1</v>
      </c>
      <c r="H159" t="s">
        <v>22</v>
      </c>
      <c r="I159" t="s">
        <v>23</v>
      </c>
      <c r="J159" t="s">
        <v>21</v>
      </c>
      <c r="K159">
        <v>9538</v>
      </c>
      <c r="L159">
        <v>0</v>
      </c>
      <c r="M159">
        <v>187</v>
      </c>
      <c r="N159">
        <v>360</v>
      </c>
      <c r="O159">
        <v>1</v>
      </c>
      <c r="P159" t="s">
        <v>24</v>
      </c>
      <c r="Q159" t="s">
        <v>344</v>
      </c>
      <c r="R159">
        <v>187</v>
      </c>
      <c r="S159" t="s">
        <v>25</v>
      </c>
      <c r="T159" t="s">
        <v>342</v>
      </c>
      <c r="X159" cm="1">
        <f t="array" aca="1" ref="X159" ca="1">SUMPRODUCT(CODE(MID(D160, ROW(INDIRECT("1:" &amp; LEN(D160))), 1)))</f>
        <v>383</v>
      </c>
      <c r="AB159" cm="1">
        <f t="array" aca="1" ref="AB159" ca="1">SUMPRODUCT(CODE(MID(B158, ROW(INDIRECT("1:" &amp; LEN(B158))), 1)))</f>
        <v>224</v>
      </c>
      <c r="AE159" cm="1">
        <f t="array" aca="1" ref="AE159" ca="1">SUMPRODUCT(CODE(MID(E158, ROW(INDIRECT("1:" &amp; LEN(E158))), 1)))</f>
        <v>305</v>
      </c>
      <c r="AH159" t="str">
        <f>IF(COUNTIF($A$2:A772, A159)=1, A159, "")</f>
        <v>LP001543</v>
      </c>
    </row>
    <row r="160" spans="1:34" x14ac:dyDescent="0.25">
      <c r="A160" t="s">
        <v>346</v>
      </c>
      <c r="B160" t="s">
        <v>347</v>
      </c>
      <c r="C160" s="1">
        <v>44720</v>
      </c>
      <c r="D160" t="s">
        <v>20</v>
      </c>
      <c r="E160" t="s">
        <v>21</v>
      </c>
      <c r="F160">
        <v>0</v>
      </c>
      <c r="H160" t="s">
        <v>22</v>
      </c>
      <c r="I160" t="s">
        <v>23</v>
      </c>
      <c r="K160">
        <v>2980</v>
      </c>
      <c r="L160">
        <v>2083</v>
      </c>
      <c r="M160">
        <v>120</v>
      </c>
      <c r="N160">
        <v>360</v>
      </c>
      <c r="O160">
        <v>1</v>
      </c>
      <c r="P160" t="s">
        <v>29</v>
      </c>
      <c r="Q160" t="s">
        <v>346</v>
      </c>
      <c r="R160">
        <v>120</v>
      </c>
      <c r="S160" t="s">
        <v>25</v>
      </c>
      <c r="T160" t="s">
        <v>344</v>
      </c>
      <c r="X160" cm="1">
        <f t="array" aca="1" ref="X160" ca="1">SUMPRODUCT(CODE(MID(D161, ROW(INDIRECT("1:" &amp; LEN(D161))), 1)))</f>
        <v>383</v>
      </c>
      <c r="AB160" cm="1">
        <f t="array" aca="1" ref="AB160" ca="1">SUMPRODUCT(CODE(MID(B159, ROW(INDIRECT("1:" &amp; LEN(B159))), 1)))</f>
        <v>225</v>
      </c>
      <c r="AE160" cm="1">
        <f t="array" aca="1" ref="AE160" ca="1">SUMPRODUCT(CODE(MID(E159, ROW(INDIRECT("1:" &amp; LEN(E159))), 1)))</f>
        <v>305</v>
      </c>
      <c r="AH160" t="str">
        <f>IF(COUNTIF($A$2:A773, A160)=1, A160, "")</f>
        <v>LP001546</v>
      </c>
    </row>
    <row r="161" spans="1:34" x14ac:dyDescent="0.25">
      <c r="A161" t="s">
        <v>348</v>
      </c>
      <c r="B161" t="s">
        <v>349</v>
      </c>
      <c r="C161" s="1">
        <v>44721</v>
      </c>
      <c r="D161" t="s">
        <v>20</v>
      </c>
      <c r="E161" t="s">
        <v>28</v>
      </c>
      <c r="F161">
        <v>0</v>
      </c>
      <c r="H161" t="s">
        <v>22</v>
      </c>
      <c r="I161" t="s">
        <v>23</v>
      </c>
      <c r="J161" t="s">
        <v>21</v>
      </c>
      <c r="K161">
        <v>4583</v>
      </c>
      <c r="L161">
        <v>5625</v>
      </c>
      <c r="M161">
        <v>255</v>
      </c>
      <c r="N161">
        <v>360</v>
      </c>
      <c r="O161">
        <v>1</v>
      </c>
      <c r="P161" t="s">
        <v>44</v>
      </c>
      <c r="Q161" t="s">
        <v>348</v>
      </c>
      <c r="R161">
        <v>255</v>
      </c>
      <c r="S161" t="s">
        <v>25</v>
      </c>
      <c r="T161" t="s">
        <v>346</v>
      </c>
      <c r="X161" cm="1">
        <f t="array" aca="1" ref="X161" ca="1">SUMPRODUCT(CODE(MID(D162, ROW(INDIRECT("1:" &amp; LEN(D162))), 1)))</f>
        <v>383</v>
      </c>
      <c r="AB161" cm="1">
        <f t="array" aca="1" ref="AB161" ca="1">SUMPRODUCT(CODE(MID(B160, ROW(INDIRECT("1:" &amp; LEN(B160))), 1)))</f>
        <v>226</v>
      </c>
      <c r="AE161" cm="1">
        <f t="array" aca="1" ref="AE161" ca="1">SUMPRODUCT(CODE(MID(E160, ROW(INDIRECT("1:" &amp; LEN(E160))), 1)))</f>
        <v>189</v>
      </c>
      <c r="AH161" t="str">
        <f>IF(COUNTIF($A$2:A774, A161)=1, A161, "")</f>
        <v>LP001552</v>
      </c>
    </row>
    <row r="162" spans="1:34" x14ac:dyDescent="0.25">
      <c r="A162" t="s">
        <v>350</v>
      </c>
      <c r="B162" t="s">
        <v>351</v>
      </c>
      <c r="C162" s="1">
        <v>44722</v>
      </c>
      <c r="D162" t="s">
        <v>20</v>
      </c>
      <c r="E162" t="s">
        <v>28</v>
      </c>
      <c r="F162">
        <v>0</v>
      </c>
      <c r="H162" t="s">
        <v>22</v>
      </c>
      <c r="I162" t="s">
        <v>35</v>
      </c>
      <c r="J162" t="s">
        <v>21</v>
      </c>
      <c r="K162">
        <v>1863</v>
      </c>
      <c r="L162">
        <v>1041</v>
      </c>
      <c r="M162">
        <v>98</v>
      </c>
      <c r="N162">
        <v>360</v>
      </c>
      <c r="O162">
        <v>1</v>
      </c>
      <c r="P162" t="s">
        <v>44</v>
      </c>
      <c r="Q162" t="s">
        <v>350</v>
      </c>
      <c r="R162">
        <v>98</v>
      </c>
      <c r="S162" t="s">
        <v>25</v>
      </c>
      <c r="T162" t="s">
        <v>348</v>
      </c>
      <c r="X162" cm="1">
        <f t="array" aca="1" ref="X162" ca="1">SUMPRODUCT(CODE(MID(D163, ROW(INDIRECT("1:" &amp; LEN(D163))), 1)))</f>
        <v>383</v>
      </c>
      <c r="AB162" cm="1">
        <f t="array" aca="1" ref="AB162" ca="1">SUMPRODUCT(CODE(MID(B161, ROW(INDIRECT("1:" &amp; LEN(B161))), 1)))</f>
        <v>218</v>
      </c>
      <c r="AE162" cm="1">
        <f t="array" aca="1" ref="AE162" ca="1">SUMPRODUCT(CODE(MID(E161, ROW(INDIRECT("1:" &amp; LEN(E161))), 1)))</f>
        <v>305</v>
      </c>
      <c r="AH162" t="str">
        <f>IF(COUNTIF($A$2:A775, A162)=1, A162, "")</f>
        <v>LP001560</v>
      </c>
    </row>
    <row r="163" spans="1:34" x14ac:dyDescent="0.25">
      <c r="A163" t="s">
        <v>352</v>
      </c>
      <c r="B163" t="s">
        <v>353</v>
      </c>
      <c r="C163" s="1">
        <v>44723</v>
      </c>
      <c r="D163" t="s">
        <v>20</v>
      </c>
      <c r="E163" t="s">
        <v>28</v>
      </c>
      <c r="F163">
        <v>0</v>
      </c>
      <c r="H163" t="s">
        <v>22</v>
      </c>
      <c r="I163" t="s">
        <v>23</v>
      </c>
      <c r="J163" t="s">
        <v>21</v>
      </c>
      <c r="K163">
        <v>7933</v>
      </c>
      <c r="L163">
        <v>0</v>
      </c>
      <c r="M163">
        <v>275</v>
      </c>
      <c r="N163">
        <v>360</v>
      </c>
      <c r="O163">
        <v>1</v>
      </c>
      <c r="P163" t="s">
        <v>24</v>
      </c>
      <c r="Q163" t="s">
        <v>352</v>
      </c>
      <c r="R163">
        <v>275</v>
      </c>
      <c r="S163" t="s">
        <v>30</v>
      </c>
      <c r="T163" t="s">
        <v>350</v>
      </c>
      <c r="X163" cm="1">
        <f t="array" aca="1" ref="X163" ca="1">SUMPRODUCT(CODE(MID(D164, ROW(INDIRECT("1:" &amp; LEN(D164))), 1)))</f>
        <v>383</v>
      </c>
      <c r="AB163" cm="1">
        <f t="array" aca="1" ref="AB163" ca="1">SUMPRODUCT(CODE(MID(B162, ROW(INDIRECT("1:" &amp; LEN(B162))), 1)))</f>
        <v>219</v>
      </c>
      <c r="AE163" cm="1">
        <f t="array" aca="1" ref="AE163" ca="1">SUMPRODUCT(CODE(MID(E162, ROW(INDIRECT("1:" &amp; LEN(E162))), 1)))</f>
        <v>305</v>
      </c>
      <c r="AH163" t="str">
        <f>IF(COUNTIF($A$2:A776, A163)=1, A163, "")</f>
        <v>LP001562</v>
      </c>
    </row>
    <row r="164" spans="1:34" x14ac:dyDescent="0.25">
      <c r="A164" t="s">
        <v>354</v>
      </c>
      <c r="B164" t="s">
        <v>355</v>
      </c>
      <c r="C164" s="1">
        <v>44724</v>
      </c>
      <c r="D164" t="s">
        <v>20</v>
      </c>
      <c r="E164" t="s">
        <v>28</v>
      </c>
      <c r="F164">
        <v>1</v>
      </c>
      <c r="H164" t="s">
        <v>22</v>
      </c>
      <c r="I164" t="s">
        <v>23</v>
      </c>
      <c r="J164" t="s">
        <v>21</v>
      </c>
      <c r="K164">
        <v>3089</v>
      </c>
      <c r="L164">
        <v>1280</v>
      </c>
      <c r="M164">
        <v>121</v>
      </c>
      <c r="N164">
        <v>360</v>
      </c>
      <c r="O164">
        <v>0</v>
      </c>
      <c r="P164" t="s">
        <v>44</v>
      </c>
      <c r="Q164" t="s">
        <v>354</v>
      </c>
      <c r="R164">
        <v>121</v>
      </c>
      <c r="S164" t="s">
        <v>30</v>
      </c>
      <c r="T164" t="s">
        <v>352</v>
      </c>
      <c r="X164" cm="1">
        <f t="array" aca="1" ref="X164" ca="1">SUMPRODUCT(CODE(MID(D165, ROW(INDIRECT("1:" &amp; LEN(D165))), 1)))</f>
        <v>383</v>
      </c>
      <c r="AB164" cm="1">
        <f t="array" aca="1" ref="AB164" ca="1">SUMPRODUCT(CODE(MID(B163, ROW(INDIRECT("1:" &amp; LEN(B163))), 1)))</f>
        <v>220</v>
      </c>
      <c r="AE164" cm="1">
        <f t="array" aca="1" ref="AE164" ca="1">SUMPRODUCT(CODE(MID(E163, ROW(INDIRECT("1:" &amp; LEN(E163))), 1)))</f>
        <v>305</v>
      </c>
      <c r="AH164" t="str">
        <f>IF(COUNTIF($A$2:A777, A164)=1, A164, "")</f>
        <v>LP001565</v>
      </c>
    </row>
    <row r="165" spans="1:34" x14ac:dyDescent="0.25">
      <c r="A165" t="s">
        <v>356</v>
      </c>
      <c r="B165" t="s">
        <v>357</v>
      </c>
      <c r="C165" s="1">
        <v>44725</v>
      </c>
      <c r="D165" t="s">
        <v>20</v>
      </c>
      <c r="E165" t="s">
        <v>28</v>
      </c>
      <c r="F165">
        <v>2</v>
      </c>
      <c r="H165" t="s">
        <v>22</v>
      </c>
      <c r="I165" t="s">
        <v>23</v>
      </c>
      <c r="J165" t="s">
        <v>21</v>
      </c>
      <c r="K165">
        <v>4167</v>
      </c>
      <c r="L165">
        <v>1447</v>
      </c>
      <c r="M165">
        <v>158</v>
      </c>
      <c r="N165">
        <v>360</v>
      </c>
      <c r="O165">
        <v>1</v>
      </c>
      <c r="P165" t="s">
        <v>29</v>
      </c>
      <c r="Q165" t="s">
        <v>356</v>
      </c>
      <c r="R165">
        <v>158</v>
      </c>
      <c r="S165" t="s">
        <v>25</v>
      </c>
      <c r="T165" t="s">
        <v>354</v>
      </c>
      <c r="X165" cm="1">
        <f t="array" aca="1" ref="X165" ca="1">SUMPRODUCT(CODE(MID(D166, ROW(INDIRECT("1:" &amp; LEN(D166))), 1)))</f>
        <v>383</v>
      </c>
      <c r="AB165" cm="1">
        <f t="array" aca="1" ref="AB165" ca="1">SUMPRODUCT(CODE(MID(B164, ROW(INDIRECT("1:" &amp; LEN(B164))), 1)))</f>
        <v>221</v>
      </c>
      <c r="AE165" cm="1">
        <f t="array" aca="1" ref="AE165" ca="1">SUMPRODUCT(CODE(MID(E164, ROW(INDIRECT("1:" &amp; LEN(E164))), 1)))</f>
        <v>305</v>
      </c>
      <c r="AH165" t="str">
        <f>IF(COUNTIF($A$2:A778, A165)=1, A165, "")</f>
        <v>LP001570</v>
      </c>
    </row>
    <row r="166" spans="1:34" x14ac:dyDescent="0.25">
      <c r="A166" t="s">
        <v>358</v>
      </c>
      <c r="B166" t="s">
        <v>359</v>
      </c>
      <c r="C166" s="1">
        <v>44726</v>
      </c>
      <c r="D166" t="s">
        <v>20</v>
      </c>
      <c r="E166" t="s">
        <v>28</v>
      </c>
      <c r="F166">
        <v>0</v>
      </c>
      <c r="H166" t="s">
        <v>22</v>
      </c>
      <c r="I166" t="s">
        <v>23</v>
      </c>
      <c r="J166" t="s">
        <v>21</v>
      </c>
      <c r="K166">
        <v>9323</v>
      </c>
      <c r="L166">
        <v>0</v>
      </c>
      <c r="M166">
        <v>75</v>
      </c>
      <c r="N166">
        <v>180</v>
      </c>
      <c r="O166">
        <v>1</v>
      </c>
      <c r="P166" t="s">
        <v>24</v>
      </c>
      <c r="Q166" t="s">
        <v>358</v>
      </c>
      <c r="R166">
        <v>75</v>
      </c>
      <c r="S166" t="s">
        <v>25</v>
      </c>
      <c r="T166" t="s">
        <v>356</v>
      </c>
      <c r="X166" cm="1">
        <f t="array" aca="1" ref="X166" ca="1">SUMPRODUCT(CODE(MID(D167, ROW(INDIRECT("1:" &amp; LEN(D167))), 1)))</f>
        <v>383</v>
      </c>
      <c r="AB166" cm="1">
        <f t="array" aca="1" ref="AB166" ca="1">SUMPRODUCT(CODE(MID(B165, ROW(INDIRECT("1:" &amp; LEN(B165))), 1)))</f>
        <v>222</v>
      </c>
      <c r="AE166" cm="1">
        <f t="array" aca="1" ref="AE166" ca="1">SUMPRODUCT(CODE(MID(E165, ROW(INDIRECT("1:" &amp; LEN(E165))), 1)))</f>
        <v>305</v>
      </c>
      <c r="AH166" t="str">
        <f>IF(COUNTIF($A$2:A779, A166)=1, A166, "")</f>
        <v>LP001572</v>
      </c>
    </row>
    <row r="167" spans="1:34" x14ac:dyDescent="0.25">
      <c r="A167" t="s">
        <v>360</v>
      </c>
      <c r="B167" t="s">
        <v>361</v>
      </c>
      <c r="C167" s="1">
        <v>44727</v>
      </c>
      <c r="D167" t="s">
        <v>20</v>
      </c>
      <c r="E167" t="s">
        <v>28</v>
      </c>
      <c r="F167">
        <v>0</v>
      </c>
      <c r="H167" t="s">
        <v>22</v>
      </c>
      <c r="I167" t="s">
        <v>23</v>
      </c>
      <c r="J167" t="s">
        <v>21</v>
      </c>
      <c r="K167">
        <v>3707</v>
      </c>
      <c r="L167">
        <v>3166</v>
      </c>
      <c r="M167">
        <v>182</v>
      </c>
      <c r="O167">
        <v>1</v>
      </c>
      <c r="P167" t="s">
        <v>29</v>
      </c>
      <c r="Q167" t="s">
        <v>360</v>
      </c>
      <c r="R167">
        <v>182</v>
      </c>
      <c r="S167" t="s">
        <v>25</v>
      </c>
      <c r="T167" t="s">
        <v>358</v>
      </c>
      <c r="X167" cm="1">
        <f t="array" aca="1" ref="X167" ca="1">SUMPRODUCT(CODE(MID(D168, ROW(INDIRECT("1:" &amp; LEN(D168))), 1)))</f>
        <v>586</v>
      </c>
      <c r="AB167" cm="1">
        <f t="array" aca="1" ref="AB167" ca="1">SUMPRODUCT(CODE(MID(B166, ROW(INDIRECT("1:" &amp; LEN(B166))), 1)))</f>
        <v>223</v>
      </c>
      <c r="AE167" cm="1">
        <f t="array" aca="1" ref="AE167" ca="1">SUMPRODUCT(CODE(MID(E166, ROW(INDIRECT("1:" &amp; LEN(E166))), 1)))</f>
        <v>305</v>
      </c>
      <c r="AH167" t="str">
        <f>IF(COUNTIF($A$2:A780, A167)=1, A167, "")</f>
        <v>LP001574</v>
      </c>
    </row>
    <row r="168" spans="1:34" x14ac:dyDescent="0.25">
      <c r="A168" t="s">
        <v>362</v>
      </c>
      <c r="B168" t="s">
        <v>363</v>
      </c>
      <c r="C168" s="1">
        <v>44728</v>
      </c>
      <c r="D168" t="s">
        <v>65</v>
      </c>
      <c r="E168" t="s">
        <v>28</v>
      </c>
      <c r="F168">
        <v>0</v>
      </c>
      <c r="H168" t="s">
        <v>22</v>
      </c>
      <c r="I168" t="s">
        <v>23</v>
      </c>
      <c r="J168" t="s">
        <v>21</v>
      </c>
      <c r="K168">
        <v>4583</v>
      </c>
      <c r="L168">
        <v>0</v>
      </c>
      <c r="M168">
        <v>112</v>
      </c>
      <c r="N168">
        <v>360</v>
      </c>
      <c r="O168">
        <v>1</v>
      </c>
      <c r="P168" t="s">
        <v>29</v>
      </c>
      <c r="Q168" t="s">
        <v>362</v>
      </c>
      <c r="R168">
        <v>112</v>
      </c>
      <c r="S168" t="s">
        <v>30</v>
      </c>
      <c r="T168" t="s">
        <v>360</v>
      </c>
      <c r="X168" cm="1">
        <f t="array" aca="1" ref="X168" ca="1">SUMPRODUCT(CODE(MID(D169, ROW(INDIRECT("1:" &amp; LEN(D169))), 1)))</f>
        <v>383</v>
      </c>
      <c r="AB168" cm="1">
        <f t="array" aca="1" ref="AB168" ca="1">SUMPRODUCT(CODE(MID(B167, ROW(INDIRECT("1:" &amp; LEN(B167))), 1)))</f>
        <v>224</v>
      </c>
      <c r="AE168" cm="1">
        <f t="array" aca="1" ref="AE168" ca="1">SUMPRODUCT(CODE(MID(E167, ROW(INDIRECT("1:" &amp; LEN(E167))), 1)))</f>
        <v>305</v>
      </c>
      <c r="AH168" t="str">
        <f>IF(COUNTIF($A$2:A781, A168)=1, A168, "")</f>
        <v>LP001577</v>
      </c>
    </row>
    <row r="169" spans="1:34" x14ac:dyDescent="0.25">
      <c r="A169" t="s">
        <v>364</v>
      </c>
      <c r="B169" t="s">
        <v>365</v>
      </c>
      <c r="C169" s="1">
        <v>44729</v>
      </c>
      <c r="D169" t="s">
        <v>20</v>
      </c>
      <c r="E169" t="s">
        <v>28</v>
      </c>
      <c r="F169">
        <v>0</v>
      </c>
      <c r="H169" t="s">
        <v>22</v>
      </c>
      <c r="I169" t="s">
        <v>23</v>
      </c>
      <c r="J169" t="s">
        <v>21</v>
      </c>
      <c r="K169">
        <v>2439</v>
      </c>
      <c r="L169">
        <v>3333</v>
      </c>
      <c r="M169">
        <v>129</v>
      </c>
      <c r="N169">
        <v>360</v>
      </c>
      <c r="O169">
        <v>1</v>
      </c>
      <c r="P169" t="s">
        <v>29</v>
      </c>
      <c r="Q169" t="s">
        <v>364</v>
      </c>
      <c r="R169">
        <v>129</v>
      </c>
      <c r="S169" t="s">
        <v>25</v>
      </c>
      <c r="T169" t="s">
        <v>362</v>
      </c>
      <c r="X169" cm="1">
        <f t="array" aca="1" ref="X169" ca="1">SUMPRODUCT(CODE(MID(D170, ROW(INDIRECT("1:" &amp; LEN(D170))), 1)))</f>
        <v>383</v>
      </c>
      <c r="AB169" cm="1">
        <f t="array" aca="1" ref="AB169" ca="1">SUMPRODUCT(CODE(MID(B168, ROW(INDIRECT("1:" &amp; LEN(B168))), 1)))</f>
        <v>225</v>
      </c>
      <c r="AE169" cm="1">
        <f t="array" aca="1" ref="AE169" ca="1">SUMPRODUCT(CODE(MID(E168, ROW(INDIRECT("1:" &amp; LEN(E168))), 1)))</f>
        <v>305</v>
      </c>
      <c r="AH169" t="str">
        <f>IF(COUNTIF($A$2:A782, A169)=1, A169, "")</f>
        <v>LP001578</v>
      </c>
    </row>
    <row r="170" spans="1:34" x14ac:dyDescent="0.25">
      <c r="A170" t="s">
        <v>366</v>
      </c>
      <c r="B170" t="s">
        <v>367</v>
      </c>
      <c r="C170" s="1">
        <v>44730</v>
      </c>
      <c r="D170" t="s">
        <v>20</v>
      </c>
      <c r="E170" t="s">
        <v>21</v>
      </c>
      <c r="F170">
        <v>0</v>
      </c>
      <c r="H170" t="s">
        <v>22</v>
      </c>
      <c r="I170" t="s">
        <v>23</v>
      </c>
      <c r="J170" t="s">
        <v>21</v>
      </c>
      <c r="K170">
        <v>2237</v>
      </c>
      <c r="L170">
        <v>0</v>
      </c>
      <c r="M170">
        <v>63</v>
      </c>
      <c r="N170">
        <v>480</v>
      </c>
      <c r="O170">
        <v>0</v>
      </c>
      <c r="P170" t="s">
        <v>44</v>
      </c>
      <c r="Q170" t="s">
        <v>366</v>
      </c>
      <c r="R170">
        <v>63</v>
      </c>
      <c r="S170" t="s">
        <v>30</v>
      </c>
      <c r="T170" t="s">
        <v>364</v>
      </c>
      <c r="X170" cm="1">
        <f t="array" aca="1" ref="X170" ca="1">SUMPRODUCT(CODE(MID(D171, ROW(INDIRECT("1:" &amp; LEN(D171))), 1)))</f>
        <v>383</v>
      </c>
      <c r="AB170" cm="1">
        <f t="array" aca="1" ref="AB170" ca="1">SUMPRODUCT(CODE(MID(B169, ROW(INDIRECT("1:" &amp; LEN(B169))), 1)))</f>
        <v>226</v>
      </c>
      <c r="AE170" cm="1">
        <f t="array" aca="1" ref="AE170" ca="1">SUMPRODUCT(CODE(MID(E169, ROW(INDIRECT("1:" &amp; LEN(E169))), 1)))</f>
        <v>305</v>
      </c>
      <c r="AH170" t="str">
        <f>IF(COUNTIF($A$2:A783, A170)=1, A170, "")</f>
        <v>LP001579</v>
      </c>
    </row>
    <row r="171" spans="1:34" x14ac:dyDescent="0.25">
      <c r="A171" t="s">
        <v>368</v>
      </c>
      <c r="B171" t="s">
        <v>369</v>
      </c>
      <c r="C171" s="1">
        <v>44731</v>
      </c>
      <c r="D171" t="s">
        <v>20</v>
      </c>
      <c r="E171" t="s">
        <v>28</v>
      </c>
      <c r="F171">
        <v>2</v>
      </c>
      <c r="H171" t="s">
        <v>22</v>
      </c>
      <c r="I171" t="s">
        <v>23</v>
      </c>
      <c r="J171" t="s">
        <v>21</v>
      </c>
      <c r="K171">
        <v>8000</v>
      </c>
      <c r="L171">
        <v>0</v>
      </c>
      <c r="M171">
        <v>200</v>
      </c>
      <c r="N171">
        <v>360</v>
      </c>
      <c r="O171">
        <v>1</v>
      </c>
      <c r="P171" t="s">
        <v>44</v>
      </c>
      <c r="Q171" t="s">
        <v>368</v>
      </c>
      <c r="R171">
        <v>200</v>
      </c>
      <c r="S171" t="s">
        <v>25</v>
      </c>
      <c r="T171" t="s">
        <v>366</v>
      </c>
      <c r="X171" cm="1">
        <f t="array" aca="1" ref="X171" ca="1">SUMPRODUCT(CODE(MID(D172, ROW(INDIRECT("1:" &amp; LEN(D172))), 1)))</f>
        <v>383</v>
      </c>
      <c r="AB171" cm="1">
        <f t="array" aca="1" ref="AB171" ca="1">SUMPRODUCT(CODE(MID(B170, ROW(INDIRECT("1:" &amp; LEN(B170))), 1)))</f>
        <v>227</v>
      </c>
      <c r="AE171" cm="1">
        <f t="array" aca="1" ref="AE171" ca="1">SUMPRODUCT(CODE(MID(E170, ROW(INDIRECT("1:" &amp; LEN(E170))), 1)))</f>
        <v>189</v>
      </c>
      <c r="AH171" t="str">
        <f>IF(COUNTIF($A$2:A784, A171)=1, A171, "")</f>
        <v>LP001580</v>
      </c>
    </row>
    <row r="172" spans="1:34" x14ac:dyDescent="0.25">
      <c r="A172" t="s">
        <v>370</v>
      </c>
      <c r="B172" t="s">
        <v>371</v>
      </c>
      <c r="C172" s="1">
        <v>44732</v>
      </c>
      <c r="D172" t="s">
        <v>20</v>
      </c>
      <c r="E172" t="s">
        <v>28</v>
      </c>
      <c r="F172">
        <v>0</v>
      </c>
      <c r="H172" t="s">
        <v>22</v>
      </c>
      <c r="I172" t="s">
        <v>35</v>
      </c>
      <c r="K172">
        <v>1820</v>
      </c>
      <c r="L172">
        <v>1769</v>
      </c>
      <c r="M172">
        <v>95</v>
      </c>
      <c r="N172">
        <v>360</v>
      </c>
      <c r="O172">
        <v>1</v>
      </c>
      <c r="P172" t="s">
        <v>29</v>
      </c>
      <c r="Q172" t="s">
        <v>370</v>
      </c>
      <c r="R172">
        <v>95</v>
      </c>
      <c r="S172" t="s">
        <v>25</v>
      </c>
      <c r="T172" t="s">
        <v>368</v>
      </c>
      <c r="X172" cm="1">
        <f t="array" aca="1" ref="X172" ca="1">SUMPRODUCT(CODE(MID(D174, ROW(INDIRECT("1:" &amp; LEN(D174))), 1)))</f>
        <v>383</v>
      </c>
      <c r="AB172" cm="1">
        <f t="array" aca="1" ref="AB172" ca="1">SUMPRODUCT(CODE(MID(B171, ROW(INDIRECT("1:" &amp; LEN(B171))), 1)))</f>
        <v>219</v>
      </c>
      <c r="AE172" cm="1">
        <f t="array" aca="1" ref="AE172" ca="1">SUMPRODUCT(CODE(MID(E171, ROW(INDIRECT("1:" &amp; LEN(E171))), 1)))</f>
        <v>305</v>
      </c>
      <c r="AH172" t="str">
        <f>IF(COUNTIF($A$2:A785, A172)=1, A172, "")</f>
        <v>LP001581</v>
      </c>
    </row>
    <row r="173" spans="1:34" x14ac:dyDescent="0.25">
      <c r="A173" t="s">
        <v>372</v>
      </c>
      <c r="B173" t="s">
        <v>373</v>
      </c>
      <c r="C173" s="1">
        <v>44733</v>
      </c>
      <c r="E173" t="s">
        <v>28</v>
      </c>
      <c r="F173">
        <v>5</v>
      </c>
      <c r="H173" t="s">
        <v>22</v>
      </c>
      <c r="I173" t="s">
        <v>23</v>
      </c>
      <c r="J173" t="s">
        <v>21</v>
      </c>
      <c r="K173">
        <v>51763</v>
      </c>
      <c r="L173">
        <v>0</v>
      </c>
      <c r="M173">
        <v>700</v>
      </c>
      <c r="N173">
        <v>300</v>
      </c>
      <c r="O173">
        <v>1</v>
      </c>
      <c r="P173" t="s">
        <v>24</v>
      </c>
      <c r="Q173" t="s">
        <v>372</v>
      </c>
      <c r="R173">
        <v>700</v>
      </c>
      <c r="S173" t="s">
        <v>25</v>
      </c>
      <c r="T173" t="s">
        <v>370</v>
      </c>
      <c r="X173" cm="1">
        <f t="array" aca="1" ref="X173" ca="1">SUMPRODUCT(CODE(MID(D175, ROW(INDIRECT("1:" &amp; LEN(D175))), 1)))</f>
        <v>383</v>
      </c>
      <c r="AB173" cm="1">
        <f t="array" aca="1" ref="AB173" ca="1">SUMPRODUCT(CODE(MID(B172, ROW(INDIRECT("1:" &amp; LEN(B172))), 1)))</f>
        <v>220</v>
      </c>
      <c r="AE173" cm="1">
        <f t="array" aca="1" ref="AE173" ca="1">SUMPRODUCT(CODE(MID(E172, ROW(INDIRECT("1:" &amp; LEN(E172))), 1)))</f>
        <v>305</v>
      </c>
      <c r="AH173" t="str">
        <f>IF(COUNTIF($A$2:A786, A173)=1, A173, "")</f>
        <v>LP001585</v>
      </c>
    </row>
    <row r="174" spans="1:34" x14ac:dyDescent="0.25">
      <c r="A174" t="s">
        <v>374</v>
      </c>
      <c r="B174" t="s">
        <v>375</v>
      </c>
      <c r="C174" s="1">
        <v>44734</v>
      </c>
      <c r="D174" t="s">
        <v>20</v>
      </c>
      <c r="E174" t="s">
        <v>28</v>
      </c>
      <c r="F174">
        <v>6</v>
      </c>
      <c r="H174" t="s">
        <v>22</v>
      </c>
      <c r="I174" t="s">
        <v>35</v>
      </c>
      <c r="J174" t="s">
        <v>21</v>
      </c>
      <c r="K174">
        <v>3522</v>
      </c>
      <c r="L174">
        <v>0</v>
      </c>
      <c r="M174">
        <v>81</v>
      </c>
      <c r="N174">
        <v>180</v>
      </c>
      <c r="O174">
        <v>1</v>
      </c>
      <c r="P174" t="s">
        <v>29</v>
      </c>
      <c r="Q174" t="s">
        <v>374</v>
      </c>
      <c r="R174">
        <v>81</v>
      </c>
      <c r="S174" t="s">
        <v>30</v>
      </c>
      <c r="T174" t="s">
        <v>372</v>
      </c>
      <c r="X174" cm="1">
        <f t="array" aca="1" ref="X174" ca="1">SUMPRODUCT(CODE(MID(D176, ROW(INDIRECT("1:" &amp; LEN(D176))), 1)))</f>
        <v>383</v>
      </c>
      <c r="AB174" cm="1">
        <f t="array" aca="1" ref="AB174" ca="1">SUMPRODUCT(CODE(MID(B173, ROW(INDIRECT("1:" &amp; LEN(B173))), 1)))</f>
        <v>221</v>
      </c>
      <c r="AE174" cm="1">
        <f t="array" aca="1" ref="AE174" ca="1">SUMPRODUCT(CODE(MID(E173, ROW(INDIRECT("1:" &amp; LEN(E173))), 1)))</f>
        <v>305</v>
      </c>
      <c r="AH174" t="str">
        <f>IF(COUNTIF($A$2:A787, A174)=1, A174, "")</f>
        <v>LP001586</v>
      </c>
    </row>
    <row r="175" spans="1:34" x14ac:dyDescent="0.25">
      <c r="A175" t="s">
        <v>376</v>
      </c>
      <c r="B175" t="s">
        <v>377</v>
      </c>
      <c r="C175" s="1">
        <v>44735</v>
      </c>
      <c r="D175" t="s">
        <v>20</v>
      </c>
      <c r="E175" t="s">
        <v>28</v>
      </c>
      <c r="F175">
        <v>0</v>
      </c>
      <c r="H175" t="s">
        <v>22</v>
      </c>
      <c r="I175" t="s">
        <v>23</v>
      </c>
      <c r="J175" t="s">
        <v>21</v>
      </c>
      <c r="K175">
        <v>5708</v>
      </c>
      <c r="L175">
        <v>5625</v>
      </c>
      <c r="M175">
        <v>187</v>
      </c>
      <c r="N175">
        <v>360</v>
      </c>
      <c r="O175">
        <v>1</v>
      </c>
      <c r="P175" t="s">
        <v>44</v>
      </c>
      <c r="Q175" t="s">
        <v>376</v>
      </c>
      <c r="R175">
        <v>187</v>
      </c>
      <c r="S175" t="s">
        <v>25</v>
      </c>
      <c r="T175" t="s">
        <v>374</v>
      </c>
      <c r="X175" cm="1">
        <f t="array" aca="1" ref="X175" ca="1">SUMPRODUCT(CODE(MID(D177, ROW(INDIRECT("1:" &amp; LEN(D177))), 1)))</f>
        <v>383</v>
      </c>
      <c r="AB175" cm="1">
        <f t="array" aca="1" ref="AB175" ca="1">SUMPRODUCT(CODE(MID(B174, ROW(INDIRECT("1:" &amp; LEN(B174))), 1)))</f>
        <v>222</v>
      </c>
      <c r="AE175" cm="1">
        <f t="array" aca="1" ref="AE175" ca="1">SUMPRODUCT(CODE(MID(E174, ROW(INDIRECT("1:" &amp; LEN(E174))), 1)))</f>
        <v>305</v>
      </c>
      <c r="AH175" t="str">
        <f>IF(COUNTIF($A$2:A788, A175)=1, A175, "")</f>
        <v>LP001594</v>
      </c>
    </row>
    <row r="176" spans="1:34" x14ac:dyDescent="0.25">
      <c r="A176" t="s">
        <v>378</v>
      </c>
      <c r="B176" t="s">
        <v>379</v>
      </c>
      <c r="C176" s="1">
        <v>44736</v>
      </c>
      <c r="D176" t="s">
        <v>20</v>
      </c>
      <c r="E176" t="s">
        <v>28</v>
      </c>
      <c r="F176">
        <v>0</v>
      </c>
      <c r="H176" t="s">
        <v>22</v>
      </c>
      <c r="I176" t="s">
        <v>35</v>
      </c>
      <c r="J176" t="s">
        <v>28</v>
      </c>
      <c r="K176">
        <v>4344</v>
      </c>
      <c r="L176">
        <v>736</v>
      </c>
      <c r="M176">
        <v>87</v>
      </c>
      <c r="N176">
        <v>360</v>
      </c>
      <c r="O176">
        <v>1</v>
      </c>
      <c r="P176" t="s">
        <v>44</v>
      </c>
      <c r="Q176" t="s">
        <v>378</v>
      </c>
      <c r="R176">
        <v>87</v>
      </c>
      <c r="S176" t="s">
        <v>30</v>
      </c>
      <c r="T176" t="s">
        <v>376</v>
      </c>
      <c r="X176" cm="1">
        <f t="array" aca="1" ref="X176" ca="1">SUMPRODUCT(CODE(MID(D178, ROW(INDIRECT("1:" &amp; LEN(D178))), 1)))</f>
        <v>383</v>
      </c>
      <c r="AB176" cm="1">
        <f t="array" aca="1" ref="AB176" ca="1">SUMPRODUCT(CODE(MID(B175, ROW(INDIRECT("1:" &amp; LEN(B175))), 1)))</f>
        <v>223</v>
      </c>
      <c r="AE176" cm="1">
        <f t="array" aca="1" ref="AE176" ca="1">SUMPRODUCT(CODE(MID(E175, ROW(INDIRECT("1:" &amp; LEN(E175))), 1)))</f>
        <v>305</v>
      </c>
      <c r="AH176" t="str">
        <f>IF(COUNTIF($A$2:A789, A176)=1, A176, "")</f>
        <v>LP001603</v>
      </c>
    </row>
    <row r="177" spans="1:34" x14ac:dyDescent="0.25">
      <c r="A177" t="s">
        <v>380</v>
      </c>
      <c r="B177" t="s">
        <v>381</v>
      </c>
      <c r="C177" s="1">
        <v>44737</v>
      </c>
      <c r="D177" t="s">
        <v>20</v>
      </c>
      <c r="E177" t="s">
        <v>28</v>
      </c>
      <c r="F177">
        <v>0</v>
      </c>
      <c r="H177" t="s">
        <v>22</v>
      </c>
      <c r="I177" t="s">
        <v>23</v>
      </c>
      <c r="J177" t="s">
        <v>21</v>
      </c>
      <c r="K177">
        <v>3497</v>
      </c>
      <c r="L177">
        <v>1964</v>
      </c>
      <c r="M177">
        <v>116</v>
      </c>
      <c r="N177">
        <v>360</v>
      </c>
      <c r="O177">
        <v>1</v>
      </c>
      <c r="P177" t="s">
        <v>29</v>
      </c>
      <c r="Q177" t="s">
        <v>380</v>
      </c>
      <c r="R177">
        <v>116</v>
      </c>
      <c r="S177" t="s">
        <v>25</v>
      </c>
      <c r="T177" t="s">
        <v>378</v>
      </c>
      <c r="X177" cm="1">
        <f t="array" aca="1" ref="X177" ca="1">SUMPRODUCT(CODE(MID(D179, ROW(INDIRECT("1:" &amp; LEN(D179))), 1)))</f>
        <v>383</v>
      </c>
      <c r="AB177" cm="1">
        <f t="array" aca="1" ref="AB177" ca="1">SUMPRODUCT(CODE(MID(B176, ROW(INDIRECT("1:" &amp; LEN(B176))), 1)))</f>
        <v>224</v>
      </c>
      <c r="AE177" cm="1">
        <f t="array" aca="1" ref="AE177" ca="1">SUMPRODUCT(CODE(MID(E176, ROW(INDIRECT("1:" &amp; LEN(E176))), 1)))</f>
        <v>305</v>
      </c>
      <c r="AH177" t="str">
        <f>IF(COUNTIF($A$2:A790, A177)=1, A177, "")</f>
        <v>LP001606</v>
      </c>
    </row>
    <row r="178" spans="1:34" x14ac:dyDescent="0.25">
      <c r="A178" t="s">
        <v>382</v>
      </c>
      <c r="B178" t="s">
        <v>383</v>
      </c>
      <c r="C178" s="1">
        <v>44738</v>
      </c>
      <c r="D178" t="s">
        <v>20</v>
      </c>
      <c r="E178" t="s">
        <v>28</v>
      </c>
      <c r="F178">
        <v>2</v>
      </c>
      <c r="H178" t="s">
        <v>22</v>
      </c>
      <c r="I178" t="s">
        <v>23</v>
      </c>
      <c r="J178" t="s">
        <v>21</v>
      </c>
      <c r="K178">
        <v>2045</v>
      </c>
      <c r="L178">
        <v>1619</v>
      </c>
      <c r="M178">
        <v>101</v>
      </c>
      <c r="N178">
        <v>360</v>
      </c>
      <c r="O178">
        <v>1</v>
      </c>
      <c r="P178" t="s">
        <v>29</v>
      </c>
      <c r="Q178" t="s">
        <v>382</v>
      </c>
      <c r="R178">
        <v>101</v>
      </c>
      <c r="S178" t="s">
        <v>25</v>
      </c>
      <c r="T178" t="s">
        <v>380</v>
      </c>
      <c r="X178" cm="1">
        <f t="array" aca="1" ref="X178" ca="1">SUMPRODUCT(CODE(MID(D180, ROW(INDIRECT("1:" &amp; LEN(D180))), 1)))</f>
        <v>383</v>
      </c>
      <c r="AB178" cm="1">
        <f t="array" aca="1" ref="AB178" ca="1">SUMPRODUCT(CODE(MID(B177, ROW(INDIRECT("1:" &amp; LEN(B177))), 1)))</f>
        <v>225</v>
      </c>
      <c r="AE178" cm="1">
        <f t="array" aca="1" ref="AE178" ca="1">SUMPRODUCT(CODE(MID(E177, ROW(INDIRECT("1:" &amp; LEN(E177))), 1)))</f>
        <v>305</v>
      </c>
      <c r="AH178" t="str">
        <f>IF(COUNTIF($A$2:A791, A178)=1, A178, "")</f>
        <v>LP001608</v>
      </c>
    </row>
    <row r="179" spans="1:34" x14ac:dyDescent="0.25">
      <c r="A179" t="s">
        <v>384</v>
      </c>
      <c r="B179" t="s">
        <v>385</v>
      </c>
      <c r="C179" s="1">
        <v>44739</v>
      </c>
      <c r="D179" t="s">
        <v>20</v>
      </c>
      <c r="E179" t="s">
        <v>28</v>
      </c>
      <c r="F179">
        <v>3</v>
      </c>
      <c r="H179" t="s">
        <v>22</v>
      </c>
      <c r="I179" t="s">
        <v>23</v>
      </c>
      <c r="J179" t="s">
        <v>21</v>
      </c>
      <c r="K179">
        <v>5516</v>
      </c>
      <c r="L179">
        <v>11300</v>
      </c>
      <c r="M179">
        <v>495</v>
      </c>
      <c r="N179">
        <v>360</v>
      </c>
      <c r="O179">
        <v>0</v>
      </c>
      <c r="P179" t="s">
        <v>44</v>
      </c>
      <c r="Q179" t="s">
        <v>384</v>
      </c>
      <c r="R179">
        <v>495</v>
      </c>
      <c r="S179" t="s">
        <v>30</v>
      </c>
      <c r="T179" t="s">
        <v>382</v>
      </c>
      <c r="X179" cm="1">
        <f t="array" aca="1" ref="X179" ca="1">SUMPRODUCT(CODE(MID(D181, ROW(INDIRECT("1:" &amp; LEN(D181))), 1)))</f>
        <v>383</v>
      </c>
      <c r="AB179" cm="1">
        <f t="array" aca="1" ref="AB179" ca="1">SUMPRODUCT(CODE(MID(B178, ROW(INDIRECT("1:" &amp; LEN(B178))), 1)))</f>
        <v>226</v>
      </c>
      <c r="AE179" cm="1">
        <f t="array" aca="1" ref="AE179" ca="1">SUMPRODUCT(CODE(MID(E178, ROW(INDIRECT("1:" &amp; LEN(E178))), 1)))</f>
        <v>305</v>
      </c>
      <c r="AH179" t="str">
        <f>IF(COUNTIF($A$2:A792, A179)=1, A179, "")</f>
        <v>LP001610</v>
      </c>
    </row>
    <row r="180" spans="1:34" x14ac:dyDescent="0.25">
      <c r="A180" t="s">
        <v>386</v>
      </c>
      <c r="B180" t="s">
        <v>387</v>
      </c>
      <c r="C180" s="1">
        <v>44740</v>
      </c>
      <c r="D180" t="s">
        <v>20</v>
      </c>
      <c r="E180" t="s">
        <v>28</v>
      </c>
      <c r="F180">
        <v>1</v>
      </c>
      <c r="H180" t="s">
        <v>22</v>
      </c>
      <c r="I180" t="s">
        <v>23</v>
      </c>
      <c r="J180" t="s">
        <v>21</v>
      </c>
      <c r="K180">
        <v>3750</v>
      </c>
      <c r="L180">
        <v>0</v>
      </c>
      <c r="M180">
        <v>116</v>
      </c>
      <c r="N180">
        <v>360</v>
      </c>
      <c r="O180">
        <v>1</v>
      </c>
      <c r="P180" t="s">
        <v>44</v>
      </c>
      <c r="Q180" t="s">
        <v>386</v>
      </c>
      <c r="R180">
        <v>116</v>
      </c>
      <c r="S180" t="s">
        <v>25</v>
      </c>
      <c r="T180" t="s">
        <v>384</v>
      </c>
      <c r="X180" cm="1">
        <f t="array" aca="1" ref="X180" ca="1">SUMPRODUCT(CODE(MID(D182, ROW(INDIRECT("1:" &amp; LEN(D182))), 1)))</f>
        <v>383</v>
      </c>
      <c r="AB180" cm="1">
        <f t="array" aca="1" ref="AB180" ca="1">SUMPRODUCT(CODE(MID(B179, ROW(INDIRECT("1:" &amp; LEN(B179))), 1)))</f>
        <v>227</v>
      </c>
      <c r="AE180" cm="1">
        <f t="array" aca="1" ref="AE180" ca="1">SUMPRODUCT(CODE(MID(E179, ROW(INDIRECT("1:" &amp; LEN(E179))), 1)))</f>
        <v>305</v>
      </c>
      <c r="AH180" t="str">
        <f>IF(COUNTIF($A$2:A793, A180)=1, A180, "")</f>
        <v>LP001616</v>
      </c>
    </row>
    <row r="181" spans="1:34" x14ac:dyDescent="0.25">
      <c r="A181" t="s">
        <v>388</v>
      </c>
      <c r="B181" t="s">
        <v>389</v>
      </c>
      <c r="C181" s="1">
        <v>44741</v>
      </c>
      <c r="D181" t="s">
        <v>20</v>
      </c>
      <c r="E181" t="s">
        <v>21</v>
      </c>
      <c r="F181">
        <v>0</v>
      </c>
      <c r="H181" t="s">
        <v>22</v>
      </c>
      <c r="I181" t="s">
        <v>35</v>
      </c>
      <c r="J181" t="s">
        <v>21</v>
      </c>
      <c r="K181">
        <v>2333</v>
      </c>
      <c r="L181">
        <v>1451</v>
      </c>
      <c r="M181">
        <v>102</v>
      </c>
      <c r="N181">
        <v>480</v>
      </c>
      <c r="O181">
        <v>0</v>
      </c>
      <c r="P181" t="s">
        <v>24</v>
      </c>
      <c r="Q181" t="s">
        <v>388</v>
      </c>
      <c r="R181">
        <v>102</v>
      </c>
      <c r="S181" t="s">
        <v>30</v>
      </c>
      <c r="T181" t="s">
        <v>386</v>
      </c>
      <c r="X181" cm="1">
        <f t="array" aca="1" ref="X181" ca="1">SUMPRODUCT(CODE(MID(D183, ROW(INDIRECT("1:" &amp; LEN(D183))), 1)))</f>
        <v>383</v>
      </c>
      <c r="AB181" cm="1">
        <f t="array" aca="1" ref="AB181" ca="1">SUMPRODUCT(CODE(MID(B180, ROW(INDIRECT("1:" &amp; LEN(B180))), 1)))</f>
        <v>228</v>
      </c>
      <c r="AE181" cm="1">
        <f t="array" aca="1" ref="AE181" ca="1">SUMPRODUCT(CODE(MID(E180, ROW(INDIRECT("1:" &amp; LEN(E180))), 1)))</f>
        <v>305</v>
      </c>
      <c r="AH181" t="str">
        <f>IF(COUNTIF($A$2:A794, A181)=1, A181, "")</f>
        <v>LP001630</v>
      </c>
    </row>
    <row r="182" spans="1:34" x14ac:dyDescent="0.25">
      <c r="A182" t="s">
        <v>390</v>
      </c>
      <c r="B182" t="s">
        <v>391</v>
      </c>
      <c r="C182" s="1">
        <v>44742</v>
      </c>
      <c r="D182" t="s">
        <v>20</v>
      </c>
      <c r="E182" t="s">
        <v>28</v>
      </c>
      <c r="F182">
        <v>1</v>
      </c>
      <c r="H182" t="s">
        <v>22</v>
      </c>
      <c r="I182" t="s">
        <v>23</v>
      </c>
      <c r="J182" t="s">
        <v>21</v>
      </c>
      <c r="K182">
        <v>6400</v>
      </c>
      <c r="L182">
        <v>7250</v>
      </c>
      <c r="M182">
        <v>180</v>
      </c>
      <c r="N182">
        <v>360</v>
      </c>
      <c r="O182">
        <v>0</v>
      </c>
      <c r="P182" t="s">
        <v>24</v>
      </c>
      <c r="Q182" t="s">
        <v>390</v>
      </c>
      <c r="R182">
        <v>180</v>
      </c>
      <c r="S182" t="s">
        <v>30</v>
      </c>
      <c r="T182" t="s">
        <v>388</v>
      </c>
      <c r="X182" cm="1">
        <f t="array" aca="1" ref="X182" ca="1">SUMPRODUCT(CODE(MID(D184, ROW(INDIRECT("1:" &amp; LEN(D184))), 1)))</f>
        <v>383</v>
      </c>
      <c r="AB182" cm="1">
        <f t="array" aca="1" ref="AB182" ca="1">SUMPRODUCT(CODE(MID(B181, ROW(INDIRECT("1:" &amp; LEN(B181))), 1)))</f>
        <v>220</v>
      </c>
      <c r="AE182" cm="1">
        <f t="array" aca="1" ref="AE182" ca="1">SUMPRODUCT(CODE(MID(E181, ROW(INDIRECT("1:" &amp; LEN(E181))), 1)))</f>
        <v>189</v>
      </c>
      <c r="AH182" t="str">
        <f>IF(COUNTIF($A$2:A795, A182)=1, A182, "")</f>
        <v>LP001633</v>
      </c>
    </row>
    <row r="183" spans="1:34" x14ac:dyDescent="0.25">
      <c r="A183" t="s">
        <v>392</v>
      </c>
      <c r="B183" t="s">
        <v>393</v>
      </c>
      <c r="C183" s="1">
        <v>44743</v>
      </c>
      <c r="D183" t="s">
        <v>20</v>
      </c>
      <c r="E183" t="s">
        <v>21</v>
      </c>
      <c r="F183">
        <v>0</v>
      </c>
      <c r="H183" t="s">
        <v>22</v>
      </c>
      <c r="I183" t="s">
        <v>23</v>
      </c>
      <c r="J183" t="s">
        <v>21</v>
      </c>
      <c r="K183">
        <v>1916</v>
      </c>
      <c r="L183">
        <v>5063</v>
      </c>
      <c r="M183">
        <v>67</v>
      </c>
      <c r="N183">
        <v>360</v>
      </c>
      <c r="P183" t="s">
        <v>29</v>
      </c>
      <c r="Q183" t="s">
        <v>392</v>
      </c>
      <c r="R183">
        <v>67</v>
      </c>
      <c r="S183" t="s">
        <v>30</v>
      </c>
      <c r="T183" t="s">
        <v>390</v>
      </c>
      <c r="X183" cm="1">
        <f t="array" aca="1" ref="X183" ca="1">SUMPRODUCT(CODE(MID(D185, ROW(INDIRECT("1:" &amp; LEN(D185))), 1)))</f>
        <v>383</v>
      </c>
      <c r="AB183" cm="1">
        <f t="array" aca="1" ref="AB183" ca="1">SUMPRODUCT(CODE(MID(B182, ROW(INDIRECT("1:" &amp; LEN(B182))), 1)))</f>
        <v>221</v>
      </c>
      <c r="AE183" cm="1">
        <f t="array" aca="1" ref="AE183" ca="1">SUMPRODUCT(CODE(MID(E182, ROW(INDIRECT("1:" &amp; LEN(E182))), 1)))</f>
        <v>305</v>
      </c>
      <c r="AH183" t="str">
        <f>IF(COUNTIF($A$2:A796, A183)=1, A183, "")</f>
        <v>LP001634</v>
      </c>
    </row>
    <row r="184" spans="1:34" x14ac:dyDescent="0.25">
      <c r="A184" t="s">
        <v>394</v>
      </c>
      <c r="B184" t="s">
        <v>395</v>
      </c>
      <c r="C184" s="1">
        <v>44744</v>
      </c>
      <c r="D184" t="s">
        <v>20</v>
      </c>
      <c r="E184" t="s">
        <v>28</v>
      </c>
      <c r="F184">
        <v>0</v>
      </c>
      <c r="G184">
        <v>44</v>
      </c>
      <c r="H184" t="s">
        <v>22</v>
      </c>
      <c r="I184" t="s">
        <v>23</v>
      </c>
      <c r="J184" t="s">
        <v>21</v>
      </c>
      <c r="K184">
        <v>4600</v>
      </c>
      <c r="L184">
        <v>0</v>
      </c>
      <c r="M184">
        <v>73</v>
      </c>
      <c r="N184">
        <v>180</v>
      </c>
      <c r="O184">
        <v>1</v>
      </c>
      <c r="P184" t="s">
        <v>44</v>
      </c>
      <c r="Q184" t="s">
        <v>394</v>
      </c>
      <c r="R184">
        <v>73</v>
      </c>
      <c r="S184" t="s">
        <v>25</v>
      </c>
      <c r="T184" t="s">
        <v>392</v>
      </c>
      <c r="X184" cm="1">
        <f t="array" aca="1" ref="X184" ca="1">SUMPRODUCT(CODE(MID(D186, ROW(INDIRECT("1:" &amp; LEN(D186))), 1)))</f>
        <v>586</v>
      </c>
      <c r="AB184" cm="1">
        <f t="array" aca="1" ref="AB184" ca="1">SUMPRODUCT(CODE(MID(B183, ROW(INDIRECT("1:" &amp; LEN(B183))), 1)))</f>
        <v>222</v>
      </c>
      <c r="AE184" cm="1">
        <f t="array" aca="1" ref="AE184" ca="1">SUMPRODUCT(CODE(MID(E183, ROW(INDIRECT("1:" &amp; LEN(E183))), 1)))</f>
        <v>189</v>
      </c>
      <c r="AH184" t="str">
        <f>IF(COUNTIF($A$2:A797, A184)=1, A184, "")</f>
        <v>LP001636</v>
      </c>
    </row>
    <row r="185" spans="1:34" x14ac:dyDescent="0.25">
      <c r="A185" t="s">
        <v>396</v>
      </c>
      <c r="B185" t="s">
        <v>397</v>
      </c>
      <c r="C185" s="1">
        <v>44745</v>
      </c>
      <c r="D185" t="s">
        <v>20</v>
      </c>
      <c r="E185" t="s">
        <v>28</v>
      </c>
      <c r="F185">
        <v>1</v>
      </c>
      <c r="G185">
        <v>44</v>
      </c>
      <c r="H185" t="s">
        <v>22</v>
      </c>
      <c r="I185" t="s">
        <v>23</v>
      </c>
      <c r="J185" t="s">
        <v>21</v>
      </c>
      <c r="K185">
        <v>33846</v>
      </c>
      <c r="L185">
        <v>0</v>
      </c>
      <c r="M185">
        <v>260</v>
      </c>
      <c r="N185">
        <v>360</v>
      </c>
      <c r="O185">
        <v>1</v>
      </c>
      <c r="P185" t="s">
        <v>44</v>
      </c>
      <c r="Q185" t="s">
        <v>396</v>
      </c>
      <c r="R185">
        <v>260</v>
      </c>
      <c r="S185" t="s">
        <v>30</v>
      </c>
      <c r="T185" t="s">
        <v>394</v>
      </c>
      <c r="X185" cm="1">
        <f t="array" aca="1" ref="X185" ca="1">SUMPRODUCT(CODE(MID(D187, ROW(INDIRECT("1:" &amp; LEN(D187))), 1)))</f>
        <v>383</v>
      </c>
      <c r="AB185" cm="1">
        <f t="array" aca="1" ref="AB185" ca="1">SUMPRODUCT(CODE(MID(B184, ROW(INDIRECT("1:" &amp; LEN(B184))), 1)))</f>
        <v>223</v>
      </c>
      <c r="AE185" cm="1">
        <f t="array" aca="1" ref="AE185" ca="1">SUMPRODUCT(CODE(MID(E184, ROW(INDIRECT("1:" &amp; LEN(E184))), 1)))</f>
        <v>305</v>
      </c>
      <c r="AH185" t="str">
        <f>IF(COUNTIF($A$2:A798, A185)=1, A185, "")</f>
        <v>LP001637</v>
      </c>
    </row>
    <row r="186" spans="1:34" x14ac:dyDescent="0.25">
      <c r="A186" t="s">
        <v>398</v>
      </c>
      <c r="B186" t="s">
        <v>399</v>
      </c>
      <c r="C186" s="1">
        <v>44746</v>
      </c>
      <c r="D186" t="s">
        <v>65</v>
      </c>
      <c r="E186" t="s">
        <v>28</v>
      </c>
      <c r="F186">
        <v>0</v>
      </c>
      <c r="G186">
        <v>44</v>
      </c>
      <c r="H186" t="s">
        <v>22</v>
      </c>
      <c r="I186" t="s">
        <v>23</v>
      </c>
      <c r="J186" t="s">
        <v>21</v>
      </c>
      <c r="K186">
        <v>3625</v>
      </c>
      <c r="L186">
        <v>0</v>
      </c>
      <c r="M186">
        <v>108</v>
      </c>
      <c r="N186">
        <v>360</v>
      </c>
      <c r="O186">
        <v>1</v>
      </c>
      <c r="P186" t="s">
        <v>44</v>
      </c>
      <c r="Q186" t="s">
        <v>398</v>
      </c>
      <c r="R186">
        <v>108</v>
      </c>
      <c r="S186" t="s">
        <v>25</v>
      </c>
      <c r="T186" t="s">
        <v>396</v>
      </c>
      <c r="X186" cm="1">
        <f t="array" aca="1" ref="X186" ca="1">SUMPRODUCT(CODE(MID(D188, ROW(INDIRECT("1:" &amp; LEN(D188))), 1)))</f>
        <v>383</v>
      </c>
      <c r="AB186" cm="1">
        <f t="array" aca="1" ref="AB186" ca="1">SUMPRODUCT(CODE(MID(B185, ROW(INDIRECT("1:" &amp; LEN(B185))), 1)))</f>
        <v>224</v>
      </c>
      <c r="AE186" cm="1">
        <f t="array" aca="1" ref="AE186" ca="1">SUMPRODUCT(CODE(MID(E185, ROW(INDIRECT("1:" &amp; LEN(E185))), 1)))</f>
        <v>305</v>
      </c>
      <c r="AH186" t="str">
        <f>IF(COUNTIF($A$2:A799, A186)=1, A186, "")</f>
        <v>LP001639</v>
      </c>
    </row>
    <row r="187" spans="1:34" x14ac:dyDescent="0.25">
      <c r="A187" t="s">
        <v>400</v>
      </c>
      <c r="B187" t="s">
        <v>401</v>
      </c>
      <c r="C187" s="1">
        <v>44747</v>
      </c>
      <c r="D187" t="s">
        <v>20</v>
      </c>
      <c r="E187" t="s">
        <v>28</v>
      </c>
      <c r="F187">
        <v>0</v>
      </c>
      <c r="G187">
        <v>44</v>
      </c>
      <c r="H187" t="s">
        <v>22</v>
      </c>
      <c r="I187" t="s">
        <v>23</v>
      </c>
      <c r="J187" t="s">
        <v>28</v>
      </c>
      <c r="K187">
        <v>39147</v>
      </c>
      <c r="L187">
        <v>4750</v>
      </c>
      <c r="M187">
        <v>120</v>
      </c>
      <c r="N187">
        <v>360</v>
      </c>
      <c r="O187">
        <v>1</v>
      </c>
      <c r="P187" t="s">
        <v>44</v>
      </c>
      <c r="Q187" t="s">
        <v>400</v>
      </c>
      <c r="R187">
        <v>120</v>
      </c>
      <c r="S187" t="s">
        <v>25</v>
      </c>
      <c r="T187" t="s">
        <v>398</v>
      </c>
      <c r="X187" cm="1">
        <f t="array" aca="1" ref="X187" ca="1">SUMPRODUCT(CODE(MID(D189, ROW(INDIRECT("1:" &amp; LEN(D189))), 1)))</f>
        <v>383</v>
      </c>
      <c r="AB187" cm="1">
        <f t="array" aca="1" ref="AB187" ca="1">SUMPRODUCT(CODE(MID(B186, ROW(INDIRECT("1:" &amp; LEN(B186))), 1)))</f>
        <v>225</v>
      </c>
      <c r="AE187" cm="1">
        <f t="array" aca="1" ref="AE187" ca="1">SUMPRODUCT(CODE(MID(E186, ROW(INDIRECT("1:" &amp; LEN(E186))), 1)))</f>
        <v>305</v>
      </c>
      <c r="AH187" t="str">
        <f>IF(COUNTIF($A$2:A800, A187)=1, A187, "")</f>
        <v>LP001640</v>
      </c>
    </row>
    <row r="188" spans="1:34" x14ac:dyDescent="0.25">
      <c r="A188" t="s">
        <v>402</v>
      </c>
      <c r="B188" t="s">
        <v>403</v>
      </c>
      <c r="C188" s="1">
        <v>44748</v>
      </c>
      <c r="D188" t="s">
        <v>20</v>
      </c>
      <c r="E188" t="s">
        <v>28</v>
      </c>
      <c r="F188">
        <v>1</v>
      </c>
      <c r="G188">
        <v>44</v>
      </c>
      <c r="H188" t="s">
        <v>22</v>
      </c>
      <c r="I188" t="s">
        <v>23</v>
      </c>
      <c r="J188" t="s">
        <v>28</v>
      </c>
      <c r="K188">
        <v>2178</v>
      </c>
      <c r="L188">
        <v>0</v>
      </c>
      <c r="M188">
        <v>66</v>
      </c>
      <c r="N188">
        <v>300</v>
      </c>
      <c r="O188">
        <v>0</v>
      </c>
      <c r="P188" t="s">
        <v>29</v>
      </c>
      <c r="Q188" t="s">
        <v>402</v>
      </c>
      <c r="R188">
        <v>66</v>
      </c>
      <c r="S188" t="s">
        <v>30</v>
      </c>
      <c r="T188" t="s">
        <v>400</v>
      </c>
      <c r="X188" cm="1">
        <f t="array" aca="1" ref="X188" ca="1">SUMPRODUCT(CODE(MID(D191, ROW(INDIRECT("1:" &amp; LEN(D191))), 1)))</f>
        <v>383</v>
      </c>
      <c r="AB188" cm="1">
        <f t="array" aca="1" ref="AB188" ca="1">SUMPRODUCT(CODE(MID(B187, ROW(INDIRECT("1:" &amp; LEN(B187))), 1)))</f>
        <v>226</v>
      </c>
      <c r="AE188" cm="1">
        <f t="array" aca="1" ref="AE188" ca="1">SUMPRODUCT(CODE(MID(E187, ROW(INDIRECT("1:" &amp; LEN(E187))), 1)))</f>
        <v>305</v>
      </c>
      <c r="AH188" t="str">
        <f>IF(COUNTIF($A$2:A801, A188)=1, A188, "")</f>
        <v>LP001641</v>
      </c>
    </row>
    <row r="189" spans="1:34" x14ac:dyDescent="0.25">
      <c r="A189" t="s">
        <v>404</v>
      </c>
      <c r="B189" t="s">
        <v>405</v>
      </c>
      <c r="C189" s="1">
        <v>44749</v>
      </c>
      <c r="D189" t="s">
        <v>20</v>
      </c>
      <c r="E189" t="s">
        <v>28</v>
      </c>
      <c r="F189">
        <v>0</v>
      </c>
      <c r="G189">
        <v>44</v>
      </c>
      <c r="H189" t="s">
        <v>22</v>
      </c>
      <c r="I189" t="s">
        <v>23</v>
      </c>
      <c r="J189" t="s">
        <v>21</v>
      </c>
      <c r="K189">
        <v>2383</v>
      </c>
      <c r="L189">
        <v>2138</v>
      </c>
      <c r="M189">
        <v>58</v>
      </c>
      <c r="N189">
        <v>360</v>
      </c>
      <c r="P189" t="s">
        <v>29</v>
      </c>
      <c r="Q189" t="s">
        <v>404</v>
      </c>
      <c r="R189">
        <v>58</v>
      </c>
      <c r="S189" t="s">
        <v>25</v>
      </c>
      <c r="T189" t="s">
        <v>402</v>
      </c>
      <c r="X189" cm="1">
        <f t="array" aca="1" ref="X189" ca="1">SUMPRODUCT(CODE(MID(D192, ROW(INDIRECT("1:" &amp; LEN(D192))), 1)))</f>
        <v>383</v>
      </c>
      <c r="AB189" cm="1">
        <f t="array" aca="1" ref="AB189" ca="1">SUMPRODUCT(CODE(MID(B188, ROW(INDIRECT("1:" &amp; LEN(B188))), 1)))</f>
        <v>227</v>
      </c>
      <c r="AE189" cm="1">
        <f t="array" aca="1" ref="AE189" ca="1">SUMPRODUCT(CODE(MID(E188, ROW(INDIRECT("1:" &amp; LEN(E188))), 1)))</f>
        <v>305</v>
      </c>
      <c r="AH189" t="str">
        <f>IF(COUNTIF($A$2:A802, A189)=1, A189, "")</f>
        <v>LP001643</v>
      </c>
    </row>
    <row r="190" spans="1:34" x14ac:dyDescent="0.25">
      <c r="A190" t="s">
        <v>406</v>
      </c>
      <c r="B190" t="s">
        <v>407</v>
      </c>
      <c r="C190" s="1">
        <v>44750</v>
      </c>
      <c r="E190" t="s">
        <v>28</v>
      </c>
      <c r="F190">
        <v>0</v>
      </c>
      <c r="G190">
        <v>44</v>
      </c>
      <c r="H190" t="s">
        <v>22</v>
      </c>
      <c r="I190" t="s">
        <v>23</v>
      </c>
      <c r="J190" t="s">
        <v>28</v>
      </c>
      <c r="K190">
        <v>674</v>
      </c>
      <c r="L190">
        <v>5296</v>
      </c>
      <c r="M190">
        <v>168</v>
      </c>
      <c r="N190">
        <v>360</v>
      </c>
      <c r="O190">
        <v>1</v>
      </c>
      <c r="P190" t="s">
        <v>29</v>
      </c>
      <c r="Q190" t="s">
        <v>406</v>
      </c>
      <c r="R190">
        <v>168</v>
      </c>
      <c r="S190" t="s">
        <v>25</v>
      </c>
      <c r="T190" t="s">
        <v>404</v>
      </c>
      <c r="X190" cm="1">
        <f t="array" aca="1" ref="X190" ca="1">SUMPRODUCT(CODE(MID(D193, ROW(INDIRECT("1:" &amp; LEN(D193))), 1)))</f>
        <v>383</v>
      </c>
      <c r="AB190" cm="1">
        <f t="array" aca="1" ref="AB190" ca="1">SUMPRODUCT(CODE(MID(B189, ROW(INDIRECT("1:" &amp; LEN(B189))), 1)))</f>
        <v>228</v>
      </c>
      <c r="AE190" cm="1">
        <f t="array" aca="1" ref="AE190" ca="1">SUMPRODUCT(CODE(MID(E189, ROW(INDIRECT("1:" &amp; LEN(E189))), 1)))</f>
        <v>305</v>
      </c>
      <c r="AH190" t="str">
        <f>IF(COUNTIF($A$2:A803, A190)=1, A190, "")</f>
        <v>LP001644</v>
      </c>
    </row>
    <row r="191" spans="1:34" x14ac:dyDescent="0.25">
      <c r="A191" t="s">
        <v>408</v>
      </c>
      <c r="B191" t="s">
        <v>409</v>
      </c>
      <c r="C191" s="1">
        <v>44751</v>
      </c>
      <c r="D191" t="s">
        <v>20</v>
      </c>
      <c r="E191" t="s">
        <v>28</v>
      </c>
      <c r="F191">
        <v>0</v>
      </c>
      <c r="H191" t="s">
        <v>22</v>
      </c>
      <c r="I191" t="s">
        <v>23</v>
      </c>
      <c r="J191" t="s">
        <v>21</v>
      </c>
      <c r="K191">
        <v>9328</v>
      </c>
      <c r="L191">
        <v>0</v>
      </c>
      <c r="M191">
        <v>188</v>
      </c>
      <c r="N191">
        <v>180</v>
      </c>
      <c r="O191">
        <v>1</v>
      </c>
      <c r="P191" t="s">
        <v>29</v>
      </c>
      <c r="Q191" t="s">
        <v>408</v>
      </c>
      <c r="R191">
        <v>188</v>
      </c>
      <c r="S191" t="s">
        <v>25</v>
      </c>
      <c r="T191" t="s">
        <v>406</v>
      </c>
      <c r="X191" cm="1">
        <f t="array" aca="1" ref="X191" ca="1">SUMPRODUCT(CODE(MID(D194, ROW(INDIRECT("1:" &amp; LEN(D194))), 1)))</f>
        <v>383</v>
      </c>
      <c r="AB191" cm="1">
        <f t="array" aca="1" ref="AB191" ca="1">SUMPRODUCT(CODE(MID(B190, ROW(INDIRECT("1:" &amp; LEN(B190))), 1)))</f>
        <v>229</v>
      </c>
      <c r="AE191" cm="1">
        <f t="array" aca="1" ref="AE191" ca="1">SUMPRODUCT(CODE(MID(E190, ROW(INDIRECT("1:" &amp; LEN(E190))), 1)))</f>
        <v>305</v>
      </c>
      <c r="AH191" t="str">
        <f>IF(COUNTIF($A$2:A804, A191)=1, A191, "")</f>
        <v>LP001647</v>
      </c>
    </row>
    <row r="192" spans="1:34" x14ac:dyDescent="0.25">
      <c r="A192" t="s">
        <v>410</v>
      </c>
      <c r="B192" t="s">
        <v>411</v>
      </c>
      <c r="C192" s="1">
        <v>44752</v>
      </c>
      <c r="D192" t="s">
        <v>20</v>
      </c>
      <c r="E192" t="s">
        <v>21</v>
      </c>
      <c r="F192">
        <v>0</v>
      </c>
      <c r="H192" t="s">
        <v>22</v>
      </c>
      <c r="I192" t="s">
        <v>35</v>
      </c>
      <c r="J192" t="s">
        <v>21</v>
      </c>
      <c r="K192">
        <v>4885</v>
      </c>
      <c r="L192">
        <v>0</v>
      </c>
      <c r="M192">
        <v>48</v>
      </c>
      <c r="N192">
        <v>360</v>
      </c>
      <c r="O192">
        <v>1</v>
      </c>
      <c r="P192" t="s">
        <v>29</v>
      </c>
      <c r="Q192" t="s">
        <v>410</v>
      </c>
      <c r="R192">
        <v>48</v>
      </c>
      <c r="S192" t="s">
        <v>25</v>
      </c>
      <c r="T192" t="s">
        <v>408</v>
      </c>
      <c r="X192" cm="1">
        <f t="array" aca="1" ref="X192" ca="1">SUMPRODUCT(CODE(MID(D195, ROW(INDIRECT("1:" &amp; LEN(D195))), 1)))</f>
        <v>383</v>
      </c>
      <c r="AB192" cm="1">
        <f t="array" aca="1" ref="AB192" ca="1">SUMPRODUCT(CODE(MID(B191, ROW(INDIRECT("1:" &amp; LEN(B191))), 1)))</f>
        <v>221</v>
      </c>
      <c r="AE192" cm="1">
        <f t="array" aca="1" ref="AE192" ca="1">SUMPRODUCT(CODE(MID(E191, ROW(INDIRECT("1:" &amp; LEN(E191))), 1)))</f>
        <v>305</v>
      </c>
      <c r="AH192" t="str">
        <f>IF(COUNTIF($A$2:A805, A192)=1, A192, "")</f>
        <v>LP001653</v>
      </c>
    </row>
    <row r="193" spans="1:34" x14ac:dyDescent="0.25">
      <c r="A193" t="s">
        <v>412</v>
      </c>
      <c r="B193" t="s">
        <v>413</v>
      </c>
      <c r="C193" s="1">
        <v>44753</v>
      </c>
      <c r="D193" t="s">
        <v>20</v>
      </c>
      <c r="E193" t="s">
        <v>21</v>
      </c>
      <c r="F193">
        <v>0</v>
      </c>
      <c r="H193" t="s">
        <v>22</v>
      </c>
      <c r="I193" t="s">
        <v>23</v>
      </c>
      <c r="J193" t="s">
        <v>21</v>
      </c>
      <c r="K193">
        <v>12000</v>
      </c>
      <c r="L193">
        <v>0</v>
      </c>
      <c r="M193">
        <v>164</v>
      </c>
      <c r="N193">
        <v>360</v>
      </c>
      <c r="O193">
        <v>1</v>
      </c>
      <c r="P193" t="s">
        <v>44</v>
      </c>
      <c r="Q193" t="s">
        <v>412</v>
      </c>
      <c r="R193">
        <v>164</v>
      </c>
      <c r="S193" t="s">
        <v>30</v>
      </c>
      <c r="T193" t="s">
        <v>410</v>
      </c>
      <c r="X193" cm="1">
        <f t="array" aca="1" ref="X193" ca="1">SUMPRODUCT(CODE(MID(D196, ROW(INDIRECT("1:" &amp; LEN(D196))), 1)))</f>
        <v>383</v>
      </c>
      <c r="AB193" cm="1">
        <f t="array" aca="1" ref="AB193" ca="1">SUMPRODUCT(CODE(MID(B192, ROW(INDIRECT("1:" &amp; LEN(B192))), 1)))</f>
        <v>222</v>
      </c>
      <c r="AE193" cm="1">
        <f t="array" aca="1" ref="AE193" ca="1">SUMPRODUCT(CODE(MID(E192, ROW(INDIRECT("1:" &amp; LEN(E192))), 1)))</f>
        <v>189</v>
      </c>
      <c r="AH193" t="str">
        <f>IF(COUNTIF($A$2:A806, A193)=1, A193, "")</f>
        <v>LP001656</v>
      </c>
    </row>
    <row r="194" spans="1:34" x14ac:dyDescent="0.25">
      <c r="A194" t="s">
        <v>414</v>
      </c>
      <c r="B194" t="s">
        <v>415</v>
      </c>
      <c r="C194" s="1">
        <v>44754</v>
      </c>
      <c r="D194" t="s">
        <v>20</v>
      </c>
      <c r="E194" t="s">
        <v>28</v>
      </c>
      <c r="F194">
        <v>0</v>
      </c>
      <c r="H194" t="s">
        <v>22</v>
      </c>
      <c r="I194" t="s">
        <v>35</v>
      </c>
      <c r="J194" t="s">
        <v>21</v>
      </c>
      <c r="K194">
        <v>6033</v>
      </c>
      <c r="L194">
        <v>0</v>
      </c>
      <c r="M194">
        <v>160</v>
      </c>
      <c r="N194">
        <v>360</v>
      </c>
      <c r="O194">
        <v>1</v>
      </c>
      <c r="P194" t="s">
        <v>24</v>
      </c>
      <c r="Q194" t="s">
        <v>414</v>
      </c>
      <c r="R194">
        <v>160</v>
      </c>
      <c r="S194" t="s">
        <v>30</v>
      </c>
      <c r="T194" t="s">
        <v>412</v>
      </c>
      <c r="X194" cm="1">
        <f t="array" aca="1" ref="X194" ca="1">SUMPRODUCT(CODE(MID(D197, ROW(INDIRECT("1:" &amp; LEN(D197))), 1)))</f>
        <v>383</v>
      </c>
      <c r="AB194" cm="1">
        <f t="array" aca="1" ref="AB194" ca="1">SUMPRODUCT(CODE(MID(B193, ROW(INDIRECT("1:" &amp; LEN(B193))), 1)))</f>
        <v>223</v>
      </c>
      <c r="AE194" cm="1">
        <f t="array" aca="1" ref="AE194" ca="1">SUMPRODUCT(CODE(MID(E193, ROW(INDIRECT("1:" &amp; LEN(E193))), 1)))</f>
        <v>189</v>
      </c>
      <c r="AH194" t="str">
        <f>IF(COUNTIF($A$2:A807, A194)=1, A194, "")</f>
        <v>LP001657</v>
      </c>
    </row>
    <row r="195" spans="1:34" x14ac:dyDescent="0.25">
      <c r="A195" t="s">
        <v>416</v>
      </c>
      <c r="B195" t="s">
        <v>417</v>
      </c>
      <c r="C195" s="1">
        <v>44755</v>
      </c>
      <c r="D195" t="s">
        <v>20</v>
      </c>
      <c r="E195" t="s">
        <v>21</v>
      </c>
      <c r="F195">
        <v>0</v>
      </c>
      <c r="G195">
        <v>44</v>
      </c>
      <c r="H195" t="s">
        <v>22</v>
      </c>
      <c r="I195" t="s">
        <v>23</v>
      </c>
      <c r="J195" t="s">
        <v>21</v>
      </c>
      <c r="K195">
        <v>3858</v>
      </c>
      <c r="L195">
        <v>0</v>
      </c>
      <c r="M195">
        <v>76</v>
      </c>
      <c r="N195">
        <v>360</v>
      </c>
      <c r="O195">
        <v>1</v>
      </c>
      <c r="P195" t="s">
        <v>44</v>
      </c>
      <c r="Q195" t="s">
        <v>416</v>
      </c>
      <c r="R195">
        <v>76</v>
      </c>
      <c r="S195" t="s">
        <v>25</v>
      </c>
      <c r="T195" t="s">
        <v>414</v>
      </c>
      <c r="X195" cm="1">
        <f t="array" aca="1" ref="X195" ca="1">SUMPRODUCT(CODE(MID(D198, ROW(INDIRECT("1:" &amp; LEN(D198))), 1)))</f>
        <v>383</v>
      </c>
      <c r="AB195" cm="1">
        <f t="array" aca="1" ref="AB195" ca="1">SUMPRODUCT(CODE(MID(B194, ROW(INDIRECT("1:" &amp; LEN(B194))), 1)))</f>
        <v>224</v>
      </c>
      <c r="AE195" cm="1">
        <f t="array" aca="1" ref="AE195" ca="1">SUMPRODUCT(CODE(MID(E194, ROW(INDIRECT("1:" &amp; LEN(E194))), 1)))</f>
        <v>305</v>
      </c>
      <c r="AH195" t="str">
        <f>IF(COUNTIF($A$2:A808, A195)=1, A195, "")</f>
        <v>LP001658</v>
      </c>
    </row>
    <row r="196" spans="1:34" x14ac:dyDescent="0.25">
      <c r="A196" t="s">
        <v>418</v>
      </c>
      <c r="B196" t="s">
        <v>419</v>
      </c>
      <c r="C196" s="1">
        <v>44756</v>
      </c>
      <c r="D196" t="s">
        <v>20</v>
      </c>
      <c r="E196" t="s">
        <v>21</v>
      </c>
      <c r="F196">
        <v>0</v>
      </c>
      <c r="G196">
        <v>44</v>
      </c>
      <c r="H196" t="s">
        <v>22</v>
      </c>
      <c r="I196" t="s">
        <v>23</v>
      </c>
      <c r="J196" t="s">
        <v>21</v>
      </c>
      <c r="K196">
        <v>4191</v>
      </c>
      <c r="L196">
        <v>0</v>
      </c>
      <c r="M196">
        <v>120</v>
      </c>
      <c r="N196">
        <v>360</v>
      </c>
      <c r="O196">
        <v>1</v>
      </c>
      <c r="P196" t="s">
        <v>29</v>
      </c>
      <c r="Q196" t="s">
        <v>418</v>
      </c>
      <c r="R196">
        <v>120</v>
      </c>
      <c r="S196" t="s">
        <v>25</v>
      </c>
      <c r="T196" t="s">
        <v>416</v>
      </c>
      <c r="X196" cm="1">
        <f t="array" aca="1" ref="X196" ca="1">SUMPRODUCT(CODE(MID(D199, ROW(INDIRECT("1:" &amp; LEN(D199))), 1)))</f>
        <v>586</v>
      </c>
      <c r="AB196" cm="1">
        <f t="array" aca="1" ref="AB196" ca="1">SUMPRODUCT(CODE(MID(B195, ROW(INDIRECT("1:" &amp; LEN(B195))), 1)))</f>
        <v>225</v>
      </c>
      <c r="AE196" cm="1">
        <f t="array" aca="1" ref="AE196" ca="1">SUMPRODUCT(CODE(MID(E195, ROW(INDIRECT("1:" &amp; LEN(E195))), 1)))</f>
        <v>189</v>
      </c>
      <c r="AH196" t="str">
        <f>IF(COUNTIF($A$2:A809, A196)=1, A196, "")</f>
        <v>LP001664</v>
      </c>
    </row>
    <row r="197" spans="1:34" x14ac:dyDescent="0.25">
      <c r="A197" t="s">
        <v>420</v>
      </c>
      <c r="B197" t="s">
        <v>421</v>
      </c>
      <c r="C197" s="1">
        <v>44757</v>
      </c>
      <c r="D197" t="s">
        <v>20</v>
      </c>
      <c r="E197" t="s">
        <v>28</v>
      </c>
      <c r="F197">
        <v>1</v>
      </c>
      <c r="G197">
        <v>44</v>
      </c>
      <c r="H197" t="s">
        <v>22</v>
      </c>
      <c r="I197" t="s">
        <v>23</v>
      </c>
      <c r="J197" t="s">
        <v>21</v>
      </c>
      <c r="K197">
        <v>3125</v>
      </c>
      <c r="L197">
        <v>2583</v>
      </c>
      <c r="M197">
        <v>170</v>
      </c>
      <c r="N197">
        <v>360</v>
      </c>
      <c r="O197">
        <v>1</v>
      </c>
      <c r="P197" t="s">
        <v>44</v>
      </c>
      <c r="Q197" t="s">
        <v>420</v>
      </c>
      <c r="R197">
        <v>170</v>
      </c>
      <c r="S197" t="s">
        <v>30</v>
      </c>
      <c r="T197" t="s">
        <v>418</v>
      </c>
      <c r="X197" cm="1">
        <f t="array" aca="1" ref="X197" ca="1">SUMPRODUCT(CODE(MID(D200, ROW(INDIRECT("1:" &amp; LEN(D200))), 1)))</f>
        <v>586</v>
      </c>
      <c r="AB197" cm="1">
        <f t="array" aca="1" ref="AB197" ca="1">SUMPRODUCT(CODE(MID(B196, ROW(INDIRECT("1:" &amp; LEN(B196))), 1)))</f>
        <v>226</v>
      </c>
      <c r="AE197" cm="1">
        <f t="array" aca="1" ref="AE197" ca="1">SUMPRODUCT(CODE(MID(E196, ROW(INDIRECT("1:" &amp; LEN(E196))), 1)))</f>
        <v>189</v>
      </c>
      <c r="AH197" t="str">
        <f>IF(COUNTIF($A$2:A810, A197)=1, A197, "")</f>
        <v>LP001665</v>
      </c>
    </row>
    <row r="198" spans="1:34" x14ac:dyDescent="0.25">
      <c r="A198" t="s">
        <v>422</v>
      </c>
      <c r="B198" t="s">
        <v>423</v>
      </c>
      <c r="C198" s="1">
        <v>44758</v>
      </c>
      <c r="D198" t="s">
        <v>20</v>
      </c>
      <c r="E198" t="s">
        <v>21</v>
      </c>
      <c r="F198">
        <v>0</v>
      </c>
      <c r="G198">
        <v>44</v>
      </c>
      <c r="H198" t="s">
        <v>22</v>
      </c>
      <c r="I198" t="s">
        <v>23</v>
      </c>
      <c r="J198" t="s">
        <v>21</v>
      </c>
      <c r="K198">
        <v>8333</v>
      </c>
      <c r="L198">
        <v>3750</v>
      </c>
      <c r="M198">
        <v>187</v>
      </c>
      <c r="N198">
        <v>360</v>
      </c>
      <c r="O198">
        <v>1</v>
      </c>
      <c r="P198" t="s">
        <v>29</v>
      </c>
      <c r="Q198" t="s">
        <v>422</v>
      </c>
      <c r="R198">
        <v>187</v>
      </c>
      <c r="S198" t="s">
        <v>25</v>
      </c>
      <c r="T198" t="s">
        <v>420</v>
      </c>
      <c r="X198" cm="1">
        <f t="array" aca="1" ref="X198" ca="1">SUMPRODUCT(CODE(MID(D201, ROW(INDIRECT("1:" &amp; LEN(D201))), 1)))</f>
        <v>383</v>
      </c>
      <c r="AB198" cm="1">
        <f t="array" aca="1" ref="AB198" ca="1">SUMPRODUCT(CODE(MID(B197, ROW(INDIRECT("1:" &amp; LEN(B197))), 1)))</f>
        <v>227</v>
      </c>
      <c r="AE198" cm="1">
        <f t="array" aca="1" ref="AE198" ca="1">SUMPRODUCT(CODE(MID(E197, ROW(INDIRECT("1:" &amp; LEN(E197))), 1)))</f>
        <v>305</v>
      </c>
      <c r="AH198" t="str">
        <f>IF(COUNTIF($A$2:A811, A198)=1, A198, "")</f>
        <v>LP001666</v>
      </c>
    </row>
    <row r="199" spans="1:34" x14ac:dyDescent="0.25">
      <c r="A199" t="s">
        <v>424</v>
      </c>
      <c r="B199" t="s">
        <v>425</v>
      </c>
      <c r="C199" s="1">
        <v>44759</v>
      </c>
      <c r="D199" t="s">
        <v>65</v>
      </c>
      <c r="E199" t="s">
        <v>21</v>
      </c>
      <c r="F199">
        <v>0</v>
      </c>
      <c r="G199">
        <v>44</v>
      </c>
      <c r="H199" t="s">
        <v>22</v>
      </c>
      <c r="I199" t="s">
        <v>35</v>
      </c>
      <c r="J199" t="s">
        <v>21</v>
      </c>
      <c r="K199">
        <v>1907</v>
      </c>
      <c r="L199">
        <v>2365</v>
      </c>
      <c r="M199">
        <v>120</v>
      </c>
      <c r="O199">
        <v>1</v>
      </c>
      <c r="P199" t="s">
        <v>24</v>
      </c>
      <c r="Q199" t="s">
        <v>424</v>
      </c>
      <c r="R199">
        <v>120</v>
      </c>
      <c r="S199" t="s">
        <v>25</v>
      </c>
      <c r="T199" t="s">
        <v>422</v>
      </c>
      <c r="X199" cm="1">
        <f t="array" aca="1" ref="X199" ca="1">SUMPRODUCT(CODE(MID(D202, ROW(INDIRECT("1:" &amp; LEN(D202))), 1)))</f>
        <v>383</v>
      </c>
      <c r="AB199" cm="1">
        <f t="array" aca="1" ref="AB199" ca="1">SUMPRODUCT(CODE(MID(B198, ROW(INDIRECT("1:" &amp; LEN(B198))), 1)))</f>
        <v>228</v>
      </c>
      <c r="AE199" cm="1">
        <f t="array" aca="1" ref="AE199" ca="1">SUMPRODUCT(CODE(MID(E198, ROW(INDIRECT("1:" &amp; LEN(E198))), 1)))</f>
        <v>189</v>
      </c>
      <c r="AH199" t="str">
        <f>IF(COUNTIF($A$2:A812, A199)=1, A199, "")</f>
        <v>LP001669</v>
      </c>
    </row>
    <row r="200" spans="1:34" x14ac:dyDescent="0.25">
      <c r="A200" t="s">
        <v>426</v>
      </c>
      <c r="B200" t="s">
        <v>427</v>
      </c>
      <c r="C200" s="1">
        <v>44760</v>
      </c>
      <c r="D200" t="s">
        <v>65</v>
      </c>
      <c r="E200" t="s">
        <v>28</v>
      </c>
      <c r="F200">
        <v>0</v>
      </c>
      <c r="G200">
        <v>44</v>
      </c>
      <c r="H200" t="s">
        <v>22</v>
      </c>
      <c r="I200" t="s">
        <v>23</v>
      </c>
      <c r="J200" t="s">
        <v>21</v>
      </c>
      <c r="K200">
        <v>3416</v>
      </c>
      <c r="L200">
        <v>2816</v>
      </c>
      <c r="M200">
        <v>113</v>
      </c>
      <c r="N200">
        <v>360</v>
      </c>
      <c r="P200" t="s">
        <v>44</v>
      </c>
      <c r="Q200" t="s">
        <v>426</v>
      </c>
      <c r="R200">
        <v>113</v>
      </c>
      <c r="S200" t="s">
        <v>25</v>
      </c>
      <c r="T200" t="s">
        <v>424</v>
      </c>
      <c r="X200" cm="1">
        <f t="array" aca="1" ref="X200" ca="1">SUMPRODUCT(CODE(MID(D203, ROW(INDIRECT("1:" &amp; LEN(D203))), 1)))</f>
        <v>383</v>
      </c>
      <c r="AB200" cm="1">
        <f t="array" aca="1" ref="AB200" ca="1">SUMPRODUCT(CODE(MID(B199, ROW(INDIRECT("1:" &amp; LEN(B199))), 1)))</f>
        <v>229</v>
      </c>
      <c r="AE200" cm="1">
        <f t="array" aca="1" ref="AE200" ca="1">SUMPRODUCT(CODE(MID(E199, ROW(INDIRECT("1:" &amp; LEN(E199))), 1)))</f>
        <v>189</v>
      </c>
      <c r="AH200" t="str">
        <f>IF(COUNTIF($A$2:A813, A200)=1, A200, "")</f>
        <v>LP001671</v>
      </c>
    </row>
    <row r="201" spans="1:34" x14ac:dyDescent="0.25">
      <c r="A201" t="s">
        <v>428</v>
      </c>
      <c r="B201" t="s">
        <v>429</v>
      </c>
      <c r="C201" s="1">
        <v>44761</v>
      </c>
      <c r="D201" t="s">
        <v>20</v>
      </c>
      <c r="E201" t="s">
        <v>21</v>
      </c>
      <c r="F201">
        <v>0</v>
      </c>
      <c r="G201">
        <v>44</v>
      </c>
      <c r="H201" t="s">
        <v>22</v>
      </c>
      <c r="I201" t="s">
        <v>23</v>
      </c>
      <c r="J201" t="s">
        <v>28</v>
      </c>
      <c r="K201">
        <v>11000</v>
      </c>
      <c r="L201">
        <v>0</v>
      </c>
      <c r="M201">
        <v>83</v>
      </c>
      <c r="N201">
        <v>360</v>
      </c>
      <c r="O201">
        <v>1</v>
      </c>
      <c r="P201" t="s">
        <v>24</v>
      </c>
      <c r="Q201" t="s">
        <v>428</v>
      </c>
      <c r="R201">
        <v>83</v>
      </c>
      <c r="S201" t="s">
        <v>30</v>
      </c>
      <c r="T201" t="s">
        <v>426</v>
      </c>
      <c r="X201" cm="1">
        <f t="array" aca="1" ref="X201" ca="1">SUMPRODUCT(CODE(MID(D204, ROW(INDIRECT("1:" &amp; LEN(D204))), 1)))</f>
        <v>383</v>
      </c>
      <c r="AB201" cm="1">
        <f t="array" aca="1" ref="AB201" ca="1">SUMPRODUCT(CODE(MID(B200, ROW(INDIRECT("1:" &amp; LEN(B200))), 1)))</f>
        <v>230</v>
      </c>
      <c r="AE201" cm="1">
        <f t="array" aca="1" ref="AE201" ca="1">SUMPRODUCT(CODE(MID(E200, ROW(INDIRECT("1:" &amp; LEN(E200))), 1)))</f>
        <v>305</v>
      </c>
      <c r="AH201" t="str">
        <f>IF(COUNTIF($A$2:A814, A201)=1, A201, "")</f>
        <v>LP001673</v>
      </c>
    </row>
    <row r="202" spans="1:34" x14ac:dyDescent="0.25">
      <c r="A202" t="s">
        <v>430</v>
      </c>
      <c r="B202" t="s">
        <v>431</v>
      </c>
      <c r="C202" s="1">
        <v>44762</v>
      </c>
      <c r="D202" t="s">
        <v>20</v>
      </c>
      <c r="E202" t="s">
        <v>28</v>
      </c>
      <c r="F202">
        <v>1</v>
      </c>
      <c r="G202">
        <v>44</v>
      </c>
      <c r="H202" t="s">
        <v>22</v>
      </c>
      <c r="I202" t="s">
        <v>35</v>
      </c>
      <c r="J202" t="s">
        <v>21</v>
      </c>
      <c r="K202">
        <v>2600</v>
      </c>
      <c r="L202">
        <v>2500</v>
      </c>
      <c r="M202">
        <v>90</v>
      </c>
      <c r="N202">
        <v>360</v>
      </c>
      <c r="O202">
        <v>1</v>
      </c>
      <c r="P202" t="s">
        <v>44</v>
      </c>
      <c r="Q202" t="s">
        <v>430</v>
      </c>
      <c r="R202">
        <v>90</v>
      </c>
      <c r="S202" t="s">
        <v>25</v>
      </c>
      <c r="T202" t="s">
        <v>428</v>
      </c>
      <c r="X202" cm="1">
        <f t="array" aca="1" ref="X202" ca="1">SUMPRODUCT(CODE(MID(D205, ROW(INDIRECT("1:" &amp; LEN(D205))), 1)))</f>
        <v>383</v>
      </c>
      <c r="AB202" cm="1">
        <f t="array" aca="1" ref="AB202" ca="1">SUMPRODUCT(CODE(MID(B201, ROW(INDIRECT("1:" &amp; LEN(B201))), 1)))</f>
        <v>213</v>
      </c>
      <c r="AE202" cm="1">
        <f t="array" aca="1" ref="AE202" ca="1">SUMPRODUCT(CODE(MID(E201, ROW(INDIRECT("1:" &amp; LEN(E201))), 1)))</f>
        <v>189</v>
      </c>
      <c r="AH202" t="str">
        <f>IF(COUNTIF($A$2:A815, A202)=1, A202, "")</f>
        <v>LP001674</v>
      </c>
    </row>
    <row r="203" spans="1:34" x14ac:dyDescent="0.25">
      <c r="A203" t="s">
        <v>432</v>
      </c>
      <c r="B203" t="s">
        <v>433</v>
      </c>
      <c r="C203" s="1">
        <v>44763</v>
      </c>
      <c r="D203" t="s">
        <v>20</v>
      </c>
      <c r="E203" t="s">
        <v>21</v>
      </c>
      <c r="F203">
        <v>2</v>
      </c>
      <c r="G203">
        <v>44</v>
      </c>
      <c r="H203" t="s">
        <v>22</v>
      </c>
      <c r="I203" t="s">
        <v>23</v>
      </c>
      <c r="J203" t="s">
        <v>21</v>
      </c>
      <c r="K203">
        <v>4923</v>
      </c>
      <c r="L203">
        <v>0</v>
      </c>
      <c r="M203">
        <v>166</v>
      </c>
      <c r="N203">
        <v>360</v>
      </c>
      <c r="O203">
        <v>0</v>
      </c>
      <c r="P203" t="s">
        <v>44</v>
      </c>
      <c r="Q203" t="s">
        <v>432</v>
      </c>
      <c r="R203">
        <v>166</v>
      </c>
      <c r="S203" t="s">
        <v>25</v>
      </c>
      <c r="T203" t="s">
        <v>430</v>
      </c>
      <c r="X203" cm="1">
        <f t="array" aca="1" ref="X203" ca="1">SUMPRODUCT(CODE(MID(D206, ROW(INDIRECT("1:" &amp; LEN(D206))), 1)))</f>
        <v>383</v>
      </c>
      <c r="AB203" cm="1">
        <f t="array" aca="1" ref="AB203" ca="1">SUMPRODUCT(CODE(MID(B202, ROW(INDIRECT("1:" &amp; LEN(B202))), 1)))</f>
        <v>214</v>
      </c>
      <c r="AE203" cm="1">
        <f t="array" aca="1" ref="AE203" ca="1">SUMPRODUCT(CODE(MID(E202, ROW(INDIRECT("1:" &amp; LEN(E202))), 1)))</f>
        <v>305</v>
      </c>
      <c r="AH203" t="str">
        <f>IF(COUNTIF($A$2:A816, A203)=1, A203, "")</f>
        <v>LP001677</v>
      </c>
    </row>
    <row r="204" spans="1:34" x14ac:dyDescent="0.25">
      <c r="A204" t="s">
        <v>434</v>
      </c>
      <c r="B204" t="s">
        <v>435</v>
      </c>
      <c r="C204" s="1">
        <v>44764</v>
      </c>
      <c r="D204" t="s">
        <v>20</v>
      </c>
      <c r="E204" t="s">
        <v>28</v>
      </c>
      <c r="F204">
        <v>3</v>
      </c>
      <c r="G204">
        <v>44</v>
      </c>
      <c r="H204" t="s">
        <v>22</v>
      </c>
      <c r="I204" t="s">
        <v>35</v>
      </c>
      <c r="J204" t="s">
        <v>21</v>
      </c>
      <c r="K204">
        <v>3992</v>
      </c>
      <c r="L204">
        <v>0</v>
      </c>
      <c r="N204">
        <v>180</v>
      </c>
      <c r="O204">
        <v>1</v>
      </c>
      <c r="P204" t="s">
        <v>24</v>
      </c>
      <c r="Q204" t="s">
        <v>434</v>
      </c>
      <c r="S204" t="s">
        <v>30</v>
      </c>
      <c r="T204" t="s">
        <v>432</v>
      </c>
      <c r="X204" cm="1">
        <f t="array" aca="1" ref="X204" ca="1">SUMPRODUCT(CODE(MID(D207, ROW(INDIRECT("1:" &amp; LEN(D207))), 1)))</f>
        <v>586</v>
      </c>
      <c r="AB204" cm="1">
        <f t="array" aca="1" ref="AB204" ca="1">SUMPRODUCT(CODE(MID(B203, ROW(INDIRECT("1:" &amp; LEN(B203))), 1)))</f>
        <v>215</v>
      </c>
      <c r="AE204" cm="1">
        <f t="array" aca="1" ref="AE204" ca="1">SUMPRODUCT(CODE(MID(E203, ROW(INDIRECT("1:" &amp; LEN(E203))), 1)))</f>
        <v>189</v>
      </c>
      <c r="AH204" t="str">
        <f>IF(COUNTIF($A$2:A817, A204)=1, A204, "")</f>
        <v>LP001682</v>
      </c>
    </row>
    <row r="205" spans="1:34" x14ac:dyDescent="0.25">
      <c r="A205" t="s">
        <v>436</v>
      </c>
      <c r="B205" t="s">
        <v>437</v>
      </c>
      <c r="C205" s="1">
        <v>44765</v>
      </c>
      <c r="D205" t="s">
        <v>20</v>
      </c>
      <c r="E205" t="s">
        <v>28</v>
      </c>
      <c r="F205">
        <v>1</v>
      </c>
      <c r="G205">
        <v>44</v>
      </c>
      <c r="H205" t="s">
        <v>22</v>
      </c>
      <c r="I205" t="s">
        <v>35</v>
      </c>
      <c r="J205" t="s">
        <v>21</v>
      </c>
      <c r="K205">
        <v>3500</v>
      </c>
      <c r="L205">
        <v>1083</v>
      </c>
      <c r="M205">
        <v>135</v>
      </c>
      <c r="N205">
        <v>360</v>
      </c>
      <c r="O205">
        <v>1</v>
      </c>
      <c r="P205" t="s">
        <v>24</v>
      </c>
      <c r="Q205" t="s">
        <v>436</v>
      </c>
      <c r="R205">
        <v>135</v>
      </c>
      <c r="S205" t="s">
        <v>25</v>
      </c>
      <c r="T205" t="s">
        <v>434</v>
      </c>
      <c r="X205" cm="1">
        <f t="array" aca="1" ref="X205" ca="1">SUMPRODUCT(CODE(MID(D208, ROW(INDIRECT("1:" &amp; LEN(D208))), 1)))</f>
        <v>586</v>
      </c>
      <c r="AB205" cm="1">
        <f t="array" aca="1" ref="AB205" ca="1">SUMPRODUCT(CODE(MID(B204, ROW(INDIRECT("1:" &amp; LEN(B204))), 1)))</f>
        <v>216</v>
      </c>
      <c r="AE205" cm="1">
        <f t="array" aca="1" ref="AE205" ca="1">SUMPRODUCT(CODE(MID(E204, ROW(INDIRECT("1:" &amp; LEN(E204))), 1)))</f>
        <v>305</v>
      </c>
      <c r="AH205" t="str">
        <f>IF(COUNTIF($A$2:A818, A205)=1, A205, "")</f>
        <v>LP001688</v>
      </c>
    </row>
    <row r="206" spans="1:34" x14ac:dyDescent="0.25">
      <c r="A206" t="s">
        <v>438</v>
      </c>
      <c r="B206" t="s">
        <v>439</v>
      </c>
      <c r="C206" s="1">
        <v>44766</v>
      </c>
      <c r="D206" t="s">
        <v>20</v>
      </c>
      <c r="E206" t="s">
        <v>28</v>
      </c>
      <c r="F206">
        <v>2</v>
      </c>
      <c r="G206">
        <v>44</v>
      </c>
      <c r="H206" t="s">
        <v>22</v>
      </c>
      <c r="I206" t="s">
        <v>35</v>
      </c>
      <c r="J206" t="s">
        <v>21</v>
      </c>
      <c r="K206">
        <v>3917</v>
      </c>
      <c r="L206">
        <v>0</v>
      </c>
      <c r="M206">
        <v>124</v>
      </c>
      <c r="N206">
        <v>360</v>
      </c>
      <c r="O206">
        <v>1</v>
      </c>
      <c r="P206" t="s">
        <v>44</v>
      </c>
      <c r="Q206" t="s">
        <v>438</v>
      </c>
      <c r="R206">
        <v>124</v>
      </c>
      <c r="S206" t="s">
        <v>25</v>
      </c>
      <c r="T206" t="s">
        <v>436</v>
      </c>
      <c r="X206" cm="1">
        <f t="array" aca="1" ref="X206" ca="1">SUMPRODUCT(CODE(MID(D209, ROW(INDIRECT("1:" &amp; LEN(D209))), 1)))</f>
        <v>383</v>
      </c>
      <c r="AB206" cm="1">
        <f t="array" aca="1" ref="AB206" ca="1">SUMPRODUCT(CODE(MID(B205, ROW(INDIRECT("1:" &amp; LEN(B205))), 1)))</f>
        <v>217</v>
      </c>
      <c r="AE206" cm="1">
        <f t="array" aca="1" ref="AE206" ca="1">SUMPRODUCT(CODE(MID(E205, ROW(INDIRECT("1:" &amp; LEN(E205))), 1)))</f>
        <v>305</v>
      </c>
      <c r="AH206" t="str">
        <f>IF(COUNTIF($A$2:A819, A206)=1, A206, "")</f>
        <v>LP001691</v>
      </c>
    </row>
    <row r="207" spans="1:34" x14ac:dyDescent="0.25">
      <c r="A207" t="s">
        <v>440</v>
      </c>
      <c r="B207" t="s">
        <v>441</v>
      </c>
      <c r="C207" s="1">
        <v>44767</v>
      </c>
      <c r="D207" t="s">
        <v>65</v>
      </c>
      <c r="E207" t="s">
        <v>21</v>
      </c>
      <c r="F207">
        <v>0</v>
      </c>
      <c r="G207">
        <v>44</v>
      </c>
      <c r="H207" t="s">
        <v>22</v>
      </c>
      <c r="I207" t="s">
        <v>35</v>
      </c>
      <c r="J207" t="s">
        <v>21</v>
      </c>
      <c r="K207">
        <v>4408</v>
      </c>
      <c r="L207">
        <v>0</v>
      </c>
      <c r="M207">
        <v>120</v>
      </c>
      <c r="N207">
        <v>360</v>
      </c>
      <c r="O207">
        <v>1</v>
      </c>
      <c r="P207" t="s">
        <v>44</v>
      </c>
      <c r="Q207" t="s">
        <v>440</v>
      </c>
      <c r="R207">
        <v>120</v>
      </c>
      <c r="S207" t="s">
        <v>25</v>
      </c>
      <c r="T207" t="s">
        <v>438</v>
      </c>
      <c r="X207" cm="1">
        <f t="array" aca="1" ref="X207" ca="1">SUMPRODUCT(CODE(MID(D210, ROW(INDIRECT("1:" &amp; LEN(D210))), 1)))</f>
        <v>383</v>
      </c>
      <c r="AB207" cm="1">
        <f t="array" aca="1" ref="AB207" ca="1">SUMPRODUCT(CODE(MID(B206, ROW(INDIRECT("1:" &amp; LEN(B206))), 1)))</f>
        <v>218</v>
      </c>
      <c r="AE207" cm="1">
        <f t="array" aca="1" ref="AE207" ca="1">SUMPRODUCT(CODE(MID(E206, ROW(INDIRECT("1:" &amp; LEN(E206))), 1)))</f>
        <v>305</v>
      </c>
      <c r="AH207" t="str">
        <f>IF(COUNTIF($A$2:A820, A207)=1, A207, "")</f>
        <v>LP001692</v>
      </c>
    </row>
    <row r="208" spans="1:34" x14ac:dyDescent="0.25">
      <c r="A208" t="s">
        <v>442</v>
      </c>
      <c r="B208" t="s">
        <v>443</v>
      </c>
      <c r="C208" s="1">
        <v>44768</v>
      </c>
      <c r="D208" t="s">
        <v>65</v>
      </c>
      <c r="E208" t="s">
        <v>21</v>
      </c>
      <c r="F208">
        <v>0</v>
      </c>
      <c r="G208">
        <v>44</v>
      </c>
      <c r="H208" t="s">
        <v>22</v>
      </c>
      <c r="I208" t="s">
        <v>23</v>
      </c>
      <c r="J208" t="s">
        <v>21</v>
      </c>
      <c r="K208">
        <v>3244</v>
      </c>
      <c r="L208">
        <v>0</v>
      </c>
      <c r="M208">
        <v>80</v>
      </c>
      <c r="N208">
        <v>360</v>
      </c>
      <c r="O208">
        <v>1</v>
      </c>
      <c r="P208" t="s">
        <v>24</v>
      </c>
      <c r="Q208" t="s">
        <v>442</v>
      </c>
      <c r="R208">
        <v>80</v>
      </c>
      <c r="S208" t="s">
        <v>25</v>
      </c>
      <c r="T208" t="s">
        <v>440</v>
      </c>
      <c r="X208" cm="1">
        <f t="array" aca="1" ref="X208" ca="1">SUMPRODUCT(CODE(MID(D211, ROW(INDIRECT("1:" &amp; LEN(D211))), 1)))</f>
        <v>383</v>
      </c>
      <c r="AB208" cm="1">
        <f t="array" aca="1" ref="AB208" ca="1">SUMPRODUCT(CODE(MID(B207, ROW(INDIRECT("1:" &amp; LEN(B207))), 1)))</f>
        <v>219</v>
      </c>
      <c r="AE208" cm="1">
        <f t="array" aca="1" ref="AE208" ca="1">SUMPRODUCT(CODE(MID(E207, ROW(INDIRECT("1:" &amp; LEN(E207))), 1)))</f>
        <v>189</v>
      </c>
      <c r="AH208" t="str">
        <f>IF(COUNTIF($A$2:A821, A208)=1, A208, "")</f>
        <v>LP001693</v>
      </c>
    </row>
    <row r="209" spans="1:34" x14ac:dyDescent="0.25">
      <c r="A209" t="s">
        <v>444</v>
      </c>
      <c r="B209" t="s">
        <v>445</v>
      </c>
      <c r="C209" s="1">
        <v>44769</v>
      </c>
      <c r="D209" t="s">
        <v>20</v>
      </c>
      <c r="E209" t="s">
        <v>21</v>
      </c>
      <c r="F209">
        <v>0</v>
      </c>
      <c r="G209">
        <v>44</v>
      </c>
      <c r="H209" t="s">
        <v>22</v>
      </c>
      <c r="I209" t="s">
        <v>35</v>
      </c>
      <c r="J209" t="s">
        <v>21</v>
      </c>
      <c r="K209">
        <v>3975</v>
      </c>
      <c r="L209">
        <v>2531</v>
      </c>
      <c r="M209">
        <v>55</v>
      </c>
      <c r="N209">
        <v>360</v>
      </c>
      <c r="O209">
        <v>1</v>
      </c>
      <c r="P209" t="s">
        <v>29</v>
      </c>
      <c r="Q209" t="s">
        <v>444</v>
      </c>
      <c r="R209">
        <v>55</v>
      </c>
      <c r="S209" t="s">
        <v>25</v>
      </c>
      <c r="T209" t="s">
        <v>442</v>
      </c>
      <c r="X209" cm="1">
        <f t="array" aca="1" ref="X209" ca="1">SUMPRODUCT(CODE(MID(D212, ROW(INDIRECT("1:" &amp; LEN(D212))), 1)))</f>
        <v>586</v>
      </c>
      <c r="AB209" cm="1">
        <f t="array" aca="1" ref="AB209" ca="1">SUMPRODUCT(CODE(MID(B208, ROW(INDIRECT("1:" &amp; LEN(B208))), 1)))</f>
        <v>220</v>
      </c>
      <c r="AE209" cm="1">
        <f t="array" aca="1" ref="AE209" ca="1">SUMPRODUCT(CODE(MID(E208, ROW(INDIRECT("1:" &amp; LEN(E208))), 1)))</f>
        <v>189</v>
      </c>
      <c r="AH209" t="str">
        <f>IF(COUNTIF($A$2:A822, A209)=1, A209, "")</f>
        <v>LP001698</v>
      </c>
    </row>
    <row r="210" spans="1:34" x14ac:dyDescent="0.25">
      <c r="A210" t="s">
        <v>446</v>
      </c>
      <c r="B210" t="s">
        <v>447</v>
      </c>
      <c r="C210" s="1">
        <v>44770</v>
      </c>
      <c r="D210" t="s">
        <v>20</v>
      </c>
      <c r="E210" t="s">
        <v>21</v>
      </c>
      <c r="F210">
        <v>0</v>
      </c>
      <c r="G210">
        <v>44</v>
      </c>
      <c r="H210" t="s">
        <v>22</v>
      </c>
      <c r="I210" t="s">
        <v>23</v>
      </c>
      <c r="J210" t="s">
        <v>21</v>
      </c>
      <c r="K210">
        <v>2479</v>
      </c>
      <c r="L210">
        <v>0</v>
      </c>
      <c r="M210">
        <v>59</v>
      </c>
      <c r="N210">
        <v>360</v>
      </c>
      <c r="O210">
        <v>1</v>
      </c>
      <c r="P210" t="s">
        <v>24</v>
      </c>
      <c r="Q210" t="s">
        <v>446</v>
      </c>
      <c r="R210">
        <v>59</v>
      </c>
      <c r="S210" t="s">
        <v>25</v>
      </c>
      <c r="T210" t="s">
        <v>444</v>
      </c>
      <c r="X210" cm="1">
        <f t="array" aca="1" ref="X210" ca="1">SUMPRODUCT(CODE(MID(D213, ROW(INDIRECT("1:" &amp; LEN(D213))), 1)))</f>
        <v>383</v>
      </c>
      <c r="AB210" cm="1">
        <f t="array" aca="1" ref="AB210" ca="1">SUMPRODUCT(CODE(MID(B209, ROW(INDIRECT("1:" &amp; LEN(B209))), 1)))</f>
        <v>221</v>
      </c>
      <c r="AE210" cm="1">
        <f t="array" aca="1" ref="AE210" ca="1">SUMPRODUCT(CODE(MID(E209, ROW(INDIRECT("1:" &amp; LEN(E209))), 1)))</f>
        <v>189</v>
      </c>
      <c r="AH210" t="str">
        <f>IF(COUNTIF($A$2:A823, A210)=1, A210, "")</f>
        <v>LP001699</v>
      </c>
    </row>
    <row r="211" spans="1:34" x14ac:dyDescent="0.25">
      <c r="A211" t="s">
        <v>448</v>
      </c>
      <c r="B211" t="s">
        <v>449</v>
      </c>
      <c r="C211" s="1">
        <v>44771</v>
      </c>
      <c r="D211" t="s">
        <v>20</v>
      </c>
      <c r="E211" t="s">
        <v>21</v>
      </c>
      <c r="F211">
        <v>0</v>
      </c>
      <c r="G211">
        <v>44</v>
      </c>
      <c r="H211" t="s">
        <v>22</v>
      </c>
      <c r="I211" t="s">
        <v>23</v>
      </c>
      <c r="J211" t="s">
        <v>21</v>
      </c>
      <c r="K211">
        <v>3418</v>
      </c>
      <c r="L211">
        <v>0</v>
      </c>
      <c r="M211">
        <v>127</v>
      </c>
      <c r="N211">
        <v>360</v>
      </c>
      <c r="O211">
        <v>1</v>
      </c>
      <c r="P211" t="s">
        <v>44</v>
      </c>
      <c r="Q211" t="s">
        <v>448</v>
      </c>
      <c r="R211">
        <v>127</v>
      </c>
      <c r="S211" t="s">
        <v>30</v>
      </c>
      <c r="T211" t="s">
        <v>446</v>
      </c>
      <c r="X211" cm="1">
        <f t="array" aca="1" ref="X211" ca="1">SUMPRODUCT(CODE(MID(D214, ROW(INDIRECT("1:" &amp; LEN(D214))), 1)))</f>
        <v>383</v>
      </c>
      <c r="AB211" cm="1">
        <f t="array" aca="1" ref="AB211" ca="1">SUMPRODUCT(CODE(MID(B210, ROW(INDIRECT("1:" &amp; LEN(B210))), 1)))</f>
        <v>222</v>
      </c>
      <c r="AE211" cm="1">
        <f t="array" aca="1" ref="AE211" ca="1">SUMPRODUCT(CODE(MID(E210, ROW(INDIRECT("1:" &amp; LEN(E210))), 1)))</f>
        <v>189</v>
      </c>
      <c r="AH211" t="str">
        <f>IF(COUNTIF($A$2:A824, A211)=1, A211, "")</f>
        <v>LP001702</v>
      </c>
    </row>
    <row r="212" spans="1:34" x14ac:dyDescent="0.25">
      <c r="A212" t="s">
        <v>450</v>
      </c>
      <c r="B212" t="s">
        <v>451</v>
      </c>
      <c r="C212" s="1">
        <v>44772</v>
      </c>
      <c r="D212" t="s">
        <v>65</v>
      </c>
      <c r="E212" t="s">
        <v>21</v>
      </c>
      <c r="F212">
        <v>0</v>
      </c>
      <c r="G212">
        <v>44</v>
      </c>
      <c r="H212" t="s">
        <v>22</v>
      </c>
      <c r="I212" t="s">
        <v>23</v>
      </c>
      <c r="J212" t="s">
        <v>21</v>
      </c>
      <c r="K212">
        <v>10000</v>
      </c>
      <c r="L212">
        <v>0</v>
      </c>
      <c r="M212">
        <v>214</v>
      </c>
      <c r="N212">
        <v>360</v>
      </c>
      <c r="O212">
        <v>1</v>
      </c>
      <c r="P212" t="s">
        <v>44</v>
      </c>
      <c r="Q212" t="s">
        <v>450</v>
      </c>
      <c r="R212">
        <v>214</v>
      </c>
      <c r="S212" t="s">
        <v>30</v>
      </c>
      <c r="T212" t="s">
        <v>448</v>
      </c>
      <c r="X212" cm="1">
        <f t="array" aca="1" ref="X212" ca="1">SUMPRODUCT(CODE(MID(D215, ROW(INDIRECT("1:" &amp; LEN(D215))), 1)))</f>
        <v>383</v>
      </c>
      <c r="AB212" cm="1">
        <f t="array" aca="1" ref="AB212" ca="1">SUMPRODUCT(CODE(MID(B211, ROW(INDIRECT("1:" &amp; LEN(B211))), 1)))</f>
        <v>214</v>
      </c>
      <c r="AE212" cm="1">
        <f t="array" aca="1" ref="AE212" ca="1">SUMPRODUCT(CODE(MID(E211, ROW(INDIRECT("1:" &amp; LEN(E211))), 1)))</f>
        <v>189</v>
      </c>
      <c r="AH212" t="str">
        <f>IF(COUNTIF($A$2:A825, A212)=1, A212, "")</f>
        <v>LP001708</v>
      </c>
    </row>
    <row r="213" spans="1:34" x14ac:dyDescent="0.25">
      <c r="A213" t="s">
        <v>452</v>
      </c>
      <c r="B213" t="s">
        <v>453</v>
      </c>
      <c r="C213" s="1">
        <v>44773</v>
      </c>
      <c r="D213" t="s">
        <v>20</v>
      </c>
      <c r="E213" t="s">
        <v>28</v>
      </c>
      <c r="F213">
        <v>3</v>
      </c>
      <c r="G213">
        <v>44</v>
      </c>
      <c r="H213" t="s">
        <v>22</v>
      </c>
      <c r="I213" t="s">
        <v>23</v>
      </c>
      <c r="J213" t="s">
        <v>21</v>
      </c>
      <c r="K213">
        <v>3430</v>
      </c>
      <c r="L213">
        <v>1250</v>
      </c>
      <c r="M213">
        <v>128</v>
      </c>
      <c r="N213">
        <v>360</v>
      </c>
      <c r="O213">
        <v>0</v>
      </c>
      <c r="P213" t="s">
        <v>44</v>
      </c>
      <c r="Q213" t="s">
        <v>452</v>
      </c>
      <c r="R213">
        <v>128</v>
      </c>
      <c r="S213" t="s">
        <v>30</v>
      </c>
      <c r="T213" t="s">
        <v>450</v>
      </c>
      <c r="X213" cm="1">
        <f t="array" aca="1" ref="X213" ca="1">SUMPRODUCT(CODE(MID(D216, ROW(INDIRECT("1:" &amp; LEN(D216))), 1)))</f>
        <v>383</v>
      </c>
      <c r="AB213" cm="1">
        <f t="array" aca="1" ref="AB213" ca="1">SUMPRODUCT(CODE(MID(B212, ROW(INDIRECT("1:" &amp; LEN(B212))), 1)))</f>
        <v>215</v>
      </c>
      <c r="AE213" cm="1">
        <f t="array" aca="1" ref="AE213" ca="1">SUMPRODUCT(CODE(MID(E212, ROW(INDIRECT("1:" &amp; LEN(E212))), 1)))</f>
        <v>189</v>
      </c>
      <c r="AH213" t="str">
        <f>IF(COUNTIF($A$2:A826, A213)=1, A213, "")</f>
        <v>LP001711</v>
      </c>
    </row>
    <row r="214" spans="1:34" x14ac:dyDescent="0.25">
      <c r="A214" t="s">
        <v>454</v>
      </c>
      <c r="B214" t="s">
        <v>455</v>
      </c>
      <c r="C214" s="1">
        <v>44774</v>
      </c>
      <c r="D214" t="s">
        <v>20</v>
      </c>
      <c r="E214" t="s">
        <v>28</v>
      </c>
      <c r="F214">
        <v>1</v>
      </c>
      <c r="G214">
        <v>44</v>
      </c>
      <c r="H214" t="s">
        <v>22</v>
      </c>
      <c r="I214" t="s">
        <v>23</v>
      </c>
      <c r="J214" t="s">
        <v>28</v>
      </c>
      <c r="K214">
        <v>7787</v>
      </c>
      <c r="L214">
        <v>0</v>
      </c>
      <c r="M214">
        <v>240</v>
      </c>
      <c r="N214">
        <v>360</v>
      </c>
      <c r="O214">
        <v>1</v>
      </c>
      <c r="P214" t="s">
        <v>24</v>
      </c>
      <c r="Q214" t="s">
        <v>454</v>
      </c>
      <c r="R214">
        <v>240</v>
      </c>
      <c r="S214" t="s">
        <v>25</v>
      </c>
      <c r="T214" t="s">
        <v>452</v>
      </c>
      <c r="X214" cm="1">
        <f t="array" aca="1" ref="X214" ca="1">SUMPRODUCT(CODE(MID(D217, ROW(INDIRECT("1:" &amp; LEN(D217))), 1)))</f>
        <v>383</v>
      </c>
      <c r="AB214" cm="1">
        <f t="array" aca="1" ref="AB214" ca="1">SUMPRODUCT(CODE(MID(B213, ROW(INDIRECT("1:" &amp; LEN(B213))), 1)))</f>
        <v>216</v>
      </c>
      <c r="AE214" cm="1">
        <f t="array" aca="1" ref="AE214" ca="1">SUMPRODUCT(CODE(MID(E213, ROW(INDIRECT("1:" &amp; LEN(E213))), 1)))</f>
        <v>305</v>
      </c>
      <c r="AH214" t="str">
        <f>IF(COUNTIF($A$2:A827, A214)=1, A214, "")</f>
        <v>LP001713</v>
      </c>
    </row>
    <row r="215" spans="1:34" x14ac:dyDescent="0.25">
      <c r="A215" t="s">
        <v>456</v>
      </c>
      <c r="B215" t="s">
        <v>457</v>
      </c>
      <c r="C215" s="1">
        <v>44775</v>
      </c>
      <c r="D215" t="s">
        <v>20</v>
      </c>
      <c r="E215" t="s">
        <v>28</v>
      </c>
      <c r="F215">
        <v>3</v>
      </c>
      <c r="G215">
        <v>44</v>
      </c>
      <c r="H215" t="s">
        <v>22</v>
      </c>
      <c r="I215" t="s">
        <v>35</v>
      </c>
      <c r="J215" t="s">
        <v>28</v>
      </c>
      <c r="K215">
        <v>5703</v>
      </c>
      <c r="L215">
        <v>0</v>
      </c>
      <c r="M215">
        <v>130</v>
      </c>
      <c r="N215">
        <v>360</v>
      </c>
      <c r="O215">
        <v>1</v>
      </c>
      <c r="P215" t="s">
        <v>29</v>
      </c>
      <c r="Q215" t="s">
        <v>456</v>
      </c>
      <c r="R215">
        <v>130</v>
      </c>
      <c r="S215" t="s">
        <v>25</v>
      </c>
      <c r="T215" t="s">
        <v>454</v>
      </c>
      <c r="X215" cm="1">
        <f t="array" aca="1" ref="X215" ca="1">SUMPRODUCT(CODE(MID(D218, ROW(INDIRECT("1:" &amp; LEN(D218))), 1)))</f>
        <v>383</v>
      </c>
      <c r="AB215" cm="1">
        <f t="array" aca="1" ref="AB215" ca="1">SUMPRODUCT(CODE(MID(B214, ROW(INDIRECT("1:" &amp; LEN(B214))), 1)))</f>
        <v>217</v>
      </c>
      <c r="AE215" cm="1">
        <f t="array" aca="1" ref="AE215" ca="1">SUMPRODUCT(CODE(MID(E214, ROW(INDIRECT("1:" &amp; LEN(E214))), 1)))</f>
        <v>305</v>
      </c>
      <c r="AH215" t="str">
        <f>IF(COUNTIF($A$2:A828, A215)=1, A215, "")</f>
        <v>LP001715</v>
      </c>
    </row>
    <row r="216" spans="1:34" x14ac:dyDescent="0.25">
      <c r="A216" t="s">
        <v>458</v>
      </c>
      <c r="B216" t="s">
        <v>459</v>
      </c>
      <c r="C216" s="1">
        <v>44776</v>
      </c>
      <c r="D216" t="s">
        <v>20</v>
      </c>
      <c r="E216" t="s">
        <v>28</v>
      </c>
      <c r="F216">
        <v>0</v>
      </c>
      <c r="G216">
        <v>44</v>
      </c>
      <c r="H216" t="s">
        <v>22</v>
      </c>
      <c r="I216" t="s">
        <v>23</v>
      </c>
      <c r="J216" t="s">
        <v>21</v>
      </c>
      <c r="K216">
        <v>3173</v>
      </c>
      <c r="L216">
        <v>3021</v>
      </c>
      <c r="M216">
        <v>137</v>
      </c>
      <c r="N216">
        <v>360</v>
      </c>
      <c r="O216">
        <v>1</v>
      </c>
      <c r="P216" t="s">
        <v>24</v>
      </c>
      <c r="Q216" t="s">
        <v>458</v>
      </c>
      <c r="R216">
        <v>137</v>
      </c>
      <c r="S216" t="s">
        <v>25</v>
      </c>
      <c r="T216" t="s">
        <v>456</v>
      </c>
      <c r="X216" cm="1">
        <f t="array" aca="1" ref="X216" ca="1">SUMPRODUCT(CODE(MID(D219, ROW(INDIRECT("1:" &amp; LEN(D219))), 1)))</f>
        <v>383</v>
      </c>
      <c r="AB216" cm="1">
        <f t="array" aca="1" ref="AB216" ca="1">SUMPRODUCT(CODE(MID(B215, ROW(INDIRECT("1:" &amp; LEN(B215))), 1)))</f>
        <v>218</v>
      </c>
      <c r="AE216" cm="1">
        <f t="array" aca="1" ref="AE216" ca="1">SUMPRODUCT(CODE(MID(E215, ROW(INDIRECT("1:" &amp; LEN(E215))), 1)))</f>
        <v>305</v>
      </c>
      <c r="AH216" t="str">
        <f>IF(COUNTIF($A$2:A829, A216)=1, A216, "")</f>
        <v>LP001716</v>
      </c>
    </row>
    <row r="217" spans="1:34" x14ac:dyDescent="0.25">
      <c r="A217" t="s">
        <v>460</v>
      </c>
      <c r="B217" t="s">
        <v>461</v>
      </c>
      <c r="C217" s="1">
        <v>44777</v>
      </c>
      <c r="D217" t="s">
        <v>20</v>
      </c>
      <c r="E217" t="s">
        <v>28</v>
      </c>
      <c r="F217">
        <v>3</v>
      </c>
      <c r="G217">
        <v>44</v>
      </c>
      <c r="H217" t="s">
        <v>22</v>
      </c>
      <c r="I217" t="s">
        <v>35</v>
      </c>
      <c r="J217" t="s">
        <v>21</v>
      </c>
      <c r="K217">
        <v>3850</v>
      </c>
      <c r="L217">
        <v>983</v>
      </c>
      <c r="M217">
        <v>100</v>
      </c>
      <c r="N217">
        <v>360</v>
      </c>
      <c r="O217">
        <v>1</v>
      </c>
      <c r="P217" t="s">
        <v>44</v>
      </c>
      <c r="Q217" t="s">
        <v>460</v>
      </c>
      <c r="R217">
        <v>100</v>
      </c>
      <c r="S217" t="s">
        <v>25</v>
      </c>
      <c r="T217" t="s">
        <v>458</v>
      </c>
      <c r="X217" cm="1">
        <f t="array" aca="1" ref="X217" ca="1">SUMPRODUCT(CODE(MID(D220, ROW(INDIRECT("1:" &amp; LEN(D220))), 1)))</f>
        <v>383</v>
      </c>
      <c r="AB217" cm="1">
        <f t="array" aca="1" ref="AB217" ca="1">SUMPRODUCT(CODE(MID(B216, ROW(INDIRECT("1:" &amp; LEN(B216))), 1)))</f>
        <v>219</v>
      </c>
      <c r="AE217" cm="1">
        <f t="array" aca="1" ref="AE217" ca="1">SUMPRODUCT(CODE(MID(E216, ROW(INDIRECT("1:" &amp; LEN(E216))), 1)))</f>
        <v>305</v>
      </c>
      <c r="AH217" t="str">
        <f>IF(COUNTIF($A$2:A830, A217)=1, A217, "")</f>
        <v>LP001720</v>
      </c>
    </row>
    <row r="218" spans="1:34" x14ac:dyDescent="0.25">
      <c r="A218" t="s">
        <v>462</v>
      </c>
      <c r="B218" t="s">
        <v>463</v>
      </c>
      <c r="C218" s="1">
        <v>44778</v>
      </c>
      <c r="D218" t="s">
        <v>20</v>
      </c>
      <c r="E218" t="s">
        <v>28</v>
      </c>
      <c r="F218">
        <v>0</v>
      </c>
      <c r="G218">
        <v>44</v>
      </c>
      <c r="H218" t="s">
        <v>22</v>
      </c>
      <c r="I218" t="s">
        <v>23</v>
      </c>
      <c r="J218" t="s">
        <v>21</v>
      </c>
      <c r="K218">
        <v>150</v>
      </c>
      <c r="L218">
        <v>1800</v>
      </c>
      <c r="M218">
        <v>135</v>
      </c>
      <c r="N218">
        <v>360</v>
      </c>
      <c r="O218">
        <v>1</v>
      </c>
      <c r="P218" t="s">
        <v>29</v>
      </c>
      <c r="Q218" t="s">
        <v>462</v>
      </c>
      <c r="R218">
        <v>135</v>
      </c>
      <c r="S218" t="s">
        <v>30</v>
      </c>
      <c r="T218" t="s">
        <v>460</v>
      </c>
      <c r="X218" cm="1">
        <f t="array" aca="1" ref="X218" ca="1">SUMPRODUCT(CODE(MID(D221, ROW(INDIRECT("1:" &amp; LEN(D221))), 1)))</f>
        <v>586</v>
      </c>
      <c r="AB218" cm="1">
        <f t="array" aca="1" ref="AB218" ca="1">SUMPRODUCT(CODE(MID(B217, ROW(INDIRECT("1:" &amp; LEN(B217))), 1)))</f>
        <v>220</v>
      </c>
      <c r="AE218" cm="1">
        <f t="array" aca="1" ref="AE218" ca="1">SUMPRODUCT(CODE(MID(E217, ROW(INDIRECT("1:" &amp; LEN(E217))), 1)))</f>
        <v>305</v>
      </c>
      <c r="AH218" t="str">
        <f>IF(COUNTIF($A$2:A831, A218)=1, A218, "")</f>
        <v>LP001722</v>
      </c>
    </row>
    <row r="219" spans="1:34" x14ac:dyDescent="0.25">
      <c r="A219" t="s">
        <v>464</v>
      </c>
      <c r="B219" t="s">
        <v>465</v>
      </c>
      <c r="C219" s="1">
        <v>44779</v>
      </c>
      <c r="D219" t="s">
        <v>20</v>
      </c>
      <c r="E219" t="s">
        <v>28</v>
      </c>
      <c r="F219">
        <v>0</v>
      </c>
      <c r="G219">
        <v>44</v>
      </c>
      <c r="H219" t="s">
        <v>22</v>
      </c>
      <c r="I219" t="s">
        <v>23</v>
      </c>
      <c r="J219" t="s">
        <v>21</v>
      </c>
      <c r="K219">
        <v>3727</v>
      </c>
      <c r="L219">
        <v>1775</v>
      </c>
      <c r="M219">
        <v>131</v>
      </c>
      <c r="N219">
        <v>360</v>
      </c>
      <c r="O219">
        <v>1</v>
      </c>
      <c r="P219" t="s">
        <v>44</v>
      </c>
      <c r="Q219" t="s">
        <v>464</v>
      </c>
      <c r="R219">
        <v>131</v>
      </c>
      <c r="S219" t="s">
        <v>25</v>
      </c>
      <c r="T219" t="s">
        <v>462</v>
      </c>
      <c r="X219" cm="1">
        <f t="array" aca="1" ref="X219" ca="1">SUMPRODUCT(CODE(MID(D222, ROW(INDIRECT("1:" &amp; LEN(D222))), 1)))</f>
        <v>383</v>
      </c>
      <c r="AB219" cm="1">
        <f t="array" aca="1" ref="AB219" ca="1">SUMPRODUCT(CODE(MID(B218, ROW(INDIRECT("1:" &amp; LEN(B218))), 1)))</f>
        <v>221</v>
      </c>
      <c r="AE219" cm="1">
        <f t="array" aca="1" ref="AE219" ca="1">SUMPRODUCT(CODE(MID(E218, ROW(INDIRECT("1:" &amp; LEN(E218))), 1)))</f>
        <v>305</v>
      </c>
      <c r="AH219" t="str">
        <f>IF(COUNTIF($A$2:A832, A219)=1, A219, "")</f>
        <v>LP001726</v>
      </c>
    </row>
    <row r="220" spans="1:34" x14ac:dyDescent="0.25">
      <c r="A220" t="s">
        <v>466</v>
      </c>
      <c r="B220" t="s">
        <v>467</v>
      </c>
      <c r="C220" s="1">
        <v>44780</v>
      </c>
      <c r="D220" t="s">
        <v>20</v>
      </c>
      <c r="E220" t="s">
        <v>28</v>
      </c>
      <c r="F220">
        <v>2</v>
      </c>
      <c r="G220">
        <v>44</v>
      </c>
      <c r="H220" t="s">
        <v>22</v>
      </c>
      <c r="I220" t="s">
        <v>23</v>
      </c>
      <c r="K220">
        <v>5000</v>
      </c>
      <c r="L220">
        <v>0</v>
      </c>
      <c r="M220">
        <v>72</v>
      </c>
      <c r="N220">
        <v>360</v>
      </c>
      <c r="O220">
        <v>0</v>
      </c>
      <c r="P220" t="s">
        <v>44</v>
      </c>
      <c r="Q220" t="s">
        <v>466</v>
      </c>
      <c r="R220">
        <v>72</v>
      </c>
      <c r="S220" t="s">
        <v>30</v>
      </c>
      <c r="T220" t="s">
        <v>464</v>
      </c>
      <c r="X220" cm="1">
        <f t="array" aca="1" ref="X220" ca="1">SUMPRODUCT(CODE(MID(D223, ROW(INDIRECT("1:" &amp; LEN(D223))), 1)))</f>
        <v>383</v>
      </c>
      <c r="AB220" cm="1">
        <f t="array" aca="1" ref="AB220" ca="1">SUMPRODUCT(CODE(MID(B219, ROW(INDIRECT("1:" &amp; LEN(B219))), 1)))</f>
        <v>222</v>
      </c>
      <c r="AE220" cm="1">
        <f t="array" aca="1" ref="AE220" ca="1">SUMPRODUCT(CODE(MID(E219, ROW(INDIRECT("1:" &amp; LEN(E219))), 1)))</f>
        <v>305</v>
      </c>
      <c r="AH220" t="str">
        <f>IF(COUNTIF($A$2:A833, A220)=1, A220, "")</f>
        <v>LP001732</v>
      </c>
    </row>
    <row r="221" spans="1:34" x14ac:dyDescent="0.25">
      <c r="A221" t="s">
        <v>468</v>
      </c>
      <c r="B221" t="s">
        <v>469</v>
      </c>
      <c r="C221" s="1">
        <v>44781</v>
      </c>
      <c r="D221" t="s">
        <v>65</v>
      </c>
      <c r="E221" t="s">
        <v>28</v>
      </c>
      <c r="F221">
        <v>2</v>
      </c>
      <c r="G221">
        <v>44</v>
      </c>
      <c r="H221" t="s">
        <v>22</v>
      </c>
      <c r="I221" t="s">
        <v>23</v>
      </c>
      <c r="J221" t="s">
        <v>21</v>
      </c>
      <c r="K221">
        <v>4283</v>
      </c>
      <c r="L221">
        <v>2383</v>
      </c>
      <c r="M221">
        <v>127</v>
      </c>
      <c r="N221">
        <v>360</v>
      </c>
      <c r="P221" t="s">
        <v>44</v>
      </c>
      <c r="Q221" t="s">
        <v>468</v>
      </c>
      <c r="R221">
        <v>127</v>
      </c>
      <c r="S221" t="s">
        <v>25</v>
      </c>
      <c r="T221" t="s">
        <v>466</v>
      </c>
      <c r="X221" cm="1">
        <f t="array" aca="1" ref="X221" ca="1">SUMPRODUCT(CODE(MID(D224, ROW(INDIRECT("1:" &amp; LEN(D224))), 1)))</f>
        <v>383</v>
      </c>
      <c r="AB221" cm="1">
        <f t="array" aca="1" ref="AB221" ca="1">SUMPRODUCT(CODE(MID(B220, ROW(INDIRECT("1:" &amp; LEN(B220))), 1)))</f>
        <v>223</v>
      </c>
      <c r="AE221" cm="1">
        <f t="array" aca="1" ref="AE221" ca="1">SUMPRODUCT(CODE(MID(E220, ROW(INDIRECT("1:" &amp; LEN(E220))), 1)))</f>
        <v>305</v>
      </c>
      <c r="AH221" t="str">
        <f>IF(COUNTIF($A$2:A834, A221)=1, A221, "")</f>
        <v>LP001734</v>
      </c>
    </row>
    <row r="222" spans="1:34" x14ac:dyDescent="0.25">
      <c r="A222" t="s">
        <v>470</v>
      </c>
      <c r="B222" t="s">
        <v>471</v>
      </c>
      <c r="C222" s="1">
        <v>44782</v>
      </c>
      <c r="D222" t="s">
        <v>20</v>
      </c>
      <c r="E222" t="s">
        <v>28</v>
      </c>
      <c r="F222">
        <v>0</v>
      </c>
      <c r="G222">
        <v>44</v>
      </c>
      <c r="H222" t="s">
        <v>22</v>
      </c>
      <c r="I222" t="s">
        <v>23</v>
      </c>
      <c r="J222" t="s">
        <v>21</v>
      </c>
      <c r="K222">
        <v>2221</v>
      </c>
      <c r="L222">
        <v>0</v>
      </c>
      <c r="M222">
        <v>60</v>
      </c>
      <c r="N222">
        <v>360</v>
      </c>
      <c r="O222">
        <v>0</v>
      </c>
      <c r="P222" t="s">
        <v>24</v>
      </c>
      <c r="Q222" t="s">
        <v>470</v>
      </c>
      <c r="R222">
        <v>60</v>
      </c>
      <c r="S222" t="s">
        <v>30</v>
      </c>
      <c r="T222" t="s">
        <v>468</v>
      </c>
      <c r="X222" cm="1">
        <f t="array" aca="1" ref="X222" ca="1">SUMPRODUCT(CODE(MID(D225, ROW(INDIRECT("1:" &amp; LEN(D225))), 1)))</f>
        <v>383</v>
      </c>
      <c r="AB222" cm="1">
        <f t="array" aca="1" ref="AB222" ca="1">SUMPRODUCT(CODE(MID(B221, ROW(INDIRECT("1:" &amp; LEN(B221))), 1)))</f>
        <v>215</v>
      </c>
      <c r="AE222" cm="1">
        <f t="array" aca="1" ref="AE222" ca="1">SUMPRODUCT(CODE(MID(E221, ROW(INDIRECT("1:" &amp; LEN(E221))), 1)))</f>
        <v>305</v>
      </c>
      <c r="AH222" t="str">
        <f>IF(COUNTIF($A$2:A835, A222)=1, A222, "")</f>
        <v>LP001736</v>
      </c>
    </row>
    <row r="223" spans="1:34" x14ac:dyDescent="0.25">
      <c r="A223" t="s">
        <v>472</v>
      </c>
      <c r="B223" t="s">
        <v>473</v>
      </c>
      <c r="C223" s="1">
        <v>44783</v>
      </c>
      <c r="D223" t="s">
        <v>20</v>
      </c>
      <c r="E223" t="s">
        <v>28</v>
      </c>
      <c r="F223">
        <v>2</v>
      </c>
      <c r="G223">
        <v>44</v>
      </c>
      <c r="H223" t="s">
        <v>22</v>
      </c>
      <c r="I223" t="s">
        <v>23</v>
      </c>
      <c r="J223" t="s">
        <v>21</v>
      </c>
      <c r="K223">
        <v>4009</v>
      </c>
      <c r="L223">
        <v>1717</v>
      </c>
      <c r="M223">
        <v>116</v>
      </c>
      <c r="N223">
        <v>360</v>
      </c>
      <c r="O223">
        <v>1</v>
      </c>
      <c r="P223" t="s">
        <v>44</v>
      </c>
      <c r="Q223" t="s">
        <v>472</v>
      </c>
      <c r="R223">
        <v>116</v>
      </c>
      <c r="S223" t="s">
        <v>25</v>
      </c>
      <c r="T223" t="s">
        <v>470</v>
      </c>
      <c r="X223" cm="1">
        <f t="array" aca="1" ref="X223" ca="1">SUMPRODUCT(CODE(MID(D226, ROW(INDIRECT("1:" &amp; LEN(D226))), 1)))</f>
        <v>383</v>
      </c>
      <c r="AB223" cm="1">
        <f t="array" aca="1" ref="AB223" ca="1">SUMPRODUCT(CODE(MID(B222, ROW(INDIRECT("1:" &amp; LEN(B222))), 1)))</f>
        <v>216</v>
      </c>
      <c r="AE223" cm="1">
        <f t="array" aca="1" ref="AE223" ca="1">SUMPRODUCT(CODE(MID(E222, ROW(INDIRECT("1:" &amp; LEN(E222))), 1)))</f>
        <v>305</v>
      </c>
      <c r="AH223" t="str">
        <f>IF(COUNTIF($A$2:A836, A223)=1, A223, "")</f>
        <v>LP001743</v>
      </c>
    </row>
    <row r="224" spans="1:34" x14ac:dyDescent="0.25">
      <c r="A224" t="s">
        <v>474</v>
      </c>
      <c r="B224" t="s">
        <v>475</v>
      </c>
      <c r="C224" s="1">
        <v>44784</v>
      </c>
      <c r="D224" t="s">
        <v>20</v>
      </c>
      <c r="E224" t="s">
        <v>21</v>
      </c>
      <c r="F224">
        <v>0</v>
      </c>
      <c r="G224">
        <v>44</v>
      </c>
      <c r="H224" t="s">
        <v>22</v>
      </c>
      <c r="I224" t="s">
        <v>23</v>
      </c>
      <c r="J224" t="s">
        <v>21</v>
      </c>
      <c r="K224">
        <v>2971</v>
      </c>
      <c r="L224">
        <v>2791</v>
      </c>
      <c r="M224">
        <v>144</v>
      </c>
      <c r="N224">
        <v>360</v>
      </c>
      <c r="O224">
        <v>1</v>
      </c>
      <c r="P224" t="s">
        <v>44</v>
      </c>
      <c r="Q224" t="s">
        <v>474</v>
      </c>
      <c r="R224">
        <v>144</v>
      </c>
      <c r="S224" t="s">
        <v>25</v>
      </c>
      <c r="T224" t="s">
        <v>472</v>
      </c>
      <c r="X224" cm="1">
        <f t="array" aca="1" ref="X224" ca="1">SUMPRODUCT(CODE(MID(D227, ROW(INDIRECT("1:" &amp; LEN(D227))), 1)))</f>
        <v>383</v>
      </c>
      <c r="AB224" cm="1">
        <f t="array" aca="1" ref="AB224" ca="1">SUMPRODUCT(CODE(MID(B223, ROW(INDIRECT("1:" &amp; LEN(B223))), 1)))</f>
        <v>217</v>
      </c>
      <c r="AE224" cm="1">
        <f t="array" aca="1" ref="AE224" ca="1">SUMPRODUCT(CODE(MID(E223, ROW(INDIRECT("1:" &amp; LEN(E223))), 1)))</f>
        <v>305</v>
      </c>
      <c r="AH224" t="str">
        <f>IF(COUNTIF($A$2:A837, A224)=1, A224, "")</f>
        <v>LP001744</v>
      </c>
    </row>
    <row r="225" spans="1:34" x14ac:dyDescent="0.25">
      <c r="A225" t="s">
        <v>476</v>
      </c>
      <c r="B225" t="s">
        <v>477</v>
      </c>
      <c r="C225" s="1">
        <v>44785</v>
      </c>
      <c r="D225" t="s">
        <v>20</v>
      </c>
      <c r="E225" t="s">
        <v>28</v>
      </c>
      <c r="F225">
        <v>0</v>
      </c>
      <c r="G225">
        <v>19</v>
      </c>
      <c r="H225" t="s">
        <v>22</v>
      </c>
      <c r="I225" t="s">
        <v>23</v>
      </c>
      <c r="J225" t="s">
        <v>21</v>
      </c>
      <c r="K225">
        <v>7578</v>
      </c>
      <c r="L225">
        <v>1010</v>
      </c>
      <c r="M225">
        <v>175</v>
      </c>
      <c r="O225">
        <v>1</v>
      </c>
      <c r="P225" t="s">
        <v>44</v>
      </c>
      <c r="Q225" t="s">
        <v>476</v>
      </c>
      <c r="R225">
        <v>175</v>
      </c>
      <c r="S225" t="s">
        <v>25</v>
      </c>
      <c r="T225" t="s">
        <v>474</v>
      </c>
      <c r="X225" cm="1">
        <f t="array" aca="1" ref="X225" ca="1">SUMPRODUCT(CODE(MID(D228, ROW(INDIRECT("1:" &amp; LEN(D228))), 1)))</f>
        <v>383</v>
      </c>
      <c r="AB225" cm="1">
        <f t="array" aca="1" ref="AB225" ca="1">SUMPRODUCT(CODE(MID(B224, ROW(INDIRECT("1:" &amp; LEN(B224))), 1)))</f>
        <v>218</v>
      </c>
      <c r="AE225" cm="1">
        <f t="array" aca="1" ref="AE225" ca="1">SUMPRODUCT(CODE(MID(E224, ROW(INDIRECT("1:" &amp; LEN(E224))), 1)))</f>
        <v>189</v>
      </c>
      <c r="AH225" t="str">
        <f>IF(COUNTIF($A$2:A838, A225)=1, A225, "")</f>
        <v>LP001749</v>
      </c>
    </row>
    <row r="226" spans="1:34" x14ac:dyDescent="0.25">
      <c r="A226" t="s">
        <v>478</v>
      </c>
      <c r="B226" t="s">
        <v>479</v>
      </c>
      <c r="C226" s="1">
        <v>44786</v>
      </c>
      <c r="D226" t="s">
        <v>20</v>
      </c>
      <c r="E226" t="s">
        <v>28</v>
      </c>
      <c r="F226">
        <v>0</v>
      </c>
      <c r="G226">
        <v>19</v>
      </c>
      <c r="H226" t="s">
        <v>22</v>
      </c>
      <c r="I226" t="s">
        <v>23</v>
      </c>
      <c r="J226" t="s">
        <v>21</v>
      </c>
      <c r="K226">
        <v>6250</v>
      </c>
      <c r="L226">
        <v>0</v>
      </c>
      <c r="M226">
        <v>128</v>
      </c>
      <c r="N226">
        <v>360</v>
      </c>
      <c r="O226">
        <v>1</v>
      </c>
      <c r="P226" t="s">
        <v>44</v>
      </c>
      <c r="Q226" t="s">
        <v>478</v>
      </c>
      <c r="R226">
        <v>128</v>
      </c>
      <c r="S226" t="s">
        <v>25</v>
      </c>
      <c r="T226" t="s">
        <v>476</v>
      </c>
      <c r="X226" cm="1">
        <f t="array" aca="1" ref="X226" ca="1">SUMPRODUCT(CODE(MID(D229, ROW(INDIRECT("1:" &amp; LEN(D229))), 1)))</f>
        <v>383</v>
      </c>
      <c r="AB226" cm="1">
        <f t="array" aca="1" ref="AB226" ca="1">SUMPRODUCT(CODE(MID(B225, ROW(INDIRECT("1:" &amp; LEN(B225))), 1)))</f>
        <v>219</v>
      </c>
      <c r="AE226" cm="1">
        <f t="array" aca="1" ref="AE226" ca="1">SUMPRODUCT(CODE(MID(E225, ROW(INDIRECT("1:" &amp; LEN(E225))), 1)))</f>
        <v>305</v>
      </c>
      <c r="AH226" t="str">
        <f>IF(COUNTIF($A$2:A839, A226)=1, A226, "")</f>
        <v>LP001750</v>
      </c>
    </row>
    <row r="227" spans="1:34" x14ac:dyDescent="0.25">
      <c r="A227" t="s">
        <v>480</v>
      </c>
      <c r="B227" t="s">
        <v>481</v>
      </c>
      <c r="C227" s="1">
        <v>44787</v>
      </c>
      <c r="D227" t="s">
        <v>20</v>
      </c>
      <c r="E227" t="s">
        <v>28</v>
      </c>
      <c r="F227">
        <v>0</v>
      </c>
      <c r="G227">
        <v>19</v>
      </c>
      <c r="H227" t="s">
        <v>22</v>
      </c>
      <c r="I227" t="s">
        <v>23</v>
      </c>
      <c r="J227" t="s">
        <v>21</v>
      </c>
      <c r="K227">
        <v>3250</v>
      </c>
      <c r="L227">
        <v>0</v>
      </c>
      <c r="M227">
        <v>170</v>
      </c>
      <c r="N227">
        <v>360</v>
      </c>
      <c r="O227">
        <v>1</v>
      </c>
      <c r="P227" t="s">
        <v>29</v>
      </c>
      <c r="Q227" t="s">
        <v>480</v>
      </c>
      <c r="R227">
        <v>170</v>
      </c>
      <c r="S227" t="s">
        <v>30</v>
      </c>
      <c r="T227" t="s">
        <v>478</v>
      </c>
      <c r="X227" cm="1">
        <f t="array" aca="1" ref="X227" ca="1">SUMPRODUCT(CODE(MID(D230, ROW(INDIRECT("1:" &amp; LEN(D230))), 1)))</f>
        <v>383</v>
      </c>
      <c r="AB227" cm="1">
        <f t="array" aca="1" ref="AB227" ca="1">SUMPRODUCT(CODE(MID(B226, ROW(INDIRECT("1:" &amp; LEN(B226))), 1)))</f>
        <v>220</v>
      </c>
      <c r="AE227" cm="1">
        <f t="array" aca="1" ref="AE227" ca="1">SUMPRODUCT(CODE(MID(E226, ROW(INDIRECT("1:" &amp; LEN(E226))), 1)))</f>
        <v>305</v>
      </c>
      <c r="AH227" t="str">
        <f>IF(COUNTIF($A$2:A840, A227)=1, A227, "")</f>
        <v>LP001751</v>
      </c>
    </row>
    <row r="228" spans="1:34" x14ac:dyDescent="0.25">
      <c r="A228" t="s">
        <v>482</v>
      </c>
      <c r="B228" t="s">
        <v>483</v>
      </c>
      <c r="C228" s="1">
        <v>44788</v>
      </c>
      <c r="D228" t="s">
        <v>20</v>
      </c>
      <c r="E228" t="s">
        <v>28</v>
      </c>
      <c r="G228">
        <v>19</v>
      </c>
      <c r="H228" t="s">
        <v>22</v>
      </c>
      <c r="I228" t="s">
        <v>35</v>
      </c>
      <c r="J228" t="s">
        <v>28</v>
      </c>
      <c r="K228">
        <v>4735</v>
      </c>
      <c r="L228">
        <v>0</v>
      </c>
      <c r="M228">
        <v>138</v>
      </c>
      <c r="N228">
        <v>360</v>
      </c>
      <c r="O228">
        <v>1</v>
      </c>
      <c r="P228" t="s">
        <v>24</v>
      </c>
      <c r="Q228" t="s">
        <v>482</v>
      </c>
      <c r="R228">
        <v>138</v>
      </c>
      <c r="S228" t="s">
        <v>30</v>
      </c>
      <c r="T228" t="s">
        <v>480</v>
      </c>
      <c r="X228" cm="1">
        <f t="array" aca="1" ref="X228" ca="1">SUMPRODUCT(CODE(MID(D231, ROW(INDIRECT("1:" &amp; LEN(D231))), 1)))</f>
        <v>383</v>
      </c>
      <c r="AB228" cm="1">
        <f t="array" aca="1" ref="AB228" ca="1">SUMPRODUCT(CODE(MID(B227, ROW(INDIRECT("1:" &amp; LEN(B227))), 1)))</f>
        <v>221</v>
      </c>
      <c r="AE228" cm="1">
        <f t="array" aca="1" ref="AE228" ca="1">SUMPRODUCT(CODE(MID(E227, ROW(INDIRECT("1:" &amp; LEN(E227))), 1)))</f>
        <v>305</v>
      </c>
      <c r="AH228" t="str">
        <f>IF(COUNTIF($A$2:A841, A228)=1, A228, "")</f>
        <v>LP001754</v>
      </c>
    </row>
    <row r="229" spans="1:34" x14ac:dyDescent="0.25">
      <c r="A229" t="s">
        <v>484</v>
      </c>
      <c r="B229" t="s">
        <v>485</v>
      </c>
      <c r="C229" s="1">
        <v>44789</v>
      </c>
      <c r="D229" t="s">
        <v>20</v>
      </c>
      <c r="E229" t="s">
        <v>28</v>
      </c>
      <c r="F229">
        <v>2</v>
      </c>
      <c r="G229">
        <v>19</v>
      </c>
      <c r="H229" t="s">
        <v>22</v>
      </c>
      <c r="I229" t="s">
        <v>23</v>
      </c>
      <c r="J229" t="s">
        <v>21</v>
      </c>
      <c r="K229">
        <v>6250</v>
      </c>
      <c r="L229">
        <v>1695</v>
      </c>
      <c r="M229">
        <v>210</v>
      </c>
      <c r="N229">
        <v>360</v>
      </c>
      <c r="O229">
        <v>1</v>
      </c>
      <c r="P229" t="s">
        <v>44</v>
      </c>
      <c r="Q229" t="s">
        <v>484</v>
      </c>
      <c r="R229">
        <v>210</v>
      </c>
      <c r="S229" t="s">
        <v>25</v>
      </c>
      <c r="T229" t="s">
        <v>482</v>
      </c>
      <c r="X229" cm="1">
        <f t="array" aca="1" ref="X229" ca="1">SUMPRODUCT(CODE(MID(D232, ROW(INDIRECT("1:" &amp; LEN(D232))), 1)))</f>
        <v>383</v>
      </c>
      <c r="AB229" cm="1">
        <f t="array" aca="1" ref="AB229" ca="1">SUMPRODUCT(CODE(MID(B228, ROW(INDIRECT("1:" &amp; LEN(B228))), 1)))</f>
        <v>222</v>
      </c>
      <c r="AE229" cm="1">
        <f t="array" aca="1" ref="AE229" ca="1">SUMPRODUCT(CODE(MID(E228, ROW(INDIRECT("1:" &amp; LEN(E228))), 1)))</f>
        <v>305</v>
      </c>
      <c r="AH229" t="str">
        <f>IF(COUNTIF($A$2:A842, A229)=1, A229, "")</f>
        <v>LP001758</v>
      </c>
    </row>
    <row r="230" spans="1:34" x14ac:dyDescent="0.25">
      <c r="A230" t="s">
        <v>486</v>
      </c>
      <c r="B230" t="s">
        <v>487</v>
      </c>
      <c r="C230" s="1">
        <v>44790</v>
      </c>
      <c r="D230" t="s">
        <v>20</v>
      </c>
      <c r="G230">
        <v>19</v>
      </c>
      <c r="H230" t="s">
        <v>22</v>
      </c>
      <c r="I230" t="s">
        <v>23</v>
      </c>
      <c r="J230" t="s">
        <v>21</v>
      </c>
      <c r="K230">
        <v>4758</v>
      </c>
      <c r="L230">
        <v>0</v>
      </c>
      <c r="M230">
        <v>158</v>
      </c>
      <c r="N230">
        <v>480</v>
      </c>
      <c r="O230">
        <v>1</v>
      </c>
      <c r="P230" t="s">
        <v>44</v>
      </c>
      <c r="Q230" t="s">
        <v>486</v>
      </c>
      <c r="R230">
        <v>158</v>
      </c>
      <c r="S230" t="s">
        <v>25</v>
      </c>
      <c r="T230" t="s">
        <v>484</v>
      </c>
      <c r="X230" cm="1">
        <f t="array" aca="1" ref="X230" ca="1">SUMPRODUCT(CODE(MID(D233, ROW(INDIRECT("1:" &amp; LEN(D233))), 1)))</f>
        <v>383</v>
      </c>
      <c r="AB230" cm="1">
        <f t="array" aca="1" ref="AB230" ca="1">SUMPRODUCT(CODE(MID(B229, ROW(INDIRECT("1:" &amp; LEN(B229))), 1)))</f>
        <v>223</v>
      </c>
      <c r="AE230" cm="1">
        <f t="array" aca="1" ref="AE230" ca="1">SUMPRODUCT(CODE(MID(E229, ROW(INDIRECT("1:" &amp; LEN(E229))), 1)))</f>
        <v>305</v>
      </c>
      <c r="AH230" t="str">
        <f>IF(COUNTIF($A$2:A843, A230)=1, A230, "")</f>
        <v>LP001760</v>
      </c>
    </row>
    <row r="231" spans="1:34" x14ac:dyDescent="0.25">
      <c r="A231" t="s">
        <v>488</v>
      </c>
      <c r="B231" t="s">
        <v>489</v>
      </c>
      <c r="C231" s="1">
        <v>44791</v>
      </c>
      <c r="D231" t="s">
        <v>20</v>
      </c>
      <c r="E231" t="s">
        <v>21</v>
      </c>
      <c r="F231">
        <v>0</v>
      </c>
      <c r="G231">
        <v>19</v>
      </c>
      <c r="H231" t="s">
        <v>22</v>
      </c>
      <c r="I231" t="s">
        <v>23</v>
      </c>
      <c r="J231" t="s">
        <v>28</v>
      </c>
      <c r="K231">
        <v>6400</v>
      </c>
      <c r="L231">
        <v>0</v>
      </c>
      <c r="M231">
        <v>200</v>
      </c>
      <c r="N231">
        <v>360</v>
      </c>
      <c r="O231">
        <v>1</v>
      </c>
      <c r="P231" t="s">
        <v>29</v>
      </c>
      <c r="Q231" t="s">
        <v>488</v>
      </c>
      <c r="R231">
        <v>200</v>
      </c>
      <c r="S231" t="s">
        <v>25</v>
      </c>
      <c r="T231" t="s">
        <v>486</v>
      </c>
      <c r="X231" cm="1">
        <f t="array" aca="1" ref="X231" ca="1">SUMPRODUCT(CODE(MID(D234, ROW(INDIRECT("1:" &amp; LEN(D234))), 1)))</f>
        <v>383</v>
      </c>
      <c r="AB231" cm="1">
        <f t="array" aca="1" ref="AB231" ca="1">SUMPRODUCT(CODE(MID(B230, ROW(INDIRECT("1:" &amp; LEN(B230))), 1)))</f>
        <v>224</v>
      </c>
      <c r="AE231" t="e" cm="1">
        <f t="array" aca="1" ref="AE231" ca="1">SUMPRODUCT(CODE(MID(E230, ROW(INDIRECT("1:" &amp; LEN(E230))), 1)))</f>
        <v>#REF!</v>
      </c>
      <c r="AH231" t="str">
        <f>IF(COUNTIF($A$2:A844, A231)=1, A231, "")</f>
        <v>LP001761</v>
      </c>
    </row>
    <row r="232" spans="1:34" x14ac:dyDescent="0.25">
      <c r="A232" t="s">
        <v>490</v>
      </c>
      <c r="B232" t="s">
        <v>491</v>
      </c>
      <c r="C232" s="1">
        <v>44792</v>
      </c>
      <c r="D232" t="s">
        <v>20</v>
      </c>
      <c r="E232" t="s">
        <v>28</v>
      </c>
      <c r="F232">
        <v>1</v>
      </c>
      <c r="G232">
        <v>19</v>
      </c>
      <c r="H232" t="s">
        <v>22</v>
      </c>
      <c r="I232" t="s">
        <v>23</v>
      </c>
      <c r="J232" t="s">
        <v>21</v>
      </c>
      <c r="K232">
        <v>2491</v>
      </c>
      <c r="L232">
        <v>2054</v>
      </c>
      <c r="M232">
        <v>104</v>
      </c>
      <c r="N232">
        <v>360</v>
      </c>
      <c r="O232">
        <v>1</v>
      </c>
      <c r="P232" t="s">
        <v>44</v>
      </c>
      <c r="Q232" t="s">
        <v>490</v>
      </c>
      <c r="R232">
        <v>104</v>
      </c>
      <c r="S232" t="s">
        <v>25</v>
      </c>
      <c r="T232" t="s">
        <v>488</v>
      </c>
      <c r="X232" cm="1">
        <f t="array" aca="1" ref="X232" ca="1">SUMPRODUCT(CODE(MID(D235, ROW(INDIRECT("1:" &amp; LEN(D235))), 1)))</f>
        <v>586</v>
      </c>
      <c r="AB232" cm="1">
        <f t="array" aca="1" ref="AB232" ca="1">SUMPRODUCT(CODE(MID(B231, ROW(INDIRECT("1:" &amp; LEN(B231))), 1)))</f>
        <v>216</v>
      </c>
      <c r="AE232" cm="1">
        <f t="array" aca="1" ref="AE232" ca="1">SUMPRODUCT(CODE(MID(E231, ROW(INDIRECT("1:" &amp; LEN(E231))), 1)))</f>
        <v>189</v>
      </c>
      <c r="AH232" t="str">
        <f>IF(COUNTIF($A$2:A845, A232)=1, A232, "")</f>
        <v>LP001765</v>
      </c>
    </row>
    <row r="233" spans="1:34" x14ac:dyDescent="0.25">
      <c r="A233" t="s">
        <v>492</v>
      </c>
      <c r="B233" t="s">
        <v>493</v>
      </c>
      <c r="C233" s="1">
        <v>44793</v>
      </c>
      <c r="D233" t="s">
        <v>20</v>
      </c>
      <c r="E233" t="s">
        <v>28</v>
      </c>
      <c r="F233">
        <v>0</v>
      </c>
      <c r="G233">
        <v>19</v>
      </c>
      <c r="H233" t="s">
        <v>22</v>
      </c>
      <c r="I233" t="s">
        <v>23</v>
      </c>
      <c r="K233">
        <v>3716</v>
      </c>
      <c r="L233">
        <v>0</v>
      </c>
      <c r="M233">
        <v>42</v>
      </c>
      <c r="N233">
        <v>180</v>
      </c>
      <c r="O233">
        <v>1</v>
      </c>
      <c r="P233" t="s">
        <v>29</v>
      </c>
      <c r="Q233" t="s">
        <v>492</v>
      </c>
      <c r="R233">
        <v>42</v>
      </c>
      <c r="S233" t="s">
        <v>25</v>
      </c>
      <c r="T233" t="s">
        <v>490</v>
      </c>
      <c r="X233" cm="1">
        <f t="array" aca="1" ref="X233" ca="1">SUMPRODUCT(CODE(MID(D236, ROW(INDIRECT("1:" &amp; LEN(D236))), 1)))</f>
        <v>383</v>
      </c>
      <c r="AB233" cm="1">
        <f t="array" aca="1" ref="AB233" ca="1">SUMPRODUCT(CODE(MID(B232, ROW(INDIRECT("1:" &amp; LEN(B232))), 1)))</f>
        <v>217</v>
      </c>
      <c r="AE233" cm="1">
        <f t="array" aca="1" ref="AE233" ca="1">SUMPRODUCT(CODE(MID(E232, ROW(INDIRECT("1:" &amp; LEN(E232))), 1)))</f>
        <v>305</v>
      </c>
      <c r="AH233" t="str">
        <f>IF(COUNTIF($A$2:A846, A233)=1, A233, "")</f>
        <v>LP001768</v>
      </c>
    </row>
    <row r="234" spans="1:34" x14ac:dyDescent="0.25">
      <c r="A234" t="s">
        <v>494</v>
      </c>
      <c r="B234" t="s">
        <v>495</v>
      </c>
      <c r="C234" s="1">
        <v>44794</v>
      </c>
      <c r="D234" t="s">
        <v>20</v>
      </c>
      <c r="E234" t="s">
        <v>21</v>
      </c>
      <c r="F234">
        <v>0</v>
      </c>
      <c r="G234">
        <v>19</v>
      </c>
      <c r="H234" t="s">
        <v>22</v>
      </c>
      <c r="I234" t="s">
        <v>35</v>
      </c>
      <c r="J234" t="s">
        <v>21</v>
      </c>
      <c r="K234">
        <v>3189</v>
      </c>
      <c r="L234">
        <v>2598</v>
      </c>
      <c r="M234">
        <v>120</v>
      </c>
      <c r="O234">
        <v>1</v>
      </c>
      <c r="P234" t="s">
        <v>29</v>
      </c>
      <c r="Q234" t="s">
        <v>494</v>
      </c>
      <c r="R234">
        <v>120</v>
      </c>
      <c r="S234" t="s">
        <v>25</v>
      </c>
      <c r="T234" t="s">
        <v>492</v>
      </c>
      <c r="X234" cm="1">
        <f t="array" aca="1" ref="X234" ca="1">SUMPRODUCT(CODE(MID(D237, ROW(INDIRECT("1:" &amp; LEN(D237))), 1)))</f>
        <v>383</v>
      </c>
      <c r="AB234" cm="1">
        <f t="array" aca="1" ref="AB234" ca="1">SUMPRODUCT(CODE(MID(B233, ROW(INDIRECT("1:" &amp; LEN(B233))), 1)))</f>
        <v>218</v>
      </c>
      <c r="AE234" cm="1">
        <f t="array" aca="1" ref="AE234" ca="1">SUMPRODUCT(CODE(MID(E233, ROW(INDIRECT("1:" &amp; LEN(E233))), 1)))</f>
        <v>305</v>
      </c>
      <c r="AH234" t="str">
        <f>IF(COUNTIF($A$2:A847, A234)=1, A234, "")</f>
        <v>LP001770</v>
      </c>
    </row>
    <row r="235" spans="1:34" x14ac:dyDescent="0.25">
      <c r="A235" t="s">
        <v>496</v>
      </c>
      <c r="B235" t="s">
        <v>497</v>
      </c>
      <c r="C235" s="1">
        <v>44795</v>
      </c>
      <c r="D235" t="s">
        <v>65</v>
      </c>
      <c r="E235" t="s">
        <v>21</v>
      </c>
      <c r="F235">
        <v>0</v>
      </c>
      <c r="G235">
        <v>19</v>
      </c>
      <c r="H235" t="s">
        <v>22</v>
      </c>
      <c r="I235" t="s">
        <v>23</v>
      </c>
      <c r="J235" t="s">
        <v>21</v>
      </c>
      <c r="K235">
        <v>8333</v>
      </c>
      <c r="L235">
        <v>0</v>
      </c>
      <c r="M235">
        <v>280</v>
      </c>
      <c r="N235">
        <v>360</v>
      </c>
      <c r="O235">
        <v>1</v>
      </c>
      <c r="P235" t="s">
        <v>44</v>
      </c>
      <c r="Q235" t="s">
        <v>496</v>
      </c>
      <c r="R235">
        <v>280</v>
      </c>
      <c r="S235" t="s">
        <v>25</v>
      </c>
      <c r="T235" t="s">
        <v>494</v>
      </c>
      <c r="X235" cm="1">
        <f t="array" aca="1" ref="X235" ca="1">SUMPRODUCT(CODE(MID(D238, ROW(INDIRECT("1:" &amp; LEN(D238))), 1)))</f>
        <v>383</v>
      </c>
      <c r="AB235" cm="1">
        <f t="array" aca="1" ref="AB235" ca="1">SUMPRODUCT(CODE(MID(B234, ROW(INDIRECT("1:" &amp; LEN(B234))), 1)))</f>
        <v>219</v>
      </c>
      <c r="AE235" cm="1">
        <f t="array" aca="1" ref="AE235" ca="1">SUMPRODUCT(CODE(MID(E234, ROW(INDIRECT("1:" &amp; LEN(E234))), 1)))</f>
        <v>189</v>
      </c>
      <c r="AH235" t="str">
        <f>IF(COUNTIF($A$2:A848, A235)=1, A235, "")</f>
        <v>LP001776</v>
      </c>
    </row>
    <row r="236" spans="1:34" x14ac:dyDescent="0.25">
      <c r="A236" t="s">
        <v>498</v>
      </c>
      <c r="B236" t="s">
        <v>499</v>
      </c>
      <c r="C236" s="1">
        <v>44796</v>
      </c>
      <c r="D236" t="s">
        <v>20</v>
      </c>
      <c r="E236" t="s">
        <v>28</v>
      </c>
      <c r="F236">
        <v>1</v>
      </c>
      <c r="G236">
        <v>19</v>
      </c>
      <c r="H236" t="s">
        <v>22</v>
      </c>
      <c r="I236" t="s">
        <v>23</v>
      </c>
      <c r="J236" t="s">
        <v>21</v>
      </c>
      <c r="K236">
        <v>3155</v>
      </c>
      <c r="L236">
        <v>1779</v>
      </c>
      <c r="M236">
        <v>140</v>
      </c>
      <c r="N236">
        <v>360</v>
      </c>
      <c r="O236">
        <v>1</v>
      </c>
      <c r="P236" t="s">
        <v>44</v>
      </c>
      <c r="Q236" t="s">
        <v>498</v>
      </c>
      <c r="R236">
        <v>140</v>
      </c>
      <c r="S236" t="s">
        <v>25</v>
      </c>
      <c r="T236" t="s">
        <v>496</v>
      </c>
      <c r="X236" cm="1">
        <f t="array" aca="1" ref="X236" ca="1">SUMPRODUCT(CODE(MID(D239, ROW(INDIRECT("1:" &amp; LEN(D239))), 1)))</f>
        <v>586</v>
      </c>
      <c r="AB236" cm="1">
        <f t="array" aca="1" ref="AB236" ca="1">SUMPRODUCT(CODE(MID(B235, ROW(INDIRECT("1:" &amp; LEN(B235))), 1)))</f>
        <v>220</v>
      </c>
      <c r="AE236" cm="1">
        <f t="array" aca="1" ref="AE236" ca="1">SUMPRODUCT(CODE(MID(E235, ROW(INDIRECT("1:" &amp; LEN(E235))), 1)))</f>
        <v>189</v>
      </c>
      <c r="AH236" t="str">
        <f>IF(COUNTIF($A$2:A849, A236)=1, A236, "")</f>
        <v>LP001778</v>
      </c>
    </row>
    <row r="237" spans="1:34" x14ac:dyDescent="0.25">
      <c r="A237" t="s">
        <v>500</v>
      </c>
      <c r="B237" t="s">
        <v>501</v>
      </c>
      <c r="C237" s="1">
        <v>44797</v>
      </c>
      <c r="D237" t="s">
        <v>20</v>
      </c>
      <c r="E237" t="s">
        <v>28</v>
      </c>
      <c r="F237">
        <v>1</v>
      </c>
      <c r="G237">
        <v>19</v>
      </c>
      <c r="H237" t="s">
        <v>22</v>
      </c>
      <c r="I237" t="s">
        <v>23</v>
      </c>
      <c r="J237" t="s">
        <v>21</v>
      </c>
      <c r="K237">
        <v>5500</v>
      </c>
      <c r="L237">
        <v>1260</v>
      </c>
      <c r="M237">
        <v>170</v>
      </c>
      <c r="N237">
        <v>360</v>
      </c>
      <c r="O237">
        <v>1</v>
      </c>
      <c r="P237" t="s">
        <v>29</v>
      </c>
      <c r="Q237" t="s">
        <v>500</v>
      </c>
      <c r="R237">
        <v>170</v>
      </c>
      <c r="S237" t="s">
        <v>25</v>
      </c>
      <c r="T237" t="s">
        <v>498</v>
      </c>
      <c r="X237" cm="1">
        <f t="array" aca="1" ref="X237" ca="1">SUMPRODUCT(CODE(MID(D240, ROW(INDIRECT("1:" &amp; LEN(D240))), 1)))</f>
        <v>586</v>
      </c>
      <c r="AB237" cm="1">
        <f t="array" aca="1" ref="AB237" ca="1">SUMPRODUCT(CODE(MID(B236, ROW(INDIRECT("1:" &amp; LEN(B236))), 1)))</f>
        <v>221</v>
      </c>
      <c r="AE237" cm="1">
        <f t="array" aca="1" ref="AE237" ca="1">SUMPRODUCT(CODE(MID(E236, ROW(INDIRECT("1:" &amp; LEN(E236))), 1)))</f>
        <v>305</v>
      </c>
      <c r="AH237" t="str">
        <f>IF(COUNTIF($A$2:A850, A237)=1, A237, "")</f>
        <v>LP001784</v>
      </c>
    </row>
    <row r="238" spans="1:34" x14ac:dyDescent="0.25">
      <c r="A238" t="s">
        <v>502</v>
      </c>
      <c r="B238" t="s">
        <v>503</v>
      </c>
      <c r="C238" s="1">
        <v>44798</v>
      </c>
      <c r="D238" t="s">
        <v>20</v>
      </c>
      <c r="E238" t="s">
        <v>28</v>
      </c>
      <c r="F238">
        <v>0</v>
      </c>
      <c r="G238">
        <v>19</v>
      </c>
      <c r="H238" t="s">
        <v>22</v>
      </c>
      <c r="I238" t="s">
        <v>23</v>
      </c>
      <c r="K238">
        <v>5746</v>
      </c>
      <c r="L238">
        <v>0</v>
      </c>
      <c r="M238">
        <v>255</v>
      </c>
      <c r="N238">
        <v>360</v>
      </c>
      <c r="P238" t="s">
        <v>24</v>
      </c>
      <c r="Q238" t="s">
        <v>502</v>
      </c>
      <c r="R238">
        <v>255</v>
      </c>
      <c r="S238" t="s">
        <v>30</v>
      </c>
      <c r="T238" t="s">
        <v>500</v>
      </c>
      <c r="X238" cm="1">
        <f t="array" aca="1" ref="X238" ca="1">SUMPRODUCT(CODE(MID(D241, ROW(INDIRECT("1:" &amp; LEN(D241))), 1)))</f>
        <v>383</v>
      </c>
      <c r="AB238" cm="1">
        <f t="array" aca="1" ref="AB238" ca="1">SUMPRODUCT(CODE(MID(B237, ROW(INDIRECT("1:" &amp; LEN(B237))), 1)))</f>
        <v>222</v>
      </c>
      <c r="AE238" cm="1">
        <f t="array" aca="1" ref="AE238" ca="1">SUMPRODUCT(CODE(MID(E237, ROW(INDIRECT("1:" &amp; LEN(E237))), 1)))</f>
        <v>305</v>
      </c>
      <c r="AH238" t="str">
        <f>IF(COUNTIF($A$2:A851, A238)=1, A238, "")</f>
        <v>LP001786</v>
      </c>
    </row>
    <row r="239" spans="1:34" x14ac:dyDescent="0.25">
      <c r="A239" t="s">
        <v>504</v>
      </c>
      <c r="B239" t="s">
        <v>505</v>
      </c>
      <c r="C239" s="1">
        <v>44799</v>
      </c>
      <c r="D239" t="s">
        <v>65</v>
      </c>
      <c r="E239" t="s">
        <v>21</v>
      </c>
      <c r="F239">
        <v>0</v>
      </c>
      <c r="G239">
        <v>19</v>
      </c>
      <c r="H239" t="s">
        <v>22</v>
      </c>
      <c r="I239" t="s">
        <v>23</v>
      </c>
      <c r="J239" t="s">
        <v>28</v>
      </c>
      <c r="K239">
        <v>3463</v>
      </c>
      <c r="L239">
        <v>0</v>
      </c>
      <c r="M239">
        <v>122</v>
      </c>
      <c r="N239">
        <v>360</v>
      </c>
      <c r="P239" t="s">
        <v>24</v>
      </c>
      <c r="Q239" t="s">
        <v>504</v>
      </c>
      <c r="R239">
        <v>122</v>
      </c>
      <c r="S239" t="s">
        <v>25</v>
      </c>
      <c r="T239" t="s">
        <v>502</v>
      </c>
      <c r="X239" cm="1">
        <f t="array" aca="1" ref="X239" ca="1">SUMPRODUCT(CODE(MID(D242, ROW(INDIRECT("1:" &amp; LEN(D242))), 1)))</f>
        <v>383</v>
      </c>
      <c r="AB239" cm="1">
        <f t="array" aca="1" ref="AB239" ca="1">SUMPRODUCT(CODE(MID(B238, ROW(INDIRECT("1:" &amp; LEN(B238))), 1)))</f>
        <v>223</v>
      </c>
      <c r="AE239" cm="1">
        <f t="array" aca="1" ref="AE239" ca="1">SUMPRODUCT(CODE(MID(E238, ROW(INDIRECT("1:" &amp; LEN(E238))), 1)))</f>
        <v>305</v>
      </c>
      <c r="AH239" t="str">
        <f>IF(COUNTIF($A$2:A852, A239)=1, A239, "")</f>
        <v>LP001788</v>
      </c>
    </row>
    <row r="240" spans="1:34" x14ac:dyDescent="0.25">
      <c r="A240" t="s">
        <v>506</v>
      </c>
      <c r="B240" t="s">
        <v>507</v>
      </c>
      <c r="C240" s="1">
        <v>44800</v>
      </c>
      <c r="D240" t="s">
        <v>65</v>
      </c>
      <c r="E240" t="s">
        <v>21</v>
      </c>
      <c r="F240">
        <v>1</v>
      </c>
      <c r="G240">
        <v>19</v>
      </c>
      <c r="H240" t="s">
        <v>22</v>
      </c>
      <c r="I240" t="s">
        <v>23</v>
      </c>
      <c r="J240" t="s">
        <v>21</v>
      </c>
      <c r="K240">
        <v>3812</v>
      </c>
      <c r="L240">
        <v>0</v>
      </c>
      <c r="M240">
        <v>112</v>
      </c>
      <c r="N240">
        <v>360</v>
      </c>
      <c r="O240">
        <v>1</v>
      </c>
      <c r="P240" t="s">
        <v>29</v>
      </c>
      <c r="Q240" t="s">
        <v>506</v>
      </c>
      <c r="R240">
        <v>112</v>
      </c>
      <c r="S240" t="s">
        <v>25</v>
      </c>
      <c r="T240" t="s">
        <v>504</v>
      </c>
      <c r="X240" cm="1">
        <f t="array" aca="1" ref="X240" ca="1">SUMPRODUCT(CODE(MID(D243, ROW(INDIRECT("1:" &amp; LEN(D243))), 1)))</f>
        <v>383</v>
      </c>
      <c r="AB240" cm="1">
        <f t="array" aca="1" ref="AB240" ca="1">SUMPRODUCT(CODE(MID(B239, ROW(INDIRECT("1:" &amp; LEN(B239))), 1)))</f>
        <v>224</v>
      </c>
      <c r="AE240" cm="1">
        <f t="array" aca="1" ref="AE240" ca="1">SUMPRODUCT(CODE(MID(E239, ROW(INDIRECT("1:" &amp; LEN(E239))), 1)))</f>
        <v>189</v>
      </c>
      <c r="AH240" t="str">
        <f>IF(COUNTIF($A$2:A853, A240)=1, A240, "")</f>
        <v>LP001790</v>
      </c>
    </row>
    <row r="241" spans="1:34" x14ac:dyDescent="0.25">
      <c r="A241" t="s">
        <v>508</v>
      </c>
      <c r="B241" t="s">
        <v>509</v>
      </c>
      <c r="C241" s="1">
        <v>44801</v>
      </c>
      <c r="D241" t="s">
        <v>20</v>
      </c>
      <c r="E241" t="s">
        <v>28</v>
      </c>
      <c r="F241">
        <v>1</v>
      </c>
      <c r="G241">
        <v>19</v>
      </c>
      <c r="H241" t="s">
        <v>22</v>
      </c>
      <c r="I241" t="s">
        <v>23</v>
      </c>
      <c r="J241" t="s">
        <v>21</v>
      </c>
      <c r="K241">
        <v>3315</v>
      </c>
      <c r="L241">
        <v>0</v>
      </c>
      <c r="M241">
        <v>96</v>
      </c>
      <c r="N241">
        <v>360</v>
      </c>
      <c r="O241">
        <v>1</v>
      </c>
      <c r="P241" t="s">
        <v>44</v>
      </c>
      <c r="Q241" t="s">
        <v>508</v>
      </c>
      <c r="R241">
        <v>96</v>
      </c>
      <c r="S241" t="s">
        <v>25</v>
      </c>
      <c r="T241" t="s">
        <v>506</v>
      </c>
      <c r="X241" cm="1">
        <f t="array" aca="1" ref="X241" ca="1">SUMPRODUCT(CODE(MID(D244, ROW(INDIRECT("1:" &amp; LEN(D244))), 1)))</f>
        <v>383</v>
      </c>
      <c r="AB241" cm="1">
        <f t="array" aca="1" ref="AB241" ca="1">SUMPRODUCT(CODE(MID(B240, ROW(INDIRECT("1:" &amp; LEN(B240))), 1)))</f>
        <v>225</v>
      </c>
      <c r="AE241" cm="1">
        <f t="array" aca="1" ref="AE241" ca="1">SUMPRODUCT(CODE(MID(E240, ROW(INDIRECT("1:" &amp; LEN(E240))), 1)))</f>
        <v>189</v>
      </c>
      <c r="AH241" t="str">
        <f>IF(COUNTIF($A$2:A854, A241)=1, A241, "")</f>
        <v>LP001792</v>
      </c>
    </row>
    <row r="242" spans="1:34" x14ac:dyDescent="0.25">
      <c r="A242" t="s">
        <v>510</v>
      </c>
      <c r="B242" t="s">
        <v>511</v>
      </c>
      <c r="C242" s="1">
        <v>44802</v>
      </c>
      <c r="D242" t="s">
        <v>20</v>
      </c>
      <c r="E242" t="s">
        <v>28</v>
      </c>
      <c r="F242">
        <v>2</v>
      </c>
      <c r="G242">
        <v>19</v>
      </c>
      <c r="H242" t="s">
        <v>22</v>
      </c>
      <c r="I242" t="s">
        <v>23</v>
      </c>
      <c r="J242" t="s">
        <v>21</v>
      </c>
      <c r="K242">
        <v>5819</v>
      </c>
      <c r="L242">
        <v>5000</v>
      </c>
      <c r="M242">
        <v>120</v>
      </c>
      <c r="N242">
        <v>360</v>
      </c>
      <c r="O242">
        <v>1</v>
      </c>
      <c r="P242" t="s">
        <v>29</v>
      </c>
      <c r="Q242" t="s">
        <v>510</v>
      </c>
      <c r="R242">
        <v>120</v>
      </c>
      <c r="S242" t="s">
        <v>25</v>
      </c>
      <c r="T242" t="s">
        <v>508</v>
      </c>
      <c r="X242" cm="1">
        <f t="array" aca="1" ref="X242" ca="1">SUMPRODUCT(CODE(MID(D245, ROW(INDIRECT("1:" &amp; LEN(D245))), 1)))</f>
        <v>383</v>
      </c>
      <c r="AB242" cm="1">
        <f t="array" aca="1" ref="AB242" ca="1">SUMPRODUCT(CODE(MID(B241, ROW(INDIRECT("1:" &amp; LEN(B241))), 1)))</f>
        <v>217</v>
      </c>
      <c r="AE242" cm="1">
        <f t="array" aca="1" ref="AE242" ca="1">SUMPRODUCT(CODE(MID(E241, ROW(INDIRECT("1:" &amp; LEN(E241))), 1)))</f>
        <v>305</v>
      </c>
      <c r="AH242" t="str">
        <f>IF(COUNTIF($A$2:A855, A242)=1, A242, "")</f>
        <v>LP001798</v>
      </c>
    </row>
    <row r="243" spans="1:34" x14ac:dyDescent="0.25">
      <c r="A243" t="s">
        <v>512</v>
      </c>
      <c r="B243" t="s">
        <v>513</v>
      </c>
      <c r="C243" s="1">
        <v>44803</v>
      </c>
      <c r="D243" t="s">
        <v>20</v>
      </c>
      <c r="E243" t="s">
        <v>28</v>
      </c>
      <c r="F243">
        <v>1</v>
      </c>
      <c r="G243">
        <v>19</v>
      </c>
      <c r="H243" t="s">
        <v>22</v>
      </c>
      <c r="I243" t="s">
        <v>35</v>
      </c>
      <c r="J243" t="s">
        <v>21</v>
      </c>
      <c r="K243">
        <v>2510</v>
      </c>
      <c r="L243">
        <v>1983</v>
      </c>
      <c r="M243">
        <v>140</v>
      </c>
      <c r="N243">
        <v>180</v>
      </c>
      <c r="O243">
        <v>1</v>
      </c>
      <c r="P243" t="s">
        <v>24</v>
      </c>
      <c r="Q243" t="s">
        <v>512</v>
      </c>
      <c r="R243">
        <v>140</v>
      </c>
      <c r="S243" t="s">
        <v>30</v>
      </c>
      <c r="T243" t="s">
        <v>510</v>
      </c>
      <c r="X243" cm="1">
        <f t="array" aca="1" ref="X243" ca="1">SUMPRODUCT(CODE(MID(D246, ROW(INDIRECT("1:" &amp; LEN(D246))), 1)))</f>
        <v>383</v>
      </c>
      <c r="AB243" cm="1">
        <f t="array" aca="1" ref="AB243" ca="1">SUMPRODUCT(CODE(MID(B242, ROW(INDIRECT("1:" &amp; LEN(B242))), 1)))</f>
        <v>218</v>
      </c>
      <c r="AE243" cm="1">
        <f t="array" aca="1" ref="AE243" ca="1">SUMPRODUCT(CODE(MID(E242, ROW(INDIRECT("1:" &amp; LEN(E242))), 1)))</f>
        <v>305</v>
      </c>
      <c r="AH243" t="str">
        <f>IF(COUNTIF($A$2:A856, A243)=1, A243, "")</f>
        <v>LP001800</v>
      </c>
    </row>
    <row r="244" spans="1:34" x14ac:dyDescent="0.25">
      <c r="A244" t="s">
        <v>514</v>
      </c>
      <c r="B244" t="s">
        <v>515</v>
      </c>
      <c r="C244" s="1">
        <v>44804</v>
      </c>
      <c r="D244" t="s">
        <v>20</v>
      </c>
      <c r="E244" t="s">
        <v>21</v>
      </c>
      <c r="F244">
        <v>0</v>
      </c>
      <c r="G244">
        <v>19</v>
      </c>
      <c r="H244" t="s">
        <v>22</v>
      </c>
      <c r="I244" t="s">
        <v>23</v>
      </c>
      <c r="J244" t="s">
        <v>21</v>
      </c>
      <c r="K244">
        <v>2965</v>
      </c>
      <c r="L244">
        <v>5701</v>
      </c>
      <c r="M244">
        <v>155</v>
      </c>
      <c r="N244">
        <v>60</v>
      </c>
      <c r="O244">
        <v>1</v>
      </c>
      <c r="P244" t="s">
        <v>24</v>
      </c>
      <c r="Q244" t="s">
        <v>514</v>
      </c>
      <c r="R244">
        <v>155</v>
      </c>
      <c r="S244" t="s">
        <v>25</v>
      </c>
      <c r="T244" t="s">
        <v>512</v>
      </c>
      <c r="X244" cm="1">
        <f t="array" aca="1" ref="X244" ca="1">SUMPRODUCT(CODE(MID(D247, ROW(INDIRECT("1:" &amp; LEN(D247))), 1)))</f>
        <v>383</v>
      </c>
      <c r="AB244" cm="1">
        <f t="array" aca="1" ref="AB244" ca="1">SUMPRODUCT(CODE(MID(B243, ROW(INDIRECT("1:" &amp; LEN(B243))), 1)))</f>
        <v>219</v>
      </c>
      <c r="AE244" cm="1">
        <f t="array" aca="1" ref="AE244" ca="1">SUMPRODUCT(CODE(MID(E243, ROW(INDIRECT("1:" &amp; LEN(E243))), 1)))</f>
        <v>305</v>
      </c>
      <c r="AH244" t="str">
        <f>IF(COUNTIF($A$2:A857, A244)=1, A244, "")</f>
        <v>LP001806</v>
      </c>
    </row>
    <row r="245" spans="1:34" x14ac:dyDescent="0.25">
      <c r="A245" t="s">
        <v>516</v>
      </c>
      <c r="B245" t="s">
        <v>517</v>
      </c>
      <c r="C245" s="1">
        <v>44805</v>
      </c>
      <c r="D245" t="s">
        <v>20</v>
      </c>
      <c r="E245" t="s">
        <v>28</v>
      </c>
      <c r="F245">
        <v>2</v>
      </c>
      <c r="G245">
        <v>19</v>
      </c>
      <c r="H245" t="s">
        <v>22</v>
      </c>
      <c r="I245" t="s">
        <v>23</v>
      </c>
      <c r="J245" t="s">
        <v>28</v>
      </c>
      <c r="K245">
        <v>6250</v>
      </c>
      <c r="L245">
        <v>1300</v>
      </c>
      <c r="M245">
        <v>108</v>
      </c>
      <c r="N245">
        <v>360</v>
      </c>
      <c r="O245">
        <v>1</v>
      </c>
      <c r="P245" t="s">
        <v>29</v>
      </c>
      <c r="Q245" t="s">
        <v>516</v>
      </c>
      <c r="R245">
        <v>108</v>
      </c>
      <c r="S245" t="s">
        <v>25</v>
      </c>
      <c r="T245" t="s">
        <v>514</v>
      </c>
      <c r="X245" cm="1">
        <f t="array" aca="1" ref="X245" ca="1">SUMPRODUCT(CODE(MID(D248, ROW(INDIRECT("1:" &amp; LEN(D248))), 1)))</f>
        <v>383</v>
      </c>
      <c r="AB245" cm="1">
        <f t="array" aca="1" ref="AB245" ca="1">SUMPRODUCT(CODE(MID(B244, ROW(INDIRECT("1:" &amp; LEN(B244))), 1)))</f>
        <v>220</v>
      </c>
      <c r="AE245" cm="1">
        <f t="array" aca="1" ref="AE245" ca="1">SUMPRODUCT(CODE(MID(E244, ROW(INDIRECT("1:" &amp; LEN(E244))), 1)))</f>
        <v>189</v>
      </c>
      <c r="AH245" t="str">
        <f>IF(COUNTIF($A$2:A858, A245)=1, A245, "")</f>
        <v>LP001807</v>
      </c>
    </row>
    <row r="246" spans="1:34" x14ac:dyDescent="0.25">
      <c r="A246" t="s">
        <v>518</v>
      </c>
      <c r="B246" t="s">
        <v>519</v>
      </c>
      <c r="C246" s="1">
        <v>44806</v>
      </c>
      <c r="D246" t="s">
        <v>20</v>
      </c>
      <c r="E246" t="s">
        <v>28</v>
      </c>
      <c r="F246">
        <v>0</v>
      </c>
      <c r="G246">
        <v>19</v>
      </c>
      <c r="H246" t="s">
        <v>22</v>
      </c>
      <c r="I246" t="s">
        <v>35</v>
      </c>
      <c r="J246" t="s">
        <v>21</v>
      </c>
      <c r="K246">
        <v>3406</v>
      </c>
      <c r="L246">
        <v>4417</v>
      </c>
      <c r="M246">
        <v>123</v>
      </c>
      <c r="N246">
        <v>360</v>
      </c>
      <c r="O246">
        <v>1</v>
      </c>
      <c r="P246" t="s">
        <v>44</v>
      </c>
      <c r="Q246" t="s">
        <v>518</v>
      </c>
      <c r="R246">
        <v>123</v>
      </c>
      <c r="S246" t="s">
        <v>25</v>
      </c>
      <c r="T246" t="s">
        <v>516</v>
      </c>
      <c r="X246" cm="1">
        <f t="array" aca="1" ref="X246" ca="1">SUMPRODUCT(CODE(MID(D249, ROW(INDIRECT("1:" &amp; LEN(D249))), 1)))</f>
        <v>383</v>
      </c>
      <c r="AB246" cm="1">
        <f t="array" aca="1" ref="AB246" ca="1">SUMPRODUCT(CODE(MID(B245, ROW(INDIRECT("1:" &amp; LEN(B245))), 1)))</f>
        <v>221</v>
      </c>
      <c r="AE246" cm="1">
        <f t="array" aca="1" ref="AE246" ca="1">SUMPRODUCT(CODE(MID(E245, ROW(INDIRECT("1:" &amp; LEN(E245))), 1)))</f>
        <v>305</v>
      </c>
      <c r="AH246" t="str">
        <f>IF(COUNTIF($A$2:A859, A246)=1, A246, "")</f>
        <v>LP001811</v>
      </c>
    </row>
    <row r="247" spans="1:34" x14ac:dyDescent="0.25">
      <c r="A247" t="s">
        <v>520</v>
      </c>
      <c r="B247" t="s">
        <v>521</v>
      </c>
      <c r="C247" s="1">
        <v>44807</v>
      </c>
      <c r="D247" t="s">
        <v>20</v>
      </c>
      <c r="E247" t="s">
        <v>21</v>
      </c>
      <c r="F247">
        <v>0</v>
      </c>
      <c r="G247">
        <v>19</v>
      </c>
      <c r="H247" t="s">
        <v>22</v>
      </c>
      <c r="I247" t="s">
        <v>23</v>
      </c>
      <c r="J247" t="s">
        <v>28</v>
      </c>
      <c r="K247">
        <v>6050</v>
      </c>
      <c r="L247">
        <v>4333</v>
      </c>
      <c r="M247">
        <v>120</v>
      </c>
      <c r="N247">
        <v>180</v>
      </c>
      <c r="O247">
        <v>1</v>
      </c>
      <c r="P247" t="s">
        <v>24</v>
      </c>
      <c r="Q247" t="s">
        <v>520</v>
      </c>
      <c r="R247">
        <v>120</v>
      </c>
      <c r="S247" t="s">
        <v>30</v>
      </c>
      <c r="T247" t="s">
        <v>518</v>
      </c>
      <c r="X247" cm="1">
        <f t="array" aca="1" ref="X247" ca="1">SUMPRODUCT(CODE(MID(D250, ROW(INDIRECT("1:" &amp; LEN(D250))), 1)))</f>
        <v>383</v>
      </c>
      <c r="AB247" cm="1">
        <f t="array" aca="1" ref="AB247" ca="1">SUMPRODUCT(CODE(MID(B246, ROW(INDIRECT("1:" &amp; LEN(B246))), 1)))</f>
        <v>222</v>
      </c>
      <c r="AE247" cm="1">
        <f t="array" aca="1" ref="AE247" ca="1">SUMPRODUCT(CODE(MID(E246, ROW(INDIRECT("1:" &amp; LEN(E246))), 1)))</f>
        <v>305</v>
      </c>
      <c r="AH247" t="str">
        <f>IF(COUNTIF($A$2:A860, A247)=1, A247, "")</f>
        <v>LP001813</v>
      </c>
    </row>
    <row r="248" spans="1:34" x14ac:dyDescent="0.25">
      <c r="A248" t="s">
        <v>522</v>
      </c>
      <c r="B248" t="s">
        <v>523</v>
      </c>
      <c r="C248" s="1">
        <v>44808</v>
      </c>
      <c r="D248" t="s">
        <v>20</v>
      </c>
      <c r="E248" t="s">
        <v>28</v>
      </c>
      <c r="F248">
        <v>2</v>
      </c>
      <c r="G248">
        <v>19</v>
      </c>
      <c r="H248" t="s">
        <v>22</v>
      </c>
      <c r="I248" t="s">
        <v>23</v>
      </c>
      <c r="J248" t="s">
        <v>21</v>
      </c>
      <c r="K248">
        <v>9703</v>
      </c>
      <c r="L248">
        <v>0</v>
      </c>
      <c r="M248">
        <v>112</v>
      </c>
      <c r="N248">
        <v>360</v>
      </c>
      <c r="O248">
        <v>1</v>
      </c>
      <c r="P248" t="s">
        <v>24</v>
      </c>
      <c r="Q248" t="s">
        <v>522</v>
      </c>
      <c r="R248">
        <v>112</v>
      </c>
      <c r="S248" t="s">
        <v>25</v>
      </c>
      <c r="T248" t="s">
        <v>520</v>
      </c>
      <c r="X248" cm="1">
        <f t="array" aca="1" ref="X248" ca="1">SUMPRODUCT(CODE(MID(D251, ROW(INDIRECT("1:" &amp; LEN(D251))), 1)))</f>
        <v>383</v>
      </c>
      <c r="AB248" cm="1">
        <f t="array" aca="1" ref="AB248" ca="1">SUMPRODUCT(CODE(MID(B247, ROW(INDIRECT("1:" &amp; LEN(B247))), 1)))</f>
        <v>223</v>
      </c>
      <c r="AE248" cm="1">
        <f t="array" aca="1" ref="AE248" ca="1">SUMPRODUCT(CODE(MID(E247, ROW(INDIRECT("1:" &amp; LEN(E247))), 1)))</f>
        <v>189</v>
      </c>
      <c r="AH248" t="str">
        <f>IF(COUNTIF($A$2:A861, A248)=1, A248, "")</f>
        <v>LP001814</v>
      </c>
    </row>
    <row r="249" spans="1:34" x14ac:dyDescent="0.25">
      <c r="A249" t="s">
        <v>524</v>
      </c>
      <c r="B249" t="s">
        <v>525</v>
      </c>
      <c r="C249" s="1">
        <v>44809</v>
      </c>
      <c r="D249" t="s">
        <v>20</v>
      </c>
      <c r="E249" t="s">
        <v>28</v>
      </c>
      <c r="F249">
        <v>1</v>
      </c>
      <c r="G249">
        <v>19</v>
      </c>
      <c r="H249" t="s">
        <v>22</v>
      </c>
      <c r="I249" t="s">
        <v>35</v>
      </c>
      <c r="J249" t="s">
        <v>21</v>
      </c>
      <c r="K249">
        <v>6608</v>
      </c>
      <c r="L249">
        <v>0</v>
      </c>
      <c r="M249">
        <v>137</v>
      </c>
      <c r="N249">
        <v>180</v>
      </c>
      <c r="O249">
        <v>1</v>
      </c>
      <c r="P249" t="s">
        <v>24</v>
      </c>
      <c r="Q249" t="s">
        <v>524</v>
      </c>
      <c r="R249">
        <v>137</v>
      </c>
      <c r="S249" t="s">
        <v>25</v>
      </c>
      <c r="T249" t="s">
        <v>522</v>
      </c>
      <c r="X249" cm="1">
        <f t="array" aca="1" ref="X249" ca="1">SUMPRODUCT(CODE(MID(D252, ROW(INDIRECT("1:" &amp; LEN(D252))), 1)))</f>
        <v>383</v>
      </c>
      <c r="AB249" cm="1">
        <f t="array" aca="1" ref="AB249" ca="1">SUMPRODUCT(CODE(MID(B248, ROW(INDIRECT("1:" &amp; LEN(B248))), 1)))</f>
        <v>224</v>
      </c>
      <c r="AE249" cm="1">
        <f t="array" aca="1" ref="AE249" ca="1">SUMPRODUCT(CODE(MID(E248, ROW(INDIRECT("1:" &amp; LEN(E248))), 1)))</f>
        <v>305</v>
      </c>
      <c r="AH249" t="str">
        <f>IF(COUNTIF($A$2:A862, A249)=1, A249, "")</f>
        <v>LP001819</v>
      </c>
    </row>
    <row r="250" spans="1:34" x14ac:dyDescent="0.25">
      <c r="A250" t="s">
        <v>526</v>
      </c>
      <c r="B250" t="s">
        <v>527</v>
      </c>
      <c r="C250" s="1">
        <v>44810</v>
      </c>
      <c r="D250" t="s">
        <v>20</v>
      </c>
      <c r="E250" t="s">
        <v>28</v>
      </c>
      <c r="F250">
        <v>1</v>
      </c>
      <c r="G250">
        <v>19</v>
      </c>
      <c r="H250" t="s">
        <v>22</v>
      </c>
      <c r="I250" t="s">
        <v>23</v>
      </c>
      <c r="J250" t="s">
        <v>21</v>
      </c>
      <c r="K250">
        <v>2882</v>
      </c>
      <c r="L250">
        <v>1843</v>
      </c>
      <c r="M250">
        <v>123</v>
      </c>
      <c r="N250">
        <v>480</v>
      </c>
      <c r="O250">
        <v>1</v>
      </c>
      <c r="P250" t="s">
        <v>44</v>
      </c>
      <c r="Q250" t="s">
        <v>526</v>
      </c>
      <c r="R250">
        <v>123</v>
      </c>
      <c r="S250" t="s">
        <v>25</v>
      </c>
      <c r="T250" t="s">
        <v>524</v>
      </c>
      <c r="X250" cm="1">
        <f t="array" aca="1" ref="X250" ca="1">SUMPRODUCT(CODE(MID(D253, ROW(INDIRECT("1:" &amp; LEN(D253))), 1)))</f>
        <v>586</v>
      </c>
      <c r="AB250" cm="1">
        <f t="array" aca="1" ref="AB250" ca="1">SUMPRODUCT(CODE(MID(B249, ROW(INDIRECT("1:" &amp; LEN(B249))), 1)))</f>
        <v>225</v>
      </c>
      <c r="AE250" cm="1">
        <f t="array" aca="1" ref="AE250" ca="1">SUMPRODUCT(CODE(MID(E249, ROW(INDIRECT("1:" &amp; LEN(E249))), 1)))</f>
        <v>305</v>
      </c>
      <c r="AH250" t="str">
        <f>IF(COUNTIF($A$2:A863, A250)=1, A250, "")</f>
        <v>LP001824</v>
      </c>
    </row>
    <row r="251" spans="1:34" x14ac:dyDescent="0.25">
      <c r="A251" t="s">
        <v>528</v>
      </c>
      <c r="B251" t="s">
        <v>529</v>
      </c>
      <c r="C251" s="1">
        <v>44811</v>
      </c>
      <c r="D251" t="s">
        <v>20</v>
      </c>
      <c r="E251" t="s">
        <v>28</v>
      </c>
      <c r="F251">
        <v>0</v>
      </c>
      <c r="G251">
        <v>19</v>
      </c>
      <c r="H251" t="s">
        <v>22</v>
      </c>
      <c r="I251" t="s">
        <v>23</v>
      </c>
      <c r="J251" t="s">
        <v>21</v>
      </c>
      <c r="K251">
        <v>1809</v>
      </c>
      <c r="L251">
        <v>1868</v>
      </c>
      <c r="M251">
        <v>90</v>
      </c>
      <c r="N251">
        <v>360</v>
      </c>
      <c r="O251">
        <v>1</v>
      </c>
      <c r="P251" t="s">
        <v>24</v>
      </c>
      <c r="Q251" t="s">
        <v>528</v>
      </c>
      <c r="R251">
        <v>90</v>
      </c>
      <c r="S251" t="s">
        <v>25</v>
      </c>
      <c r="T251" t="s">
        <v>526</v>
      </c>
      <c r="X251" cm="1">
        <f t="array" aca="1" ref="X251" ca="1">SUMPRODUCT(CODE(MID(D254, ROW(INDIRECT("1:" &amp; LEN(D254))), 1)))</f>
        <v>383</v>
      </c>
      <c r="AB251" cm="1">
        <f t="array" aca="1" ref="AB251" ca="1">SUMPRODUCT(CODE(MID(B250, ROW(INDIRECT("1:" &amp; LEN(B250))), 1)))</f>
        <v>226</v>
      </c>
      <c r="AE251" cm="1">
        <f t="array" aca="1" ref="AE251" ca="1">SUMPRODUCT(CODE(MID(E250, ROW(INDIRECT("1:" &amp; LEN(E250))), 1)))</f>
        <v>305</v>
      </c>
      <c r="AH251" t="str">
        <f>IF(COUNTIF($A$2:A864, A251)=1, A251, "")</f>
        <v>LP001825</v>
      </c>
    </row>
    <row r="252" spans="1:34" x14ac:dyDescent="0.25">
      <c r="A252" t="s">
        <v>530</v>
      </c>
      <c r="B252" t="s">
        <v>531</v>
      </c>
      <c r="C252" s="1">
        <v>44812</v>
      </c>
      <c r="D252" t="s">
        <v>20</v>
      </c>
      <c r="E252" t="s">
        <v>28</v>
      </c>
      <c r="F252">
        <v>0</v>
      </c>
      <c r="G252">
        <v>19</v>
      </c>
      <c r="H252" t="s">
        <v>22</v>
      </c>
      <c r="I252" t="s">
        <v>35</v>
      </c>
      <c r="J252" t="s">
        <v>21</v>
      </c>
      <c r="K252">
        <v>1668</v>
      </c>
      <c r="L252">
        <v>3890</v>
      </c>
      <c r="M252">
        <v>201</v>
      </c>
      <c r="N252">
        <v>360</v>
      </c>
      <c r="O252">
        <v>0</v>
      </c>
      <c r="P252" t="s">
        <v>44</v>
      </c>
      <c r="Q252" t="s">
        <v>530</v>
      </c>
      <c r="R252">
        <v>201</v>
      </c>
      <c r="S252" t="s">
        <v>30</v>
      </c>
      <c r="T252" t="s">
        <v>528</v>
      </c>
      <c r="X252" cm="1">
        <f t="array" aca="1" ref="X252" ca="1">SUMPRODUCT(CODE(MID(D255, ROW(INDIRECT("1:" &amp; LEN(D255))), 1)))</f>
        <v>383</v>
      </c>
      <c r="AB252" cm="1">
        <f t="array" aca="1" ref="AB252" ca="1">SUMPRODUCT(CODE(MID(B251, ROW(INDIRECT("1:" &amp; LEN(B251))), 1)))</f>
        <v>218</v>
      </c>
      <c r="AE252" cm="1">
        <f t="array" aca="1" ref="AE252" ca="1">SUMPRODUCT(CODE(MID(E251, ROW(INDIRECT("1:" &amp; LEN(E251))), 1)))</f>
        <v>305</v>
      </c>
      <c r="AH252" t="str">
        <f>IF(COUNTIF($A$2:A865, A252)=1, A252, "")</f>
        <v>LP001835</v>
      </c>
    </row>
    <row r="253" spans="1:34" x14ac:dyDescent="0.25">
      <c r="A253" t="s">
        <v>532</v>
      </c>
      <c r="B253" t="s">
        <v>533</v>
      </c>
      <c r="C253" s="1">
        <v>44813</v>
      </c>
      <c r="D253" t="s">
        <v>65</v>
      </c>
      <c r="E253" t="s">
        <v>21</v>
      </c>
      <c r="F253">
        <v>2</v>
      </c>
      <c r="G253">
        <v>19</v>
      </c>
      <c r="H253" t="s">
        <v>22</v>
      </c>
      <c r="I253" t="s">
        <v>23</v>
      </c>
      <c r="J253" t="s">
        <v>21</v>
      </c>
      <c r="K253">
        <v>3427</v>
      </c>
      <c r="L253">
        <v>0</v>
      </c>
      <c r="M253">
        <v>138</v>
      </c>
      <c r="N253">
        <v>360</v>
      </c>
      <c r="O253">
        <v>1</v>
      </c>
      <c r="P253" t="s">
        <v>24</v>
      </c>
      <c r="Q253" t="s">
        <v>532</v>
      </c>
      <c r="R253">
        <v>138</v>
      </c>
      <c r="S253" t="s">
        <v>30</v>
      </c>
      <c r="T253" t="s">
        <v>530</v>
      </c>
      <c r="X253" cm="1">
        <f t="array" aca="1" ref="X253" ca="1">SUMPRODUCT(CODE(MID(D256, ROW(INDIRECT("1:" &amp; LEN(D256))), 1)))</f>
        <v>383</v>
      </c>
      <c r="AB253" cm="1">
        <f t="array" aca="1" ref="AB253" ca="1">SUMPRODUCT(CODE(MID(B252, ROW(INDIRECT("1:" &amp; LEN(B252))), 1)))</f>
        <v>219</v>
      </c>
      <c r="AE253" cm="1">
        <f t="array" aca="1" ref="AE253" ca="1">SUMPRODUCT(CODE(MID(E252, ROW(INDIRECT("1:" &amp; LEN(E252))), 1)))</f>
        <v>305</v>
      </c>
      <c r="AH253" t="str">
        <f>IF(COUNTIF($A$2:A866, A253)=1, A253, "")</f>
        <v>LP001836</v>
      </c>
    </row>
    <row r="254" spans="1:34" x14ac:dyDescent="0.25">
      <c r="A254" t="s">
        <v>534</v>
      </c>
      <c r="B254" t="s">
        <v>535</v>
      </c>
      <c r="C254" s="1">
        <v>44814</v>
      </c>
      <c r="D254" t="s">
        <v>20</v>
      </c>
      <c r="E254" t="s">
        <v>21</v>
      </c>
      <c r="F254">
        <v>0</v>
      </c>
      <c r="G254">
        <v>19</v>
      </c>
      <c r="H254" t="s">
        <v>22</v>
      </c>
      <c r="I254" t="s">
        <v>35</v>
      </c>
      <c r="J254" t="s">
        <v>28</v>
      </c>
      <c r="K254">
        <v>2583</v>
      </c>
      <c r="L254">
        <v>2167</v>
      </c>
      <c r="M254">
        <v>104</v>
      </c>
      <c r="N254">
        <v>360</v>
      </c>
      <c r="O254">
        <v>1</v>
      </c>
      <c r="P254" t="s">
        <v>29</v>
      </c>
      <c r="Q254" t="s">
        <v>534</v>
      </c>
      <c r="R254">
        <v>104</v>
      </c>
      <c r="S254" t="s">
        <v>25</v>
      </c>
      <c r="T254" t="s">
        <v>532</v>
      </c>
      <c r="X254" cm="1">
        <f t="array" aca="1" ref="X254" ca="1">SUMPRODUCT(CODE(MID(D257, ROW(INDIRECT("1:" &amp; LEN(D257))), 1)))</f>
        <v>586</v>
      </c>
      <c r="AB254" cm="1">
        <f t="array" aca="1" ref="AB254" ca="1">SUMPRODUCT(CODE(MID(B253, ROW(INDIRECT("1:" &amp; LEN(B253))), 1)))</f>
        <v>220</v>
      </c>
      <c r="AE254" cm="1">
        <f t="array" aca="1" ref="AE254" ca="1">SUMPRODUCT(CODE(MID(E253, ROW(INDIRECT("1:" &amp; LEN(E253))), 1)))</f>
        <v>189</v>
      </c>
      <c r="AH254" t="str">
        <f>IF(COUNTIF($A$2:A867, A254)=1, A254, "")</f>
        <v>LP001841</v>
      </c>
    </row>
    <row r="255" spans="1:34" x14ac:dyDescent="0.25">
      <c r="A255" t="s">
        <v>536</v>
      </c>
      <c r="B255" t="s">
        <v>537</v>
      </c>
      <c r="C255" s="1">
        <v>44815</v>
      </c>
      <c r="D255" t="s">
        <v>20</v>
      </c>
      <c r="E255" t="s">
        <v>28</v>
      </c>
      <c r="F255">
        <v>1</v>
      </c>
      <c r="G255">
        <v>19</v>
      </c>
      <c r="H255" t="s">
        <v>22</v>
      </c>
      <c r="I255" t="s">
        <v>35</v>
      </c>
      <c r="J255" t="s">
        <v>21</v>
      </c>
      <c r="K255">
        <v>2661</v>
      </c>
      <c r="L255">
        <v>7101</v>
      </c>
      <c r="M255">
        <v>279</v>
      </c>
      <c r="N255">
        <v>180</v>
      </c>
      <c r="O255">
        <v>1</v>
      </c>
      <c r="P255" t="s">
        <v>44</v>
      </c>
      <c r="Q255" t="s">
        <v>536</v>
      </c>
      <c r="R255">
        <v>279</v>
      </c>
      <c r="S255" t="s">
        <v>25</v>
      </c>
      <c r="T255" t="s">
        <v>534</v>
      </c>
      <c r="X255" cm="1">
        <f t="array" aca="1" ref="X255" ca="1">SUMPRODUCT(CODE(MID(D258, ROW(INDIRECT("1:" &amp; LEN(D258))), 1)))</f>
        <v>383</v>
      </c>
      <c r="AB255" cm="1">
        <f t="array" aca="1" ref="AB255" ca="1">SUMPRODUCT(CODE(MID(B254, ROW(INDIRECT("1:" &amp; LEN(B254))), 1)))</f>
        <v>221</v>
      </c>
      <c r="AE255" cm="1">
        <f t="array" aca="1" ref="AE255" ca="1">SUMPRODUCT(CODE(MID(E254, ROW(INDIRECT("1:" &amp; LEN(E254))), 1)))</f>
        <v>189</v>
      </c>
      <c r="AH255" t="str">
        <f>IF(COUNTIF($A$2:A868, A255)=1, A255, "")</f>
        <v>LP001843</v>
      </c>
    </row>
    <row r="256" spans="1:34" x14ac:dyDescent="0.25">
      <c r="A256" t="s">
        <v>538</v>
      </c>
      <c r="B256" t="s">
        <v>539</v>
      </c>
      <c r="C256" s="1">
        <v>44816</v>
      </c>
      <c r="D256" t="s">
        <v>20</v>
      </c>
      <c r="E256" t="s">
        <v>21</v>
      </c>
      <c r="F256">
        <v>0</v>
      </c>
      <c r="G256">
        <v>19</v>
      </c>
      <c r="H256" t="s">
        <v>22</v>
      </c>
      <c r="I256" t="s">
        <v>23</v>
      </c>
      <c r="J256" t="s">
        <v>28</v>
      </c>
      <c r="K256">
        <v>16250</v>
      </c>
      <c r="L256">
        <v>0</v>
      </c>
      <c r="M256">
        <v>192</v>
      </c>
      <c r="N256">
        <v>360</v>
      </c>
      <c r="O256">
        <v>0</v>
      </c>
      <c r="P256" t="s">
        <v>24</v>
      </c>
      <c r="Q256" t="s">
        <v>538</v>
      </c>
      <c r="R256">
        <v>192</v>
      </c>
      <c r="S256" t="s">
        <v>30</v>
      </c>
      <c r="T256" t="s">
        <v>536</v>
      </c>
      <c r="X256" cm="1">
        <f t="array" aca="1" ref="X256" ca="1">SUMPRODUCT(CODE(MID(D259, ROW(INDIRECT("1:" &amp; LEN(D259))), 1)))</f>
        <v>383</v>
      </c>
      <c r="AB256" cm="1">
        <f t="array" aca="1" ref="AB256" ca="1">SUMPRODUCT(CODE(MID(B255, ROW(INDIRECT("1:" &amp; LEN(B255))), 1)))</f>
        <v>222</v>
      </c>
      <c r="AE256" cm="1">
        <f t="array" aca="1" ref="AE256" ca="1">SUMPRODUCT(CODE(MID(E255, ROW(INDIRECT("1:" &amp; LEN(E255))), 1)))</f>
        <v>305</v>
      </c>
      <c r="AH256" t="str">
        <f>IF(COUNTIF($A$2:A869, A256)=1, A256, "")</f>
        <v>LP001844</v>
      </c>
    </row>
    <row r="257" spans="1:34" x14ac:dyDescent="0.25">
      <c r="A257" t="s">
        <v>540</v>
      </c>
      <c r="B257" t="s">
        <v>541</v>
      </c>
      <c r="C257" s="1">
        <v>44817</v>
      </c>
      <c r="D257" t="s">
        <v>65</v>
      </c>
      <c r="E257" t="s">
        <v>21</v>
      </c>
      <c r="F257">
        <v>3</v>
      </c>
      <c r="G257">
        <v>19</v>
      </c>
      <c r="H257" t="s">
        <v>22</v>
      </c>
      <c r="I257" t="s">
        <v>23</v>
      </c>
      <c r="J257" t="s">
        <v>21</v>
      </c>
      <c r="K257">
        <v>3083</v>
      </c>
      <c r="L257">
        <v>0</v>
      </c>
      <c r="M257">
        <v>255</v>
      </c>
      <c r="N257">
        <v>360</v>
      </c>
      <c r="O257">
        <v>1</v>
      </c>
      <c r="P257" t="s">
        <v>29</v>
      </c>
      <c r="Q257" t="s">
        <v>540</v>
      </c>
      <c r="R257">
        <v>255</v>
      </c>
      <c r="S257" t="s">
        <v>25</v>
      </c>
      <c r="T257" t="s">
        <v>538</v>
      </c>
      <c r="X257" cm="1">
        <f t="array" aca="1" ref="X257" ca="1">SUMPRODUCT(CODE(MID(D260, ROW(INDIRECT("1:" &amp; LEN(D260))), 1)))</f>
        <v>383</v>
      </c>
      <c r="AB257" cm="1">
        <f t="array" aca="1" ref="AB257" ca="1">SUMPRODUCT(CODE(MID(B256, ROW(INDIRECT("1:" &amp; LEN(B256))), 1)))</f>
        <v>223</v>
      </c>
      <c r="AE257" cm="1">
        <f t="array" aca="1" ref="AE257" ca="1">SUMPRODUCT(CODE(MID(E256, ROW(INDIRECT("1:" &amp; LEN(E256))), 1)))</f>
        <v>189</v>
      </c>
      <c r="AH257" t="str">
        <f>IF(COUNTIF($A$2:A870, A257)=1, A257, "")</f>
        <v>LP001846</v>
      </c>
    </row>
    <row r="258" spans="1:34" x14ac:dyDescent="0.25">
      <c r="A258" t="s">
        <v>542</v>
      </c>
      <c r="B258" t="s">
        <v>543</v>
      </c>
      <c r="C258" s="1">
        <v>44818</v>
      </c>
      <c r="D258" t="s">
        <v>20</v>
      </c>
      <c r="E258" t="s">
        <v>21</v>
      </c>
      <c r="F258">
        <v>0</v>
      </c>
      <c r="G258">
        <v>19</v>
      </c>
      <c r="H258" t="s">
        <v>22</v>
      </c>
      <c r="I258" t="s">
        <v>35</v>
      </c>
      <c r="J258" t="s">
        <v>21</v>
      </c>
      <c r="K258">
        <v>6045</v>
      </c>
      <c r="L258">
        <v>0</v>
      </c>
      <c r="M258">
        <v>115</v>
      </c>
      <c r="N258">
        <v>360</v>
      </c>
      <c r="O258">
        <v>0</v>
      </c>
      <c r="P258" t="s">
        <v>29</v>
      </c>
      <c r="Q258" t="s">
        <v>542</v>
      </c>
      <c r="R258">
        <v>115</v>
      </c>
      <c r="S258" t="s">
        <v>30</v>
      </c>
      <c r="T258" t="s">
        <v>540</v>
      </c>
      <c r="X258" cm="1">
        <f t="array" aca="1" ref="X258" ca="1">SUMPRODUCT(CODE(MID(D261, ROW(INDIRECT("1:" &amp; LEN(D261))), 1)))</f>
        <v>383</v>
      </c>
      <c r="AB258" cm="1">
        <f t="array" aca="1" ref="AB258" ca="1">SUMPRODUCT(CODE(MID(B257, ROW(INDIRECT("1:" &amp; LEN(B257))), 1)))</f>
        <v>224</v>
      </c>
      <c r="AE258" cm="1">
        <f t="array" aca="1" ref="AE258" ca="1">SUMPRODUCT(CODE(MID(E257, ROW(INDIRECT("1:" &amp; LEN(E257))), 1)))</f>
        <v>189</v>
      </c>
      <c r="AH258" t="str">
        <f>IF(COUNTIF($A$2:A871, A258)=1, A258, "")</f>
        <v>LP001849</v>
      </c>
    </row>
    <row r="259" spans="1:34" x14ac:dyDescent="0.25">
      <c r="A259" t="s">
        <v>544</v>
      </c>
      <c r="B259" t="s">
        <v>545</v>
      </c>
      <c r="C259" s="1">
        <v>44819</v>
      </c>
      <c r="D259" t="s">
        <v>20</v>
      </c>
      <c r="E259" t="s">
        <v>28</v>
      </c>
      <c r="F259">
        <v>3</v>
      </c>
      <c r="G259">
        <v>19</v>
      </c>
      <c r="H259" t="s">
        <v>22</v>
      </c>
      <c r="I259" t="s">
        <v>23</v>
      </c>
      <c r="J259" t="s">
        <v>21</v>
      </c>
      <c r="K259">
        <v>5250</v>
      </c>
      <c r="L259">
        <v>0</v>
      </c>
      <c r="M259">
        <v>94</v>
      </c>
      <c r="N259">
        <v>360</v>
      </c>
      <c r="O259">
        <v>1</v>
      </c>
      <c r="P259" t="s">
        <v>24</v>
      </c>
      <c r="Q259" t="s">
        <v>544</v>
      </c>
      <c r="R259">
        <v>94</v>
      </c>
      <c r="S259" t="s">
        <v>30</v>
      </c>
      <c r="T259" t="s">
        <v>542</v>
      </c>
      <c r="X259" cm="1">
        <f t="array" aca="1" ref="X259" ca="1">SUMPRODUCT(CODE(MID(D262, ROW(INDIRECT("1:" &amp; LEN(D262))), 1)))</f>
        <v>383</v>
      </c>
      <c r="AB259" cm="1">
        <f t="array" aca="1" ref="AB259" ca="1">SUMPRODUCT(CODE(MID(B258, ROW(INDIRECT("1:" &amp; LEN(B258))), 1)))</f>
        <v>225</v>
      </c>
      <c r="AE259" cm="1">
        <f t="array" aca="1" ref="AE259" ca="1">SUMPRODUCT(CODE(MID(E258, ROW(INDIRECT("1:" &amp; LEN(E258))), 1)))</f>
        <v>189</v>
      </c>
      <c r="AH259" t="str">
        <f>IF(COUNTIF($A$2:A872, A259)=1, A259, "")</f>
        <v>LP001854</v>
      </c>
    </row>
    <row r="260" spans="1:34" x14ac:dyDescent="0.25">
      <c r="A260" t="s">
        <v>546</v>
      </c>
      <c r="B260" t="s">
        <v>547</v>
      </c>
      <c r="C260" s="1">
        <v>44820</v>
      </c>
      <c r="D260" t="s">
        <v>20</v>
      </c>
      <c r="E260" t="s">
        <v>28</v>
      </c>
      <c r="F260">
        <v>0</v>
      </c>
      <c r="G260">
        <v>19</v>
      </c>
      <c r="H260" t="s">
        <v>22</v>
      </c>
      <c r="I260" t="s">
        <v>23</v>
      </c>
      <c r="J260" t="s">
        <v>21</v>
      </c>
      <c r="K260">
        <v>14683</v>
      </c>
      <c r="L260">
        <v>2100</v>
      </c>
      <c r="M260">
        <v>304</v>
      </c>
      <c r="N260">
        <v>360</v>
      </c>
      <c r="O260">
        <v>1</v>
      </c>
      <c r="P260" t="s">
        <v>29</v>
      </c>
      <c r="Q260" t="s">
        <v>546</v>
      </c>
      <c r="R260">
        <v>304</v>
      </c>
      <c r="S260" t="s">
        <v>30</v>
      </c>
      <c r="T260" t="s">
        <v>544</v>
      </c>
      <c r="X260" cm="1">
        <f t="array" aca="1" ref="X260" ca="1">SUMPRODUCT(CODE(MID(D263, ROW(INDIRECT("1:" &amp; LEN(D263))), 1)))</f>
        <v>383</v>
      </c>
      <c r="AB260" cm="1">
        <f t="array" aca="1" ref="AB260" ca="1">SUMPRODUCT(CODE(MID(B259, ROW(INDIRECT("1:" &amp; LEN(B259))), 1)))</f>
        <v>226</v>
      </c>
      <c r="AE260" cm="1">
        <f t="array" aca="1" ref="AE260" ca="1">SUMPRODUCT(CODE(MID(E259, ROW(INDIRECT("1:" &amp; LEN(E259))), 1)))</f>
        <v>305</v>
      </c>
      <c r="AH260" t="str">
        <f>IF(COUNTIF($A$2:A873, A260)=1, A260, "")</f>
        <v>LP001859</v>
      </c>
    </row>
    <row r="261" spans="1:34" x14ac:dyDescent="0.25">
      <c r="A261" t="s">
        <v>548</v>
      </c>
      <c r="B261" t="s">
        <v>549</v>
      </c>
      <c r="C261" s="1">
        <v>44821</v>
      </c>
      <c r="D261" t="s">
        <v>20</v>
      </c>
      <c r="E261" t="s">
        <v>28</v>
      </c>
      <c r="F261">
        <v>3</v>
      </c>
      <c r="G261">
        <v>19</v>
      </c>
      <c r="H261" t="s">
        <v>22</v>
      </c>
      <c r="I261" t="s">
        <v>35</v>
      </c>
      <c r="J261" t="s">
        <v>21</v>
      </c>
      <c r="K261">
        <v>4931</v>
      </c>
      <c r="L261">
        <v>0</v>
      </c>
      <c r="M261">
        <v>128</v>
      </c>
      <c r="N261">
        <v>360</v>
      </c>
      <c r="P261" t="s">
        <v>44</v>
      </c>
      <c r="Q261" t="s">
        <v>548</v>
      </c>
      <c r="R261">
        <v>128</v>
      </c>
      <c r="S261" t="s">
        <v>30</v>
      </c>
      <c r="T261" t="s">
        <v>546</v>
      </c>
      <c r="X261" cm="1">
        <f t="array" aca="1" ref="X261" ca="1">SUMPRODUCT(CODE(MID(D264, ROW(INDIRECT("1:" &amp; LEN(D264))), 1)))</f>
        <v>586</v>
      </c>
      <c r="AB261" cm="1">
        <f t="array" aca="1" ref="AB261" ca="1">SUMPRODUCT(CODE(MID(B260, ROW(INDIRECT("1:" &amp; LEN(B260))), 1)))</f>
        <v>227</v>
      </c>
      <c r="AE261" cm="1">
        <f t="array" aca="1" ref="AE261" ca="1">SUMPRODUCT(CODE(MID(E260, ROW(INDIRECT("1:" &amp; LEN(E260))), 1)))</f>
        <v>305</v>
      </c>
      <c r="AH261" t="str">
        <f>IF(COUNTIF($A$2:A874, A261)=1, A261, "")</f>
        <v>LP001864</v>
      </c>
    </row>
    <row r="262" spans="1:34" x14ac:dyDescent="0.25">
      <c r="A262" t="s">
        <v>550</v>
      </c>
      <c r="B262" t="s">
        <v>551</v>
      </c>
      <c r="C262" s="1">
        <v>44822</v>
      </c>
      <c r="D262" t="s">
        <v>20</v>
      </c>
      <c r="E262" t="s">
        <v>28</v>
      </c>
      <c r="F262">
        <v>1</v>
      </c>
      <c r="G262">
        <v>19</v>
      </c>
      <c r="H262" t="s">
        <v>22</v>
      </c>
      <c r="I262" t="s">
        <v>23</v>
      </c>
      <c r="J262" t="s">
        <v>21</v>
      </c>
      <c r="K262">
        <v>6083</v>
      </c>
      <c r="L262">
        <v>4250</v>
      </c>
      <c r="M262">
        <v>330</v>
      </c>
      <c r="N262">
        <v>360</v>
      </c>
      <c r="P262" t="s">
        <v>24</v>
      </c>
      <c r="Q262" t="s">
        <v>550</v>
      </c>
      <c r="R262">
        <v>330</v>
      </c>
      <c r="S262" t="s">
        <v>25</v>
      </c>
      <c r="T262" t="s">
        <v>548</v>
      </c>
      <c r="X262" cm="1">
        <f t="array" aca="1" ref="X262" ca="1">SUMPRODUCT(CODE(MID(D265, ROW(INDIRECT("1:" &amp; LEN(D265))), 1)))</f>
        <v>586</v>
      </c>
      <c r="AB262" cm="1">
        <f t="array" aca="1" ref="AB262" ca="1">SUMPRODUCT(CODE(MID(B261, ROW(INDIRECT("1:" &amp; LEN(B261))), 1)))</f>
        <v>219</v>
      </c>
      <c r="AE262" cm="1">
        <f t="array" aca="1" ref="AE262" ca="1">SUMPRODUCT(CODE(MID(E261, ROW(INDIRECT("1:" &amp; LEN(E261))), 1)))</f>
        <v>305</v>
      </c>
      <c r="AH262" t="str">
        <f>IF(COUNTIF($A$2:A875, A262)=1, A262, "")</f>
        <v>LP001865</v>
      </c>
    </row>
    <row r="263" spans="1:34" x14ac:dyDescent="0.25">
      <c r="A263" t="s">
        <v>552</v>
      </c>
      <c r="B263" t="s">
        <v>553</v>
      </c>
      <c r="C263" s="1">
        <v>44823</v>
      </c>
      <c r="D263" t="s">
        <v>20</v>
      </c>
      <c r="E263" t="s">
        <v>21</v>
      </c>
      <c r="F263">
        <v>0</v>
      </c>
      <c r="G263">
        <v>19</v>
      </c>
      <c r="H263" t="s">
        <v>22</v>
      </c>
      <c r="I263" t="s">
        <v>23</v>
      </c>
      <c r="J263" t="s">
        <v>21</v>
      </c>
      <c r="K263">
        <v>2060</v>
      </c>
      <c r="L263">
        <v>2209</v>
      </c>
      <c r="M263">
        <v>134</v>
      </c>
      <c r="N263">
        <v>360</v>
      </c>
      <c r="O263">
        <v>1</v>
      </c>
      <c r="P263" t="s">
        <v>44</v>
      </c>
      <c r="Q263" t="s">
        <v>552</v>
      </c>
      <c r="R263">
        <v>134</v>
      </c>
      <c r="S263" t="s">
        <v>25</v>
      </c>
      <c r="T263" t="s">
        <v>550</v>
      </c>
      <c r="X263" cm="1">
        <f t="array" aca="1" ref="X263" ca="1">SUMPRODUCT(CODE(MID(D266, ROW(INDIRECT("1:" &amp; LEN(D266))), 1)))</f>
        <v>383</v>
      </c>
      <c r="AB263" cm="1">
        <f t="array" aca="1" ref="AB263" ca="1">SUMPRODUCT(CODE(MID(B262, ROW(INDIRECT("1:" &amp; LEN(B262))), 1)))</f>
        <v>220</v>
      </c>
      <c r="AE263" cm="1">
        <f t="array" aca="1" ref="AE263" ca="1">SUMPRODUCT(CODE(MID(E262, ROW(INDIRECT("1:" &amp; LEN(E262))), 1)))</f>
        <v>305</v>
      </c>
      <c r="AH263" t="str">
        <f>IF(COUNTIF($A$2:A876, A263)=1, A263, "")</f>
        <v>LP001868</v>
      </c>
    </row>
    <row r="264" spans="1:34" x14ac:dyDescent="0.25">
      <c r="A264" t="s">
        <v>554</v>
      </c>
      <c r="B264" t="s">
        <v>555</v>
      </c>
      <c r="C264" s="1">
        <v>44824</v>
      </c>
      <c r="D264" t="s">
        <v>65</v>
      </c>
      <c r="E264" t="s">
        <v>21</v>
      </c>
      <c r="F264">
        <v>1</v>
      </c>
      <c r="G264">
        <v>19</v>
      </c>
      <c r="H264" t="s">
        <v>22</v>
      </c>
      <c r="I264" t="s">
        <v>23</v>
      </c>
      <c r="J264" t="s">
        <v>21</v>
      </c>
      <c r="K264">
        <v>3481</v>
      </c>
      <c r="L264">
        <v>0</v>
      </c>
      <c r="M264">
        <v>155</v>
      </c>
      <c r="N264">
        <v>36</v>
      </c>
      <c r="O264">
        <v>1</v>
      </c>
      <c r="P264" t="s">
        <v>44</v>
      </c>
      <c r="Q264" t="s">
        <v>554</v>
      </c>
      <c r="R264">
        <v>155</v>
      </c>
      <c r="S264" t="s">
        <v>30</v>
      </c>
      <c r="T264" t="s">
        <v>552</v>
      </c>
      <c r="X264" cm="1">
        <f t="array" aca="1" ref="X264" ca="1">SUMPRODUCT(CODE(MID(D267, ROW(INDIRECT("1:" &amp; LEN(D267))), 1)))</f>
        <v>383</v>
      </c>
      <c r="AB264" cm="1">
        <f t="array" aca="1" ref="AB264" ca="1">SUMPRODUCT(CODE(MID(B263, ROW(INDIRECT("1:" &amp; LEN(B263))), 1)))</f>
        <v>221</v>
      </c>
      <c r="AE264" cm="1">
        <f t="array" aca="1" ref="AE264" ca="1">SUMPRODUCT(CODE(MID(E263, ROW(INDIRECT("1:" &amp; LEN(E263))), 1)))</f>
        <v>189</v>
      </c>
      <c r="AH264" t="str">
        <f>IF(COUNTIF($A$2:A877, A264)=1, A264, "")</f>
        <v>LP001870</v>
      </c>
    </row>
    <row r="265" spans="1:34" x14ac:dyDescent="0.25">
      <c r="A265" t="s">
        <v>556</v>
      </c>
      <c r="B265" t="s">
        <v>557</v>
      </c>
      <c r="C265" s="1">
        <v>44825</v>
      </c>
      <c r="D265" t="s">
        <v>65</v>
      </c>
      <c r="E265" t="s">
        <v>21</v>
      </c>
      <c r="F265">
        <v>0</v>
      </c>
      <c r="G265">
        <v>19</v>
      </c>
      <c r="H265" t="s">
        <v>22</v>
      </c>
      <c r="I265" t="s">
        <v>23</v>
      </c>
      <c r="J265" t="s">
        <v>21</v>
      </c>
      <c r="K265">
        <v>7200</v>
      </c>
      <c r="L265">
        <v>0</v>
      </c>
      <c r="M265">
        <v>120</v>
      </c>
      <c r="N265">
        <v>360</v>
      </c>
      <c r="O265">
        <v>1</v>
      </c>
      <c r="P265" t="s">
        <v>29</v>
      </c>
      <c r="Q265" t="s">
        <v>556</v>
      </c>
      <c r="R265">
        <v>120</v>
      </c>
      <c r="S265" t="s">
        <v>25</v>
      </c>
      <c r="T265" t="s">
        <v>554</v>
      </c>
      <c r="X265" cm="1">
        <f t="array" aca="1" ref="X265" ca="1">SUMPRODUCT(CODE(MID(D268, ROW(INDIRECT("1:" &amp; LEN(D268))), 1)))</f>
        <v>383</v>
      </c>
      <c r="AB265" cm="1">
        <f t="array" aca="1" ref="AB265" ca="1">SUMPRODUCT(CODE(MID(B264, ROW(INDIRECT("1:" &amp; LEN(B264))), 1)))</f>
        <v>222</v>
      </c>
      <c r="AE265" cm="1">
        <f t="array" aca="1" ref="AE265" ca="1">SUMPRODUCT(CODE(MID(E264, ROW(INDIRECT("1:" &amp; LEN(E264))), 1)))</f>
        <v>189</v>
      </c>
      <c r="AH265" t="str">
        <f>IF(COUNTIF($A$2:A878, A265)=1, A265, "")</f>
        <v>LP001871</v>
      </c>
    </row>
    <row r="266" spans="1:34" x14ac:dyDescent="0.25">
      <c r="A266" t="s">
        <v>558</v>
      </c>
      <c r="B266" t="s">
        <v>559</v>
      </c>
      <c r="C266" s="1">
        <v>44826</v>
      </c>
      <c r="D266" t="s">
        <v>20</v>
      </c>
      <c r="E266" t="s">
        <v>21</v>
      </c>
      <c r="F266">
        <v>0</v>
      </c>
      <c r="G266">
        <v>19</v>
      </c>
      <c r="H266" t="s">
        <v>22</v>
      </c>
      <c r="I266" t="s">
        <v>23</v>
      </c>
      <c r="J266" t="s">
        <v>28</v>
      </c>
      <c r="K266">
        <v>5166</v>
      </c>
      <c r="L266">
        <v>0</v>
      </c>
      <c r="M266">
        <v>128</v>
      </c>
      <c r="N266">
        <v>360</v>
      </c>
      <c r="O266">
        <v>1</v>
      </c>
      <c r="P266" t="s">
        <v>44</v>
      </c>
      <c r="Q266" t="s">
        <v>558</v>
      </c>
      <c r="R266">
        <v>128</v>
      </c>
      <c r="S266" t="s">
        <v>25</v>
      </c>
      <c r="T266" t="s">
        <v>556</v>
      </c>
      <c r="X266" cm="1">
        <f t="array" aca="1" ref="X266" ca="1">SUMPRODUCT(CODE(MID(D269, ROW(INDIRECT("1:" &amp; LEN(D269))), 1)))</f>
        <v>383</v>
      </c>
      <c r="AB266" cm="1">
        <f t="array" aca="1" ref="AB266" ca="1">SUMPRODUCT(CODE(MID(B265, ROW(INDIRECT("1:" &amp; LEN(B265))), 1)))</f>
        <v>223</v>
      </c>
      <c r="AE266" cm="1">
        <f t="array" aca="1" ref="AE266" ca="1">SUMPRODUCT(CODE(MID(E265, ROW(INDIRECT("1:" &amp; LEN(E265))), 1)))</f>
        <v>189</v>
      </c>
      <c r="AH266" t="str">
        <f>IF(COUNTIF($A$2:A879, A266)=1, A266, "")</f>
        <v>LP001872</v>
      </c>
    </row>
    <row r="267" spans="1:34" x14ac:dyDescent="0.25">
      <c r="A267" t="s">
        <v>560</v>
      </c>
      <c r="B267" t="s">
        <v>561</v>
      </c>
      <c r="C267" s="1">
        <v>44827</v>
      </c>
      <c r="D267" t="s">
        <v>20</v>
      </c>
      <c r="E267" t="s">
        <v>21</v>
      </c>
      <c r="F267">
        <v>0</v>
      </c>
      <c r="G267">
        <v>19</v>
      </c>
      <c r="H267" t="s">
        <v>22</v>
      </c>
      <c r="I267" t="s">
        <v>23</v>
      </c>
      <c r="J267" t="s">
        <v>21</v>
      </c>
      <c r="K267">
        <v>4095</v>
      </c>
      <c r="L267">
        <v>3447</v>
      </c>
      <c r="M267">
        <v>151</v>
      </c>
      <c r="N267">
        <v>360</v>
      </c>
      <c r="O267">
        <v>1</v>
      </c>
      <c r="P267" t="s">
        <v>29</v>
      </c>
      <c r="Q267" t="s">
        <v>560</v>
      </c>
      <c r="R267">
        <v>151</v>
      </c>
      <c r="S267" t="s">
        <v>25</v>
      </c>
      <c r="T267" t="s">
        <v>558</v>
      </c>
      <c r="X267" cm="1">
        <f t="array" aca="1" ref="X267" ca="1">SUMPRODUCT(CODE(MID(D270, ROW(INDIRECT("1:" &amp; LEN(D270))), 1)))</f>
        <v>586</v>
      </c>
      <c r="AB267" cm="1">
        <f t="array" aca="1" ref="AB267" ca="1">SUMPRODUCT(CODE(MID(B266, ROW(INDIRECT("1:" &amp; LEN(B266))), 1)))</f>
        <v>224</v>
      </c>
      <c r="AE267" cm="1">
        <f t="array" aca="1" ref="AE267" ca="1">SUMPRODUCT(CODE(MID(E266, ROW(INDIRECT("1:" &amp; LEN(E266))), 1)))</f>
        <v>189</v>
      </c>
      <c r="AH267" t="str">
        <f>IF(COUNTIF($A$2:A880, A267)=1, A267, "")</f>
        <v>LP001875</v>
      </c>
    </row>
    <row r="268" spans="1:34" x14ac:dyDescent="0.25">
      <c r="A268" t="s">
        <v>562</v>
      </c>
      <c r="B268" t="s">
        <v>563</v>
      </c>
      <c r="C268" s="1">
        <v>44828</v>
      </c>
      <c r="D268" t="s">
        <v>20</v>
      </c>
      <c r="E268" t="s">
        <v>28</v>
      </c>
      <c r="F268">
        <v>2</v>
      </c>
      <c r="G268">
        <v>19</v>
      </c>
      <c r="H268" t="s">
        <v>22</v>
      </c>
      <c r="I268" t="s">
        <v>23</v>
      </c>
      <c r="J268" t="s">
        <v>21</v>
      </c>
      <c r="K268">
        <v>4708</v>
      </c>
      <c r="L268">
        <v>1387</v>
      </c>
      <c r="M268">
        <v>150</v>
      </c>
      <c r="N268">
        <v>360</v>
      </c>
      <c r="O268">
        <v>1</v>
      </c>
      <c r="P268" t="s">
        <v>44</v>
      </c>
      <c r="Q268" t="s">
        <v>562</v>
      </c>
      <c r="R268">
        <v>150</v>
      </c>
      <c r="S268" t="s">
        <v>25</v>
      </c>
      <c r="T268" t="s">
        <v>560</v>
      </c>
      <c r="X268" cm="1">
        <f t="array" aca="1" ref="X268" ca="1">SUMPRODUCT(CODE(MID(D271, ROW(INDIRECT("1:" &amp; LEN(D271))), 1)))</f>
        <v>586</v>
      </c>
      <c r="AB268" cm="1">
        <f t="array" aca="1" ref="AB268" ca="1">SUMPRODUCT(CODE(MID(B267, ROW(INDIRECT("1:" &amp; LEN(B267))), 1)))</f>
        <v>225</v>
      </c>
      <c r="AE268" cm="1">
        <f t="array" aca="1" ref="AE268" ca="1">SUMPRODUCT(CODE(MID(E267, ROW(INDIRECT("1:" &amp; LEN(E267))), 1)))</f>
        <v>189</v>
      </c>
      <c r="AH268" t="str">
        <f>IF(COUNTIF($A$2:A881, A268)=1, A268, "")</f>
        <v>LP001877</v>
      </c>
    </row>
    <row r="269" spans="1:34" x14ac:dyDescent="0.25">
      <c r="A269" t="s">
        <v>564</v>
      </c>
      <c r="B269" t="s">
        <v>565</v>
      </c>
      <c r="C269" s="1">
        <v>44829</v>
      </c>
      <c r="D269" t="s">
        <v>20</v>
      </c>
      <c r="E269" t="s">
        <v>28</v>
      </c>
      <c r="F269">
        <v>3</v>
      </c>
      <c r="G269">
        <v>19</v>
      </c>
      <c r="H269" t="s">
        <v>22</v>
      </c>
      <c r="I269" t="s">
        <v>23</v>
      </c>
      <c r="J269" t="s">
        <v>21</v>
      </c>
      <c r="K269">
        <v>4333</v>
      </c>
      <c r="L269">
        <v>1811</v>
      </c>
      <c r="M269">
        <v>160</v>
      </c>
      <c r="N269">
        <v>360</v>
      </c>
      <c r="O269">
        <v>0</v>
      </c>
      <c r="P269" t="s">
        <v>24</v>
      </c>
      <c r="Q269" t="s">
        <v>564</v>
      </c>
      <c r="R269">
        <v>160</v>
      </c>
      <c r="S269" t="s">
        <v>25</v>
      </c>
      <c r="T269" t="s">
        <v>562</v>
      </c>
      <c r="X269" cm="1">
        <f t="array" aca="1" ref="X269" ca="1">SUMPRODUCT(CODE(MID(D272, ROW(INDIRECT("1:" &amp; LEN(D272))), 1)))</f>
        <v>586</v>
      </c>
      <c r="AB269" cm="1">
        <f t="array" aca="1" ref="AB269" ca="1">SUMPRODUCT(CODE(MID(B268, ROW(INDIRECT("1:" &amp; LEN(B268))), 1)))</f>
        <v>226</v>
      </c>
      <c r="AE269" cm="1">
        <f t="array" aca="1" ref="AE269" ca="1">SUMPRODUCT(CODE(MID(E268, ROW(INDIRECT("1:" &amp; LEN(E268))), 1)))</f>
        <v>305</v>
      </c>
      <c r="AH269" t="str">
        <f>IF(COUNTIF($A$2:A882, A269)=1, A269, "")</f>
        <v>LP001882</v>
      </c>
    </row>
    <row r="270" spans="1:34" x14ac:dyDescent="0.25">
      <c r="A270" t="s">
        <v>566</v>
      </c>
      <c r="B270" t="s">
        <v>567</v>
      </c>
      <c r="C270" s="1">
        <v>44830</v>
      </c>
      <c r="D270" t="s">
        <v>65</v>
      </c>
      <c r="E270" t="s">
        <v>21</v>
      </c>
      <c r="F270">
        <v>0</v>
      </c>
      <c r="G270">
        <v>19</v>
      </c>
      <c r="H270" t="s">
        <v>22</v>
      </c>
      <c r="I270" t="s">
        <v>23</v>
      </c>
      <c r="K270">
        <v>3418</v>
      </c>
      <c r="L270">
        <v>0</v>
      </c>
      <c r="M270">
        <v>135</v>
      </c>
      <c r="N270">
        <v>360</v>
      </c>
      <c r="O270">
        <v>1</v>
      </c>
      <c r="P270" t="s">
        <v>29</v>
      </c>
      <c r="Q270" t="s">
        <v>566</v>
      </c>
      <c r="R270">
        <v>135</v>
      </c>
      <c r="S270" t="s">
        <v>30</v>
      </c>
      <c r="T270" t="s">
        <v>564</v>
      </c>
      <c r="X270" cm="1">
        <f t="array" aca="1" ref="X270" ca="1">SUMPRODUCT(CODE(MID(D273, ROW(INDIRECT("1:" &amp; LEN(D273))), 1)))</f>
        <v>383</v>
      </c>
      <c r="AB270" cm="1">
        <f t="array" aca="1" ref="AB270" ca="1">SUMPRODUCT(CODE(MID(B269, ROW(INDIRECT("1:" &amp; LEN(B269))), 1)))</f>
        <v>227</v>
      </c>
      <c r="AE270" cm="1">
        <f t="array" aca="1" ref="AE270" ca="1">SUMPRODUCT(CODE(MID(E269, ROW(INDIRECT("1:" &amp; LEN(E269))), 1)))</f>
        <v>305</v>
      </c>
      <c r="AH270" t="str">
        <f>IF(COUNTIF($A$2:A883, A270)=1, A270, "")</f>
        <v>LP001883</v>
      </c>
    </row>
    <row r="271" spans="1:34" x14ac:dyDescent="0.25">
      <c r="A271" t="s">
        <v>568</v>
      </c>
      <c r="B271" t="s">
        <v>569</v>
      </c>
      <c r="C271" s="1">
        <v>44831</v>
      </c>
      <c r="D271" t="s">
        <v>65</v>
      </c>
      <c r="E271" t="s">
        <v>21</v>
      </c>
      <c r="F271">
        <v>1</v>
      </c>
      <c r="G271">
        <v>19</v>
      </c>
      <c r="H271" t="s">
        <v>22</v>
      </c>
      <c r="I271" t="s">
        <v>23</v>
      </c>
      <c r="J271" t="s">
        <v>21</v>
      </c>
      <c r="K271">
        <v>2876</v>
      </c>
      <c r="L271">
        <v>1560</v>
      </c>
      <c r="M271">
        <v>90</v>
      </c>
      <c r="N271">
        <v>360</v>
      </c>
      <c r="O271">
        <v>1</v>
      </c>
      <c r="P271" t="s">
        <v>24</v>
      </c>
      <c r="Q271" t="s">
        <v>568</v>
      </c>
      <c r="R271">
        <v>90</v>
      </c>
      <c r="S271" t="s">
        <v>25</v>
      </c>
      <c r="T271" t="s">
        <v>566</v>
      </c>
      <c r="X271" cm="1">
        <f t="array" aca="1" ref="X271" ca="1">SUMPRODUCT(CODE(MID(D274, ROW(INDIRECT("1:" &amp; LEN(D274))), 1)))</f>
        <v>383</v>
      </c>
      <c r="AB271" cm="1">
        <f t="array" aca="1" ref="AB271" ca="1">SUMPRODUCT(CODE(MID(B270, ROW(INDIRECT("1:" &amp; LEN(B270))), 1)))</f>
        <v>228</v>
      </c>
      <c r="AE271" cm="1">
        <f t="array" aca="1" ref="AE271" ca="1">SUMPRODUCT(CODE(MID(E270, ROW(INDIRECT("1:" &amp; LEN(E270))), 1)))</f>
        <v>189</v>
      </c>
      <c r="AH271" t="str">
        <f>IF(COUNTIF($A$2:A884, A271)=1, A271, "")</f>
        <v>LP001884</v>
      </c>
    </row>
    <row r="272" spans="1:34" x14ac:dyDescent="0.25">
      <c r="A272" t="s">
        <v>570</v>
      </c>
      <c r="B272" t="s">
        <v>571</v>
      </c>
      <c r="C272" s="1">
        <v>44832</v>
      </c>
      <c r="D272" t="s">
        <v>65</v>
      </c>
      <c r="E272" t="s">
        <v>21</v>
      </c>
      <c r="F272">
        <v>0</v>
      </c>
      <c r="G272">
        <v>19</v>
      </c>
      <c r="H272" t="s">
        <v>22</v>
      </c>
      <c r="I272" t="s">
        <v>23</v>
      </c>
      <c r="J272" t="s">
        <v>21</v>
      </c>
      <c r="K272">
        <v>3237</v>
      </c>
      <c r="L272">
        <v>0</v>
      </c>
      <c r="M272">
        <v>30</v>
      </c>
      <c r="N272">
        <v>360</v>
      </c>
      <c r="O272">
        <v>1</v>
      </c>
      <c r="P272" t="s">
        <v>24</v>
      </c>
      <c r="Q272" t="s">
        <v>570</v>
      </c>
      <c r="R272">
        <v>30</v>
      </c>
      <c r="S272" t="s">
        <v>25</v>
      </c>
      <c r="T272" t="s">
        <v>568</v>
      </c>
      <c r="X272" cm="1">
        <f t="array" aca="1" ref="X272" ca="1">SUMPRODUCT(CODE(MID(D275, ROW(INDIRECT("1:" &amp; LEN(D275))), 1)))</f>
        <v>383</v>
      </c>
      <c r="AB272" cm="1">
        <f t="array" aca="1" ref="AB272" ca="1">SUMPRODUCT(CODE(MID(B271, ROW(INDIRECT("1:" &amp; LEN(B271))), 1)))</f>
        <v>220</v>
      </c>
      <c r="AE272" cm="1">
        <f t="array" aca="1" ref="AE272" ca="1">SUMPRODUCT(CODE(MID(E271, ROW(INDIRECT("1:" &amp; LEN(E271))), 1)))</f>
        <v>189</v>
      </c>
      <c r="AH272" t="str">
        <f>IF(COUNTIF($A$2:A885, A272)=1, A272, "")</f>
        <v>LP001888</v>
      </c>
    </row>
    <row r="273" spans="1:34" x14ac:dyDescent="0.25">
      <c r="A273" t="s">
        <v>572</v>
      </c>
      <c r="B273" t="s">
        <v>573</v>
      </c>
      <c r="C273" s="1">
        <v>44833</v>
      </c>
      <c r="D273" t="s">
        <v>20</v>
      </c>
      <c r="E273" t="s">
        <v>28</v>
      </c>
      <c r="F273">
        <v>0</v>
      </c>
      <c r="G273">
        <v>19</v>
      </c>
      <c r="H273" t="s">
        <v>22</v>
      </c>
      <c r="I273" t="s">
        <v>23</v>
      </c>
      <c r="J273" t="s">
        <v>21</v>
      </c>
      <c r="K273">
        <v>11146</v>
      </c>
      <c r="L273">
        <v>0</v>
      </c>
      <c r="M273">
        <v>136</v>
      </c>
      <c r="N273">
        <v>360</v>
      </c>
      <c r="O273">
        <v>1</v>
      </c>
      <c r="P273" t="s">
        <v>24</v>
      </c>
      <c r="Q273" t="s">
        <v>572</v>
      </c>
      <c r="R273">
        <v>136</v>
      </c>
      <c r="S273" t="s">
        <v>25</v>
      </c>
      <c r="T273" t="s">
        <v>570</v>
      </c>
      <c r="X273" cm="1">
        <f t="array" aca="1" ref="X273" ca="1">SUMPRODUCT(CODE(MID(D276, ROW(INDIRECT("1:" &amp; LEN(D276))), 1)))</f>
        <v>383</v>
      </c>
      <c r="AB273" cm="1">
        <f t="array" aca="1" ref="AB273" ca="1">SUMPRODUCT(CODE(MID(B272, ROW(INDIRECT("1:" &amp; LEN(B272))), 1)))</f>
        <v>221</v>
      </c>
      <c r="AE273" cm="1">
        <f t="array" aca="1" ref="AE273" ca="1">SUMPRODUCT(CODE(MID(E272, ROW(INDIRECT("1:" &amp; LEN(E272))), 1)))</f>
        <v>189</v>
      </c>
      <c r="AH273" t="str">
        <f>IF(COUNTIF($A$2:A886, A273)=1, A273, "")</f>
        <v>LP001891</v>
      </c>
    </row>
    <row r="274" spans="1:34" x14ac:dyDescent="0.25">
      <c r="A274" t="s">
        <v>574</v>
      </c>
      <c r="B274" t="s">
        <v>575</v>
      </c>
      <c r="C274" s="1">
        <v>44834</v>
      </c>
      <c r="D274" t="s">
        <v>20</v>
      </c>
      <c r="E274" t="s">
        <v>21</v>
      </c>
      <c r="F274">
        <v>0</v>
      </c>
      <c r="G274">
        <v>19</v>
      </c>
      <c r="H274" t="s">
        <v>22</v>
      </c>
      <c r="I274" t="s">
        <v>23</v>
      </c>
      <c r="J274" t="s">
        <v>21</v>
      </c>
      <c r="K274">
        <v>2833</v>
      </c>
      <c r="L274">
        <v>1857</v>
      </c>
      <c r="M274">
        <v>126</v>
      </c>
      <c r="N274">
        <v>360</v>
      </c>
      <c r="O274">
        <v>1</v>
      </c>
      <c r="P274" t="s">
        <v>29</v>
      </c>
      <c r="Q274" t="s">
        <v>574</v>
      </c>
      <c r="R274">
        <v>126</v>
      </c>
      <c r="S274" t="s">
        <v>25</v>
      </c>
      <c r="T274" t="s">
        <v>572</v>
      </c>
      <c r="X274" cm="1">
        <f t="array" aca="1" ref="X274" ca="1">SUMPRODUCT(CODE(MID(D277, ROW(INDIRECT("1:" &amp; LEN(D277))), 1)))</f>
        <v>383</v>
      </c>
      <c r="AB274" cm="1">
        <f t="array" aca="1" ref="AB274" ca="1">SUMPRODUCT(CODE(MID(B273, ROW(INDIRECT("1:" &amp; LEN(B273))), 1)))</f>
        <v>222</v>
      </c>
      <c r="AE274" cm="1">
        <f t="array" aca="1" ref="AE274" ca="1">SUMPRODUCT(CODE(MID(E273, ROW(INDIRECT("1:" &amp; LEN(E273))), 1)))</f>
        <v>305</v>
      </c>
      <c r="AH274" t="str">
        <f>IF(COUNTIF($A$2:A887, A274)=1, A274, "")</f>
        <v>LP001892</v>
      </c>
    </row>
    <row r="275" spans="1:34" x14ac:dyDescent="0.25">
      <c r="A275" t="s">
        <v>576</v>
      </c>
      <c r="B275" t="s">
        <v>577</v>
      </c>
      <c r="C275" s="1">
        <v>44835</v>
      </c>
      <c r="D275" t="s">
        <v>20</v>
      </c>
      <c r="E275" t="s">
        <v>28</v>
      </c>
      <c r="F275">
        <v>0</v>
      </c>
      <c r="G275">
        <v>19</v>
      </c>
      <c r="H275" t="s">
        <v>22</v>
      </c>
      <c r="I275" t="s">
        <v>23</v>
      </c>
      <c r="J275" t="s">
        <v>21</v>
      </c>
      <c r="K275">
        <v>2620</v>
      </c>
      <c r="L275">
        <v>2223</v>
      </c>
      <c r="M275">
        <v>150</v>
      </c>
      <c r="N275">
        <v>360</v>
      </c>
      <c r="O275">
        <v>1</v>
      </c>
      <c r="P275" t="s">
        <v>44</v>
      </c>
      <c r="Q275" t="s">
        <v>576</v>
      </c>
      <c r="R275">
        <v>150</v>
      </c>
      <c r="S275" t="s">
        <v>25</v>
      </c>
      <c r="T275" t="s">
        <v>574</v>
      </c>
      <c r="X275" cm="1">
        <f t="array" aca="1" ref="X275" ca="1">SUMPRODUCT(CODE(MID(D278, ROW(INDIRECT("1:" &amp; LEN(D278))), 1)))</f>
        <v>383</v>
      </c>
      <c r="AB275" cm="1">
        <f t="array" aca="1" ref="AB275" ca="1">SUMPRODUCT(CODE(MID(B274, ROW(INDIRECT("1:" &amp; LEN(B274))), 1)))</f>
        <v>223</v>
      </c>
      <c r="AE275" cm="1">
        <f t="array" aca="1" ref="AE275" ca="1">SUMPRODUCT(CODE(MID(E274, ROW(INDIRECT("1:" &amp; LEN(E274))), 1)))</f>
        <v>189</v>
      </c>
      <c r="AH275" t="str">
        <f>IF(COUNTIF($A$2:A888, A275)=1, A275, "")</f>
        <v>LP001894</v>
      </c>
    </row>
    <row r="276" spans="1:34" x14ac:dyDescent="0.25">
      <c r="A276" t="s">
        <v>578</v>
      </c>
      <c r="B276" t="s">
        <v>579</v>
      </c>
      <c r="C276" s="1">
        <v>44836</v>
      </c>
      <c r="D276" t="s">
        <v>20</v>
      </c>
      <c r="E276" t="s">
        <v>28</v>
      </c>
      <c r="F276">
        <v>2</v>
      </c>
      <c r="G276">
        <v>55</v>
      </c>
      <c r="H276" t="s">
        <v>22</v>
      </c>
      <c r="I276" t="s">
        <v>23</v>
      </c>
      <c r="J276" t="s">
        <v>21</v>
      </c>
      <c r="K276">
        <v>3900</v>
      </c>
      <c r="L276">
        <v>0</v>
      </c>
      <c r="M276">
        <v>90</v>
      </c>
      <c r="N276">
        <v>360</v>
      </c>
      <c r="O276">
        <v>1</v>
      </c>
      <c r="P276" t="s">
        <v>44</v>
      </c>
      <c r="Q276" t="s">
        <v>578</v>
      </c>
      <c r="R276">
        <v>90</v>
      </c>
      <c r="S276" t="s">
        <v>25</v>
      </c>
      <c r="T276" t="s">
        <v>576</v>
      </c>
      <c r="X276" cm="1">
        <f t="array" aca="1" ref="X276" ca="1">SUMPRODUCT(CODE(MID(D279, ROW(INDIRECT("1:" &amp; LEN(D279))), 1)))</f>
        <v>383</v>
      </c>
      <c r="AB276" cm="1">
        <f t="array" aca="1" ref="AB276" ca="1">SUMPRODUCT(CODE(MID(B275, ROW(INDIRECT("1:" &amp; LEN(B275))), 1)))</f>
        <v>224</v>
      </c>
      <c r="AE276" cm="1">
        <f t="array" aca="1" ref="AE276" ca="1">SUMPRODUCT(CODE(MID(E275, ROW(INDIRECT("1:" &amp; LEN(E275))), 1)))</f>
        <v>305</v>
      </c>
      <c r="AH276" t="str">
        <f>IF(COUNTIF($A$2:A889, A276)=1, A276, "")</f>
        <v>LP001896</v>
      </c>
    </row>
    <row r="277" spans="1:34" x14ac:dyDescent="0.25">
      <c r="A277" t="s">
        <v>580</v>
      </c>
      <c r="B277" t="s">
        <v>581</v>
      </c>
      <c r="C277" s="1">
        <v>44837</v>
      </c>
      <c r="D277" t="s">
        <v>20</v>
      </c>
      <c r="E277" t="s">
        <v>28</v>
      </c>
      <c r="F277">
        <v>1</v>
      </c>
      <c r="G277">
        <v>55</v>
      </c>
      <c r="H277" t="s">
        <v>22</v>
      </c>
      <c r="I277" t="s">
        <v>23</v>
      </c>
      <c r="J277" t="s">
        <v>21</v>
      </c>
      <c r="K277">
        <v>2750</v>
      </c>
      <c r="L277">
        <v>1842</v>
      </c>
      <c r="M277">
        <v>115</v>
      </c>
      <c r="N277">
        <v>360</v>
      </c>
      <c r="O277">
        <v>1</v>
      </c>
      <c r="P277" t="s">
        <v>44</v>
      </c>
      <c r="Q277" t="s">
        <v>580</v>
      </c>
      <c r="R277">
        <v>115</v>
      </c>
      <c r="S277" t="s">
        <v>25</v>
      </c>
      <c r="T277" t="s">
        <v>578</v>
      </c>
      <c r="X277" cm="1">
        <f t="array" aca="1" ref="X277" ca="1">SUMPRODUCT(CODE(MID(D280, ROW(INDIRECT("1:" &amp; LEN(D280))), 1)))</f>
        <v>383</v>
      </c>
      <c r="AB277" cm="1">
        <f t="array" aca="1" ref="AB277" ca="1">SUMPRODUCT(CODE(MID(B276, ROW(INDIRECT("1:" &amp; LEN(B276))), 1)))</f>
        <v>225</v>
      </c>
      <c r="AE277" cm="1">
        <f t="array" aca="1" ref="AE277" ca="1">SUMPRODUCT(CODE(MID(E276, ROW(INDIRECT("1:" &amp; LEN(E276))), 1)))</f>
        <v>305</v>
      </c>
      <c r="AH277" t="str">
        <f>IF(COUNTIF($A$2:A890, A277)=1, A277, "")</f>
        <v>LP001900</v>
      </c>
    </row>
    <row r="278" spans="1:34" x14ac:dyDescent="0.25">
      <c r="A278" t="s">
        <v>582</v>
      </c>
      <c r="B278" t="s">
        <v>583</v>
      </c>
      <c r="C278" s="1">
        <v>44838</v>
      </c>
      <c r="D278" t="s">
        <v>20</v>
      </c>
      <c r="E278" t="s">
        <v>28</v>
      </c>
      <c r="F278">
        <v>0</v>
      </c>
      <c r="G278">
        <v>55</v>
      </c>
      <c r="H278" t="s">
        <v>22</v>
      </c>
      <c r="I278" t="s">
        <v>23</v>
      </c>
      <c r="J278" t="s">
        <v>21</v>
      </c>
      <c r="K278">
        <v>3993</v>
      </c>
      <c r="L278">
        <v>3274</v>
      </c>
      <c r="M278">
        <v>207</v>
      </c>
      <c r="N278">
        <v>360</v>
      </c>
      <c r="O278">
        <v>1</v>
      </c>
      <c r="P278" t="s">
        <v>44</v>
      </c>
      <c r="Q278" t="s">
        <v>582</v>
      </c>
      <c r="R278">
        <v>207</v>
      </c>
      <c r="S278" t="s">
        <v>25</v>
      </c>
      <c r="T278" t="s">
        <v>580</v>
      </c>
      <c r="X278" cm="1">
        <f t="array" aca="1" ref="X278" ca="1">SUMPRODUCT(CODE(MID(D281, ROW(INDIRECT("1:" &amp; LEN(D281))), 1)))</f>
        <v>586</v>
      </c>
      <c r="AB278" cm="1">
        <f t="array" aca="1" ref="AB278" ca="1">SUMPRODUCT(CODE(MID(B277, ROW(INDIRECT("1:" &amp; LEN(B277))), 1)))</f>
        <v>226</v>
      </c>
      <c r="AE278" cm="1">
        <f t="array" aca="1" ref="AE278" ca="1">SUMPRODUCT(CODE(MID(E277, ROW(INDIRECT("1:" &amp; LEN(E277))), 1)))</f>
        <v>305</v>
      </c>
      <c r="AH278" t="str">
        <f>IF(COUNTIF($A$2:A891, A278)=1, A278, "")</f>
        <v>LP001903</v>
      </c>
    </row>
    <row r="279" spans="1:34" x14ac:dyDescent="0.25">
      <c r="A279" t="s">
        <v>584</v>
      </c>
      <c r="B279" t="s">
        <v>585</v>
      </c>
      <c r="C279" s="1">
        <v>44839</v>
      </c>
      <c r="D279" t="s">
        <v>20</v>
      </c>
      <c r="E279" t="s">
        <v>28</v>
      </c>
      <c r="F279">
        <v>0</v>
      </c>
      <c r="G279">
        <v>55</v>
      </c>
      <c r="H279" t="s">
        <v>22</v>
      </c>
      <c r="I279" t="s">
        <v>23</v>
      </c>
      <c r="J279" t="s">
        <v>21</v>
      </c>
      <c r="K279">
        <v>3103</v>
      </c>
      <c r="L279">
        <v>1300</v>
      </c>
      <c r="M279">
        <v>80</v>
      </c>
      <c r="N279">
        <v>360</v>
      </c>
      <c r="O279">
        <v>1</v>
      </c>
      <c r="P279" t="s">
        <v>24</v>
      </c>
      <c r="Q279" t="s">
        <v>584</v>
      </c>
      <c r="R279">
        <v>80</v>
      </c>
      <c r="S279" t="s">
        <v>25</v>
      </c>
      <c r="T279" t="s">
        <v>582</v>
      </c>
      <c r="X279" cm="1">
        <f t="array" aca="1" ref="X279" ca="1">SUMPRODUCT(CODE(MID(D282, ROW(INDIRECT("1:" &amp; LEN(D282))), 1)))</f>
        <v>383</v>
      </c>
      <c r="AB279" cm="1">
        <f t="array" aca="1" ref="AB279" ca="1">SUMPRODUCT(CODE(MID(B278, ROW(INDIRECT("1:" &amp; LEN(B278))), 1)))</f>
        <v>227</v>
      </c>
      <c r="AE279" cm="1">
        <f t="array" aca="1" ref="AE279" ca="1">SUMPRODUCT(CODE(MID(E278, ROW(INDIRECT("1:" &amp; LEN(E278))), 1)))</f>
        <v>305</v>
      </c>
      <c r="AH279" t="str">
        <f>IF(COUNTIF($A$2:A892, A279)=1, A279, "")</f>
        <v>LP001904</v>
      </c>
    </row>
    <row r="280" spans="1:34" x14ac:dyDescent="0.25">
      <c r="A280" t="s">
        <v>586</v>
      </c>
      <c r="B280" t="s">
        <v>587</v>
      </c>
      <c r="C280" s="1">
        <v>44840</v>
      </c>
      <c r="D280" t="s">
        <v>20</v>
      </c>
      <c r="E280" t="s">
        <v>28</v>
      </c>
      <c r="F280">
        <v>0</v>
      </c>
      <c r="G280">
        <v>55</v>
      </c>
      <c r="H280" t="s">
        <v>22</v>
      </c>
      <c r="I280" t="s">
        <v>23</v>
      </c>
      <c r="J280" t="s">
        <v>21</v>
      </c>
      <c r="K280">
        <v>14583</v>
      </c>
      <c r="L280">
        <v>0</v>
      </c>
      <c r="M280">
        <v>436</v>
      </c>
      <c r="N280">
        <v>360</v>
      </c>
      <c r="O280">
        <v>1</v>
      </c>
      <c r="P280" t="s">
        <v>44</v>
      </c>
      <c r="Q280" t="s">
        <v>586</v>
      </c>
      <c r="R280">
        <v>436</v>
      </c>
      <c r="S280" t="s">
        <v>25</v>
      </c>
      <c r="T280" t="s">
        <v>584</v>
      </c>
      <c r="X280" cm="1">
        <f t="array" aca="1" ref="X280" ca="1">SUMPRODUCT(CODE(MID(D283, ROW(INDIRECT("1:" &amp; LEN(D283))), 1)))</f>
        <v>383</v>
      </c>
      <c r="AB280" cm="1">
        <f t="array" aca="1" ref="AB280" ca="1">SUMPRODUCT(CODE(MID(B279, ROW(INDIRECT("1:" &amp; LEN(B279))), 1)))</f>
        <v>228</v>
      </c>
      <c r="AE280" cm="1">
        <f t="array" aca="1" ref="AE280" ca="1">SUMPRODUCT(CODE(MID(E279, ROW(INDIRECT("1:" &amp; LEN(E279))), 1)))</f>
        <v>305</v>
      </c>
      <c r="AH280" t="str">
        <f>IF(COUNTIF($A$2:A893, A280)=1, A280, "")</f>
        <v>LP001907</v>
      </c>
    </row>
    <row r="281" spans="1:34" x14ac:dyDescent="0.25">
      <c r="A281" t="s">
        <v>588</v>
      </c>
      <c r="B281" t="s">
        <v>589</v>
      </c>
      <c r="C281" s="1">
        <v>44841</v>
      </c>
      <c r="D281" t="s">
        <v>65</v>
      </c>
      <c r="E281" t="s">
        <v>28</v>
      </c>
      <c r="F281">
        <v>0</v>
      </c>
      <c r="G281">
        <v>55</v>
      </c>
      <c r="H281" t="s">
        <v>22</v>
      </c>
      <c r="I281" t="s">
        <v>35</v>
      </c>
      <c r="J281" t="s">
        <v>21</v>
      </c>
      <c r="K281">
        <v>4100</v>
      </c>
      <c r="L281">
        <v>0</v>
      </c>
      <c r="M281">
        <v>124</v>
      </c>
      <c r="N281">
        <v>360</v>
      </c>
      <c r="P281" t="s">
        <v>29</v>
      </c>
      <c r="Q281" t="s">
        <v>588</v>
      </c>
      <c r="R281">
        <v>124</v>
      </c>
      <c r="S281" t="s">
        <v>25</v>
      </c>
      <c r="T281" t="s">
        <v>586</v>
      </c>
      <c r="X281" cm="1">
        <f t="array" aca="1" ref="X281" ca="1">SUMPRODUCT(CODE(MID(D284, ROW(INDIRECT("1:" &amp; LEN(D284))), 1)))</f>
        <v>383</v>
      </c>
      <c r="AB281" cm="1">
        <f t="array" aca="1" ref="AB281" ca="1">SUMPRODUCT(CODE(MID(B280, ROW(INDIRECT("1:" &amp; LEN(B280))), 1)))</f>
        <v>229</v>
      </c>
      <c r="AE281" cm="1">
        <f t="array" aca="1" ref="AE281" ca="1">SUMPRODUCT(CODE(MID(E280, ROW(INDIRECT("1:" &amp; LEN(E280))), 1)))</f>
        <v>305</v>
      </c>
      <c r="AH281" t="str">
        <f>IF(COUNTIF($A$2:A894, A281)=1, A281, "")</f>
        <v>LP001908</v>
      </c>
    </row>
    <row r="282" spans="1:34" x14ac:dyDescent="0.25">
      <c r="A282" t="s">
        <v>590</v>
      </c>
      <c r="B282" t="s">
        <v>591</v>
      </c>
      <c r="C282" s="1">
        <v>44842</v>
      </c>
      <c r="D282" t="s">
        <v>20</v>
      </c>
      <c r="E282" t="s">
        <v>21</v>
      </c>
      <c r="F282">
        <v>1</v>
      </c>
      <c r="G282">
        <v>55</v>
      </c>
      <c r="H282" t="s">
        <v>22</v>
      </c>
      <c r="I282" t="s">
        <v>35</v>
      </c>
      <c r="J282" t="s">
        <v>28</v>
      </c>
      <c r="K282">
        <v>4053</v>
      </c>
      <c r="L282">
        <v>2426</v>
      </c>
      <c r="M282">
        <v>158</v>
      </c>
      <c r="N282">
        <v>360</v>
      </c>
      <c r="O282">
        <v>0</v>
      </c>
      <c r="P282" t="s">
        <v>24</v>
      </c>
      <c r="Q282" t="s">
        <v>590</v>
      </c>
      <c r="R282">
        <v>158</v>
      </c>
      <c r="S282" t="s">
        <v>30</v>
      </c>
      <c r="T282" t="s">
        <v>588</v>
      </c>
      <c r="X282" cm="1">
        <f t="array" aca="1" ref="X282" ca="1">SUMPRODUCT(CODE(MID(D285, ROW(INDIRECT("1:" &amp; LEN(D285))), 1)))</f>
        <v>586</v>
      </c>
      <c r="AB282" cm="1">
        <f t="array" aca="1" ref="AB282" ca="1">SUMPRODUCT(CODE(MID(B281, ROW(INDIRECT("1:" &amp; LEN(B281))), 1)))</f>
        <v>221</v>
      </c>
      <c r="AE282" cm="1">
        <f t="array" aca="1" ref="AE282" ca="1">SUMPRODUCT(CODE(MID(E281, ROW(INDIRECT("1:" &amp; LEN(E281))), 1)))</f>
        <v>305</v>
      </c>
      <c r="AH282" t="str">
        <f>IF(COUNTIF($A$2:A895, A282)=1, A282, "")</f>
        <v>LP001910</v>
      </c>
    </row>
    <row r="283" spans="1:34" x14ac:dyDescent="0.25">
      <c r="A283" t="s">
        <v>592</v>
      </c>
      <c r="B283" t="s">
        <v>593</v>
      </c>
      <c r="C283" s="1">
        <v>44843</v>
      </c>
      <c r="D283" t="s">
        <v>20</v>
      </c>
      <c r="E283" t="s">
        <v>28</v>
      </c>
      <c r="F283">
        <v>0</v>
      </c>
      <c r="G283">
        <v>55</v>
      </c>
      <c r="H283" t="s">
        <v>22</v>
      </c>
      <c r="I283" t="s">
        <v>23</v>
      </c>
      <c r="J283" t="s">
        <v>21</v>
      </c>
      <c r="K283">
        <v>3927</v>
      </c>
      <c r="L283">
        <v>800</v>
      </c>
      <c r="M283">
        <v>112</v>
      </c>
      <c r="N283">
        <v>360</v>
      </c>
      <c r="O283">
        <v>1</v>
      </c>
      <c r="P283" t="s">
        <v>44</v>
      </c>
      <c r="Q283" t="s">
        <v>592</v>
      </c>
      <c r="R283">
        <v>112</v>
      </c>
      <c r="S283" t="s">
        <v>25</v>
      </c>
      <c r="T283" t="s">
        <v>590</v>
      </c>
      <c r="X283" cm="1">
        <f t="array" aca="1" ref="X283" ca="1">SUMPRODUCT(CODE(MID(D286, ROW(INDIRECT("1:" &amp; LEN(D286))), 1)))</f>
        <v>383</v>
      </c>
      <c r="AB283" cm="1">
        <f t="array" aca="1" ref="AB283" ca="1">SUMPRODUCT(CODE(MID(B282, ROW(INDIRECT("1:" &amp; LEN(B282))), 1)))</f>
        <v>222</v>
      </c>
      <c r="AE283" cm="1">
        <f t="array" aca="1" ref="AE283" ca="1">SUMPRODUCT(CODE(MID(E282, ROW(INDIRECT("1:" &amp; LEN(E282))), 1)))</f>
        <v>189</v>
      </c>
      <c r="AH283" t="str">
        <f>IF(COUNTIF($A$2:A896, A283)=1, A283, "")</f>
        <v>LP001914</v>
      </c>
    </row>
    <row r="284" spans="1:34" x14ac:dyDescent="0.25">
      <c r="A284" t="s">
        <v>594</v>
      </c>
      <c r="B284" t="s">
        <v>595</v>
      </c>
      <c r="C284" s="1">
        <v>44844</v>
      </c>
      <c r="D284" t="s">
        <v>20</v>
      </c>
      <c r="E284" t="s">
        <v>28</v>
      </c>
      <c r="F284">
        <v>2</v>
      </c>
      <c r="G284">
        <v>55</v>
      </c>
      <c r="H284" t="s">
        <v>22</v>
      </c>
      <c r="I284" t="s">
        <v>23</v>
      </c>
      <c r="J284" t="s">
        <v>21</v>
      </c>
      <c r="K284">
        <v>2301</v>
      </c>
      <c r="L284">
        <v>985.79998780000005</v>
      </c>
      <c r="M284">
        <v>78</v>
      </c>
      <c r="N284">
        <v>180</v>
      </c>
      <c r="O284">
        <v>1</v>
      </c>
      <c r="P284" t="s">
        <v>24</v>
      </c>
      <c r="Q284" t="s">
        <v>594</v>
      </c>
      <c r="R284">
        <v>78</v>
      </c>
      <c r="S284" t="s">
        <v>25</v>
      </c>
      <c r="T284" t="s">
        <v>592</v>
      </c>
      <c r="X284" cm="1">
        <f t="array" aca="1" ref="X284" ca="1">SUMPRODUCT(CODE(MID(D287, ROW(INDIRECT("1:" &amp; LEN(D287))), 1)))</f>
        <v>383</v>
      </c>
      <c r="AB284" cm="1">
        <f t="array" aca="1" ref="AB284" ca="1">SUMPRODUCT(CODE(MID(B283, ROW(INDIRECT("1:" &amp; LEN(B283))), 1)))</f>
        <v>223</v>
      </c>
      <c r="AE284" cm="1">
        <f t="array" aca="1" ref="AE284" ca="1">SUMPRODUCT(CODE(MID(E283, ROW(INDIRECT("1:" &amp; LEN(E283))), 1)))</f>
        <v>305</v>
      </c>
      <c r="AH284" t="str">
        <f>IF(COUNTIF($A$2:A897, A284)=1, A284, "")</f>
        <v>LP001915</v>
      </c>
    </row>
    <row r="285" spans="1:34" x14ac:dyDescent="0.25">
      <c r="A285" t="s">
        <v>596</v>
      </c>
      <c r="B285" t="s">
        <v>597</v>
      </c>
      <c r="C285" s="1">
        <v>44845</v>
      </c>
      <c r="D285" t="s">
        <v>65</v>
      </c>
      <c r="E285" t="s">
        <v>21</v>
      </c>
      <c r="F285">
        <v>0</v>
      </c>
      <c r="G285">
        <v>55</v>
      </c>
      <c r="H285" t="s">
        <v>22</v>
      </c>
      <c r="I285" t="s">
        <v>23</v>
      </c>
      <c r="J285" t="s">
        <v>21</v>
      </c>
      <c r="K285">
        <v>1811</v>
      </c>
      <c r="L285">
        <v>1666</v>
      </c>
      <c r="M285">
        <v>54</v>
      </c>
      <c r="N285">
        <v>360</v>
      </c>
      <c r="O285">
        <v>1</v>
      </c>
      <c r="P285" t="s">
        <v>24</v>
      </c>
      <c r="Q285" t="s">
        <v>596</v>
      </c>
      <c r="R285">
        <v>54</v>
      </c>
      <c r="S285" t="s">
        <v>25</v>
      </c>
      <c r="T285" t="s">
        <v>594</v>
      </c>
      <c r="X285" cm="1">
        <f t="array" aca="1" ref="X285" ca="1">SUMPRODUCT(CODE(MID(D288, ROW(INDIRECT("1:" &amp; LEN(D288))), 1)))</f>
        <v>586</v>
      </c>
      <c r="AB285" cm="1">
        <f t="array" aca="1" ref="AB285" ca="1">SUMPRODUCT(CODE(MID(B284, ROW(INDIRECT("1:" &amp; LEN(B284))), 1)))</f>
        <v>224</v>
      </c>
      <c r="AE285" cm="1">
        <f t="array" aca="1" ref="AE285" ca="1">SUMPRODUCT(CODE(MID(E284, ROW(INDIRECT("1:" &amp; LEN(E284))), 1)))</f>
        <v>305</v>
      </c>
      <c r="AH285" t="str">
        <f>IF(COUNTIF($A$2:A898, A285)=1, A285, "")</f>
        <v>LP001917</v>
      </c>
    </row>
    <row r="286" spans="1:34" x14ac:dyDescent="0.25">
      <c r="A286" t="s">
        <v>598</v>
      </c>
      <c r="B286" t="s">
        <v>599</v>
      </c>
      <c r="C286" s="1">
        <v>44846</v>
      </c>
      <c r="D286" t="s">
        <v>20</v>
      </c>
      <c r="E286" t="s">
        <v>28</v>
      </c>
      <c r="F286">
        <v>0</v>
      </c>
      <c r="G286">
        <v>55</v>
      </c>
      <c r="H286" t="s">
        <v>22</v>
      </c>
      <c r="I286" t="s">
        <v>23</v>
      </c>
      <c r="J286" t="s">
        <v>21</v>
      </c>
      <c r="K286">
        <v>20667</v>
      </c>
      <c r="L286">
        <v>0</v>
      </c>
      <c r="N286">
        <v>360</v>
      </c>
      <c r="O286">
        <v>1</v>
      </c>
      <c r="P286" t="s">
        <v>29</v>
      </c>
      <c r="Q286" t="s">
        <v>598</v>
      </c>
      <c r="S286" t="s">
        <v>30</v>
      </c>
      <c r="T286" t="s">
        <v>596</v>
      </c>
      <c r="X286" cm="1">
        <f t="array" aca="1" ref="X286" ca="1">SUMPRODUCT(CODE(MID(D289, ROW(INDIRECT("1:" &amp; LEN(D289))), 1)))</f>
        <v>383</v>
      </c>
      <c r="AB286" cm="1">
        <f t="array" aca="1" ref="AB286" ca="1">SUMPRODUCT(CODE(MID(B285, ROW(INDIRECT("1:" &amp; LEN(B285))), 1)))</f>
        <v>225</v>
      </c>
      <c r="AE286" cm="1">
        <f t="array" aca="1" ref="AE286" ca="1">SUMPRODUCT(CODE(MID(E285, ROW(INDIRECT("1:" &amp; LEN(E285))), 1)))</f>
        <v>189</v>
      </c>
      <c r="AH286" t="str">
        <f>IF(COUNTIF($A$2:A899, A286)=1, A286, "")</f>
        <v>LP001922</v>
      </c>
    </row>
    <row r="287" spans="1:34" x14ac:dyDescent="0.25">
      <c r="A287" t="s">
        <v>600</v>
      </c>
      <c r="B287" t="s">
        <v>601</v>
      </c>
      <c r="C287" s="1">
        <v>44847</v>
      </c>
      <c r="D287" t="s">
        <v>20</v>
      </c>
      <c r="E287" t="s">
        <v>21</v>
      </c>
      <c r="F287">
        <v>0</v>
      </c>
      <c r="G287">
        <v>55</v>
      </c>
      <c r="H287" t="s">
        <v>22</v>
      </c>
      <c r="I287" t="s">
        <v>23</v>
      </c>
      <c r="J287" t="s">
        <v>21</v>
      </c>
      <c r="K287">
        <v>3158</v>
      </c>
      <c r="L287">
        <v>3053</v>
      </c>
      <c r="M287">
        <v>89</v>
      </c>
      <c r="N287">
        <v>360</v>
      </c>
      <c r="O287">
        <v>1</v>
      </c>
      <c r="P287" t="s">
        <v>29</v>
      </c>
      <c r="Q287" t="s">
        <v>600</v>
      </c>
      <c r="R287">
        <v>89</v>
      </c>
      <c r="S287" t="s">
        <v>25</v>
      </c>
      <c r="T287" t="s">
        <v>598</v>
      </c>
      <c r="X287" cm="1">
        <f t="array" aca="1" ref="X287" ca="1">SUMPRODUCT(CODE(MID(D290, ROW(INDIRECT("1:" &amp; LEN(D290))), 1)))</f>
        <v>586</v>
      </c>
      <c r="AB287" cm="1">
        <f t="array" aca="1" ref="AB287" ca="1">SUMPRODUCT(CODE(MID(B286, ROW(INDIRECT("1:" &amp; LEN(B286))), 1)))</f>
        <v>226</v>
      </c>
      <c r="AE287" cm="1">
        <f t="array" aca="1" ref="AE287" ca="1">SUMPRODUCT(CODE(MID(E286, ROW(INDIRECT("1:" &amp; LEN(E286))), 1)))</f>
        <v>305</v>
      </c>
      <c r="AH287" t="str">
        <f>IF(COUNTIF($A$2:A900, A287)=1, A287, "")</f>
        <v>LP001924</v>
      </c>
    </row>
    <row r="288" spans="1:34" x14ac:dyDescent="0.25">
      <c r="A288" t="s">
        <v>602</v>
      </c>
      <c r="B288" t="s">
        <v>603</v>
      </c>
      <c r="C288" s="1">
        <v>44848</v>
      </c>
      <c r="D288" t="s">
        <v>65</v>
      </c>
      <c r="E288" t="s">
        <v>21</v>
      </c>
      <c r="F288">
        <v>0</v>
      </c>
      <c r="G288">
        <v>55</v>
      </c>
      <c r="H288" t="s">
        <v>22</v>
      </c>
      <c r="I288" t="s">
        <v>23</v>
      </c>
      <c r="J288" t="s">
        <v>28</v>
      </c>
      <c r="K288">
        <v>2600</v>
      </c>
      <c r="L288">
        <v>1717</v>
      </c>
      <c r="M288">
        <v>99</v>
      </c>
      <c r="N288">
        <v>300</v>
      </c>
      <c r="O288">
        <v>1</v>
      </c>
      <c r="P288" t="s">
        <v>44</v>
      </c>
      <c r="Q288" t="s">
        <v>602</v>
      </c>
      <c r="R288">
        <v>99</v>
      </c>
      <c r="S288" t="s">
        <v>30</v>
      </c>
      <c r="T288" t="s">
        <v>600</v>
      </c>
      <c r="X288" cm="1">
        <f t="array" aca="1" ref="X288" ca="1">SUMPRODUCT(CODE(MID(D291, ROW(INDIRECT("1:" &amp; LEN(D291))), 1)))</f>
        <v>383</v>
      </c>
      <c r="AB288" cm="1">
        <f t="array" aca="1" ref="AB288" ca="1">SUMPRODUCT(CODE(MID(B287, ROW(INDIRECT("1:" &amp; LEN(B287))), 1)))</f>
        <v>227</v>
      </c>
      <c r="AE288" cm="1">
        <f t="array" aca="1" ref="AE288" ca="1">SUMPRODUCT(CODE(MID(E287, ROW(INDIRECT("1:" &amp; LEN(E287))), 1)))</f>
        <v>189</v>
      </c>
      <c r="AH288" t="str">
        <f>IF(COUNTIF($A$2:A901, A288)=1, A288, "")</f>
        <v>LP001925</v>
      </c>
    </row>
    <row r="289" spans="1:34" x14ac:dyDescent="0.25">
      <c r="A289" t="s">
        <v>604</v>
      </c>
      <c r="B289" t="s">
        <v>605</v>
      </c>
      <c r="C289" s="1">
        <v>44849</v>
      </c>
      <c r="D289" t="s">
        <v>20</v>
      </c>
      <c r="E289" t="s">
        <v>28</v>
      </c>
      <c r="F289">
        <v>0</v>
      </c>
      <c r="G289">
        <v>55</v>
      </c>
      <c r="H289" t="s">
        <v>22</v>
      </c>
      <c r="I289" t="s">
        <v>23</v>
      </c>
      <c r="J289" t="s">
        <v>21</v>
      </c>
      <c r="K289">
        <v>3704</v>
      </c>
      <c r="L289">
        <v>2000</v>
      </c>
      <c r="M289">
        <v>120</v>
      </c>
      <c r="N289">
        <v>360</v>
      </c>
      <c r="O289">
        <v>1</v>
      </c>
      <c r="P289" t="s">
        <v>29</v>
      </c>
      <c r="Q289" t="s">
        <v>604</v>
      </c>
      <c r="R289">
        <v>120</v>
      </c>
      <c r="S289" t="s">
        <v>25</v>
      </c>
      <c r="T289" t="s">
        <v>602</v>
      </c>
      <c r="X289" cm="1">
        <f t="array" aca="1" ref="X289" ca="1">SUMPRODUCT(CODE(MID(D292, ROW(INDIRECT("1:" &amp; LEN(D292))), 1)))</f>
        <v>383</v>
      </c>
      <c r="AB289" cm="1">
        <f t="array" aca="1" ref="AB289" ca="1">SUMPRODUCT(CODE(MID(B288, ROW(INDIRECT("1:" &amp; LEN(B288))), 1)))</f>
        <v>228</v>
      </c>
      <c r="AE289" cm="1">
        <f t="array" aca="1" ref="AE289" ca="1">SUMPRODUCT(CODE(MID(E288, ROW(INDIRECT("1:" &amp; LEN(E288))), 1)))</f>
        <v>189</v>
      </c>
      <c r="AH289" t="str">
        <f>IF(COUNTIF($A$2:A902, A289)=1, A289, "")</f>
        <v>LP001926</v>
      </c>
    </row>
    <row r="290" spans="1:34" x14ac:dyDescent="0.25">
      <c r="A290" t="s">
        <v>606</v>
      </c>
      <c r="B290" t="s">
        <v>607</v>
      </c>
      <c r="C290" s="1">
        <v>44850</v>
      </c>
      <c r="D290" t="s">
        <v>65</v>
      </c>
      <c r="E290" t="s">
        <v>21</v>
      </c>
      <c r="F290">
        <v>0</v>
      </c>
      <c r="G290">
        <v>55</v>
      </c>
      <c r="H290" t="s">
        <v>22</v>
      </c>
      <c r="I290" t="s">
        <v>23</v>
      </c>
      <c r="J290" t="s">
        <v>21</v>
      </c>
      <c r="K290">
        <v>4124</v>
      </c>
      <c r="L290">
        <v>0</v>
      </c>
      <c r="M290">
        <v>115</v>
      </c>
      <c r="N290">
        <v>360</v>
      </c>
      <c r="O290">
        <v>1</v>
      </c>
      <c r="P290" t="s">
        <v>44</v>
      </c>
      <c r="Q290" t="s">
        <v>606</v>
      </c>
      <c r="R290">
        <v>115</v>
      </c>
      <c r="S290" t="s">
        <v>25</v>
      </c>
      <c r="T290" t="s">
        <v>604</v>
      </c>
      <c r="X290" cm="1">
        <f t="array" aca="1" ref="X290" ca="1">SUMPRODUCT(CODE(MID(D293, ROW(INDIRECT("1:" &amp; LEN(D293))), 1)))</f>
        <v>383</v>
      </c>
      <c r="AB290" cm="1">
        <f t="array" aca="1" ref="AB290" ca="1">SUMPRODUCT(CODE(MID(B289, ROW(INDIRECT("1:" &amp; LEN(B289))), 1)))</f>
        <v>229</v>
      </c>
      <c r="AE290" cm="1">
        <f t="array" aca="1" ref="AE290" ca="1">SUMPRODUCT(CODE(MID(E289, ROW(INDIRECT("1:" &amp; LEN(E289))), 1)))</f>
        <v>305</v>
      </c>
      <c r="AH290" t="str">
        <f>IF(COUNTIF($A$2:A903, A290)=1, A290, "")</f>
        <v>LP001931</v>
      </c>
    </row>
    <row r="291" spans="1:34" x14ac:dyDescent="0.25">
      <c r="A291" t="s">
        <v>608</v>
      </c>
      <c r="B291" t="s">
        <v>609</v>
      </c>
      <c r="C291" s="1">
        <v>44851</v>
      </c>
      <c r="D291" t="s">
        <v>20</v>
      </c>
      <c r="E291" t="s">
        <v>21</v>
      </c>
      <c r="F291">
        <v>0</v>
      </c>
      <c r="G291">
        <v>55</v>
      </c>
      <c r="H291" t="s">
        <v>22</v>
      </c>
      <c r="I291" t="s">
        <v>23</v>
      </c>
      <c r="J291" t="s">
        <v>21</v>
      </c>
      <c r="K291">
        <v>9508</v>
      </c>
      <c r="L291">
        <v>0</v>
      </c>
      <c r="M291">
        <v>187</v>
      </c>
      <c r="N291">
        <v>360</v>
      </c>
      <c r="O291">
        <v>1</v>
      </c>
      <c r="P291" t="s">
        <v>29</v>
      </c>
      <c r="Q291" t="s">
        <v>608</v>
      </c>
      <c r="R291">
        <v>187</v>
      </c>
      <c r="S291" t="s">
        <v>25</v>
      </c>
      <c r="T291" t="s">
        <v>606</v>
      </c>
      <c r="X291" cm="1">
        <f t="array" aca="1" ref="X291" ca="1">SUMPRODUCT(CODE(MID(D294, ROW(INDIRECT("1:" &amp; LEN(D294))), 1)))</f>
        <v>383</v>
      </c>
      <c r="AB291" cm="1">
        <f t="array" aca="1" ref="AB291" ca="1">SUMPRODUCT(CODE(MID(B290, ROW(INDIRECT("1:" &amp; LEN(B290))), 1)))</f>
        <v>230</v>
      </c>
      <c r="AE291" cm="1">
        <f t="array" aca="1" ref="AE291" ca="1">SUMPRODUCT(CODE(MID(E290, ROW(INDIRECT("1:" &amp; LEN(E290))), 1)))</f>
        <v>189</v>
      </c>
      <c r="AH291" t="str">
        <f>IF(COUNTIF($A$2:A904, A291)=1, A291, "")</f>
        <v>LP001935</v>
      </c>
    </row>
    <row r="292" spans="1:34" x14ac:dyDescent="0.25">
      <c r="A292" t="s">
        <v>610</v>
      </c>
      <c r="B292" t="s">
        <v>611</v>
      </c>
      <c r="C292" s="1">
        <v>44852</v>
      </c>
      <c r="D292" t="s">
        <v>20</v>
      </c>
      <c r="E292" t="s">
        <v>28</v>
      </c>
      <c r="F292">
        <v>0</v>
      </c>
      <c r="G292">
        <v>55</v>
      </c>
      <c r="H292" t="s">
        <v>22</v>
      </c>
      <c r="I292" t="s">
        <v>23</v>
      </c>
      <c r="J292" t="s">
        <v>21</v>
      </c>
      <c r="K292">
        <v>3075</v>
      </c>
      <c r="L292">
        <v>2416</v>
      </c>
      <c r="M292">
        <v>139</v>
      </c>
      <c r="N292">
        <v>360</v>
      </c>
      <c r="O292">
        <v>1</v>
      </c>
      <c r="P292" t="s">
        <v>29</v>
      </c>
      <c r="Q292" t="s">
        <v>610</v>
      </c>
      <c r="R292">
        <v>139</v>
      </c>
      <c r="S292" t="s">
        <v>25</v>
      </c>
      <c r="T292" t="s">
        <v>608</v>
      </c>
      <c r="X292" cm="1">
        <f t="array" aca="1" ref="X292" ca="1">SUMPRODUCT(CODE(MID(D295, ROW(INDIRECT("1:" &amp; LEN(D295))), 1)))</f>
        <v>586</v>
      </c>
      <c r="AB292" cm="1">
        <f t="array" aca="1" ref="AB292" ca="1">SUMPRODUCT(CODE(MID(B291, ROW(INDIRECT("1:" &amp; LEN(B291))), 1)))</f>
        <v>222</v>
      </c>
      <c r="AE292" cm="1">
        <f t="array" aca="1" ref="AE292" ca="1">SUMPRODUCT(CODE(MID(E291, ROW(INDIRECT("1:" &amp; LEN(E291))), 1)))</f>
        <v>189</v>
      </c>
      <c r="AH292" t="str">
        <f>IF(COUNTIF($A$2:A905, A292)=1, A292, "")</f>
        <v>LP001936</v>
      </c>
    </row>
    <row r="293" spans="1:34" x14ac:dyDescent="0.25">
      <c r="A293" t="s">
        <v>612</v>
      </c>
      <c r="B293" t="s">
        <v>613</v>
      </c>
      <c r="C293" s="1">
        <v>44853</v>
      </c>
      <c r="D293" t="s">
        <v>20</v>
      </c>
      <c r="E293" t="s">
        <v>28</v>
      </c>
      <c r="F293">
        <v>2</v>
      </c>
      <c r="G293">
        <v>55</v>
      </c>
      <c r="H293" t="s">
        <v>22</v>
      </c>
      <c r="I293" t="s">
        <v>23</v>
      </c>
      <c r="J293" t="s">
        <v>21</v>
      </c>
      <c r="K293">
        <v>4400</v>
      </c>
      <c r="L293">
        <v>0</v>
      </c>
      <c r="M293">
        <v>127</v>
      </c>
      <c r="N293">
        <v>360</v>
      </c>
      <c r="O293">
        <v>0</v>
      </c>
      <c r="P293" t="s">
        <v>44</v>
      </c>
      <c r="Q293" t="s">
        <v>612</v>
      </c>
      <c r="R293">
        <v>127</v>
      </c>
      <c r="S293" t="s">
        <v>30</v>
      </c>
      <c r="T293" t="s">
        <v>610</v>
      </c>
      <c r="X293" cm="1">
        <f t="array" aca="1" ref="X293" ca="1">SUMPRODUCT(CODE(MID(D296, ROW(INDIRECT("1:" &amp; LEN(D296))), 1)))</f>
        <v>383</v>
      </c>
      <c r="AB293" cm="1">
        <f t="array" aca="1" ref="AB293" ca="1">SUMPRODUCT(CODE(MID(B292, ROW(INDIRECT("1:" &amp; LEN(B292))), 1)))</f>
        <v>223</v>
      </c>
      <c r="AE293" cm="1">
        <f t="array" aca="1" ref="AE293" ca="1">SUMPRODUCT(CODE(MID(E292, ROW(INDIRECT("1:" &amp; LEN(E292))), 1)))</f>
        <v>305</v>
      </c>
      <c r="AH293" t="str">
        <f>IF(COUNTIF($A$2:A906, A293)=1, A293, "")</f>
        <v>LP001938</v>
      </c>
    </row>
    <row r="294" spans="1:34" x14ac:dyDescent="0.25">
      <c r="A294" t="s">
        <v>614</v>
      </c>
      <c r="B294" t="s">
        <v>615</v>
      </c>
      <c r="C294" s="1">
        <v>44854</v>
      </c>
      <c r="D294" t="s">
        <v>20</v>
      </c>
      <c r="E294" t="s">
        <v>28</v>
      </c>
      <c r="F294">
        <v>2</v>
      </c>
      <c r="G294">
        <v>55</v>
      </c>
      <c r="H294" t="s">
        <v>22</v>
      </c>
      <c r="I294" t="s">
        <v>23</v>
      </c>
      <c r="J294" t="s">
        <v>21</v>
      </c>
      <c r="K294">
        <v>3153</v>
      </c>
      <c r="L294">
        <v>1560</v>
      </c>
      <c r="M294">
        <v>134</v>
      </c>
      <c r="N294">
        <v>360</v>
      </c>
      <c r="O294">
        <v>1</v>
      </c>
      <c r="P294" t="s">
        <v>24</v>
      </c>
      <c r="Q294" t="s">
        <v>614</v>
      </c>
      <c r="R294">
        <v>134</v>
      </c>
      <c r="S294" t="s">
        <v>25</v>
      </c>
      <c r="T294" t="s">
        <v>612</v>
      </c>
      <c r="X294" cm="1">
        <f t="array" aca="1" ref="X294" ca="1">SUMPRODUCT(CODE(MID(D297, ROW(INDIRECT("1:" &amp; LEN(D297))), 1)))</f>
        <v>383</v>
      </c>
      <c r="AB294" cm="1">
        <f t="array" aca="1" ref="AB294" ca="1">SUMPRODUCT(CODE(MID(B293, ROW(INDIRECT("1:" &amp; LEN(B293))), 1)))</f>
        <v>224</v>
      </c>
      <c r="AE294" cm="1">
        <f t="array" aca="1" ref="AE294" ca="1">SUMPRODUCT(CODE(MID(E293, ROW(INDIRECT("1:" &amp; LEN(E293))), 1)))</f>
        <v>305</v>
      </c>
      <c r="AH294" t="str">
        <f>IF(COUNTIF($A$2:A907, A294)=1, A294, "")</f>
        <v>LP001940</v>
      </c>
    </row>
    <row r="295" spans="1:34" x14ac:dyDescent="0.25">
      <c r="A295" t="s">
        <v>616</v>
      </c>
      <c r="B295" t="s">
        <v>617</v>
      </c>
      <c r="C295" s="1">
        <v>44855</v>
      </c>
      <c r="D295" t="s">
        <v>65</v>
      </c>
      <c r="E295" t="s">
        <v>21</v>
      </c>
      <c r="G295">
        <v>55</v>
      </c>
      <c r="H295" t="s">
        <v>22</v>
      </c>
      <c r="I295" t="s">
        <v>23</v>
      </c>
      <c r="J295" t="s">
        <v>21</v>
      </c>
      <c r="K295">
        <v>5417</v>
      </c>
      <c r="L295">
        <v>0</v>
      </c>
      <c r="M295">
        <v>143</v>
      </c>
      <c r="N295">
        <v>480</v>
      </c>
      <c r="O295">
        <v>0</v>
      </c>
      <c r="P295" t="s">
        <v>24</v>
      </c>
      <c r="Q295" t="s">
        <v>616</v>
      </c>
      <c r="R295">
        <v>143</v>
      </c>
      <c r="S295" t="s">
        <v>30</v>
      </c>
      <c r="T295" t="s">
        <v>614</v>
      </c>
      <c r="X295" cm="1">
        <f t="array" aca="1" ref="X295" ca="1">SUMPRODUCT(CODE(MID(D298, ROW(INDIRECT("1:" &amp; LEN(D298))), 1)))</f>
        <v>383</v>
      </c>
      <c r="AB295" cm="1">
        <f t="array" aca="1" ref="AB295" ca="1">SUMPRODUCT(CODE(MID(B294, ROW(INDIRECT("1:" &amp; LEN(B294))), 1)))</f>
        <v>225</v>
      </c>
      <c r="AE295" cm="1">
        <f t="array" aca="1" ref="AE295" ca="1">SUMPRODUCT(CODE(MID(E294, ROW(INDIRECT("1:" &amp; LEN(E294))), 1)))</f>
        <v>305</v>
      </c>
      <c r="AH295" t="str">
        <f>IF(COUNTIF($A$2:A908, A295)=1, A295, "")</f>
        <v>LP001945</v>
      </c>
    </row>
    <row r="296" spans="1:34" x14ac:dyDescent="0.25">
      <c r="A296" t="s">
        <v>618</v>
      </c>
      <c r="B296" t="s">
        <v>619</v>
      </c>
      <c r="C296" s="1">
        <v>44856</v>
      </c>
      <c r="D296" t="s">
        <v>20</v>
      </c>
      <c r="E296" t="s">
        <v>28</v>
      </c>
      <c r="F296">
        <v>0</v>
      </c>
      <c r="G296">
        <v>55</v>
      </c>
      <c r="H296" t="s">
        <v>22</v>
      </c>
      <c r="I296" t="s">
        <v>23</v>
      </c>
      <c r="J296" t="s">
        <v>21</v>
      </c>
      <c r="K296">
        <v>2383</v>
      </c>
      <c r="L296">
        <v>3334</v>
      </c>
      <c r="M296">
        <v>172</v>
      </c>
      <c r="N296">
        <v>360</v>
      </c>
      <c r="O296">
        <v>1</v>
      </c>
      <c r="P296" t="s">
        <v>44</v>
      </c>
      <c r="Q296" t="s">
        <v>618</v>
      </c>
      <c r="R296">
        <v>172</v>
      </c>
      <c r="S296" t="s">
        <v>25</v>
      </c>
      <c r="T296" t="s">
        <v>616</v>
      </c>
      <c r="X296" cm="1">
        <f t="array" aca="1" ref="X296" ca="1">SUMPRODUCT(CODE(MID(D299, ROW(INDIRECT("1:" &amp; LEN(D299))), 1)))</f>
        <v>586</v>
      </c>
      <c r="AB296" cm="1">
        <f t="array" aca="1" ref="AB296" ca="1">SUMPRODUCT(CODE(MID(B295, ROW(INDIRECT("1:" &amp; LEN(B295))), 1)))</f>
        <v>226</v>
      </c>
      <c r="AE296" cm="1">
        <f t="array" aca="1" ref="AE296" ca="1">SUMPRODUCT(CODE(MID(E295, ROW(INDIRECT("1:" &amp; LEN(E295))), 1)))</f>
        <v>189</v>
      </c>
      <c r="AH296" t="str">
        <f>IF(COUNTIF($A$2:A909, A296)=1, A296, "")</f>
        <v>LP001947</v>
      </c>
    </row>
    <row r="297" spans="1:34" x14ac:dyDescent="0.25">
      <c r="A297" t="s">
        <v>620</v>
      </c>
      <c r="B297" t="s">
        <v>621</v>
      </c>
      <c r="C297" s="1">
        <v>44857</v>
      </c>
      <c r="D297" t="s">
        <v>20</v>
      </c>
      <c r="E297" t="s">
        <v>28</v>
      </c>
      <c r="F297">
        <v>3</v>
      </c>
      <c r="G297">
        <v>55</v>
      </c>
      <c r="H297" t="s">
        <v>22</v>
      </c>
      <c r="I297" t="s">
        <v>23</v>
      </c>
      <c r="K297">
        <v>4416</v>
      </c>
      <c r="L297">
        <v>1250</v>
      </c>
      <c r="M297">
        <v>110</v>
      </c>
      <c r="N297">
        <v>360</v>
      </c>
      <c r="O297">
        <v>1</v>
      </c>
      <c r="P297" t="s">
        <v>24</v>
      </c>
      <c r="Q297" t="s">
        <v>620</v>
      </c>
      <c r="R297">
        <v>110</v>
      </c>
      <c r="S297" t="s">
        <v>25</v>
      </c>
      <c r="T297" t="s">
        <v>618</v>
      </c>
      <c r="X297" cm="1">
        <f t="array" aca="1" ref="X297" ca="1">SUMPRODUCT(CODE(MID(D300, ROW(INDIRECT("1:" &amp; LEN(D300))), 1)))</f>
        <v>586</v>
      </c>
      <c r="AB297" cm="1">
        <f t="array" aca="1" ref="AB297" ca="1">SUMPRODUCT(CODE(MID(B296, ROW(INDIRECT("1:" &amp; LEN(B296))), 1)))</f>
        <v>227</v>
      </c>
      <c r="AE297" cm="1">
        <f t="array" aca="1" ref="AE297" ca="1">SUMPRODUCT(CODE(MID(E296, ROW(INDIRECT("1:" &amp; LEN(E296))), 1)))</f>
        <v>305</v>
      </c>
      <c r="AH297" t="str">
        <f>IF(COUNTIF($A$2:A910, A297)=1, A297, "")</f>
        <v>LP001949</v>
      </c>
    </row>
    <row r="298" spans="1:34" x14ac:dyDescent="0.25">
      <c r="A298" t="s">
        <v>622</v>
      </c>
      <c r="B298" t="s">
        <v>623</v>
      </c>
      <c r="C298" s="1">
        <v>44858</v>
      </c>
      <c r="D298" t="s">
        <v>20</v>
      </c>
      <c r="E298" t="s">
        <v>28</v>
      </c>
      <c r="F298">
        <v>1</v>
      </c>
      <c r="G298">
        <v>55</v>
      </c>
      <c r="H298" t="s">
        <v>22</v>
      </c>
      <c r="I298" t="s">
        <v>23</v>
      </c>
      <c r="J298" t="s">
        <v>21</v>
      </c>
      <c r="K298">
        <v>6875</v>
      </c>
      <c r="L298">
        <v>0</v>
      </c>
      <c r="M298">
        <v>200</v>
      </c>
      <c r="N298">
        <v>360</v>
      </c>
      <c r="O298">
        <v>1</v>
      </c>
      <c r="P298" t="s">
        <v>44</v>
      </c>
      <c r="Q298" t="s">
        <v>622</v>
      </c>
      <c r="R298">
        <v>200</v>
      </c>
      <c r="S298" t="s">
        <v>25</v>
      </c>
      <c r="T298" t="s">
        <v>620</v>
      </c>
      <c r="X298" cm="1">
        <f t="array" aca="1" ref="X298" ca="1">SUMPRODUCT(CODE(MID(D301, ROW(INDIRECT("1:" &amp; LEN(D301))), 1)))</f>
        <v>383</v>
      </c>
      <c r="AB298" cm="1">
        <f t="array" aca="1" ref="AB298" ca="1">SUMPRODUCT(CODE(MID(B297, ROW(INDIRECT("1:" &amp; LEN(B297))), 1)))</f>
        <v>228</v>
      </c>
      <c r="AE298" cm="1">
        <f t="array" aca="1" ref="AE298" ca="1">SUMPRODUCT(CODE(MID(E297, ROW(INDIRECT("1:" &amp; LEN(E297))), 1)))</f>
        <v>305</v>
      </c>
      <c r="AH298" t="str">
        <f>IF(COUNTIF($A$2:A911, A298)=1, A298, "")</f>
        <v>LP001953</v>
      </c>
    </row>
    <row r="299" spans="1:34" x14ac:dyDescent="0.25">
      <c r="A299" t="s">
        <v>624</v>
      </c>
      <c r="B299" t="s">
        <v>625</v>
      </c>
      <c r="C299" s="1">
        <v>44859</v>
      </c>
      <c r="D299" t="s">
        <v>65</v>
      </c>
      <c r="E299" t="s">
        <v>28</v>
      </c>
      <c r="F299">
        <v>1</v>
      </c>
      <c r="G299">
        <v>55</v>
      </c>
      <c r="H299" t="s">
        <v>22</v>
      </c>
      <c r="I299" t="s">
        <v>23</v>
      </c>
      <c r="J299" t="s">
        <v>21</v>
      </c>
      <c r="K299">
        <v>4666</v>
      </c>
      <c r="L299">
        <v>0</v>
      </c>
      <c r="M299">
        <v>135</v>
      </c>
      <c r="N299">
        <v>360</v>
      </c>
      <c r="O299">
        <v>1</v>
      </c>
      <c r="P299" t="s">
        <v>24</v>
      </c>
      <c r="Q299" t="s">
        <v>624</v>
      </c>
      <c r="R299">
        <v>135</v>
      </c>
      <c r="S299" t="s">
        <v>25</v>
      </c>
      <c r="T299" t="s">
        <v>622</v>
      </c>
      <c r="X299" cm="1">
        <f t="array" aca="1" ref="X299" ca="1">SUMPRODUCT(CODE(MID(D302, ROW(INDIRECT("1:" &amp; LEN(D302))), 1)))</f>
        <v>383</v>
      </c>
      <c r="AB299" cm="1">
        <f t="array" aca="1" ref="AB299" ca="1">SUMPRODUCT(CODE(MID(B298, ROW(INDIRECT("1:" &amp; LEN(B298))), 1)))</f>
        <v>229</v>
      </c>
      <c r="AE299" cm="1">
        <f t="array" aca="1" ref="AE299" ca="1">SUMPRODUCT(CODE(MID(E298, ROW(INDIRECT("1:" &amp; LEN(E298))), 1)))</f>
        <v>305</v>
      </c>
      <c r="AH299" t="str">
        <f>IF(COUNTIF($A$2:A912, A299)=1, A299, "")</f>
        <v>LP001954</v>
      </c>
    </row>
    <row r="300" spans="1:34" x14ac:dyDescent="0.25">
      <c r="A300" t="s">
        <v>626</v>
      </c>
      <c r="B300" t="s">
        <v>627</v>
      </c>
      <c r="C300" s="1">
        <v>44860</v>
      </c>
      <c r="D300" t="s">
        <v>65</v>
      </c>
      <c r="E300" t="s">
        <v>21</v>
      </c>
      <c r="F300">
        <v>0</v>
      </c>
      <c r="G300">
        <v>55</v>
      </c>
      <c r="H300" t="s">
        <v>22</v>
      </c>
      <c r="I300" t="s">
        <v>23</v>
      </c>
      <c r="J300" t="s">
        <v>21</v>
      </c>
      <c r="K300">
        <v>5000</v>
      </c>
      <c r="L300">
        <v>2541</v>
      </c>
      <c r="M300">
        <v>151</v>
      </c>
      <c r="N300">
        <v>480</v>
      </c>
      <c r="O300">
        <v>1</v>
      </c>
      <c r="P300" t="s">
        <v>29</v>
      </c>
      <c r="Q300" t="s">
        <v>626</v>
      </c>
      <c r="R300">
        <v>151</v>
      </c>
      <c r="S300" t="s">
        <v>30</v>
      </c>
      <c r="T300" t="s">
        <v>624</v>
      </c>
      <c r="X300" cm="1">
        <f t="array" aca="1" ref="X300" ca="1">SUMPRODUCT(CODE(MID(D303, ROW(INDIRECT("1:" &amp; LEN(D303))), 1)))</f>
        <v>383</v>
      </c>
      <c r="AB300" cm="1">
        <f t="array" aca="1" ref="AB300" ca="1">SUMPRODUCT(CODE(MID(B299, ROW(INDIRECT("1:" &amp; LEN(B299))), 1)))</f>
        <v>230</v>
      </c>
      <c r="AE300" cm="1">
        <f t="array" aca="1" ref="AE300" ca="1">SUMPRODUCT(CODE(MID(E299, ROW(INDIRECT("1:" &amp; LEN(E299))), 1)))</f>
        <v>305</v>
      </c>
      <c r="AH300" t="str">
        <f>IF(COUNTIF($A$2:A913, A300)=1, A300, "")</f>
        <v>LP001955</v>
      </c>
    </row>
    <row r="301" spans="1:34" x14ac:dyDescent="0.25">
      <c r="A301" t="s">
        <v>628</v>
      </c>
      <c r="B301" t="s">
        <v>629</v>
      </c>
      <c r="C301" s="1">
        <v>44861</v>
      </c>
      <c r="D301" t="s">
        <v>20</v>
      </c>
      <c r="E301" t="s">
        <v>28</v>
      </c>
      <c r="F301">
        <v>1</v>
      </c>
      <c r="G301">
        <v>55</v>
      </c>
      <c r="H301" t="s">
        <v>22</v>
      </c>
      <c r="I301" t="s">
        <v>23</v>
      </c>
      <c r="J301" t="s">
        <v>21</v>
      </c>
      <c r="K301">
        <v>2014</v>
      </c>
      <c r="L301">
        <v>2925</v>
      </c>
      <c r="M301">
        <v>113</v>
      </c>
      <c r="N301">
        <v>360</v>
      </c>
      <c r="O301">
        <v>1</v>
      </c>
      <c r="P301" t="s">
        <v>24</v>
      </c>
      <c r="Q301" t="s">
        <v>628</v>
      </c>
      <c r="R301">
        <v>113</v>
      </c>
      <c r="S301" t="s">
        <v>30</v>
      </c>
      <c r="T301" t="s">
        <v>626</v>
      </c>
      <c r="X301" cm="1">
        <f t="array" aca="1" ref="X301" ca="1">SUMPRODUCT(CODE(MID(D304, ROW(INDIRECT("1:" &amp; LEN(D304))), 1)))</f>
        <v>586</v>
      </c>
      <c r="AB301" cm="1">
        <f t="array" aca="1" ref="AB301" ca="1">SUMPRODUCT(CODE(MID(B300, ROW(INDIRECT("1:" &amp; LEN(B300))), 1)))</f>
        <v>231</v>
      </c>
      <c r="AE301" cm="1">
        <f t="array" aca="1" ref="AE301" ca="1">SUMPRODUCT(CODE(MID(E300, ROW(INDIRECT("1:" &amp; LEN(E300))), 1)))</f>
        <v>189</v>
      </c>
      <c r="AH301" t="str">
        <f>IF(COUNTIF($A$2:A914, A301)=1, A301, "")</f>
        <v>LP001963</v>
      </c>
    </row>
    <row r="302" spans="1:34" x14ac:dyDescent="0.25">
      <c r="A302" t="s">
        <v>630</v>
      </c>
      <c r="B302" t="s">
        <v>631</v>
      </c>
      <c r="C302" s="1">
        <v>44862</v>
      </c>
      <c r="D302" t="s">
        <v>20</v>
      </c>
      <c r="E302" t="s">
        <v>28</v>
      </c>
      <c r="F302">
        <v>0</v>
      </c>
      <c r="G302">
        <v>55</v>
      </c>
      <c r="H302" t="s">
        <v>22</v>
      </c>
      <c r="I302" t="s">
        <v>35</v>
      </c>
      <c r="J302" t="s">
        <v>21</v>
      </c>
      <c r="K302">
        <v>1800</v>
      </c>
      <c r="L302">
        <v>2934</v>
      </c>
      <c r="M302">
        <v>93</v>
      </c>
      <c r="N302">
        <v>360</v>
      </c>
      <c r="O302">
        <v>0</v>
      </c>
      <c r="P302" t="s">
        <v>24</v>
      </c>
      <c r="Q302" t="s">
        <v>630</v>
      </c>
      <c r="R302">
        <v>93</v>
      </c>
      <c r="S302" t="s">
        <v>30</v>
      </c>
      <c r="T302" t="s">
        <v>628</v>
      </c>
      <c r="X302" cm="1">
        <f t="array" aca="1" ref="X302" ca="1">SUMPRODUCT(CODE(MID(D305, ROW(INDIRECT("1:" &amp; LEN(D305))), 1)))</f>
        <v>383</v>
      </c>
      <c r="AB302" cm="1">
        <f t="array" aca="1" ref="AB302" ca="1">SUMPRODUCT(CODE(MID(B301, ROW(INDIRECT("1:" &amp; LEN(B301))), 1)))</f>
        <v>214</v>
      </c>
      <c r="AE302" cm="1">
        <f t="array" aca="1" ref="AE302" ca="1">SUMPRODUCT(CODE(MID(E301, ROW(INDIRECT("1:" &amp; LEN(E301))), 1)))</f>
        <v>305</v>
      </c>
      <c r="AH302" t="str">
        <f>IF(COUNTIF($A$2:A915, A302)=1, A302, "")</f>
        <v>LP001964</v>
      </c>
    </row>
    <row r="303" spans="1:34" x14ac:dyDescent="0.25">
      <c r="A303" t="s">
        <v>632</v>
      </c>
      <c r="B303" t="s">
        <v>633</v>
      </c>
      <c r="C303" s="1">
        <v>44863</v>
      </c>
      <c r="D303" t="s">
        <v>20</v>
      </c>
      <c r="E303" t="s">
        <v>28</v>
      </c>
      <c r="G303">
        <v>55</v>
      </c>
      <c r="H303" t="s">
        <v>22</v>
      </c>
      <c r="I303" t="s">
        <v>35</v>
      </c>
      <c r="J303" t="s">
        <v>21</v>
      </c>
      <c r="K303">
        <v>2875</v>
      </c>
      <c r="L303">
        <v>1750</v>
      </c>
      <c r="M303">
        <v>105</v>
      </c>
      <c r="N303">
        <v>360</v>
      </c>
      <c r="O303">
        <v>1</v>
      </c>
      <c r="P303" t="s">
        <v>44</v>
      </c>
      <c r="Q303" t="s">
        <v>632</v>
      </c>
      <c r="R303">
        <v>105</v>
      </c>
      <c r="S303" t="s">
        <v>25</v>
      </c>
      <c r="T303" t="s">
        <v>630</v>
      </c>
      <c r="X303" cm="1">
        <f t="array" aca="1" ref="X303" ca="1">SUMPRODUCT(CODE(MID(D306, ROW(INDIRECT("1:" &amp; LEN(D306))), 1)))</f>
        <v>383</v>
      </c>
      <c r="AB303" cm="1">
        <f t="array" aca="1" ref="AB303" ca="1">SUMPRODUCT(CODE(MID(B302, ROW(INDIRECT("1:" &amp; LEN(B302))), 1)))</f>
        <v>215</v>
      </c>
      <c r="AE303" cm="1">
        <f t="array" aca="1" ref="AE303" ca="1">SUMPRODUCT(CODE(MID(E302, ROW(INDIRECT("1:" &amp; LEN(E302))), 1)))</f>
        <v>305</v>
      </c>
      <c r="AH303" t="str">
        <f>IF(COUNTIF($A$2:A916, A303)=1, A303, "")</f>
        <v>LP001972</v>
      </c>
    </row>
    <row r="304" spans="1:34" x14ac:dyDescent="0.25">
      <c r="A304" t="s">
        <v>634</v>
      </c>
      <c r="B304" t="s">
        <v>635</v>
      </c>
      <c r="C304" s="1">
        <v>44864</v>
      </c>
      <c r="D304" t="s">
        <v>65</v>
      </c>
      <c r="E304" t="s">
        <v>21</v>
      </c>
      <c r="F304">
        <v>0</v>
      </c>
      <c r="G304">
        <v>55</v>
      </c>
      <c r="H304" t="s">
        <v>22</v>
      </c>
      <c r="I304" t="s">
        <v>23</v>
      </c>
      <c r="J304" t="s">
        <v>21</v>
      </c>
      <c r="K304">
        <v>5000</v>
      </c>
      <c r="L304">
        <v>0</v>
      </c>
      <c r="M304">
        <v>132</v>
      </c>
      <c r="N304">
        <v>360</v>
      </c>
      <c r="O304">
        <v>1</v>
      </c>
      <c r="P304" t="s">
        <v>29</v>
      </c>
      <c r="Q304" t="s">
        <v>634</v>
      </c>
      <c r="R304">
        <v>132</v>
      </c>
      <c r="S304" t="s">
        <v>25</v>
      </c>
      <c r="T304" t="s">
        <v>632</v>
      </c>
      <c r="X304" cm="1">
        <f t="array" aca="1" ref="X304" ca="1">SUMPRODUCT(CODE(MID(D307, ROW(INDIRECT("1:" &amp; LEN(D307))), 1)))</f>
        <v>383</v>
      </c>
      <c r="AB304" cm="1">
        <f t="array" aca="1" ref="AB304" ca="1">SUMPRODUCT(CODE(MID(B303, ROW(INDIRECT("1:" &amp; LEN(B303))), 1)))</f>
        <v>216</v>
      </c>
      <c r="AE304" cm="1">
        <f t="array" aca="1" ref="AE304" ca="1">SUMPRODUCT(CODE(MID(E303, ROW(INDIRECT("1:" &amp; LEN(E303))), 1)))</f>
        <v>305</v>
      </c>
      <c r="AH304" t="str">
        <f>IF(COUNTIF($A$2:A917, A304)=1, A304, "")</f>
        <v>LP001974</v>
      </c>
    </row>
    <row r="305" spans="1:34" x14ac:dyDescent="0.25">
      <c r="A305" t="s">
        <v>636</v>
      </c>
      <c r="B305" t="s">
        <v>637</v>
      </c>
      <c r="C305" s="1">
        <v>44865</v>
      </c>
      <c r="D305" t="s">
        <v>20</v>
      </c>
      <c r="E305" t="s">
        <v>28</v>
      </c>
      <c r="F305">
        <v>1</v>
      </c>
      <c r="G305">
        <v>55</v>
      </c>
      <c r="H305" t="s">
        <v>22</v>
      </c>
      <c r="I305" t="s">
        <v>23</v>
      </c>
      <c r="J305" t="s">
        <v>21</v>
      </c>
      <c r="K305">
        <v>1625</v>
      </c>
      <c r="L305">
        <v>1803</v>
      </c>
      <c r="M305">
        <v>96</v>
      </c>
      <c r="N305">
        <v>360</v>
      </c>
      <c r="O305">
        <v>1</v>
      </c>
      <c r="P305" t="s">
        <v>24</v>
      </c>
      <c r="Q305" t="s">
        <v>636</v>
      </c>
      <c r="R305">
        <v>96</v>
      </c>
      <c r="S305" t="s">
        <v>25</v>
      </c>
      <c r="T305" t="s">
        <v>634</v>
      </c>
      <c r="X305" cm="1">
        <f t="array" aca="1" ref="X305" ca="1">SUMPRODUCT(CODE(MID(D308, ROW(INDIRECT("1:" &amp; LEN(D308))), 1)))</f>
        <v>586</v>
      </c>
      <c r="AB305" cm="1">
        <f t="array" aca="1" ref="AB305" ca="1">SUMPRODUCT(CODE(MID(B304, ROW(INDIRECT("1:" &amp; LEN(B304))), 1)))</f>
        <v>217</v>
      </c>
      <c r="AE305" cm="1">
        <f t="array" aca="1" ref="AE305" ca="1">SUMPRODUCT(CODE(MID(E304, ROW(INDIRECT("1:" &amp; LEN(E304))), 1)))</f>
        <v>189</v>
      </c>
      <c r="AH305" t="str">
        <f>IF(COUNTIF($A$2:A918, A305)=1, A305, "")</f>
        <v>LP001977</v>
      </c>
    </row>
    <row r="306" spans="1:34" x14ac:dyDescent="0.25">
      <c r="A306" t="s">
        <v>638</v>
      </c>
      <c r="B306" t="s">
        <v>639</v>
      </c>
      <c r="C306" s="1">
        <v>44866</v>
      </c>
      <c r="D306" t="s">
        <v>20</v>
      </c>
      <c r="E306" t="s">
        <v>21</v>
      </c>
      <c r="F306">
        <v>0</v>
      </c>
      <c r="G306">
        <v>55</v>
      </c>
      <c r="H306" t="s">
        <v>22</v>
      </c>
      <c r="I306" t="s">
        <v>23</v>
      </c>
      <c r="J306" t="s">
        <v>21</v>
      </c>
      <c r="K306">
        <v>4000</v>
      </c>
      <c r="L306">
        <v>2500</v>
      </c>
      <c r="M306">
        <v>140</v>
      </c>
      <c r="N306">
        <v>360</v>
      </c>
      <c r="O306">
        <v>1</v>
      </c>
      <c r="P306" t="s">
        <v>29</v>
      </c>
      <c r="Q306" t="s">
        <v>638</v>
      </c>
      <c r="R306">
        <v>140</v>
      </c>
      <c r="S306" t="s">
        <v>25</v>
      </c>
      <c r="T306" t="s">
        <v>636</v>
      </c>
      <c r="X306" cm="1">
        <f t="array" aca="1" ref="X306" ca="1">SUMPRODUCT(CODE(MID(D309, ROW(INDIRECT("1:" &amp; LEN(D309))), 1)))</f>
        <v>586</v>
      </c>
      <c r="AB306" cm="1">
        <f t="array" aca="1" ref="AB306" ca="1">SUMPRODUCT(CODE(MID(B305, ROW(INDIRECT("1:" &amp; LEN(B305))), 1)))</f>
        <v>218</v>
      </c>
      <c r="AE306" cm="1">
        <f t="array" aca="1" ref="AE306" ca="1">SUMPRODUCT(CODE(MID(E305, ROW(INDIRECT("1:" &amp; LEN(E305))), 1)))</f>
        <v>305</v>
      </c>
      <c r="AH306" t="str">
        <f>IF(COUNTIF($A$2:A919, A306)=1, A306, "")</f>
        <v>LP001978</v>
      </c>
    </row>
    <row r="307" spans="1:34" x14ac:dyDescent="0.25">
      <c r="A307" t="s">
        <v>640</v>
      </c>
      <c r="B307" t="s">
        <v>641</v>
      </c>
      <c r="C307" s="1">
        <v>44867</v>
      </c>
      <c r="D307" t="s">
        <v>20</v>
      </c>
      <c r="E307" t="s">
        <v>21</v>
      </c>
      <c r="F307">
        <v>0</v>
      </c>
      <c r="G307">
        <v>55</v>
      </c>
      <c r="H307" t="s">
        <v>22</v>
      </c>
      <c r="I307" t="s">
        <v>35</v>
      </c>
      <c r="J307" t="s">
        <v>21</v>
      </c>
      <c r="K307">
        <v>2000</v>
      </c>
      <c r="L307">
        <v>0</v>
      </c>
      <c r="N307">
        <v>360</v>
      </c>
      <c r="O307">
        <v>1</v>
      </c>
      <c r="P307" t="s">
        <v>24</v>
      </c>
      <c r="Q307" t="s">
        <v>640</v>
      </c>
      <c r="S307" t="s">
        <v>30</v>
      </c>
      <c r="T307" t="s">
        <v>638</v>
      </c>
      <c r="X307" cm="1">
        <f t="array" aca="1" ref="X307" ca="1">SUMPRODUCT(CODE(MID(D310, ROW(INDIRECT("1:" &amp; LEN(D310))), 1)))</f>
        <v>383</v>
      </c>
      <c r="AB307" cm="1">
        <f t="array" aca="1" ref="AB307" ca="1">SUMPRODUCT(CODE(MID(B306, ROW(INDIRECT("1:" &amp; LEN(B306))), 1)))</f>
        <v>219</v>
      </c>
      <c r="AE307" cm="1">
        <f t="array" aca="1" ref="AE307" ca="1">SUMPRODUCT(CODE(MID(E306, ROW(INDIRECT("1:" &amp; LEN(E306))), 1)))</f>
        <v>189</v>
      </c>
      <c r="AH307" t="str">
        <f>IF(COUNTIF($A$2:A920, A307)=1, A307, "")</f>
        <v>LP001990</v>
      </c>
    </row>
    <row r="308" spans="1:34" x14ac:dyDescent="0.25">
      <c r="A308" t="s">
        <v>642</v>
      </c>
      <c r="B308" t="s">
        <v>643</v>
      </c>
      <c r="C308" s="1">
        <v>44868</v>
      </c>
      <c r="D308" t="s">
        <v>65</v>
      </c>
      <c r="E308" t="s">
        <v>21</v>
      </c>
      <c r="F308">
        <v>0</v>
      </c>
      <c r="G308">
        <v>55</v>
      </c>
      <c r="H308" t="s">
        <v>22</v>
      </c>
      <c r="I308" t="s">
        <v>23</v>
      </c>
      <c r="J308" t="s">
        <v>21</v>
      </c>
      <c r="K308">
        <v>3762</v>
      </c>
      <c r="L308">
        <v>1666</v>
      </c>
      <c r="M308">
        <v>135</v>
      </c>
      <c r="N308">
        <v>360</v>
      </c>
      <c r="O308">
        <v>1</v>
      </c>
      <c r="P308" t="s">
        <v>29</v>
      </c>
      <c r="Q308" t="s">
        <v>642</v>
      </c>
      <c r="R308">
        <v>135</v>
      </c>
      <c r="S308" t="s">
        <v>25</v>
      </c>
      <c r="T308" t="s">
        <v>640</v>
      </c>
      <c r="X308" cm="1">
        <f t="array" aca="1" ref="X308" ca="1">SUMPRODUCT(CODE(MID(D311, ROW(INDIRECT("1:" &amp; LEN(D311))), 1)))</f>
        <v>383</v>
      </c>
      <c r="AB308" cm="1">
        <f t="array" aca="1" ref="AB308" ca="1">SUMPRODUCT(CODE(MID(B307, ROW(INDIRECT("1:" &amp; LEN(B307))), 1)))</f>
        <v>220</v>
      </c>
      <c r="AE308" cm="1">
        <f t="array" aca="1" ref="AE308" ca="1">SUMPRODUCT(CODE(MID(E307, ROW(INDIRECT("1:" &amp; LEN(E307))), 1)))</f>
        <v>189</v>
      </c>
      <c r="AH308" t="str">
        <f>IF(COUNTIF($A$2:A921, A308)=1, A308, "")</f>
        <v>LP001993</v>
      </c>
    </row>
    <row r="309" spans="1:34" x14ac:dyDescent="0.25">
      <c r="A309" t="s">
        <v>644</v>
      </c>
      <c r="B309" t="s">
        <v>645</v>
      </c>
      <c r="C309" s="1">
        <v>44869</v>
      </c>
      <c r="D309" t="s">
        <v>65</v>
      </c>
      <c r="E309" t="s">
        <v>21</v>
      </c>
      <c r="F309">
        <v>0</v>
      </c>
      <c r="G309">
        <v>55</v>
      </c>
      <c r="H309" t="s">
        <v>22</v>
      </c>
      <c r="I309" t="s">
        <v>23</v>
      </c>
      <c r="J309" t="s">
        <v>21</v>
      </c>
      <c r="K309">
        <v>2400</v>
      </c>
      <c r="L309">
        <v>1863</v>
      </c>
      <c r="M309">
        <v>104</v>
      </c>
      <c r="N309">
        <v>360</v>
      </c>
      <c r="O309">
        <v>0</v>
      </c>
      <c r="P309" t="s">
        <v>24</v>
      </c>
      <c r="Q309" t="s">
        <v>644</v>
      </c>
      <c r="R309">
        <v>104</v>
      </c>
      <c r="S309" t="s">
        <v>30</v>
      </c>
      <c r="T309" t="s">
        <v>642</v>
      </c>
      <c r="X309" cm="1">
        <f t="array" aca="1" ref="X309" ca="1">SUMPRODUCT(CODE(MID(D312, ROW(INDIRECT("1:" &amp; LEN(D312))), 1)))</f>
        <v>586</v>
      </c>
      <c r="AB309" cm="1">
        <f t="array" aca="1" ref="AB309" ca="1">SUMPRODUCT(CODE(MID(B308, ROW(INDIRECT("1:" &amp; LEN(B308))), 1)))</f>
        <v>221</v>
      </c>
      <c r="AE309" cm="1">
        <f t="array" aca="1" ref="AE309" ca="1">SUMPRODUCT(CODE(MID(E308, ROW(INDIRECT("1:" &amp; LEN(E308))), 1)))</f>
        <v>189</v>
      </c>
      <c r="AH309" t="str">
        <f>IF(COUNTIF($A$2:A922, A309)=1, A309, "")</f>
        <v>LP001994</v>
      </c>
    </row>
    <row r="310" spans="1:34" x14ac:dyDescent="0.25">
      <c r="A310" t="s">
        <v>646</v>
      </c>
      <c r="B310" t="s">
        <v>647</v>
      </c>
      <c r="C310" s="1">
        <v>44870</v>
      </c>
      <c r="D310" t="s">
        <v>20</v>
      </c>
      <c r="E310" t="s">
        <v>21</v>
      </c>
      <c r="F310">
        <v>0</v>
      </c>
      <c r="G310">
        <v>55</v>
      </c>
      <c r="H310" t="s">
        <v>22</v>
      </c>
      <c r="I310" t="s">
        <v>23</v>
      </c>
      <c r="J310" t="s">
        <v>21</v>
      </c>
      <c r="K310">
        <v>20233</v>
      </c>
      <c r="L310">
        <v>0</v>
      </c>
      <c r="M310">
        <v>480</v>
      </c>
      <c r="N310">
        <v>360</v>
      </c>
      <c r="O310">
        <v>1</v>
      </c>
      <c r="P310" t="s">
        <v>29</v>
      </c>
      <c r="Q310" t="s">
        <v>646</v>
      </c>
      <c r="R310">
        <v>480</v>
      </c>
      <c r="S310" t="s">
        <v>30</v>
      </c>
      <c r="T310" t="s">
        <v>644</v>
      </c>
      <c r="X310" cm="1">
        <f t="array" aca="1" ref="X310" ca="1">SUMPRODUCT(CODE(MID(D313, ROW(INDIRECT("1:" &amp; LEN(D313))), 1)))</f>
        <v>383</v>
      </c>
      <c r="AB310" cm="1">
        <f t="array" aca="1" ref="AB310" ca="1">SUMPRODUCT(CODE(MID(B309, ROW(INDIRECT("1:" &amp; LEN(B309))), 1)))</f>
        <v>222</v>
      </c>
      <c r="AE310" cm="1">
        <f t="array" aca="1" ref="AE310" ca="1">SUMPRODUCT(CODE(MID(E309, ROW(INDIRECT("1:" &amp; LEN(E309))), 1)))</f>
        <v>189</v>
      </c>
      <c r="AH310" t="str">
        <f>IF(COUNTIF($A$2:A923, A310)=1, A310, "")</f>
        <v>LP001996</v>
      </c>
    </row>
    <row r="311" spans="1:34" x14ac:dyDescent="0.25">
      <c r="A311" t="s">
        <v>648</v>
      </c>
      <c r="B311" t="s">
        <v>649</v>
      </c>
      <c r="C311" s="1">
        <v>44871</v>
      </c>
      <c r="D311" t="s">
        <v>20</v>
      </c>
      <c r="E311" t="s">
        <v>28</v>
      </c>
      <c r="F311">
        <v>2</v>
      </c>
      <c r="G311">
        <v>55</v>
      </c>
      <c r="H311" t="s">
        <v>22</v>
      </c>
      <c r="I311" t="s">
        <v>35</v>
      </c>
      <c r="J311" t="s">
        <v>21</v>
      </c>
      <c r="K311">
        <v>7667</v>
      </c>
      <c r="L311">
        <v>0</v>
      </c>
      <c r="M311">
        <v>185</v>
      </c>
      <c r="N311">
        <v>360</v>
      </c>
      <c r="P311" t="s">
        <v>29</v>
      </c>
      <c r="Q311" t="s">
        <v>648</v>
      </c>
      <c r="R311">
        <v>185</v>
      </c>
      <c r="S311" t="s">
        <v>25</v>
      </c>
      <c r="T311" t="s">
        <v>646</v>
      </c>
      <c r="X311" cm="1">
        <f t="array" aca="1" ref="X311" ca="1">SUMPRODUCT(CODE(MID(D314, ROW(INDIRECT("1:" &amp; LEN(D314))), 1)))</f>
        <v>586</v>
      </c>
      <c r="AB311" cm="1">
        <f t="array" aca="1" ref="AB311" ca="1">SUMPRODUCT(CODE(MID(B310, ROW(INDIRECT("1:" &amp; LEN(B310))), 1)))</f>
        <v>223</v>
      </c>
      <c r="AE311" cm="1">
        <f t="array" aca="1" ref="AE311" ca="1">SUMPRODUCT(CODE(MID(E310, ROW(INDIRECT("1:" &amp; LEN(E310))), 1)))</f>
        <v>189</v>
      </c>
      <c r="AH311" t="str">
        <f>IF(COUNTIF($A$2:A924, A311)=1, A311, "")</f>
        <v>LP001998</v>
      </c>
    </row>
    <row r="312" spans="1:34" x14ac:dyDescent="0.25">
      <c r="A312" t="s">
        <v>650</v>
      </c>
      <c r="B312" t="s">
        <v>651</v>
      </c>
      <c r="C312" s="1">
        <v>44872</v>
      </c>
      <c r="D312" t="s">
        <v>65</v>
      </c>
      <c r="E312" t="s">
        <v>21</v>
      </c>
      <c r="F312">
        <v>0</v>
      </c>
      <c r="G312">
        <v>55</v>
      </c>
      <c r="H312" t="s">
        <v>22</v>
      </c>
      <c r="I312" t="s">
        <v>23</v>
      </c>
      <c r="J312" t="s">
        <v>21</v>
      </c>
      <c r="K312">
        <v>2917</v>
      </c>
      <c r="L312">
        <v>0</v>
      </c>
      <c r="M312">
        <v>84</v>
      </c>
      <c r="N312">
        <v>360</v>
      </c>
      <c r="O312">
        <v>1</v>
      </c>
      <c r="P312" t="s">
        <v>44</v>
      </c>
      <c r="Q312" t="s">
        <v>650</v>
      </c>
      <c r="R312">
        <v>84</v>
      </c>
      <c r="S312" t="s">
        <v>25</v>
      </c>
      <c r="T312" t="s">
        <v>648</v>
      </c>
      <c r="X312" cm="1">
        <f t="array" aca="1" ref="X312" ca="1">SUMPRODUCT(CODE(MID(D315, ROW(INDIRECT("1:" &amp; LEN(D315))), 1)))</f>
        <v>383</v>
      </c>
      <c r="AB312" cm="1">
        <f t="array" aca="1" ref="AB312" ca="1">SUMPRODUCT(CODE(MID(B311, ROW(INDIRECT("1:" &amp; LEN(B311))), 1)))</f>
        <v>215</v>
      </c>
      <c r="AE312" cm="1">
        <f t="array" aca="1" ref="AE312" ca="1">SUMPRODUCT(CODE(MID(E311, ROW(INDIRECT("1:" &amp; LEN(E311))), 1)))</f>
        <v>305</v>
      </c>
      <c r="AH312" t="str">
        <f>IF(COUNTIF($A$2:A925, A312)=1, A312, "")</f>
        <v>LP002002</v>
      </c>
    </row>
    <row r="313" spans="1:34" x14ac:dyDescent="0.25">
      <c r="A313" t="s">
        <v>652</v>
      </c>
      <c r="B313" t="s">
        <v>653</v>
      </c>
      <c r="C313" s="1">
        <v>44873</v>
      </c>
      <c r="D313" t="s">
        <v>20</v>
      </c>
      <c r="E313" t="s">
        <v>21</v>
      </c>
      <c r="F313">
        <v>0</v>
      </c>
      <c r="G313">
        <v>55</v>
      </c>
      <c r="H313" t="s">
        <v>22</v>
      </c>
      <c r="I313" t="s">
        <v>35</v>
      </c>
      <c r="J313" t="s">
        <v>21</v>
      </c>
      <c r="K313">
        <v>2927</v>
      </c>
      <c r="L313">
        <v>2405</v>
      </c>
      <c r="M313">
        <v>111</v>
      </c>
      <c r="N313">
        <v>360</v>
      </c>
      <c r="O313">
        <v>1</v>
      </c>
      <c r="P313" t="s">
        <v>44</v>
      </c>
      <c r="Q313" t="s">
        <v>652</v>
      </c>
      <c r="R313">
        <v>111</v>
      </c>
      <c r="S313" t="s">
        <v>25</v>
      </c>
      <c r="T313" t="s">
        <v>650</v>
      </c>
      <c r="AB313" cm="1">
        <f t="array" aca="1" ref="AB313" ca="1">SUMPRODUCT(CODE(MID(B312, ROW(INDIRECT("1:" &amp; LEN(B312))), 1)))</f>
        <v>216</v>
      </c>
      <c r="AE313" cm="1">
        <f t="array" aca="1" ref="AE313" ca="1">SUMPRODUCT(CODE(MID(E312, ROW(INDIRECT("1:" &amp; LEN(E312))), 1)))</f>
        <v>189</v>
      </c>
      <c r="AH313" t="str">
        <f>IF(COUNTIF($A$2:A926, A313)=1, A313, "")</f>
        <v>LP002004</v>
      </c>
    </row>
    <row r="314" spans="1:34" x14ac:dyDescent="0.25">
      <c r="A314" t="s">
        <v>654</v>
      </c>
      <c r="B314" t="s">
        <v>655</v>
      </c>
      <c r="C314" s="1">
        <v>44874</v>
      </c>
      <c r="D314" t="s">
        <v>65</v>
      </c>
      <c r="E314" t="s">
        <v>21</v>
      </c>
      <c r="F314">
        <v>0</v>
      </c>
      <c r="G314">
        <v>55</v>
      </c>
      <c r="H314" t="s">
        <v>22</v>
      </c>
      <c r="I314" t="s">
        <v>23</v>
      </c>
      <c r="J314" t="s">
        <v>21</v>
      </c>
      <c r="K314">
        <v>2507</v>
      </c>
      <c r="L314">
        <v>0</v>
      </c>
      <c r="M314">
        <v>56</v>
      </c>
      <c r="N314">
        <v>360</v>
      </c>
      <c r="O314">
        <v>1</v>
      </c>
      <c r="P314" t="s">
        <v>29</v>
      </c>
      <c r="Q314" t="s">
        <v>654</v>
      </c>
      <c r="R314">
        <v>56</v>
      </c>
      <c r="S314" t="s">
        <v>25</v>
      </c>
      <c r="T314" t="s">
        <v>652</v>
      </c>
      <c r="X314" cm="1">
        <f t="array" aca="1" ref="X314" ca="1">SUMPRODUCT(CODE(MID(D317, ROW(INDIRECT("1:" &amp; LEN(D317))), 1)))</f>
        <v>383</v>
      </c>
      <c r="AB314" cm="1">
        <f t="array" aca="1" ref="AB314" ca="1">SUMPRODUCT(CODE(MID(B313, ROW(INDIRECT("1:" &amp; LEN(B313))), 1)))</f>
        <v>217</v>
      </c>
      <c r="AE314" cm="1">
        <f t="array" aca="1" ref="AE314" ca="1">SUMPRODUCT(CODE(MID(E313, ROW(INDIRECT("1:" &amp; LEN(E313))), 1)))</f>
        <v>189</v>
      </c>
      <c r="AH314" t="str">
        <f>IF(COUNTIF($A$2:A927, A314)=1, A314, "")</f>
        <v>LP002006</v>
      </c>
    </row>
    <row r="315" spans="1:34" x14ac:dyDescent="0.25">
      <c r="A315" t="s">
        <v>656</v>
      </c>
      <c r="B315" t="s">
        <v>657</v>
      </c>
      <c r="C315" s="1">
        <v>44875</v>
      </c>
      <c r="D315" t="s">
        <v>20</v>
      </c>
      <c r="E315" t="s">
        <v>28</v>
      </c>
      <c r="F315">
        <v>2</v>
      </c>
      <c r="G315">
        <v>55</v>
      </c>
      <c r="H315" t="s">
        <v>22</v>
      </c>
      <c r="I315" t="s">
        <v>23</v>
      </c>
      <c r="J315" t="s">
        <v>28</v>
      </c>
      <c r="K315">
        <v>5746</v>
      </c>
      <c r="L315">
        <v>0</v>
      </c>
      <c r="M315">
        <v>144</v>
      </c>
      <c r="N315">
        <v>84</v>
      </c>
      <c r="P315" t="s">
        <v>29</v>
      </c>
      <c r="Q315" t="s">
        <v>656</v>
      </c>
      <c r="R315">
        <v>144</v>
      </c>
      <c r="S315" t="s">
        <v>25</v>
      </c>
      <c r="T315" t="s">
        <v>654</v>
      </c>
      <c r="X315" cm="1">
        <f t="array" aca="1" ref="X315" ca="1">SUMPRODUCT(CODE(MID(D318, ROW(INDIRECT("1:" &amp; LEN(D318))), 1)))</f>
        <v>383</v>
      </c>
      <c r="AB315" cm="1">
        <f t="array" aca="1" ref="AB315" ca="1">SUMPRODUCT(CODE(MID(B314, ROW(INDIRECT("1:" &amp; LEN(B314))), 1)))</f>
        <v>218</v>
      </c>
      <c r="AE315" cm="1">
        <f t="array" aca="1" ref="AE315" ca="1">SUMPRODUCT(CODE(MID(E314, ROW(INDIRECT("1:" &amp; LEN(E314))), 1)))</f>
        <v>189</v>
      </c>
      <c r="AH315" t="str">
        <f>IF(COUNTIF($A$2:A928, A315)=1, A315, "")</f>
        <v>LP002008</v>
      </c>
    </row>
    <row r="316" spans="1:34" x14ac:dyDescent="0.25">
      <c r="A316" t="s">
        <v>658</v>
      </c>
      <c r="B316" t="s">
        <v>659</v>
      </c>
      <c r="C316" s="1">
        <v>44876</v>
      </c>
      <c r="E316" t="s">
        <v>28</v>
      </c>
      <c r="F316">
        <v>0</v>
      </c>
      <c r="G316">
        <v>55</v>
      </c>
      <c r="H316" t="s">
        <v>22</v>
      </c>
      <c r="I316" t="s">
        <v>23</v>
      </c>
      <c r="J316" t="s">
        <v>21</v>
      </c>
      <c r="K316">
        <v>2473</v>
      </c>
      <c r="L316">
        <v>1843</v>
      </c>
      <c r="M316">
        <v>159</v>
      </c>
      <c r="N316">
        <v>360</v>
      </c>
      <c r="O316">
        <v>1</v>
      </c>
      <c r="P316" t="s">
        <v>29</v>
      </c>
      <c r="Q316" t="s">
        <v>658</v>
      </c>
      <c r="R316">
        <v>159</v>
      </c>
      <c r="S316" t="s">
        <v>30</v>
      </c>
      <c r="T316" t="s">
        <v>656</v>
      </c>
      <c r="X316" cm="1">
        <f t="array" aca="1" ref="X316" ca="1">SUMPRODUCT(CODE(MID(D319, ROW(INDIRECT("1:" &amp; LEN(D319))), 1)))</f>
        <v>383</v>
      </c>
      <c r="AB316" cm="1">
        <f t="array" aca="1" ref="AB316" ca="1">SUMPRODUCT(CODE(MID(B315, ROW(INDIRECT("1:" &amp; LEN(B315))), 1)))</f>
        <v>219</v>
      </c>
      <c r="AE316" cm="1">
        <f t="array" aca="1" ref="AE316" ca="1">SUMPRODUCT(CODE(MID(E315, ROW(INDIRECT("1:" &amp; LEN(E315))), 1)))</f>
        <v>305</v>
      </c>
      <c r="AH316" t="str">
        <f>IF(COUNTIF($A$2:A929, A316)=1, A316, "")</f>
        <v>LP002024</v>
      </c>
    </row>
    <row r="317" spans="1:34" x14ac:dyDescent="0.25">
      <c r="A317" t="s">
        <v>660</v>
      </c>
      <c r="B317" t="s">
        <v>661</v>
      </c>
      <c r="C317" s="1">
        <v>44877</v>
      </c>
      <c r="D317" t="s">
        <v>20</v>
      </c>
      <c r="E317" t="s">
        <v>28</v>
      </c>
      <c r="F317">
        <v>1</v>
      </c>
      <c r="G317">
        <v>55</v>
      </c>
      <c r="H317" t="s">
        <v>22</v>
      </c>
      <c r="I317" t="s">
        <v>35</v>
      </c>
      <c r="J317" t="s">
        <v>21</v>
      </c>
      <c r="K317">
        <v>3399</v>
      </c>
      <c r="L317">
        <v>1640</v>
      </c>
      <c r="M317">
        <v>111</v>
      </c>
      <c r="N317">
        <v>180</v>
      </c>
      <c r="O317">
        <v>1</v>
      </c>
      <c r="P317" t="s">
        <v>24</v>
      </c>
      <c r="Q317" t="s">
        <v>660</v>
      </c>
      <c r="R317">
        <v>111</v>
      </c>
      <c r="S317" t="s">
        <v>25</v>
      </c>
      <c r="T317" t="s">
        <v>658</v>
      </c>
      <c r="X317" cm="1">
        <f t="array" aca="1" ref="X317" ca="1">SUMPRODUCT(CODE(MID(D320, ROW(INDIRECT("1:" &amp; LEN(D320))), 1)))</f>
        <v>586</v>
      </c>
      <c r="AB317" cm="1">
        <f t="array" aca="1" ref="AB317" ca="1">SUMPRODUCT(CODE(MID(B316, ROW(INDIRECT("1:" &amp; LEN(B316))), 1)))</f>
        <v>220</v>
      </c>
      <c r="AE317" cm="1">
        <f t="array" aca="1" ref="AE317" ca="1">SUMPRODUCT(CODE(MID(E316, ROW(INDIRECT("1:" &amp; LEN(E316))), 1)))</f>
        <v>305</v>
      </c>
      <c r="AH317" t="str">
        <f>IF(COUNTIF($A$2:A930, A317)=1, A317, "")</f>
        <v>LP002031</v>
      </c>
    </row>
    <row r="318" spans="1:34" x14ac:dyDescent="0.25">
      <c r="A318" t="s">
        <v>662</v>
      </c>
      <c r="B318" t="s">
        <v>663</v>
      </c>
      <c r="C318" s="1">
        <v>44878</v>
      </c>
      <c r="D318" t="s">
        <v>20</v>
      </c>
      <c r="E318" t="s">
        <v>28</v>
      </c>
      <c r="F318">
        <v>2</v>
      </c>
      <c r="G318">
        <v>55</v>
      </c>
      <c r="H318" t="s">
        <v>22</v>
      </c>
      <c r="I318" t="s">
        <v>23</v>
      </c>
      <c r="J318" t="s">
        <v>21</v>
      </c>
      <c r="K318">
        <v>3717</v>
      </c>
      <c r="L318">
        <v>0</v>
      </c>
      <c r="M318">
        <v>120</v>
      </c>
      <c r="N318">
        <v>360</v>
      </c>
      <c r="O318">
        <v>1</v>
      </c>
      <c r="P318" t="s">
        <v>44</v>
      </c>
      <c r="Q318" t="s">
        <v>662</v>
      </c>
      <c r="R318">
        <v>120</v>
      </c>
      <c r="S318" t="s">
        <v>25</v>
      </c>
      <c r="T318" t="s">
        <v>660</v>
      </c>
      <c r="X318" cm="1">
        <f t="array" aca="1" ref="X318" ca="1">SUMPRODUCT(CODE(MID(D321, ROW(INDIRECT("1:" &amp; LEN(D321))), 1)))</f>
        <v>383</v>
      </c>
      <c r="AB318" cm="1">
        <f t="array" aca="1" ref="AB318" ca="1">SUMPRODUCT(CODE(MID(B317, ROW(INDIRECT("1:" &amp; LEN(B317))), 1)))</f>
        <v>221</v>
      </c>
      <c r="AE318" cm="1">
        <f t="array" aca="1" ref="AE318" ca="1">SUMPRODUCT(CODE(MID(E317, ROW(INDIRECT("1:" &amp; LEN(E317))), 1)))</f>
        <v>305</v>
      </c>
      <c r="AH318" t="str">
        <f>IF(COUNTIF($A$2:A931, A318)=1, A318, "")</f>
        <v>LP002035</v>
      </c>
    </row>
    <row r="319" spans="1:34" x14ac:dyDescent="0.25">
      <c r="A319" t="s">
        <v>664</v>
      </c>
      <c r="B319" t="s">
        <v>665</v>
      </c>
      <c r="C319" s="1">
        <v>44879</v>
      </c>
      <c r="D319" t="s">
        <v>20</v>
      </c>
      <c r="E319" t="s">
        <v>28</v>
      </c>
      <c r="F319">
        <v>0</v>
      </c>
      <c r="G319">
        <v>55</v>
      </c>
      <c r="H319" t="s">
        <v>22</v>
      </c>
      <c r="I319" t="s">
        <v>23</v>
      </c>
      <c r="J319" t="s">
        <v>21</v>
      </c>
      <c r="K319">
        <v>2058</v>
      </c>
      <c r="L319">
        <v>2134</v>
      </c>
      <c r="M319">
        <v>88</v>
      </c>
      <c r="N319">
        <v>360</v>
      </c>
      <c r="P319" t="s">
        <v>24</v>
      </c>
      <c r="Q319" t="s">
        <v>664</v>
      </c>
      <c r="R319">
        <v>88</v>
      </c>
      <c r="S319" t="s">
        <v>25</v>
      </c>
      <c r="T319" t="s">
        <v>662</v>
      </c>
      <c r="X319" cm="1">
        <f t="array" aca="1" ref="X319" ca="1">SUMPRODUCT(CODE(MID(D322, ROW(INDIRECT("1:" &amp; LEN(D322))), 1)))</f>
        <v>383</v>
      </c>
      <c r="AB319" cm="1">
        <f t="array" aca="1" ref="AB319" ca="1">SUMPRODUCT(CODE(MID(B318, ROW(INDIRECT("1:" &amp; LEN(B318))), 1)))</f>
        <v>222</v>
      </c>
      <c r="AE319" cm="1">
        <f t="array" aca="1" ref="AE319" ca="1">SUMPRODUCT(CODE(MID(E318, ROW(INDIRECT("1:" &amp; LEN(E318))), 1)))</f>
        <v>305</v>
      </c>
      <c r="AH319" t="str">
        <f>IF(COUNTIF($A$2:A932, A319)=1, A319, "")</f>
        <v>LP002036</v>
      </c>
    </row>
    <row r="320" spans="1:34" x14ac:dyDescent="0.25">
      <c r="A320" t="s">
        <v>666</v>
      </c>
      <c r="B320" t="s">
        <v>667</v>
      </c>
      <c r="C320" s="1">
        <v>44880</v>
      </c>
      <c r="D320" t="s">
        <v>65</v>
      </c>
      <c r="E320" t="s">
        <v>21</v>
      </c>
      <c r="F320">
        <v>1</v>
      </c>
      <c r="G320">
        <v>55</v>
      </c>
      <c r="H320" t="s">
        <v>22</v>
      </c>
      <c r="I320" t="s">
        <v>23</v>
      </c>
      <c r="J320" t="s">
        <v>21</v>
      </c>
      <c r="K320">
        <v>3541</v>
      </c>
      <c r="L320">
        <v>0</v>
      </c>
      <c r="M320">
        <v>112</v>
      </c>
      <c r="N320">
        <v>360</v>
      </c>
      <c r="P320" t="s">
        <v>44</v>
      </c>
      <c r="Q320" t="s">
        <v>666</v>
      </c>
      <c r="R320">
        <v>112</v>
      </c>
      <c r="S320" t="s">
        <v>25</v>
      </c>
      <c r="T320" t="s">
        <v>664</v>
      </c>
      <c r="X320" cm="1">
        <f t="array" aca="1" ref="X320" ca="1">SUMPRODUCT(CODE(MID(D323, ROW(INDIRECT("1:" &amp; LEN(D323))), 1)))</f>
        <v>383</v>
      </c>
      <c r="AB320" cm="1">
        <f t="array" aca="1" ref="AB320" ca="1">SUMPRODUCT(CODE(MID(B319, ROW(INDIRECT("1:" &amp; LEN(B319))), 1)))</f>
        <v>223</v>
      </c>
      <c r="AE320" cm="1">
        <f t="array" aca="1" ref="AE320" ca="1">SUMPRODUCT(CODE(MID(E319, ROW(INDIRECT("1:" &amp; LEN(E319))), 1)))</f>
        <v>305</v>
      </c>
      <c r="AH320" t="str">
        <f>IF(COUNTIF($A$2:A933, A320)=1, A320, "")</f>
        <v>LP002043</v>
      </c>
    </row>
    <row r="321" spans="1:34" x14ac:dyDescent="0.25">
      <c r="A321" t="s">
        <v>668</v>
      </c>
      <c r="B321" t="s">
        <v>669</v>
      </c>
      <c r="C321" s="1">
        <v>44881</v>
      </c>
      <c r="D321" t="s">
        <v>20</v>
      </c>
      <c r="E321" t="s">
        <v>28</v>
      </c>
      <c r="F321">
        <v>1</v>
      </c>
      <c r="G321">
        <v>55</v>
      </c>
      <c r="H321" t="s">
        <v>22</v>
      </c>
      <c r="I321" t="s">
        <v>23</v>
      </c>
      <c r="J321" t="s">
        <v>28</v>
      </c>
      <c r="K321">
        <v>10000</v>
      </c>
      <c r="L321">
        <v>0</v>
      </c>
      <c r="M321">
        <v>155</v>
      </c>
      <c r="N321">
        <v>360</v>
      </c>
      <c r="O321">
        <v>1</v>
      </c>
      <c r="P321" t="s">
        <v>29</v>
      </c>
      <c r="Q321" t="s">
        <v>668</v>
      </c>
      <c r="R321">
        <v>155</v>
      </c>
      <c r="S321" t="s">
        <v>30</v>
      </c>
      <c r="T321" t="s">
        <v>666</v>
      </c>
      <c r="X321" cm="1">
        <f t="array" aca="1" ref="X321" ca="1">SUMPRODUCT(CODE(MID(D324, ROW(INDIRECT("1:" &amp; LEN(D324))), 1)))</f>
        <v>383</v>
      </c>
      <c r="AB321" cm="1">
        <f t="array" aca="1" ref="AB321" ca="1">SUMPRODUCT(CODE(MID(B320, ROW(INDIRECT("1:" &amp; LEN(B320))), 1)))</f>
        <v>224</v>
      </c>
      <c r="AE321" cm="1">
        <f t="array" aca="1" ref="AE321" ca="1">SUMPRODUCT(CODE(MID(E320, ROW(INDIRECT("1:" &amp; LEN(E320))), 1)))</f>
        <v>189</v>
      </c>
      <c r="AH321" t="str">
        <f>IF(COUNTIF($A$2:A934, A321)=1, A321, "")</f>
        <v>LP002050</v>
      </c>
    </row>
    <row r="322" spans="1:34" x14ac:dyDescent="0.25">
      <c r="A322" t="s">
        <v>670</v>
      </c>
      <c r="B322" t="s">
        <v>671</v>
      </c>
      <c r="C322" s="1">
        <v>44882</v>
      </c>
      <c r="D322" t="s">
        <v>20</v>
      </c>
      <c r="E322" t="s">
        <v>28</v>
      </c>
      <c r="F322">
        <v>0</v>
      </c>
      <c r="G322">
        <v>55</v>
      </c>
      <c r="H322" t="s">
        <v>22</v>
      </c>
      <c r="I322" t="s">
        <v>23</v>
      </c>
      <c r="J322" t="s">
        <v>21</v>
      </c>
      <c r="K322">
        <v>2400</v>
      </c>
      <c r="L322">
        <v>2167</v>
      </c>
      <c r="M322">
        <v>115</v>
      </c>
      <c r="N322">
        <v>360</v>
      </c>
      <c r="O322">
        <v>1</v>
      </c>
      <c r="P322" t="s">
        <v>44</v>
      </c>
      <c r="Q322" t="s">
        <v>670</v>
      </c>
      <c r="R322">
        <v>115</v>
      </c>
      <c r="S322" t="s">
        <v>25</v>
      </c>
      <c r="T322" t="s">
        <v>668</v>
      </c>
      <c r="X322" cm="1">
        <f t="array" aca="1" ref="X322" ca="1">SUMPRODUCT(CODE(MID(D325, ROW(INDIRECT("1:" &amp; LEN(D325))), 1)))</f>
        <v>586</v>
      </c>
      <c r="AB322" cm="1">
        <f t="array" aca="1" ref="AB322" ca="1">SUMPRODUCT(CODE(MID(B321, ROW(INDIRECT("1:" &amp; LEN(B321))), 1)))</f>
        <v>216</v>
      </c>
      <c r="AE322" cm="1">
        <f t="array" aca="1" ref="AE322" ca="1">SUMPRODUCT(CODE(MID(E321, ROW(INDIRECT("1:" &amp; LEN(E321))), 1)))</f>
        <v>305</v>
      </c>
      <c r="AH322" t="str">
        <f>IF(COUNTIF($A$2:A935, A322)=1, A322, "")</f>
        <v>LP002051</v>
      </c>
    </row>
    <row r="323" spans="1:34" x14ac:dyDescent="0.25">
      <c r="A323" t="s">
        <v>672</v>
      </c>
      <c r="B323" t="s">
        <v>673</v>
      </c>
      <c r="C323" s="1">
        <v>44883</v>
      </c>
      <c r="D323" t="s">
        <v>20</v>
      </c>
      <c r="E323" t="s">
        <v>28</v>
      </c>
      <c r="F323">
        <v>3</v>
      </c>
      <c r="G323">
        <v>55</v>
      </c>
      <c r="H323" t="s">
        <v>22</v>
      </c>
      <c r="I323" t="s">
        <v>23</v>
      </c>
      <c r="J323" t="s">
        <v>21</v>
      </c>
      <c r="K323">
        <v>4342</v>
      </c>
      <c r="L323">
        <v>189</v>
      </c>
      <c r="M323">
        <v>124</v>
      </c>
      <c r="N323">
        <v>360</v>
      </c>
      <c r="O323">
        <v>1</v>
      </c>
      <c r="P323" t="s">
        <v>44</v>
      </c>
      <c r="Q323" t="s">
        <v>672</v>
      </c>
      <c r="R323">
        <v>124</v>
      </c>
      <c r="S323" t="s">
        <v>25</v>
      </c>
      <c r="T323" t="s">
        <v>670</v>
      </c>
      <c r="X323" cm="1">
        <f t="array" aca="1" ref="X323" ca="1">SUMPRODUCT(CODE(MID(D326, ROW(INDIRECT("1:" &amp; LEN(D326))), 1)))</f>
        <v>383</v>
      </c>
      <c r="AB323" cm="1">
        <f t="array" aca="1" ref="AB323" ca="1">SUMPRODUCT(CODE(MID(B322, ROW(INDIRECT("1:" &amp; LEN(B322))), 1)))</f>
        <v>217</v>
      </c>
      <c r="AE323" cm="1">
        <f t="array" aca="1" ref="AE323" ca="1">SUMPRODUCT(CODE(MID(E322, ROW(INDIRECT("1:" &amp; LEN(E322))), 1)))</f>
        <v>305</v>
      </c>
      <c r="AH323" t="str">
        <f>IF(COUNTIF($A$2:A936, A323)=1, A323, "")</f>
        <v>LP002053</v>
      </c>
    </row>
    <row r="324" spans="1:34" x14ac:dyDescent="0.25">
      <c r="A324" t="s">
        <v>674</v>
      </c>
      <c r="B324" t="s">
        <v>675</v>
      </c>
      <c r="C324" s="1">
        <v>44884</v>
      </c>
      <c r="D324" t="s">
        <v>20</v>
      </c>
      <c r="E324" t="s">
        <v>28</v>
      </c>
      <c r="F324">
        <v>2</v>
      </c>
      <c r="G324">
        <v>55</v>
      </c>
      <c r="H324" t="s">
        <v>22</v>
      </c>
      <c r="I324" t="s">
        <v>35</v>
      </c>
      <c r="J324" t="s">
        <v>21</v>
      </c>
      <c r="K324">
        <v>3601</v>
      </c>
      <c r="L324">
        <v>1590</v>
      </c>
      <c r="N324">
        <v>360</v>
      </c>
      <c r="O324">
        <v>1</v>
      </c>
      <c r="P324" t="s">
        <v>29</v>
      </c>
      <c r="Q324" t="s">
        <v>674</v>
      </c>
      <c r="S324" t="s">
        <v>25</v>
      </c>
      <c r="T324" t="s">
        <v>672</v>
      </c>
      <c r="X324" cm="1">
        <f t="array" aca="1" ref="X324" ca="1">SUMPRODUCT(CODE(MID(D327, ROW(INDIRECT("1:" &amp; LEN(D327))), 1)))</f>
        <v>383</v>
      </c>
      <c r="AB324" cm="1">
        <f t="array" aca="1" ref="AB324" ca="1">SUMPRODUCT(CODE(MID(B323, ROW(INDIRECT("1:" &amp; LEN(B323))), 1)))</f>
        <v>218</v>
      </c>
      <c r="AE324" cm="1">
        <f t="array" aca="1" ref="AE324" ca="1">SUMPRODUCT(CODE(MID(E323, ROW(INDIRECT("1:" &amp; LEN(E323))), 1)))</f>
        <v>305</v>
      </c>
      <c r="AH324" t="str">
        <f>IF(COUNTIF($A$2:A937, A324)=1, A324, "")</f>
        <v>LP002054</v>
      </c>
    </row>
    <row r="325" spans="1:34" x14ac:dyDescent="0.25">
      <c r="A325" t="s">
        <v>676</v>
      </c>
      <c r="B325" t="s">
        <v>677</v>
      </c>
      <c r="C325" s="1">
        <v>44885</v>
      </c>
      <c r="D325" t="s">
        <v>65</v>
      </c>
      <c r="E325" t="s">
        <v>21</v>
      </c>
      <c r="F325">
        <v>0</v>
      </c>
      <c r="G325">
        <v>55</v>
      </c>
      <c r="H325" t="s">
        <v>22</v>
      </c>
      <c r="I325" t="s">
        <v>23</v>
      </c>
      <c r="J325" t="s">
        <v>21</v>
      </c>
      <c r="K325">
        <v>3166</v>
      </c>
      <c r="L325">
        <v>2985</v>
      </c>
      <c r="M325">
        <v>132</v>
      </c>
      <c r="N325">
        <v>360</v>
      </c>
      <c r="P325" t="s">
        <v>29</v>
      </c>
      <c r="Q325" t="s">
        <v>676</v>
      </c>
      <c r="R325">
        <v>132</v>
      </c>
      <c r="S325" t="s">
        <v>25</v>
      </c>
      <c r="T325" t="s">
        <v>674</v>
      </c>
      <c r="X325" cm="1">
        <f t="array" aca="1" ref="X325" ca="1">SUMPRODUCT(CODE(MID(D328, ROW(INDIRECT("1:" &amp; LEN(D328))), 1)))</f>
        <v>383</v>
      </c>
      <c r="AB325" cm="1">
        <f t="array" aca="1" ref="AB325" ca="1">SUMPRODUCT(CODE(MID(B324, ROW(INDIRECT("1:" &amp; LEN(B324))), 1)))</f>
        <v>219</v>
      </c>
      <c r="AE325" cm="1">
        <f t="array" aca="1" ref="AE325" ca="1">SUMPRODUCT(CODE(MID(E324, ROW(INDIRECT("1:" &amp; LEN(E324))), 1)))</f>
        <v>305</v>
      </c>
      <c r="AH325" t="str">
        <f>IF(COUNTIF($A$2:A938, A325)=1, A325, "")</f>
        <v>LP002055</v>
      </c>
    </row>
    <row r="326" spans="1:34" x14ac:dyDescent="0.25">
      <c r="A326" t="s">
        <v>678</v>
      </c>
      <c r="B326" t="s">
        <v>679</v>
      </c>
      <c r="C326" s="1">
        <v>44886</v>
      </c>
      <c r="D326" t="s">
        <v>20</v>
      </c>
      <c r="E326" t="s">
        <v>28</v>
      </c>
      <c r="F326">
        <v>3</v>
      </c>
      <c r="G326">
        <v>55</v>
      </c>
      <c r="H326" t="s">
        <v>22</v>
      </c>
      <c r="I326" t="s">
        <v>23</v>
      </c>
      <c r="J326" t="s">
        <v>21</v>
      </c>
      <c r="K326">
        <v>15000</v>
      </c>
      <c r="L326">
        <v>0</v>
      </c>
      <c r="M326">
        <v>300</v>
      </c>
      <c r="N326">
        <v>360</v>
      </c>
      <c r="O326">
        <v>1</v>
      </c>
      <c r="P326" t="s">
        <v>29</v>
      </c>
      <c r="Q326" t="s">
        <v>678</v>
      </c>
      <c r="R326">
        <v>300</v>
      </c>
      <c r="S326" t="s">
        <v>25</v>
      </c>
      <c r="T326" t="s">
        <v>676</v>
      </c>
      <c r="X326" cm="1">
        <f t="array" aca="1" ref="X326" ca="1">SUMPRODUCT(CODE(MID(D329, ROW(INDIRECT("1:" &amp; LEN(D329))), 1)))</f>
        <v>383</v>
      </c>
      <c r="AB326" cm="1">
        <f t="array" aca="1" ref="AB326" ca="1">SUMPRODUCT(CODE(MID(B325, ROW(INDIRECT("1:" &amp; LEN(B325))), 1)))</f>
        <v>220</v>
      </c>
      <c r="AE326" cm="1">
        <f t="array" aca="1" ref="AE326" ca="1">SUMPRODUCT(CODE(MID(E325, ROW(INDIRECT("1:" &amp; LEN(E325))), 1)))</f>
        <v>189</v>
      </c>
      <c r="AH326" t="str">
        <f>IF(COUNTIF($A$2:A939, A326)=1, A326, "")</f>
        <v>LP002065</v>
      </c>
    </row>
    <row r="327" spans="1:34" x14ac:dyDescent="0.25">
      <c r="A327" t="s">
        <v>680</v>
      </c>
      <c r="B327" t="s">
        <v>681</v>
      </c>
      <c r="C327" s="1">
        <v>44887</v>
      </c>
      <c r="D327" t="s">
        <v>20</v>
      </c>
      <c r="E327" t="s">
        <v>28</v>
      </c>
      <c r="F327">
        <v>1</v>
      </c>
      <c r="G327">
        <v>55</v>
      </c>
      <c r="H327" t="s">
        <v>22</v>
      </c>
      <c r="I327" t="s">
        <v>23</v>
      </c>
      <c r="J327" t="s">
        <v>28</v>
      </c>
      <c r="K327">
        <v>8666</v>
      </c>
      <c r="L327">
        <v>4983</v>
      </c>
      <c r="M327">
        <v>376</v>
      </c>
      <c r="N327">
        <v>360</v>
      </c>
      <c r="O327">
        <v>0</v>
      </c>
      <c r="P327" t="s">
        <v>29</v>
      </c>
      <c r="Q327" t="s">
        <v>680</v>
      </c>
      <c r="R327">
        <v>376</v>
      </c>
      <c r="S327" t="s">
        <v>30</v>
      </c>
      <c r="T327" t="s">
        <v>678</v>
      </c>
      <c r="X327" cm="1">
        <f t="array" aca="1" ref="X327" ca="1">SUMPRODUCT(CODE(MID(D330, ROW(INDIRECT("1:" &amp; LEN(D330))), 1)))</f>
        <v>586</v>
      </c>
      <c r="AB327" cm="1">
        <f t="array" aca="1" ref="AB327" ca="1">SUMPRODUCT(CODE(MID(B326, ROW(INDIRECT("1:" &amp; LEN(B326))), 1)))</f>
        <v>221</v>
      </c>
      <c r="AE327" cm="1">
        <f t="array" aca="1" ref="AE327" ca="1">SUMPRODUCT(CODE(MID(E326, ROW(INDIRECT("1:" &amp; LEN(E326))), 1)))</f>
        <v>305</v>
      </c>
      <c r="AH327" t="str">
        <f>IF(COUNTIF($A$2:A940, A327)=1, A327, "")</f>
        <v>LP002067</v>
      </c>
    </row>
    <row r="328" spans="1:34" x14ac:dyDescent="0.25">
      <c r="A328" t="s">
        <v>682</v>
      </c>
      <c r="B328" t="s">
        <v>683</v>
      </c>
      <c r="C328" s="1">
        <v>44888</v>
      </c>
      <c r="D328" t="s">
        <v>20</v>
      </c>
      <c r="E328" t="s">
        <v>21</v>
      </c>
      <c r="F328">
        <v>0</v>
      </c>
      <c r="G328">
        <v>55</v>
      </c>
      <c r="H328" t="s">
        <v>22</v>
      </c>
      <c r="I328" t="s">
        <v>23</v>
      </c>
      <c r="J328" t="s">
        <v>21</v>
      </c>
      <c r="K328">
        <v>4917</v>
      </c>
      <c r="L328">
        <v>0</v>
      </c>
      <c r="M328">
        <v>130</v>
      </c>
      <c r="N328">
        <v>360</v>
      </c>
      <c r="O328">
        <v>0</v>
      </c>
      <c r="P328" t="s">
        <v>29</v>
      </c>
      <c r="Q328" t="s">
        <v>682</v>
      </c>
      <c r="R328">
        <v>130</v>
      </c>
      <c r="S328" t="s">
        <v>25</v>
      </c>
      <c r="T328" t="s">
        <v>680</v>
      </c>
      <c r="X328" cm="1">
        <f t="array" aca="1" ref="X328" ca="1">SUMPRODUCT(CODE(MID(D331, ROW(INDIRECT("1:" &amp; LEN(D331))), 1)))</f>
        <v>586</v>
      </c>
      <c r="AB328" cm="1">
        <f t="array" aca="1" ref="AB328" ca="1">SUMPRODUCT(CODE(MID(B327, ROW(INDIRECT("1:" &amp; LEN(B327))), 1)))</f>
        <v>222</v>
      </c>
      <c r="AE328" cm="1">
        <f t="array" aca="1" ref="AE328" ca="1">SUMPRODUCT(CODE(MID(E327, ROW(INDIRECT("1:" &amp; LEN(E327))), 1)))</f>
        <v>305</v>
      </c>
      <c r="AH328" t="str">
        <f>IF(COUNTIF($A$2:A941, A328)=1, A328, "")</f>
        <v>LP002068</v>
      </c>
    </row>
    <row r="329" spans="1:34" x14ac:dyDescent="0.25">
      <c r="A329" t="s">
        <v>684</v>
      </c>
      <c r="B329" t="s">
        <v>685</v>
      </c>
      <c r="C329" s="1">
        <v>44889</v>
      </c>
      <c r="D329" t="s">
        <v>20</v>
      </c>
      <c r="E329" t="s">
        <v>28</v>
      </c>
      <c r="F329">
        <v>0</v>
      </c>
      <c r="G329">
        <v>55</v>
      </c>
      <c r="H329" t="s">
        <v>22</v>
      </c>
      <c r="I329" t="s">
        <v>23</v>
      </c>
      <c r="J329" t="s">
        <v>28</v>
      </c>
      <c r="K329">
        <v>5818</v>
      </c>
      <c r="L329">
        <v>2160</v>
      </c>
      <c r="M329">
        <v>184</v>
      </c>
      <c r="N329">
        <v>360</v>
      </c>
      <c r="O329">
        <v>1</v>
      </c>
      <c r="P329" t="s">
        <v>44</v>
      </c>
      <c r="Q329" t="s">
        <v>684</v>
      </c>
      <c r="R329">
        <v>184</v>
      </c>
      <c r="S329" t="s">
        <v>25</v>
      </c>
      <c r="T329" t="s">
        <v>682</v>
      </c>
      <c r="X329" cm="1">
        <f t="array" aca="1" ref="X329" ca="1">SUMPRODUCT(CODE(MID(D332, ROW(INDIRECT("1:" &amp; LEN(D332))), 1)))</f>
        <v>383</v>
      </c>
      <c r="AB329" cm="1">
        <f t="array" aca="1" ref="AB329" ca="1">SUMPRODUCT(CODE(MID(B328, ROW(INDIRECT("1:" &amp; LEN(B328))), 1)))</f>
        <v>223</v>
      </c>
      <c r="AE329" cm="1">
        <f t="array" aca="1" ref="AE329" ca="1">SUMPRODUCT(CODE(MID(E328, ROW(INDIRECT("1:" &amp; LEN(E328))), 1)))</f>
        <v>189</v>
      </c>
      <c r="AH329" t="str">
        <f>IF(COUNTIF($A$2:A942, A329)=1, A329, "")</f>
        <v>LP002082</v>
      </c>
    </row>
    <row r="330" spans="1:34" x14ac:dyDescent="0.25">
      <c r="A330" t="s">
        <v>686</v>
      </c>
      <c r="B330" t="s">
        <v>687</v>
      </c>
      <c r="C330" s="1">
        <v>44890</v>
      </c>
      <c r="D330" t="s">
        <v>65</v>
      </c>
      <c r="E330" t="s">
        <v>28</v>
      </c>
      <c r="F330">
        <v>0</v>
      </c>
      <c r="G330">
        <v>55</v>
      </c>
      <c r="H330" t="s">
        <v>22</v>
      </c>
      <c r="I330" t="s">
        <v>23</v>
      </c>
      <c r="J330" t="s">
        <v>21</v>
      </c>
      <c r="K330">
        <v>4333</v>
      </c>
      <c r="L330">
        <v>2451</v>
      </c>
      <c r="M330">
        <v>110</v>
      </c>
      <c r="N330">
        <v>360</v>
      </c>
      <c r="O330">
        <v>1</v>
      </c>
      <c r="P330" t="s">
        <v>24</v>
      </c>
      <c r="Q330" t="s">
        <v>686</v>
      </c>
      <c r="R330">
        <v>110</v>
      </c>
      <c r="S330" t="s">
        <v>30</v>
      </c>
      <c r="T330" t="s">
        <v>684</v>
      </c>
      <c r="X330" cm="1">
        <f t="array" aca="1" ref="X330" ca="1">SUMPRODUCT(CODE(MID(D333, ROW(INDIRECT("1:" &amp; LEN(D333))), 1)))</f>
        <v>383</v>
      </c>
      <c r="AB330" cm="1">
        <f t="array" aca="1" ref="AB330" ca="1">SUMPRODUCT(CODE(MID(B329, ROW(INDIRECT("1:" &amp; LEN(B329))), 1)))</f>
        <v>224</v>
      </c>
      <c r="AE330" cm="1">
        <f t="array" aca="1" ref="AE330" ca="1">SUMPRODUCT(CODE(MID(E329, ROW(INDIRECT("1:" &amp; LEN(E329))), 1)))</f>
        <v>305</v>
      </c>
      <c r="AH330" t="str">
        <f>IF(COUNTIF($A$2:A943, A330)=1, A330, "")</f>
        <v>LP002086</v>
      </c>
    </row>
    <row r="331" spans="1:34" x14ac:dyDescent="0.25">
      <c r="A331" t="s">
        <v>688</v>
      </c>
      <c r="B331" t="s">
        <v>689</v>
      </c>
      <c r="C331" s="1">
        <v>44891</v>
      </c>
      <c r="D331" t="s">
        <v>65</v>
      </c>
      <c r="E331" t="s">
        <v>21</v>
      </c>
      <c r="F331">
        <v>0</v>
      </c>
      <c r="G331">
        <v>55</v>
      </c>
      <c r="H331" t="s">
        <v>22</v>
      </c>
      <c r="I331" t="s">
        <v>23</v>
      </c>
      <c r="J331" t="s">
        <v>21</v>
      </c>
      <c r="K331">
        <v>2500</v>
      </c>
      <c r="L331">
        <v>0</v>
      </c>
      <c r="M331">
        <v>67</v>
      </c>
      <c r="N331">
        <v>360</v>
      </c>
      <c r="O331">
        <v>1</v>
      </c>
      <c r="P331" t="s">
        <v>24</v>
      </c>
      <c r="Q331" t="s">
        <v>688</v>
      </c>
      <c r="R331">
        <v>67</v>
      </c>
      <c r="S331" t="s">
        <v>25</v>
      </c>
      <c r="T331" t="s">
        <v>686</v>
      </c>
      <c r="X331" cm="1">
        <f t="array" aca="1" ref="X331" ca="1">SUMPRODUCT(CODE(MID(D334, ROW(INDIRECT("1:" &amp; LEN(D334))), 1)))</f>
        <v>383</v>
      </c>
      <c r="AB331" cm="1">
        <f t="array" aca="1" ref="AB331" ca="1">SUMPRODUCT(CODE(MID(B330, ROW(INDIRECT("1:" &amp; LEN(B330))), 1)))</f>
        <v>225</v>
      </c>
      <c r="AE331" cm="1">
        <f t="array" aca="1" ref="AE331" ca="1">SUMPRODUCT(CODE(MID(E330, ROW(INDIRECT("1:" &amp; LEN(E330))), 1)))</f>
        <v>305</v>
      </c>
      <c r="AH331" t="str">
        <f>IF(COUNTIF($A$2:A944, A331)=1, A331, "")</f>
        <v>LP002087</v>
      </c>
    </row>
    <row r="332" spans="1:34" x14ac:dyDescent="0.25">
      <c r="A332" t="s">
        <v>690</v>
      </c>
      <c r="B332" t="s">
        <v>691</v>
      </c>
      <c r="C332" s="1">
        <v>44892</v>
      </c>
      <c r="D332" t="s">
        <v>20</v>
      </c>
      <c r="E332" t="s">
        <v>21</v>
      </c>
      <c r="F332">
        <v>1</v>
      </c>
      <c r="G332">
        <v>55</v>
      </c>
      <c r="H332" t="s">
        <v>22</v>
      </c>
      <c r="I332" t="s">
        <v>23</v>
      </c>
      <c r="J332" t="s">
        <v>21</v>
      </c>
      <c r="K332">
        <v>4384</v>
      </c>
      <c r="L332">
        <v>1793</v>
      </c>
      <c r="M332">
        <v>117</v>
      </c>
      <c r="N332">
        <v>360</v>
      </c>
      <c r="O332">
        <v>1</v>
      </c>
      <c r="P332" t="s">
        <v>24</v>
      </c>
      <c r="Q332" t="s">
        <v>690</v>
      </c>
      <c r="R332">
        <v>117</v>
      </c>
      <c r="S332" t="s">
        <v>25</v>
      </c>
      <c r="T332" t="s">
        <v>688</v>
      </c>
      <c r="X332" cm="1">
        <f t="array" aca="1" ref="X332" ca="1">SUMPRODUCT(CODE(MID(D335, ROW(INDIRECT("1:" &amp; LEN(D335))), 1)))</f>
        <v>383</v>
      </c>
      <c r="AB332" cm="1">
        <f t="array" aca="1" ref="AB332" ca="1">SUMPRODUCT(CODE(MID(B331, ROW(INDIRECT("1:" &amp; LEN(B331))), 1)))</f>
        <v>217</v>
      </c>
      <c r="AE332" cm="1">
        <f t="array" aca="1" ref="AE332" ca="1">SUMPRODUCT(CODE(MID(E331, ROW(INDIRECT("1:" &amp; LEN(E331))), 1)))</f>
        <v>189</v>
      </c>
      <c r="AH332" t="str">
        <f>IF(COUNTIF($A$2:A945, A332)=1, A332, "")</f>
        <v>LP002097</v>
      </c>
    </row>
    <row r="333" spans="1:34" x14ac:dyDescent="0.25">
      <c r="A333" t="s">
        <v>692</v>
      </c>
      <c r="B333" t="s">
        <v>693</v>
      </c>
      <c r="C333" s="1">
        <v>44893</v>
      </c>
      <c r="D333" t="s">
        <v>20</v>
      </c>
      <c r="E333" t="s">
        <v>21</v>
      </c>
      <c r="F333">
        <v>0</v>
      </c>
      <c r="G333">
        <v>55</v>
      </c>
      <c r="H333" t="s">
        <v>22</v>
      </c>
      <c r="I333" t="s">
        <v>23</v>
      </c>
      <c r="J333" t="s">
        <v>21</v>
      </c>
      <c r="K333">
        <v>2935</v>
      </c>
      <c r="L333">
        <v>0</v>
      </c>
      <c r="M333">
        <v>98</v>
      </c>
      <c r="N333">
        <v>360</v>
      </c>
      <c r="O333">
        <v>1</v>
      </c>
      <c r="P333" t="s">
        <v>44</v>
      </c>
      <c r="Q333" t="s">
        <v>692</v>
      </c>
      <c r="R333">
        <v>98</v>
      </c>
      <c r="S333" t="s">
        <v>25</v>
      </c>
      <c r="T333" t="s">
        <v>690</v>
      </c>
      <c r="AB333" cm="1">
        <f t="array" aca="1" ref="AB333" ca="1">SUMPRODUCT(CODE(MID(B332, ROW(INDIRECT("1:" &amp; LEN(B332))), 1)))</f>
        <v>218</v>
      </c>
      <c r="AE333" cm="1">
        <f t="array" aca="1" ref="AE333" ca="1">SUMPRODUCT(CODE(MID(E332, ROW(INDIRECT("1:" &amp; LEN(E332))), 1)))</f>
        <v>189</v>
      </c>
      <c r="AH333" t="str">
        <f>IF(COUNTIF($A$2:A946, A333)=1, A333, "")</f>
        <v>LP002098</v>
      </c>
    </row>
    <row r="334" spans="1:34" x14ac:dyDescent="0.25">
      <c r="A334" t="s">
        <v>694</v>
      </c>
      <c r="B334" t="s">
        <v>695</v>
      </c>
      <c r="C334" s="1">
        <v>44894</v>
      </c>
      <c r="D334" t="s">
        <v>20</v>
      </c>
      <c r="E334" t="s">
        <v>21</v>
      </c>
      <c r="G334">
        <v>55</v>
      </c>
      <c r="H334" t="s">
        <v>22</v>
      </c>
      <c r="I334" t="s">
        <v>23</v>
      </c>
      <c r="J334" t="s">
        <v>21</v>
      </c>
      <c r="K334">
        <v>2833</v>
      </c>
      <c r="L334">
        <v>0</v>
      </c>
      <c r="M334">
        <v>71</v>
      </c>
      <c r="N334">
        <v>360</v>
      </c>
      <c r="O334">
        <v>1</v>
      </c>
      <c r="P334" t="s">
        <v>24</v>
      </c>
      <c r="Q334" t="s">
        <v>694</v>
      </c>
      <c r="R334">
        <v>71</v>
      </c>
      <c r="S334" t="s">
        <v>25</v>
      </c>
      <c r="T334" t="s">
        <v>692</v>
      </c>
      <c r="X334" cm="1">
        <f t="array" aca="1" ref="X334" ca="1">SUMPRODUCT(CODE(MID(D337, ROW(INDIRECT("1:" &amp; LEN(D337))), 1)))</f>
        <v>383</v>
      </c>
      <c r="AB334" cm="1">
        <f t="array" aca="1" ref="AB334" ca="1">SUMPRODUCT(CODE(MID(B333, ROW(INDIRECT("1:" &amp; LEN(B333))), 1)))</f>
        <v>219</v>
      </c>
      <c r="AE334" cm="1">
        <f t="array" aca="1" ref="AE334" ca="1">SUMPRODUCT(CODE(MID(E333, ROW(INDIRECT("1:" &amp; LEN(E333))), 1)))</f>
        <v>189</v>
      </c>
      <c r="AH334" t="str">
        <f>IF(COUNTIF($A$2:A947, A334)=1, A334, "")</f>
        <v>LP002100</v>
      </c>
    </row>
    <row r="335" spans="1:34" x14ac:dyDescent="0.25">
      <c r="A335" t="s">
        <v>696</v>
      </c>
      <c r="B335" t="s">
        <v>697</v>
      </c>
      <c r="C335" s="1">
        <v>44895</v>
      </c>
      <c r="D335" t="s">
        <v>20</v>
      </c>
      <c r="E335" t="s">
        <v>28</v>
      </c>
      <c r="F335">
        <v>0</v>
      </c>
      <c r="G335">
        <v>55</v>
      </c>
      <c r="H335" t="s">
        <v>22</v>
      </c>
      <c r="I335" t="s">
        <v>23</v>
      </c>
      <c r="K335">
        <v>63337</v>
      </c>
      <c r="L335">
        <v>0</v>
      </c>
      <c r="M335">
        <v>490</v>
      </c>
      <c r="N335">
        <v>180</v>
      </c>
      <c r="O335">
        <v>1</v>
      </c>
      <c r="P335" t="s">
        <v>24</v>
      </c>
      <c r="Q335" t="s">
        <v>696</v>
      </c>
      <c r="R335">
        <v>490</v>
      </c>
      <c r="S335" t="s">
        <v>25</v>
      </c>
      <c r="T335" t="s">
        <v>694</v>
      </c>
      <c r="X335" cm="1">
        <f t="array" aca="1" ref="X335" ca="1">SUMPRODUCT(CODE(MID(D338, ROW(INDIRECT("1:" &amp; LEN(D338))), 1)))</f>
        <v>383</v>
      </c>
      <c r="AB335" cm="1">
        <f t="array" aca="1" ref="AB335" ca="1">SUMPRODUCT(CODE(MID(B334, ROW(INDIRECT("1:" &amp; LEN(B334))), 1)))</f>
        <v>220</v>
      </c>
      <c r="AE335" cm="1">
        <f t="array" aca="1" ref="AE335" ca="1">SUMPRODUCT(CODE(MID(E334, ROW(INDIRECT("1:" &amp; LEN(E334))), 1)))</f>
        <v>189</v>
      </c>
      <c r="AH335" t="str">
        <f>IF(COUNTIF($A$2:A948, A335)=1, A335, "")</f>
        <v>LP002101</v>
      </c>
    </row>
    <row r="336" spans="1:34" x14ac:dyDescent="0.25">
      <c r="A336" t="s">
        <v>698</v>
      </c>
      <c r="B336" t="s">
        <v>699</v>
      </c>
      <c r="C336" s="1">
        <v>44896</v>
      </c>
      <c r="E336" t="s">
        <v>28</v>
      </c>
      <c r="F336">
        <v>1</v>
      </c>
      <c r="G336">
        <v>55</v>
      </c>
      <c r="H336" t="s">
        <v>22</v>
      </c>
      <c r="I336" t="s">
        <v>23</v>
      </c>
      <c r="J336" t="s">
        <v>28</v>
      </c>
      <c r="K336">
        <v>9833</v>
      </c>
      <c r="L336">
        <v>1833</v>
      </c>
      <c r="M336">
        <v>182</v>
      </c>
      <c r="N336">
        <v>180</v>
      </c>
      <c r="O336">
        <v>1</v>
      </c>
      <c r="P336" t="s">
        <v>24</v>
      </c>
      <c r="Q336" t="s">
        <v>698</v>
      </c>
      <c r="R336">
        <v>182</v>
      </c>
      <c r="S336" t="s">
        <v>25</v>
      </c>
      <c r="T336" t="s">
        <v>696</v>
      </c>
      <c r="X336" cm="1">
        <f t="array" aca="1" ref="X336" ca="1">SUMPRODUCT(CODE(MID(D339, ROW(INDIRECT("1:" &amp; LEN(D339))), 1)))</f>
        <v>383</v>
      </c>
      <c r="AB336" cm="1">
        <f t="array" aca="1" ref="AB336" ca="1">SUMPRODUCT(CODE(MID(B335, ROW(INDIRECT("1:" &amp; LEN(B335))), 1)))</f>
        <v>221</v>
      </c>
      <c r="AE336" cm="1">
        <f t="array" aca="1" ref="AE336" ca="1">SUMPRODUCT(CODE(MID(E335, ROW(INDIRECT("1:" &amp; LEN(E335))), 1)))</f>
        <v>305</v>
      </c>
      <c r="AH336" t="str">
        <f>IF(COUNTIF($A$2:A949, A336)=1, A336, "")</f>
        <v>LP002103</v>
      </c>
    </row>
    <row r="337" spans="1:34" x14ac:dyDescent="0.25">
      <c r="A337" t="s">
        <v>700</v>
      </c>
      <c r="B337" t="s">
        <v>701</v>
      </c>
      <c r="C337" s="1">
        <v>44897</v>
      </c>
      <c r="D337" t="s">
        <v>20</v>
      </c>
      <c r="E337" t="s">
        <v>28</v>
      </c>
      <c r="G337">
        <v>55</v>
      </c>
      <c r="H337" t="s">
        <v>22</v>
      </c>
      <c r="I337" t="s">
        <v>23</v>
      </c>
      <c r="J337" t="s">
        <v>28</v>
      </c>
      <c r="K337">
        <v>5503</v>
      </c>
      <c r="L337">
        <v>4490</v>
      </c>
      <c r="M337">
        <v>70</v>
      </c>
      <c r="O337">
        <v>1</v>
      </c>
      <c r="P337" t="s">
        <v>44</v>
      </c>
      <c r="Q337" t="s">
        <v>700</v>
      </c>
      <c r="R337">
        <v>70</v>
      </c>
      <c r="S337" t="s">
        <v>25</v>
      </c>
      <c r="T337" t="s">
        <v>698</v>
      </c>
      <c r="X337" cm="1">
        <f t="array" aca="1" ref="X337" ca="1">SUMPRODUCT(CODE(MID(D340, ROW(INDIRECT("1:" &amp; LEN(D340))), 1)))</f>
        <v>586</v>
      </c>
      <c r="AB337" cm="1">
        <f t="array" aca="1" ref="AB337" ca="1">SUMPRODUCT(CODE(MID(B336, ROW(INDIRECT("1:" &amp; LEN(B336))), 1)))</f>
        <v>222</v>
      </c>
      <c r="AE337" cm="1">
        <f t="array" aca="1" ref="AE337" ca="1">SUMPRODUCT(CODE(MID(E336, ROW(INDIRECT("1:" &amp; LEN(E336))), 1)))</f>
        <v>305</v>
      </c>
      <c r="AH337" t="str">
        <f>IF(COUNTIF($A$2:A950, A337)=1, A337, "")</f>
        <v>LP002106</v>
      </c>
    </row>
    <row r="338" spans="1:34" x14ac:dyDescent="0.25">
      <c r="A338" t="s">
        <v>702</v>
      </c>
      <c r="B338" t="s">
        <v>703</v>
      </c>
      <c r="C338" s="1">
        <v>44898</v>
      </c>
      <c r="D338" t="s">
        <v>20</v>
      </c>
      <c r="E338" t="s">
        <v>28</v>
      </c>
      <c r="F338">
        <v>1</v>
      </c>
      <c r="G338">
        <v>55</v>
      </c>
      <c r="H338" t="s">
        <v>22</v>
      </c>
      <c r="I338" t="s">
        <v>23</v>
      </c>
      <c r="K338">
        <v>5250</v>
      </c>
      <c r="L338">
        <v>688</v>
      </c>
      <c r="M338">
        <v>160</v>
      </c>
      <c r="N338">
        <v>360</v>
      </c>
      <c r="O338">
        <v>1</v>
      </c>
      <c r="P338" t="s">
        <v>29</v>
      </c>
      <c r="Q338" t="s">
        <v>702</v>
      </c>
      <c r="R338">
        <v>160</v>
      </c>
      <c r="S338" t="s">
        <v>25</v>
      </c>
      <c r="T338" t="s">
        <v>700</v>
      </c>
      <c r="X338" cm="1">
        <f t="array" aca="1" ref="X338" ca="1">SUMPRODUCT(CODE(MID(D341, ROW(INDIRECT("1:" &amp; LEN(D341))), 1)))</f>
        <v>586</v>
      </c>
      <c r="AB338" cm="1">
        <f t="array" aca="1" ref="AB338" ca="1">SUMPRODUCT(CODE(MID(B337, ROW(INDIRECT("1:" &amp; LEN(B337))), 1)))</f>
        <v>223</v>
      </c>
      <c r="AE338" cm="1">
        <f t="array" aca="1" ref="AE338" ca="1">SUMPRODUCT(CODE(MID(E337, ROW(INDIRECT("1:" &amp; LEN(E337))), 1)))</f>
        <v>305</v>
      </c>
      <c r="AH338" t="str">
        <f>IF(COUNTIF($A$2:A951, A338)=1, A338, "")</f>
        <v>LP002110</v>
      </c>
    </row>
    <row r="339" spans="1:34" x14ac:dyDescent="0.25">
      <c r="A339" t="s">
        <v>704</v>
      </c>
      <c r="B339" t="s">
        <v>705</v>
      </c>
      <c r="C339" s="1">
        <v>44899</v>
      </c>
      <c r="D339" t="s">
        <v>20</v>
      </c>
      <c r="E339" t="s">
        <v>28</v>
      </c>
      <c r="F339">
        <v>2</v>
      </c>
      <c r="G339">
        <v>55</v>
      </c>
      <c r="H339" t="s">
        <v>22</v>
      </c>
      <c r="I339" t="s">
        <v>23</v>
      </c>
      <c r="J339" t="s">
        <v>28</v>
      </c>
      <c r="K339">
        <v>2500</v>
      </c>
      <c r="L339">
        <v>4600</v>
      </c>
      <c r="M339">
        <v>176</v>
      </c>
      <c r="N339">
        <v>360</v>
      </c>
      <c r="O339">
        <v>1</v>
      </c>
      <c r="P339" t="s">
        <v>29</v>
      </c>
      <c r="Q339" t="s">
        <v>704</v>
      </c>
      <c r="R339">
        <v>176</v>
      </c>
      <c r="S339" t="s">
        <v>25</v>
      </c>
      <c r="T339" t="s">
        <v>702</v>
      </c>
      <c r="X339" cm="1">
        <f t="array" aca="1" ref="X339" ca="1">SUMPRODUCT(CODE(MID(D342, ROW(INDIRECT("1:" &amp; LEN(D342))), 1)))</f>
        <v>383</v>
      </c>
      <c r="AB339" cm="1">
        <f t="array" aca="1" ref="AB339" ca="1">SUMPRODUCT(CODE(MID(B338, ROW(INDIRECT("1:" &amp; LEN(B338))), 1)))</f>
        <v>224</v>
      </c>
      <c r="AE339" cm="1">
        <f t="array" aca="1" ref="AE339" ca="1">SUMPRODUCT(CODE(MID(E338, ROW(INDIRECT("1:" &amp; LEN(E338))), 1)))</f>
        <v>305</v>
      </c>
      <c r="AH339" t="str">
        <f>IF(COUNTIF($A$2:A952, A339)=1, A339, "")</f>
        <v>LP002112</v>
      </c>
    </row>
    <row r="340" spans="1:34" x14ac:dyDescent="0.25">
      <c r="A340" t="s">
        <v>706</v>
      </c>
      <c r="B340" t="s">
        <v>707</v>
      </c>
      <c r="C340" s="1">
        <v>44900</v>
      </c>
      <c r="D340" t="s">
        <v>65</v>
      </c>
      <c r="E340" t="s">
        <v>21</v>
      </c>
      <c r="F340">
        <v>3</v>
      </c>
      <c r="G340">
        <v>55</v>
      </c>
      <c r="H340" t="s">
        <v>22</v>
      </c>
      <c r="I340" t="s">
        <v>35</v>
      </c>
      <c r="J340" t="s">
        <v>21</v>
      </c>
      <c r="K340">
        <v>1830</v>
      </c>
      <c r="L340">
        <v>0</v>
      </c>
      <c r="N340">
        <v>360</v>
      </c>
      <c r="O340">
        <v>0</v>
      </c>
      <c r="P340" t="s">
        <v>24</v>
      </c>
      <c r="Q340" t="s">
        <v>706</v>
      </c>
      <c r="S340" t="s">
        <v>30</v>
      </c>
      <c r="T340" t="s">
        <v>704</v>
      </c>
      <c r="X340" cm="1">
        <f t="array" aca="1" ref="X340" ca="1">SUMPRODUCT(CODE(MID(D343, ROW(INDIRECT("1:" &amp; LEN(D343))), 1)))</f>
        <v>586</v>
      </c>
      <c r="AB340" cm="1">
        <f t="array" aca="1" ref="AB340" ca="1">SUMPRODUCT(CODE(MID(B339, ROW(INDIRECT("1:" &amp; LEN(B339))), 1)))</f>
        <v>225</v>
      </c>
      <c r="AE340" cm="1">
        <f t="array" aca="1" ref="AE340" ca="1">SUMPRODUCT(CODE(MID(E339, ROW(INDIRECT("1:" &amp; LEN(E339))), 1)))</f>
        <v>305</v>
      </c>
      <c r="AH340" t="str">
        <f>IF(COUNTIF($A$2:A953, A340)=1, A340, "")</f>
        <v>LP002113</v>
      </c>
    </row>
    <row r="341" spans="1:34" x14ac:dyDescent="0.25">
      <c r="A341" t="s">
        <v>708</v>
      </c>
      <c r="B341" t="s">
        <v>709</v>
      </c>
      <c r="C341" s="1">
        <v>44901</v>
      </c>
      <c r="D341" t="s">
        <v>65</v>
      </c>
      <c r="E341" t="s">
        <v>21</v>
      </c>
      <c r="F341">
        <v>0</v>
      </c>
      <c r="G341">
        <v>55</v>
      </c>
      <c r="H341" t="s">
        <v>22</v>
      </c>
      <c r="I341" t="s">
        <v>23</v>
      </c>
      <c r="J341" t="s">
        <v>21</v>
      </c>
      <c r="K341">
        <v>4160</v>
      </c>
      <c r="L341">
        <v>0</v>
      </c>
      <c r="M341">
        <v>71</v>
      </c>
      <c r="N341">
        <v>360</v>
      </c>
      <c r="O341">
        <v>1</v>
      </c>
      <c r="P341" t="s">
        <v>44</v>
      </c>
      <c r="Q341" t="s">
        <v>708</v>
      </c>
      <c r="R341">
        <v>71</v>
      </c>
      <c r="S341" t="s">
        <v>25</v>
      </c>
      <c r="T341" t="s">
        <v>706</v>
      </c>
      <c r="X341" cm="1">
        <f t="array" aca="1" ref="X341" ca="1">SUMPRODUCT(CODE(MID(D344, ROW(INDIRECT("1:" &amp; LEN(D344))), 1)))</f>
        <v>383</v>
      </c>
      <c r="AB341" cm="1">
        <f t="array" aca="1" ref="AB341" ca="1">SUMPRODUCT(CODE(MID(B340, ROW(INDIRECT("1:" &amp; LEN(B340))), 1)))</f>
        <v>226</v>
      </c>
      <c r="AE341" cm="1">
        <f t="array" aca="1" ref="AE341" ca="1">SUMPRODUCT(CODE(MID(E340, ROW(INDIRECT("1:" &amp; LEN(E340))), 1)))</f>
        <v>189</v>
      </c>
      <c r="AH341" t="str">
        <f>IF(COUNTIF($A$2:A954, A341)=1, A341, "")</f>
        <v>LP002114</v>
      </c>
    </row>
    <row r="342" spans="1:34" x14ac:dyDescent="0.25">
      <c r="A342" t="s">
        <v>710</v>
      </c>
      <c r="B342" t="s">
        <v>711</v>
      </c>
      <c r="C342" s="1">
        <v>44902</v>
      </c>
      <c r="D342" t="s">
        <v>20</v>
      </c>
      <c r="E342" t="s">
        <v>28</v>
      </c>
      <c r="F342">
        <v>3</v>
      </c>
      <c r="G342">
        <v>55</v>
      </c>
      <c r="H342" t="s">
        <v>22</v>
      </c>
      <c r="I342" t="s">
        <v>35</v>
      </c>
      <c r="J342" t="s">
        <v>21</v>
      </c>
      <c r="K342">
        <v>2647</v>
      </c>
      <c r="L342">
        <v>1587</v>
      </c>
      <c r="M342">
        <v>173</v>
      </c>
      <c r="N342">
        <v>360</v>
      </c>
      <c r="O342">
        <v>1</v>
      </c>
      <c r="P342" t="s">
        <v>29</v>
      </c>
      <c r="Q342" t="s">
        <v>710</v>
      </c>
      <c r="R342">
        <v>173</v>
      </c>
      <c r="S342" t="s">
        <v>30</v>
      </c>
      <c r="T342" t="s">
        <v>708</v>
      </c>
      <c r="X342" cm="1">
        <f t="array" aca="1" ref="X342" ca="1">SUMPRODUCT(CODE(MID(D345, ROW(INDIRECT("1:" &amp; LEN(D345))), 1)))</f>
        <v>383</v>
      </c>
      <c r="AB342" cm="1">
        <f t="array" aca="1" ref="AB342" ca="1">SUMPRODUCT(CODE(MID(B341, ROW(INDIRECT("1:" &amp; LEN(B341))), 1)))</f>
        <v>218</v>
      </c>
      <c r="AE342" cm="1">
        <f t="array" aca="1" ref="AE342" ca="1">SUMPRODUCT(CODE(MID(E341, ROW(INDIRECT("1:" &amp; LEN(E341))), 1)))</f>
        <v>189</v>
      </c>
      <c r="AH342" t="str">
        <f>IF(COUNTIF($A$2:A955, A342)=1, A342, "")</f>
        <v>LP002115</v>
      </c>
    </row>
    <row r="343" spans="1:34" x14ac:dyDescent="0.25">
      <c r="A343" t="s">
        <v>712</v>
      </c>
      <c r="B343" t="s">
        <v>713</v>
      </c>
      <c r="C343" s="1">
        <v>44903</v>
      </c>
      <c r="D343" t="s">
        <v>65</v>
      </c>
      <c r="E343" t="s">
        <v>21</v>
      </c>
      <c r="F343">
        <v>0</v>
      </c>
      <c r="G343">
        <v>55</v>
      </c>
      <c r="H343" t="s">
        <v>22</v>
      </c>
      <c r="I343" t="s">
        <v>23</v>
      </c>
      <c r="J343" t="s">
        <v>21</v>
      </c>
      <c r="K343">
        <v>2378</v>
      </c>
      <c r="L343">
        <v>0</v>
      </c>
      <c r="M343">
        <v>46</v>
      </c>
      <c r="N343">
        <v>360</v>
      </c>
      <c r="O343">
        <v>1</v>
      </c>
      <c r="P343" t="s">
        <v>29</v>
      </c>
      <c r="Q343" t="s">
        <v>712</v>
      </c>
      <c r="R343">
        <v>46</v>
      </c>
      <c r="S343" t="s">
        <v>30</v>
      </c>
      <c r="T343" t="s">
        <v>710</v>
      </c>
      <c r="X343" cm="1">
        <f t="array" aca="1" ref="X343" ca="1">SUMPRODUCT(CODE(MID(D346, ROW(INDIRECT("1:" &amp; LEN(D346))), 1)))</f>
        <v>383</v>
      </c>
      <c r="AB343" cm="1">
        <f t="array" aca="1" ref="AB343" ca="1">SUMPRODUCT(CODE(MID(B342, ROW(INDIRECT("1:" &amp; LEN(B342))), 1)))</f>
        <v>219</v>
      </c>
      <c r="AE343" cm="1">
        <f t="array" aca="1" ref="AE343" ca="1">SUMPRODUCT(CODE(MID(E342, ROW(INDIRECT("1:" &amp; LEN(E342))), 1)))</f>
        <v>305</v>
      </c>
      <c r="AH343" t="str">
        <f>IF(COUNTIF($A$2:A956, A343)=1, A343, "")</f>
        <v>LP002116</v>
      </c>
    </row>
    <row r="344" spans="1:34" x14ac:dyDescent="0.25">
      <c r="A344" t="s">
        <v>714</v>
      </c>
      <c r="B344" t="s">
        <v>715</v>
      </c>
      <c r="C344" s="1">
        <v>44904</v>
      </c>
      <c r="D344" t="s">
        <v>20</v>
      </c>
      <c r="E344" t="s">
        <v>28</v>
      </c>
      <c r="F344">
        <v>1</v>
      </c>
      <c r="G344">
        <v>55</v>
      </c>
      <c r="H344" t="s">
        <v>22</v>
      </c>
      <c r="I344" t="s">
        <v>35</v>
      </c>
      <c r="J344" t="s">
        <v>21</v>
      </c>
      <c r="K344">
        <v>4554</v>
      </c>
      <c r="L344">
        <v>1229</v>
      </c>
      <c r="M344">
        <v>158</v>
      </c>
      <c r="N344">
        <v>360</v>
      </c>
      <c r="O344">
        <v>1</v>
      </c>
      <c r="P344" t="s">
        <v>24</v>
      </c>
      <c r="Q344" t="s">
        <v>714</v>
      </c>
      <c r="R344">
        <v>158</v>
      </c>
      <c r="S344" t="s">
        <v>25</v>
      </c>
      <c r="T344" t="s">
        <v>712</v>
      </c>
      <c r="X344" cm="1">
        <f t="array" aca="1" ref="X344" ca="1">SUMPRODUCT(CODE(MID(D347, ROW(INDIRECT("1:" &amp; LEN(D347))), 1)))</f>
        <v>383</v>
      </c>
      <c r="AB344" cm="1">
        <f t="array" aca="1" ref="AB344" ca="1">SUMPRODUCT(CODE(MID(B343, ROW(INDIRECT("1:" &amp; LEN(B343))), 1)))</f>
        <v>220</v>
      </c>
      <c r="AE344" cm="1">
        <f t="array" aca="1" ref="AE344" ca="1">SUMPRODUCT(CODE(MID(E343, ROW(INDIRECT("1:" &amp; LEN(E343))), 1)))</f>
        <v>189</v>
      </c>
      <c r="AH344" t="str">
        <f>IF(COUNTIF($A$2:A957, A344)=1, A344, "")</f>
        <v>LP002119</v>
      </c>
    </row>
    <row r="345" spans="1:34" x14ac:dyDescent="0.25">
      <c r="A345" t="s">
        <v>716</v>
      </c>
      <c r="B345" t="s">
        <v>717</v>
      </c>
      <c r="C345" s="1">
        <v>44905</v>
      </c>
      <c r="D345" t="s">
        <v>20</v>
      </c>
      <c r="E345" t="s">
        <v>28</v>
      </c>
      <c r="F345">
        <v>3</v>
      </c>
      <c r="G345">
        <v>55</v>
      </c>
      <c r="H345" t="s">
        <v>22</v>
      </c>
      <c r="I345" t="s">
        <v>35</v>
      </c>
      <c r="J345" t="s">
        <v>21</v>
      </c>
      <c r="K345">
        <v>3173</v>
      </c>
      <c r="L345">
        <v>0</v>
      </c>
      <c r="M345">
        <v>74</v>
      </c>
      <c r="N345">
        <v>360</v>
      </c>
      <c r="O345">
        <v>1</v>
      </c>
      <c r="P345" t="s">
        <v>44</v>
      </c>
      <c r="Q345" t="s">
        <v>716</v>
      </c>
      <c r="R345">
        <v>74</v>
      </c>
      <c r="S345" t="s">
        <v>25</v>
      </c>
      <c r="T345" t="s">
        <v>714</v>
      </c>
      <c r="X345" cm="1">
        <f t="array" aca="1" ref="X345" ca="1">SUMPRODUCT(CODE(MID(D348, ROW(INDIRECT("1:" &amp; LEN(D348))), 1)))</f>
        <v>383</v>
      </c>
      <c r="AB345" cm="1">
        <f t="array" aca="1" ref="AB345" ca="1">SUMPRODUCT(CODE(MID(B344, ROW(INDIRECT("1:" &amp; LEN(B344))), 1)))</f>
        <v>221</v>
      </c>
      <c r="AE345" cm="1">
        <f t="array" aca="1" ref="AE345" ca="1">SUMPRODUCT(CODE(MID(E344, ROW(INDIRECT("1:" &amp; LEN(E344))), 1)))</f>
        <v>305</v>
      </c>
      <c r="AH345" t="str">
        <f>IF(COUNTIF($A$2:A958, A345)=1, A345, "")</f>
        <v>LP002126</v>
      </c>
    </row>
    <row r="346" spans="1:34" x14ac:dyDescent="0.25">
      <c r="A346" t="s">
        <v>718</v>
      </c>
      <c r="B346" t="s">
        <v>719</v>
      </c>
      <c r="C346" s="1">
        <v>44906</v>
      </c>
      <c r="D346" t="s">
        <v>20</v>
      </c>
      <c r="E346" t="s">
        <v>28</v>
      </c>
      <c r="F346">
        <v>2</v>
      </c>
      <c r="G346">
        <v>55</v>
      </c>
      <c r="H346" t="s">
        <v>22</v>
      </c>
      <c r="I346" t="s">
        <v>23</v>
      </c>
      <c r="K346">
        <v>2583</v>
      </c>
      <c r="L346">
        <v>2330</v>
      </c>
      <c r="M346">
        <v>125</v>
      </c>
      <c r="N346">
        <v>360</v>
      </c>
      <c r="O346">
        <v>1</v>
      </c>
      <c r="P346" t="s">
        <v>29</v>
      </c>
      <c r="Q346" t="s">
        <v>718</v>
      </c>
      <c r="R346">
        <v>125</v>
      </c>
      <c r="S346" t="s">
        <v>25</v>
      </c>
      <c r="T346" t="s">
        <v>716</v>
      </c>
      <c r="X346" cm="1">
        <f t="array" aca="1" ref="X346" ca="1">SUMPRODUCT(CODE(MID(D349, ROW(INDIRECT("1:" &amp; LEN(D349))), 1)))</f>
        <v>383</v>
      </c>
      <c r="AB346" cm="1">
        <f t="array" aca="1" ref="AB346" ca="1">SUMPRODUCT(CODE(MID(B345, ROW(INDIRECT("1:" &amp; LEN(B345))), 1)))</f>
        <v>222</v>
      </c>
      <c r="AE346" cm="1">
        <f t="array" aca="1" ref="AE346" ca="1">SUMPRODUCT(CODE(MID(E345, ROW(INDIRECT("1:" &amp; LEN(E345))), 1)))</f>
        <v>305</v>
      </c>
      <c r="AH346" t="str">
        <f>IF(COUNTIF($A$2:A959, A346)=1, A346, "")</f>
        <v>LP002128</v>
      </c>
    </row>
    <row r="347" spans="1:34" x14ac:dyDescent="0.25">
      <c r="A347" t="s">
        <v>720</v>
      </c>
      <c r="B347" t="s">
        <v>721</v>
      </c>
      <c r="C347" s="1">
        <v>44907</v>
      </c>
      <c r="D347" t="s">
        <v>20</v>
      </c>
      <c r="E347" t="s">
        <v>28</v>
      </c>
      <c r="F347">
        <v>0</v>
      </c>
      <c r="G347">
        <v>55</v>
      </c>
      <c r="H347" t="s">
        <v>22</v>
      </c>
      <c r="I347" t="s">
        <v>23</v>
      </c>
      <c r="J347" t="s">
        <v>21</v>
      </c>
      <c r="K347">
        <v>2499</v>
      </c>
      <c r="L347">
        <v>2458</v>
      </c>
      <c r="M347">
        <v>160</v>
      </c>
      <c r="N347">
        <v>360</v>
      </c>
      <c r="O347">
        <v>1</v>
      </c>
      <c r="P347" t="s">
        <v>44</v>
      </c>
      <c r="Q347" t="s">
        <v>720</v>
      </c>
      <c r="R347">
        <v>160</v>
      </c>
      <c r="S347" t="s">
        <v>25</v>
      </c>
      <c r="T347" t="s">
        <v>718</v>
      </c>
      <c r="X347" cm="1">
        <f t="array" aca="1" ref="X347" ca="1">SUMPRODUCT(CODE(MID(D350, ROW(INDIRECT("1:" &amp; LEN(D350))), 1)))</f>
        <v>383</v>
      </c>
      <c r="AB347" cm="1">
        <f t="array" aca="1" ref="AB347" ca="1">SUMPRODUCT(CODE(MID(B346, ROW(INDIRECT("1:" &amp; LEN(B346))), 1)))</f>
        <v>223</v>
      </c>
      <c r="AE347" cm="1">
        <f t="array" aca="1" ref="AE347" ca="1">SUMPRODUCT(CODE(MID(E346, ROW(INDIRECT("1:" &amp; LEN(E346))), 1)))</f>
        <v>305</v>
      </c>
      <c r="AH347" t="str">
        <f>IF(COUNTIF($A$2:A960, A347)=1, A347, "")</f>
        <v>LP002129</v>
      </c>
    </row>
    <row r="348" spans="1:34" x14ac:dyDescent="0.25">
      <c r="A348" t="s">
        <v>722</v>
      </c>
      <c r="B348" t="s">
        <v>723</v>
      </c>
      <c r="C348" s="1">
        <v>44908</v>
      </c>
      <c r="D348" t="s">
        <v>20</v>
      </c>
      <c r="E348" t="s">
        <v>28</v>
      </c>
      <c r="G348">
        <v>55</v>
      </c>
      <c r="H348" t="s">
        <v>22</v>
      </c>
      <c r="I348" t="s">
        <v>35</v>
      </c>
      <c r="J348" t="s">
        <v>21</v>
      </c>
      <c r="K348">
        <v>3523</v>
      </c>
      <c r="L348">
        <v>3230</v>
      </c>
      <c r="M348">
        <v>152</v>
      </c>
      <c r="N348">
        <v>360</v>
      </c>
      <c r="O348">
        <v>0</v>
      </c>
      <c r="P348" t="s">
        <v>29</v>
      </c>
      <c r="Q348" t="s">
        <v>722</v>
      </c>
      <c r="R348">
        <v>152</v>
      </c>
      <c r="S348" t="s">
        <v>30</v>
      </c>
      <c r="T348" t="s">
        <v>720</v>
      </c>
      <c r="X348" cm="1">
        <f t="array" aca="1" ref="X348" ca="1">SUMPRODUCT(CODE(MID(D351, ROW(INDIRECT("1:" &amp; LEN(D351))), 1)))</f>
        <v>383</v>
      </c>
      <c r="AB348" cm="1">
        <f t="array" aca="1" ref="AB348" ca="1">SUMPRODUCT(CODE(MID(B347, ROW(INDIRECT("1:" &amp; LEN(B347))), 1)))</f>
        <v>224</v>
      </c>
      <c r="AE348" cm="1">
        <f t="array" aca="1" ref="AE348" ca="1">SUMPRODUCT(CODE(MID(E347, ROW(INDIRECT("1:" &amp; LEN(E347))), 1)))</f>
        <v>305</v>
      </c>
      <c r="AH348" t="str">
        <f>IF(COUNTIF($A$2:A961, A348)=1, A348, "")</f>
        <v>LP002130</v>
      </c>
    </row>
    <row r="349" spans="1:34" x14ac:dyDescent="0.25">
      <c r="A349" t="s">
        <v>724</v>
      </c>
      <c r="B349" t="s">
        <v>725</v>
      </c>
      <c r="C349" s="1">
        <v>44909</v>
      </c>
      <c r="D349" t="s">
        <v>20</v>
      </c>
      <c r="E349" t="s">
        <v>28</v>
      </c>
      <c r="F349">
        <v>2</v>
      </c>
      <c r="G349">
        <v>55</v>
      </c>
      <c r="H349" t="s">
        <v>22</v>
      </c>
      <c r="I349" t="s">
        <v>35</v>
      </c>
      <c r="J349" t="s">
        <v>21</v>
      </c>
      <c r="K349">
        <v>3083</v>
      </c>
      <c r="L349">
        <v>2168</v>
      </c>
      <c r="M349">
        <v>126</v>
      </c>
      <c r="N349">
        <v>360</v>
      </c>
      <c r="O349">
        <v>1</v>
      </c>
      <c r="P349" t="s">
        <v>24</v>
      </c>
      <c r="Q349" t="s">
        <v>724</v>
      </c>
      <c r="R349">
        <v>126</v>
      </c>
      <c r="S349" t="s">
        <v>25</v>
      </c>
      <c r="T349" t="s">
        <v>722</v>
      </c>
      <c r="X349" cm="1">
        <f t="array" aca="1" ref="X349" ca="1">SUMPRODUCT(CODE(MID(D352, ROW(INDIRECT("1:" &amp; LEN(D352))), 1)))</f>
        <v>383</v>
      </c>
      <c r="AB349" cm="1">
        <f t="array" aca="1" ref="AB349" ca="1">SUMPRODUCT(CODE(MID(B348, ROW(INDIRECT("1:" &amp; LEN(B348))), 1)))</f>
        <v>225</v>
      </c>
      <c r="AE349" cm="1">
        <f t="array" aca="1" ref="AE349" ca="1">SUMPRODUCT(CODE(MID(E348, ROW(INDIRECT("1:" &amp; LEN(E348))), 1)))</f>
        <v>305</v>
      </c>
      <c r="AH349" t="str">
        <f>IF(COUNTIF($A$2:A962, A349)=1, A349, "")</f>
        <v>LP002131</v>
      </c>
    </row>
    <row r="350" spans="1:34" x14ac:dyDescent="0.25">
      <c r="A350" t="s">
        <v>726</v>
      </c>
      <c r="B350" t="s">
        <v>727</v>
      </c>
      <c r="C350" s="1">
        <v>44910</v>
      </c>
      <c r="D350" t="s">
        <v>20</v>
      </c>
      <c r="E350" t="s">
        <v>28</v>
      </c>
      <c r="F350">
        <v>0</v>
      </c>
      <c r="G350">
        <v>55</v>
      </c>
      <c r="H350" t="s">
        <v>22</v>
      </c>
      <c r="I350" t="s">
        <v>23</v>
      </c>
      <c r="J350" t="s">
        <v>21</v>
      </c>
      <c r="K350">
        <v>6333</v>
      </c>
      <c r="L350">
        <v>4583</v>
      </c>
      <c r="M350">
        <v>259</v>
      </c>
      <c r="N350">
        <v>360</v>
      </c>
      <c r="P350" t="s">
        <v>44</v>
      </c>
      <c r="Q350" t="s">
        <v>726</v>
      </c>
      <c r="R350">
        <v>259</v>
      </c>
      <c r="S350" t="s">
        <v>25</v>
      </c>
      <c r="T350" t="s">
        <v>724</v>
      </c>
      <c r="X350" cm="1">
        <f t="array" aca="1" ref="X350" ca="1">SUMPRODUCT(CODE(MID(D353, ROW(INDIRECT("1:" &amp; LEN(D353))), 1)))</f>
        <v>383</v>
      </c>
      <c r="AB350" cm="1">
        <f t="array" aca="1" ref="AB350" ca="1">SUMPRODUCT(CODE(MID(B349, ROW(INDIRECT("1:" &amp; LEN(B349))), 1)))</f>
        <v>226</v>
      </c>
      <c r="AE350" cm="1">
        <f t="array" aca="1" ref="AE350" ca="1">SUMPRODUCT(CODE(MID(E349, ROW(INDIRECT("1:" &amp; LEN(E349))), 1)))</f>
        <v>305</v>
      </c>
      <c r="AH350" t="str">
        <f>IF(COUNTIF($A$2:A963, A350)=1, A350, "")</f>
        <v>LP002137</v>
      </c>
    </row>
    <row r="351" spans="1:34" x14ac:dyDescent="0.25">
      <c r="A351" t="s">
        <v>728</v>
      </c>
      <c r="B351" t="s">
        <v>729</v>
      </c>
      <c r="C351" s="1">
        <v>44911</v>
      </c>
      <c r="D351" t="s">
        <v>20</v>
      </c>
      <c r="E351" t="s">
        <v>28</v>
      </c>
      <c r="F351">
        <v>0</v>
      </c>
      <c r="G351">
        <v>55</v>
      </c>
      <c r="H351" t="s">
        <v>22</v>
      </c>
      <c r="I351" t="s">
        <v>23</v>
      </c>
      <c r="J351" t="s">
        <v>21</v>
      </c>
      <c r="K351">
        <v>2625</v>
      </c>
      <c r="L351">
        <v>6250</v>
      </c>
      <c r="M351">
        <v>187</v>
      </c>
      <c r="N351">
        <v>360</v>
      </c>
      <c r="O351">
        <v>1</v>
      </c>
      <c r="P351" t="s">
        <v>29</v>
      </c>
      <c r="Q351" t="s">
        <v>728</v>
      </c>
      <c r="R351">
        <v>187</v>
      </c>
      <c r="S351" t="s">
        <v>25</v>
      </c>
      <c r="T351" t="s">
        <v>726</v>
      </c>
      <c r="X351" cm="1">
        <f t="array" aca="1" ref="X351" ca="1">SUMPRODUCT(CODE(MID(D354, ROW(INDIRECT("1:" &amp; LEN(D354))), 1)))</f>
        <v>383</v>
      </c>
      <c r="AB351" cm="1">
        <f t="array" aca="1" ref="AB351" ca="1">SUMPRODUCT(CODE(MID(B350, ROW(INDIRECT("1:" &amp; LEN(B350))), 1)))</f>
        <v>227</v>
      </c>
      <c r="AE351" cm="1">
        <f t="array" aca="1" ref="AE351" ca="1">SUMPRODUCT(CODE(MID(E350, ROW(INDIRECT("1:" &amp; LEN(E350))), 1)))</f>
        <v>305</v>
      </c>
      <c r="AH351" t="str">
        <f>IF(COUNTIF($A$2:A964, A351)=1, A351, "")</f>
        <v>LP002138</v>
      </c>
    </row>
    <row r="352" spans="1:34" x14ac:dyDescent="0.25">
      <c r="A352" t="s">
        <v>730</v>
      </c>
      <c r="B352" t="s">
        <v>731</v>
      </c>
      <c r="C352" s="1">
        <v>44912</v>
      </c>
      <c r="D352" t="s">
        <v>20</v>
      </c>
      <c r="E352" t="s">
        <v>28</v>
      </c>
      <c r="F352">
        <v>0</v>
      </c>
      <c r="G352">
        <v>55</v>
      </c>
      <c r="H352" t="s">
        <v>22</v>
      </c>
      <c r="I352" t="s">
        <v>23</v>
      </c>
      <c r="J352" t="s">
        <v>21</v>
      </c>
      <c r="K352">
        <v>9083</v>
      </c>
      <c r="L352">
        <v>0</v>
      </c>
      <c r="M352">
        <v>228</v>
      </c>
      <c r="N352">
        <v>360</v>
      </c>
      <c r="O352">
        <v>1</v>
      </c>
      <c r="P352" t="s">
        <v>44</v>
      </c>
      <c r="Q352" t="s">
        <v>730</v>
      </c>
      <c r="R352">
        <v>228</v>
      </c>
      <c r="S352" t="s">
        <v>25</v>
      </c>
      <c r="T352" t="s">
        <v>728</v>
      </c>
      <c r="X352" cm="1">
        <f t="array" aca="1" ref="X352" ca="1">SUMPRODUCT(CODE(MID(D355, ROW(INDIRECT("1:" &amp; LEN(D355))), 1)))</f>
        <v>586</v>
      </c>
      <c r="AB352" cm="1">
        <f t="array" aca="1" ref="AB352" ca="1">SUMPRODUCT(CODE(MID(B351, ROW(INDIRECT("1:" &amp; LEN(B351))), 1)))</f>
        <v>219</v>
      </c>
      <c r="AE352" cm="1">
        <f t="array" aca="1" ref="AE352" ca="1">SUMPRODUCT(CODE(MID(E351, ROW(INDIRECT("1:" &amp; LEN(E351))), 1)))</f>
        <v>305</v>
      </c>
      <c r="AH352" t="str">
        <f>IF(COUNTIF($A$2:A965, A352)=1, A352, "")</f>
        <v>LP002139</v>
      </c>
    </row>
    <row r="353" spans="1:34" x14ac:dyDescent="0.25">
      <c r="A353" t="s">
        <v>732</v>
      </c>
      <c r="B353" t="s">
        <v>733</v>
      </c>
      <c r="C353" s="1">
        <v>44913</v>
      </c>
      <c r="D353" t="s">
        <v>20</v>
      </c>
      <c r="E353" t="s">
        <v>21</v>
      </c>
      <c r="F353">
        <v>0</v>
      </c>
      <c r="G353">
        <v>55</v>
      </c>
      <c r="H353" t="s">
        <v>22</v>
      </c>
      <c r="I353" t="s">
        <v>23</v>
      </c>
      <c r="J353" t="s">
        <v>21</v>
      </c>
      <c r="K353">
        <v>8750</v>
      </c>
      <c r="L353">
        <v>4167</v>
      </c>
      <c r="M353">
        <v>308</v>
      </c>
      <c r="N353">
        <v>360</v>
      </c>
      <c r="O353">
        <v>1</v>
      </c>
      <c r="P353" t="s">
        <v>29</v>
      </c>
      <c r="Q353" t="s">
        <v>732</v>
      </c>
      <c r="R353">
        <v>308</v>
      </c>
      <c r="S353" t="s">
        <v>30</v>
      </c>
      <c r="T353" t="s">
        <v>730</v>
      </c>
      <c r="X353" cm="1">
        <f t="array" aca="1" ref="X353" ca="1">SUMPRODUCT(CODE(MID(D356, ROW(INDIRECT("1:" &amp; LEN(D356))), 1)))</f>
        <v>586</v>
      </c>
      <c r="AB353" cm="1">
        <f t="array" aca="1" ref="AB353" ca="1">SUMPRODUCT(CODE(MID(B352, ROW(INDIRECT("1:" &amp; LEN(B352))), 1)))</f>
        <v>220</v>
      </c>
      <c r="AE353" cm="1">
        <f t="array" aca="1" ref="AE353" ca="1">SUMPRODUCT(CODE(MID(E352, ROW(INDIRECT("1:" &amp; LEN(E352))), 1)))</f>
        <v>305</v>
      </c>
      <c r="AH353" t="str">
        <f>IF(COUNTIF($A$2:A966, A353)=1, A353, "")</f>
        <v>LP002140</v>
      </c>
    </row>
    <row r="354" spans="1:34" x14ac:dyDescent="0.25">
      <c r="A354" t="s">
        <v>734</v>
      </c>
      <c r="B354" t="s">
        <v>735</v>
      </c>
      <c r="C354" s="1">
        <v>44914</v>
      </c>
      <c r="D354" t="s">
        <v>20</v>
      </c>
      <c r="E354" t="s">
        <v>28</v>
      </c>
      <c r="F354">
        <v>3</v>
      </c>
      <c r="G354">
        <v>55</v>
      </c>
      <c r="H354" t="s">
        <v>22</v>
      </c>
      <c r="I354" t="s">
        <v>23</v>
      </c>
      <c r="J354" t="s">
        <v>21</v>
      </c>
      <c r="K354">
        <v>2666</v>
      </c>
      <c r="L354">
        <v>2083</v>
      </c>
      <c r="M354">
        <v>95</v>
      </c>
      <c r="N354">
        <v>360</v>
      </c>
      <c r="O354">
        <v>1</v>
      </c>
      <c r="P354" t="s">
        <v>29</v>
      </c>
      <c r="Q354" t="s">
        <v>734</v>
      </c>
      <c r="R354">
        <v>95</v>
      </c>
      <c r="S354" t="s">
        <v>25</v>
      </c>
      <c r="T354" t="s">
        <v>732</v>
      </c>
      <c r="X354" cm="1">
        <f t="array" aca="1" ref="X354" ca="1">SUMPRODUCT(CODE(MID(D357, ROW(INDIRECT("1:" &amp; LEN(D357))), 1)))</f>
        <v>586</v>
      </c>
      <c r="AB354" cm="1">
        <f t="array" aca="1" ref="AB354" ca="1">SUMPRODUCT(CODE(MID(B353, ROW(INDIRECT("1:" &amp; LEN(B353))), 1)))</f>
        <v>221</v>
      </c>
      <c r="AE354" cm="1">
        <f t="array" aca="1" ref="AE354" ca="1">SUMPRODUCT(CODE(MID(E353, ROW(INDIRECT("1:" &amp; LEN(E353))), 1)))</f>
        <v>189</v>
      </c>
      <c r="AH354" t="str">
        <f>IF(COUNTIF($A$2:A967, A354)=1, A354, "")</f>
        <v>LP002141</v>
      </c>
    </row>
    <row r="355" spans="1:34" x14ac:dyDescent="0.25">
      <c r="A355" t="s">
        <v>736</v>
      </c>
      <c r="B355" t="s">
        <v>737</v>
      </c>
      <c r="C355" s="1">
        <v>44915</v>
      </c>
      <c r="D355" t="s">
        <v>65</v>
      </c>
      <c r="E355" t="s">
        <v>28</v>
      </c>
      <c r="F355">
        <v>0</v>
      </c>
      <c r="G355">
        <v>55</v>
      </c>
      <c r="H355" t="s">
        <v>22</v>
      </c>
      <c r="I355" t="s">
        <v>23</v>
      </c>
      <c r="J355" t="s">
        <v>28</v>
      </c>
      <c r="K355">
        <v>5500</v>
      </c>
      <c r="L355">
        <v>0</v>
      </c>
      <c r="M355">
        <v>105</v>
      </c>
      <c r="N355">
        <v>360</v>
      </c>
      <c r="O355">
        <v>0</v>
      </c>
      <c r="P355" t="s">
        <v>29</v>
      </c>
      <c r="Q355" t="s">
        <v>736</v>
      </c>
      <c r="R355">
        <v>105</v>
      </c>
      <c r="S355" t="s">
        <v>30</v>
      </c>
      <c r="T355" t="s">
        <v>734</v>
      </c>
      <c r="X355" cm="1">
        <f t="array" aca="1" ref="X355" ca="1">SUMPRODUCT(CODE(MID(D358, ROW(INDIRECT("1:" &amp; LEN(D358))), 1)))</f>
        <v>383</v>
      </c>
      <c r="AB355" cm="1">
        <f t="array" aca="1" ref="AB355" ca="1">SUMPRODUCT(CODE(MID(B354, ROW(INDIRECT("1:" &amp; LEN(B354))), 1)))</f>
        <v>222</v>
      </c>
      <c r="AE355" cm="1">
        <f t="array" aca="1" ref="AE355" ca="1">SUMPRODUCT(CODE(MID(E354, ROW(INDIRECT("1:" &amp; LEN(E354))), 1)))</f>
        <v>305</v>
      </c>
      <c r="AH355" t="str">
        <f>IF(COUNTIF($A$2:A968, A355)=1, A355, "")</f>
        <v>LP002142</v>
      </c>
    </row>
    <row r="356" spans="1:34" x14ac:dyDescent="0.25">
      <c r="A356" t="s">
        <v>738</v>
      </c>
      <c r="B356" t="s">
        <v>739</v>
      </c>
      <c r="C356" s="1">
        <v>44916</v>
      </c>
      <c r="D356" t="s">
        <v>65</v>
      </c>
      <c r="E356" t="s">
        <v>28</v>
      </c>
      <c r="F356">
        <v>0</v>
      </c>
      <c r="G356">
        <v>55</v>
      </c>
      <c r="H356" t="s">
        <v>22</v>
      </c>
      <c r="I356" t="s">
        <v>23</v>
      </c>
      <c r="J356" t="s">
        <v>21</v>
      </c>
      <c r="K356">
        <v>2423</v>
      </c>
      <c r="L356">
        <v>505</v>
      </c>
      <c r="M356">
        <v>130</v>
      </c>
      <c r="N356">
        <v>360</v>
      </c>
      <c r="O356">
        <v>1</v>
      </c>
      <c r="P356" t="s">
        <v>44</v>
      </c>
      <c r="Q356" t="s">
        <v>738</v>
      </c>
      <c r="R356">
        <v>130</v>
      </c>
      <c r="S356" t="s">
        <v>25</v>
      </c>
      <c r="T356" t="s">
        <v>736</v>
      </c>
      <c r="X356" cm="1">
        <f t="array" aca="1" ref="X356" ca="1">SUMPRODUCT(CODE(MID(D359, ROW(INDIRECT("1:" &amp; LEN(D359))), 1)))</f>
        <v>383</v>
      </c>
      <c r="AB356" cm="1">
        <f t="array" aca="1" ref="AB356" ca="1">SUMPRODUCT(CODE(MID(B355, ROW(INDIRECT("1:" &amp; LEN(B355))), 1)))</f>
        <v>223</v>
      </c>
      <c r="AE356" cm="1">
        <f t="array" aca="1" ref="AE356" ca="1">SUMPRODUCT(CODE(MID(E355, ROW(INDIRECT("1:" &amp; LEN(E355))), 1)))</f>
        <v>305</v>
      </c>
      <c r="AH356" t="str">
        <f>IF(COUNTIF($A$2:A969, A356)=1, A356, "")</f>
        <v>LP002143</v>
      </c>
    </row>
    <row r="357" spans="1:34" x14ac:dyDescent="0.25">
      <c r="A357" t="s">
        <v>740</v>
      </c>
      <c r="B357" t="s">
        <v>741</v>
      </c>
      <c r="C357" s="1">
        <v>44917</v>
      </c>
      <c r="D357" t="s">
        <v>65</v>
      </c>
      <c r="E357" t="s">
        <v>21</v>
      </c>
      <c r="G357">
        <v>55</v>
      </c>
      <c r="H357" t="s">
        <v>22</v>
      </c>
      <c r="I357" t="s">
        <v>23</v>
      </c>
      <c r="J357" t="s">
        <v>21</v>
      </c>
      <c r="K357">
        <v>3813</v>
      </c>
      <c r="L357">
        <v>0</v>
      </c>
      <c r="M357">
        <v>116</v>
      </c>
      <c r="N357">
        <v>180</v>
      </c>
      <c r="O357">
        <v>1</v>
      </c>
      <c r="P357" t="s">
        <v>24</v>
      </c>
      <c r="Q357" t="s">
        <v>740</v>
      </c>
      <c r="R357">
        <v>116</v>
      </c>
      <c r="S357" t="s">
        <v>25</v>
      </c>
      <c r="T357" t="s">
        <v>738</v>
      </c>
      <c r="X357" cm="1">
        <f t="array" aca="1" ref="X357" ca="1">SUMPRODUCT(CODE(MID(D360, ROW(INDIRECT("1:" &amp; LEN(D360))), 1)))</f>
        <v>383</v>
      </c>
      <c r="AB357" cm="1">
        <f t="array" aca="1" ref="AB357" ca="1">SUMPRODUCT(CODE(MID(B356, ROW(INDIRECT("1:" &amp; LEN(B356))), 1)))</f>
        <v>224</v>
      </c>
      <c r="AE357" cm="1">
        <f t="array" aca="1" ref="AE357" ca="1">SUMPRODUCT(CODE(MID(E356, ROW(INDIRECT("1:" &amp; LEN(E356))), 1)))</f>
        <v>305</v>
      </c>
      <c r="AH357" t="str">
        <f>IF(COUNTIF($A$2:A970, A357)=1, A357, "")</f>
        <v>LP002144</v>
      </c>
    </row>
    <row r="358" spans="1:34" x14ac:dyDescent="0.25">
      <c r="A358" t="s">
        <v>742</v>
      </c>
      <c r="B358" t="s">
        <v>743</v>
      </c>
      <c r="C358" s="1">
        <v>44918</v>
      </c>
      <c r="D358" t="s">
        <v>20</v>
      </c>
      <c r="E358" t="s">
        <v>28</v>
      </c>
      <c r="F358">
        <v>2</v>
      </c>
      <c r="G358">
        <v>55</v>
      </c>
      <c r="H358" t="s">
        <v>22</v>
      </c>
      <c r="I358" t="s">
        <v>23</v>
      </c>
      <c r="J358" t="s">
        <v>21</v>
      </c>
      <c r="K358">
        <v>8333</v>
      </c>
      <c r="L358">
        <v>3167</v>
      </c>
      <c r="M358">
        <v>165</v>
      </c>
      <c r="N358">
        <v>360</v>
      </c>
      <c r="O358">
        <v>1</v>
      </c>
      <c r="P358" t="s">
        <v>29</v>
      </c>
      <c r="Q358" t="s">
        <v>742</v>
      </c>
      <c r="R358">
        <v>165</v>
      </c>
      <c r="S358" t="s">
        <v>25</v>
      </c>
      <c r="T358" t="s">
        <v>740</v>
      </c>
      <c r="X358" cm="1">
        <f t="array" aca="1" ref="X358" ca="1">SUMPRODUCT(CODE(MID(D361, ROW(INDIRECT("1:" &amp; LEN(D361))), 1)))</f>
        <v>383</v>
      </c>
      <c r="AB358" cm="1">
        <f t="array" aca="1" ref="AB358" ca="1">SUMPRODUCT(CODE(MID(B357, ROW(INDIRECT("1:" &amp; LEN(B357))), 1)))</f>
        <v>225</v>
      </c>
      <c r="AE358" cm="1">
        <f t="array" aca="1" ref="AE358" ca="1">SUMPRODUCT(CODE(MID(E357, ROW(INDIRECT("1:" &amp; LEN(E357))), 1)))</f>
        <v>189</v>
      </c>
      <c r="AH358" t="str">
        <f>IF(COUNTIF($A$2:A971, A358)=1, A358, "")</f>
        <v>LP002149</v>
      </c>
    </row>
    <row r="359" spans="1:34" x14ac:dyDescent="0.25">
      <c r="A359" t="s">
        <v>744</v>
      </c>
      <c r="B359" t="s">
        <v>745</v>
      </c>
      <c r="C359" s="1">
        <v>44919</v>
      </c>
      <c r="D359" t="s">
        <v>20</v>
      </c>
      <c r="E359" t="s">
        <v>28</v>
      </c>
      <c r="F359">
        <v>1</v>
      </c>
      <c r="G359">
        <v>55</v>
      </c>
      <c r="H359" t="s">
        <v>22</v>
      </c>
      <c r="I359" t="s">
        <v>23</v>
      </c>
      <c r="J359" t="s">
        <v>21</v>
      </c>
      <c r="K359">
        <v>3875</v>
      </c>
      <c r="L359">
        <v>0</v>
      </c>
      <c r="M359">
        <v>67</v>
      </c>
      <c r="N359">
        <v>360</v>
      </c>
      <c r="O359">
        <v>1</v>
      </c>
      <c r="P359" t="s">
        <v>24</v>
      </c>
      <c r="Q359" t="s">
        <v>744</v>
      </c>
      <c r="R359">
        <v>67</v>
      </c>
      <c r="S359" t="s">
        <v>30</v>
      </c>
      <c r="T359" t="s">
        <v>742</v>
      </c>
      <c r="X359" cm="1">
        <f t="array" aca="1" ref="X359" ca="1">SUMPRODUCT(CODE(MID(D362, ROW(INDIRECT("1:" &amp; LEN(D362))), 1)))</f>
        <v>586</v>
      </c>
      <c r="AB359" cm="1">
        <f t="array" aca="1" ref="AB359" ca="1">SUMPRODUCT(CODE(MID(B358, ROW(INDIRECT("1:" &amp; LEN(B358))), 1)))</f>
        <v>226</v>
      </c>
      <c r="AE359" cm="1">
        <f t="array" aca="1" ref="AE359" ca="1">SUMPRODUCT(CODE(MID(E358, ROW(INDIRECT("1:" &amp; LEN(E358))), 1)))</f>
        <v>305</v>
      </c>
      <c r="AH359" t="str">
        <f>IF(COUNTIF($A$2:A972, A359)=1, A359, "")</f>
        <v>LP002151</v>
      </c>
    </row>
    <row r="360" spans="1:34" x14ac:dyDescent="0.25">
      <c r="A360" t="s">
        <v>746</v>
      </c>
      <c r="B360" t="s">
        <v>747</v>
      </c>
      <c r="C360" s="1">
        <v>44920</v>
      </c>
      <c r="D360" t="s">
        <v>20</v>
      </c>
      <c r="E360" t="s">
        <v>28</v>
      </c>
      <c r="F360">
        <v>0</v>
      </c>
      <c r="G360">
        <v>55</v>
      </c>
      <c r="H360" t="s">
        <v>22</v>
      </c>
      <c r="I360" t="s">
        <v>35</v>
      </c>
      <c r="J360" t="s">
        <v>21</v>
      </c>
      <c r="K360">
        <v>3000</v>
      </c>
      <c r="L360">
        <v>1666</v>
      </c>
      <c r="M360">
        <v>100</v>
      </c>
      <c r="N360">
        <v>480</v>
      </c>
      <c r="O360">
        <v>0</v>
      </c>
      <c r="P360" t="s">
        <v>24</v>
      </c>
      <c r="Q360" t="s">
        <v>746</v>
      </c>
      <c r="R360">
        <v>100</v>
      </c>
      <c r="S360" t="s">
        <v>30</v>
      </c>
      <c r="T360" t="s">
        <v>744</v>
      </c>
      <c r="X360" cm="1">
        <f t="array" aca="1" ref="X360" ca="1">SUMPRODUCT(CODE(MID(D363, ROW(INDIRECT("1:" &amp; LEN(D363))), 1)))</f>
        <v>383</v>
      </c>
      <c r="AB360" cm="1">
        <f t="array" aca="1" ref="AB360" ca="1">SUMPRODUCT(CODE(MID(B359, ROW(INDIRECT("1:" &amp; LEN(B359))), 1)))</f>
        <v>227</v>
      </c>
      <c r="AE360" cm="1">
        <f t="array" aca="1" ref="AE360" ca="1">SUMPRODUCT(CODE(MID(E359, ROW(INDIRECT("1:" &amp; LEN(E359))), 1)))</f>
        <v>305</v>
      </c>
      <c r="AH360" t="str">
        <f>IF(COUNTIF($A$2:A973, A360)=1, A360, "")</f>
        <v>LP002158</v>
      </c>
    </row>
    <row r="361" spans="1:34" x14ac:dyDescent="0.25">
      <c r="A361" t="s">
        <v>748</v>
      </c>
      <c r="B361" t="s">
        <v>749</v>
      </c>
      <c r="C361" s="1">
        <v>44921</v>
      </c>
      <c r="D361" t="s">
        <v>20</v>
      </c>
      <c r="E361" t="s">
        <v>28</v>
      </c>
      <c r="F361">
        <v>3</v>
      </c>
      <c r="G361">
        <v>55</v>
      </c>
      <c r="H361" t="s">
        <v>22</v>
      </c>
      <c r="I361" t="s">
        <v>23</v>
      </c>
      <c r="J361" t="s">
        <v>21</v>
      </c>
      <c r="K361">
        <v>5167</v>
      </c>
      <c r="L361">
        <v>3167</v>
      </c>
      <c r="M361">
        <v>200</v>
      </c>
      <c r="N361">
        <v>360</v>
      </c>
      <c r="O361">
        <v>1</v>
      </c>
      <c r="P361" t="s">
        <v>44</v>
      </c>
      <c r="Q361" t="s">
        <v>748</v>
      </c>
      <c r="R361">
        <v>200</v>
      </c>
      <c r="S361" t="s">
        <v>25</v>
      </c>
      <c r="T361" t="s">
        <v>746</v>
      </c>
      <c r="X361" cm="1">
        <f t="array" aca="1" ref="X361" ca="1">SUMPRODUCT(CODE(MID(D364, ROW(INDIRECT("1:" &amp; LEN(D364))), 1)))</f>
        <v>383</v>
      </c>
      <c r="AB361" cm="1">
        <f t="array" aca="1" ref="AB361" ca="1">SUMPRODUCT(CODE(MID(B360, ROW(INDIRECT("1:" &amp; LEN(B360))), 1)))</f>
        <v>228</v>
      </c>
      <c r="AE361" cm="1">
        <f t="array" aca="1" ref="AE361" ca="1">SUMPRODUCT(CODE(MID(E360, ROW(INDIRECT("1:" &amp; LEN(E360))), 1)))</f>
        <v>305</v>
      </c>
      <c r="AH361" t="str">
        <f>IF(COUNTIF($A$2:A974, A361)=1, A361, "")</f>
        <v>LP002160</v>
      </c>
    </row>
    <row r="362" spans="1:34" x14ac:dyDescent="0.25">
      <c r="A362" t="s">
        <v>750</v>
      </c>
      <c r="B362" t="s">
        <v>751</v>
      </c>
      <c r="C362" s="1">
        <v>44922</v>
      </c>
      <c r="D362" t="s">
        <v>65</v>
      </c>
      <c r="E362" t="s">
        <v>21</v>
      </c>
      <c r="F362">
        <v>1</v>
      </c>
      <c r="G362">
        <v>55</v>
      </c>
      <c r="H362" t="s">
        <v>22</v>
      </c>
      <c r="I362" t="s">
        <v>23</v>
      </c>
      <c r="J362" t="s">
        <v>21</v>
      </c>
      <c r="K362">
        <v>4723</v>
      </c>
      <c r="L362">
        <v>0</v>
      </c>
      <c r="M362">
        <v>81</v>
      </c>
      <c r="N362">
        <v>360</v>
      </c>
      <c r="O362">
        <v>1</v>
      </c>
      <c r="P362" t="s">
        <v>44</v>
      </c>
      <c r="Q362" t="s">
        <v>750</v>
      </c>
      <c r="R362">
        <v>81</v>
      </c>
      <c r="S362" t="s">
        <v>30</v>
      </c>
      <c r="T362" t="s">
        <v>748</v>
      </c>
      <c r="X362" cm="1">
        <f t="array" aca="1" ref="X362" ca="1">SUMPRODUCT(CODE(MID(D365, ROW(INDIRECT("1:" &amp; LEN(D365))), 1)))</f>
        <v>383</v>
      </c>
      <c r="AB362" cm="1">
        <f t="array" aca="1" ref="AB362" ca="1">SUMPRODUCT(CODE(MID(B361, ROW(INDIRECT("1:" &amp; LEN(B361))), 1)))</f>
        <v>220</v>
      </c>
      <c r="AE362" cm="1">
        <f t="array" aca="1" ref="AE362" ca="1">SUMPRODUCT(CODE(MID(E361, ROW(INDIRECT("1:" &amp; LEN(E361))), 1)))</f>
        <v>305</v>
      </c>
      <c r="AH362" t="str">
        <f>IF(COUNTIF($A$2:A975, A362)=1, A362, "")</f>
        <v>LP002161</v>
      </c>
    </row>
    <row r="363" spans="1:34" x14ac:dyDescent="0.25">
      <c r="A363" t="s">
        <v>752</v>
      </c>
      <c r="B363" t="s">
        <v>753</v>
      </c>
      <c r="C363" s="1">
        <v>44923</v>
      </c>
      <c r="D363" t="s">
        <v>20</v>
      </c>
      <c r="E363" t="s">
        <v>28</v>
      </c>
      <c r="F363">
        <v>2</v>
      </c>
      <c r="G363">
        <v>55</v>
      </c>
      <c r="H363" t="s">
        <v>22</v>
      </c>
      <c r="I363" t="s">
        <v>23</v>
      </c>
      <c r="J363" t="s">
        <v>21</v>
      </c>
      <c r="K363">
        <v>5000</v>
      </c>
      <c r="L363">
        <v>3667</v>
      </c>
      <c r="M363">
        <v>236</v>
      </c>
      <c r="N363">
        <v>360</v>
      </c>
      <c r="O363">
        <v>1</v>
      </c>
      <c r="P363" t="s">
        <v>44</v>
      </c>
      <c r="Q363" t="s">
        <v>752</v>
      </c>
      <c r="R363">
        <v>236</v>
      </c>
      <c r="S363" t="s">
        <v>25</v>
      </c>
      <c r="T363" t="s">
        <v>750</v>
      </c>
      <c r="X363" cm="1">
        <f t="array" aca="1" ref="X363" ca="1">SUMPRODUCT(CODE(MID(D366, ROW(INDIRECT("1:" &amp; LEN(D366))), 1)))</f>
        <v>383</v>
      </c>
      <c r="AB363" cm="1">
        <f t="array" aca="1" ref="AB363" ca="1">SUMPRODUCT(CODE(MID(B362, ROW(INDIRECT("1:" &amp; LEN(B362))), 1)))</f>
        <v>221</v>
      </c>
      <c r="AE363" cm="1">
        <f t="array" aca="1" ref="AE363" ca="1">SUMPRODUCT(CODE(MID(E362, ROW(INDIRECT("1:" &amp; LEN(E362))), 1)))</f>
        <v>189</v>
      </c>
      <c r="AH363" t="str">
        <f>IF(COUNTIF($A$2:A976, A363)=1, A363, "")</f>
        <v>LP002170</v>
      </c>
    </row>
    <row r="364" spans="1:34" x14ac:dyDescent="0.25">
      <c r="A364" t="s">
        <v>754</v>
      </c>
      <c r="B364" t="s">
        <v>755</v>
      </c>
      <c r="C364" s="1">
        <v>44924</v>
      </c>
      <c r="D364" t="s">
        <v>20</v>
      </c>
      <c r="E364" t="s">
        <v>28</v>
      </c>
      <c r="F364">
        <v>0</v>
      </c>
      <c r="G364">
        <v>55</v>
      </c>
      <c r="H364" t="s">
        <v>22</v>
      </c>
      <c r="I364" t="s">
        <v>23</v>
      </c>
      <c r="J364" t="s">
        <v>21</v>
      </c>
      <c r="K364">
        <v>4750</v>
      </c>
      <c r="L364">
        <v>2333</v>
      </c>
      <c r="M364">
        <v>130</v>
      </c>
      <c r="N364">
        <v>360</v>
      </c>
      <c r="O364">
        <v>1</v>
      </c>
      <c r="P364" t="s">
        <v>24</v>
      </c>
      <c r="Q364" t="s">
        <v>754</v>
      </c>
      <c r="R364">
        <v>130</v>
      </c>
      <c r="S364" t="s">
        <v>25</v>
      </c>
      <c r="T364" t="s">
        <v>752</v>
      </c>
      <c r="X364" cm="1">
        <f t="array" aca="1" ref="X364" ca="1">SUMPRODUCT(CODE(MID(D367, ROW(INDIRECT("1:" &amp; LEN(D367))), 1)))</f>
        <v>383</v>
      </c>
      <c r="AB364" cm="1">
        <f t="array" aca="1" ref="AB364" ca="1">SUMPRODUCT(CODE(MID(B363, ROW(INDIRECT("1:" &amp; LEN(B363))), 1)))</f>
        <v>222</v>
      </c>
      <c r="AE364" cm="1">
        <f t="array" aca="1" ref="AE364" ca="1">SUMPRODUCT(CODE(MID(E363, ROW(INDIRECT("1:" &amp; LEN(E363))), 1)))</f>
        <v>305</v>
      </c>
      <c r="AH364" t="str">
        <f>IF(COUNTIF($A$2:A977, A364)=1, A364, "")</f>
        <v>LP002175</v>
      </c>
    </row>
    <row r="365" spans="1:34" x14ac:dyDescent="0.25">
      <c r="A365" t="s">
        <v>756</v>
      </c>
      <c r="B365" t="s">
        <v>757</v>
      </c>
      <c r="C365" s="1">
        <v>44925</v>
      </c>
      <c r="D365" t="s">
        <v>20</v>
      </c>
      <c r="E365" t="s">
        <v>28</v>
      </c>
      <c r="F365">
        <v>0</v>
      </c>
      <c r="G365">
        <v>55</v>
      </c>
      <c r="H365" t="s">
        <v>22</v>
      </c>
      <c r="I365" t="s">
        <v>23</v>
      </c>
      <c r="J365" t="s">
        <v>21</v>
      </c>
      <c r="K365">
        <v>3013</v>
      </c>
      <c r="L365">
        <v>3033</v>
      </c>
      <c r="M365">
        <v>95</v>
      </c>
      <c r="N365">
        <v>300</v>
      </c>
      <c r="P365" t="s">
        <v>24</v>
      </c>
      <c r="Q365" t="s">
        <v>756</v>
      </c>
      <c r="R365">
        <v>95</v>
      </c>
      <c r="S365" t="s">
        <v>25</v>
      </c>
      <c r="T365" t="s">
        <v>754</v>
      </c>
      <c r="X365" cm="1">
        <f t="array" aca="1" ref="X365" ca="1">SUMPRODUCT(CODE(MID(D368, ROW(INDIRECT("1:" &amp; LEN(D368))), 1)))</f>
        <v>383</v>
      </c>
      <c r="AB365" cm="1">
        <f t="array" aca="1" ref="AB365" ca="1">SUMPRODUCT(CODE(MID(B364, ROW(INDIRECT("1:" &amp; LEN(B364))), 1)))</f>
        <v>223</v>
      </c>
      <c r="AE365" cm="1">
        <f t="array" aca="1" ref="AE365" ca="1">SUMPRODUCT(CODE(MID(E364, ROW(INDIRECT("1:" &amp; LEN(E364))), 1)))</f>
        <v>305</v>
      </c>
      <c r="AH365" t="str">
        <f>IF(COUNTIF($A$2:A978, A365)=1, A365, "")</f>
        <v>LP002178</v>
      </c>
    </row>
    <row r="366" spans="1:34" x14ac:dyDescent="0.25">
      <c r="A366" t="s">
        <v>758</v>
      </c>
      <c r="B366" t="s">
        <v>759</v>
      </c>
      <c r="C366" s="1">
        <v>44926</v>
      </c>
      <c r="D366" t="s">
        <v>20</v>
      </c>
      <c r="E366" t="s">
        <v>21</v>
      </c>
      <c r="F366">
        <v>0</v>
      </c>
      <c r="G366">
        <v>55</v>
      </c>
      <c r="H366" t="s">
        <v>22</v>
      </c>
      <c r="I366" t="s">
        <v>23</v>
      </c>
      <c r="J366" t="s">
        <v>28</v>
      </c>
      <c r="K366">
        <v>6822</v>
      </c>
      <c r="L366">
        <v>0</v>
      </c>
      <c r="M366">
        <v>141</v>
      </c>
      <c r="N366">
        <v>360</v>
      </c>
      <c r="O366">
        <v>1</v>
      </c>
      <c r="P366" t="s">
        <v>29</v>
      </c>
      <c r="Q366" t="s">
        <v>758</v>
      </c>
      <c r="R366">
        <v>141</v>
      </c>
      <c r="S366" t="s">
        <v>25</v>
      </c>
      <c r="T366" t="s">
        <v>756</v>
      </c>
      <c r="X366" cm="1">
        <f t="array" aca="1" ref="X366" ca="1">SUMPRODUCT(CODE(MID(D369, ROW(INDIRECT("1:" &amp; LEN(D369))), 1)))</f>
        <v>383</v>
      </c>
      <c r="AB366" cm="1">
        <f t="array" aca="1" ref="AB366" ca="1">SUMPRODUCT(CODE(MID(B365, ROW(INDIRECT("1:" &amp; LEN(B365))), 1)))</f>
        <v>224</v>
      </c>
      <c r="AE366" cm="1">
        <f t="array" aca="1" ref="AE366" ca="1">SUMPRODUCT(CODE(MID(E365, ROW(INDIRECT("1:" &amp; LEN(E365))), 1)))</f>
        <v>305</v>
      </c>
      <c r="AH366" t="str">
        <f>IF(COUNTIF($A$2:A979, A366)=1, A366, "")</f>
        <v>LP002180</v>
      </c>
    </row>
    <row r="367" spans="1:34" x14ac:dyDescent="0.25">
      <c r="A367" t="s">
        <v>760</v>
      </c>
      <c r="B367" t="s">
        <v>761</v>
      </c>
      <c r="C367" s="1">
        <v>44927</v>
      </c>
      <c r="D367" t="s">
        <v>20</v>
      </c>
      <c r="E367" t="s">
        <v>21</v>
      </c>
      <c r="F367">
        <v>0</v>
      </c>
      <c r="G367">
        <v>55</v>
      </c>
      <c r="H367" t="s">
        <v>22</v>
      </c>
      <c r="I367" t="s">
        <v>35</v>
      </c>
      <c r="J367" t="s">
        <v>21</v>
      </c>
      <c r="K367">
        <v>6216</v>
      </c>
      <c r="L367">
        <v>0</v>
      </c>
      <c r="M367">
        <v>133</v>
      </c>
      <c r="N367">
        <v>360</v>
      </c>
      <c r="O367">
        <v>1</v>
      </c>
      <c r="P367" t="s">
        <v>29</v>
      </c>
      <c r="Q367" t="s">
        <v>760</v>
      </c>
      <c r="R367">
        <v>133</v>
      </c>
      <c r="S367" t="s">
        <v>30</v>
      </c>
      <c r="T367" t="s">
        <v>758</v>
      </c>
      <c r="X367" cm="1">
        <f t="array" aca="1" ref="X367" ca="1">SUMPRODUCT(CODE(MID(D370, ROW(INDIRECT("1:" &amp; LEN(D370))), 1)))</f>
        <v>383</v>
      </c>
      <c r="AB367" cm="1">
        <f t="array" aca="1" ref="AB367" ca="1">SUMPRODUCT(CODE(MID(B366, ROW(INDIRECT("1:" &amp; LEN(B366))), 1)))</f>
        <v>225</v>
      </c>
      <c r="AE367" cm="1">
        <f t="array" aca="1" ref="AE367" ca="1">SUMPRODUCT(CODE(MID(E366, ROW(INDIRECT("1:" &amp; LEN(E366))), 1)))</f>
        <v>189</v>
      </c>
      <c r="AH367" t="str">
        <f>IF(COUNTIF($A$2:A980, A367)=1, A367, "")</f>
        <v>LP002181</v>
      </c>
    </row>
    <row r="368" spans="1:34" x14ac:dyDescent="0.25">
      <c r="A368" t="s">
        <v>762</v>
      </c>
      <c r="B368" t="s">
        <v>763</v>
      </c>
      <c r="C368" s="1">
        <v>44928</v>
      </c>
      <c r="D368" t="s">
        <v>20</v>
      </c>
      <c r="E368" t="s">
        <v>21</v>
      </c>
      <c r="F368">
        <v>0</v>
      </c>
      <c r="G368">
        <v>55</v>
      </c>
      <c r="H368" t="s">
        <v>22</v>
      </c>
      <c r="I368" t="s">
        <v>23</v>
      </c>
      <c r="J368" t="s">
        <v>21</v>
      </c>
      <c r="K368">
        <v>2500</v>
      </c>
      <c r="L368">
        <v>0</v>
      </c>
      <c r="M368">
        <v>96</v>
      </c>
      <c r="N368">
        <v>480</v>
      </c>
      <c r="O368">
        <v>1</v>
      </c>
      <c r="P368" t="s">
        <v>44</v>
      </c>
      <c r="Q368" t="s">
        <v>762</v>
      </c>
      <c r="R368">
        <v>96</v>
      </c>
      <c r="S368" t="s">
        <v>30</v>
      </c>
      <c r="T368" t="s">
        <v>760</v>
      </c>
      <c r="X368" cm="1">
        <f t="array" aca="1" ref="X368" ca="1">SUMPRODUCT(CODE(MID(D371, ROW(INDIRECT("1:" &amp; LEN(D371))), 1)))</f>
        <v>383</v>
      </c>
      <c r="AB368" cm="1">
        <f t="array" aca="1" ref="AB368" ca="1">SUMPRODUCT(CODE(MID(B367, ROW(INDIRECT("1:" &amp; LEN(B367))), 1)))</f>
        <v>226</v>
      </c>
      <c r="AE368" cm="1">
        <f t="array" aca="1" ref="AE368" ca="1">SUMPRODUCT(CODE(MID(E367, ROW(INDIRECT("1:" &amp; LEN(E367))), 1)))</f>
        <v>189</v>
      </c>
      <c r="AH368" t="str">
        <f>IF(COUNTIF($A$2:A981, A368)=1, A368, "")</f>
        <v>LP002187</v>
      </c>
    </row>
    <row r="369" spans="1:34" x14ac:dyDescent="0.25">
      <c r="A369" t="s">
        <v>764</v>
      </c>
      <c r="B369" t="s">
        <v>765</v>
      </c>
      <c r="C369" s="1">
        <v>44929</v>
      </c>
      <c r="D369" t="s">
        <v>20</v>
      </c>
      <c r="E369" t="s">
        <v>21</v>
      </c>
      <c r="F369">
        <v>0</v>
      </c>
      <c r="G369">
        <v>55</v>
      </c>
      <c r="H369" t="s">
        <v>22</v>
      </c>
      <c r="I369" t="s">
        <v>23</v>
      </c>
      <c r="J369" t="s">
        <v>21</v>
      </c>
      <c r="K369">
        <v>5124</v>
      </c>
      <c r="L369">
        <v>0</v>
      </c>
      <c r="M369">
        <v>124</v>
      </c>
      <c r="O369">
        <v>0</v>
      </c>
      <c r="P369" t="s">
        <v>29</v>
      </c>
      <c r="Q369" t="s">
        <v>764</v>
      </c>
      <c r="R369">
        <v>124</v>
      </c>
      <c r="S369" t="s">
        <v>30</v>
      </c>
      <c r="T369" t="s">
        <v>762</v>
      </c>
      <c r="X369" cm="1">
        <f t="array" aca="1" ref="X369" ca="1">SUMPRODUCT(CODE(MID(D372, ROW(INDIRECT("1:" &amp; LEN(D372))), 1)))</f>
        <v>586</v>
      </c>
      <c r="AB369" cm="1">
        <f t="array" aca="1" ref="AB369" ca="1">SUMPRODUCT(CODE(MID(B368, ROW(INDIRECT("1:" &amp; LEN(B368))), 1)))</f>
        <v>227</v>
      </c>
      <c r="AE369" cm="1">
        <f t="array" aca="1" ref="AE369" ca="1">SUMPRODUCT(CODE(MID(E368, ROW(INDIRECT("1:" &amp; LEN(E368))), 1)))</f>
        <v>189</v>
      </c>
      <c r="AH369" t="str">
        <f>IF(COUNTIF($A$2:A982, A369)=1, A369, "")</f>
        <v>LP002188</v>
      </c>
    </row>
    <row r="370" spans="1:34" x14ac:dyDescent="0.25">
      <c r="A370" t="s">
        <v>766</v>
      </c>
      <c r="B370" t="s">
        <v>767</v>
      </c>
      <c r="C370" s="1">
        <v>44930</v>
      </c>
      <c r="D370" t="s">
        <v>20</v>
      </c>
      <c r="E370" t="s">
        <v>28</v>
      </c>
      <c r="F370">
        <v>1</v>
      </c>
      <c r="G370">
        <v>55</v>
      </c>
      <c r="H370" t="s">
        <v>22</v>
      </c>
      <c r="I370" t="s">
        <v>23</v>
      </c>
      <c r="J370" t="s">
        <v>21</v>
      </c>
      <c r="K370">
        <v>6325</v>
      </c>
      <c r="L370">
        <v>0</v>
      </c>
      <c r="M370">
        <v>175</v>
      </c>
      <c r="N370">
        <v>360</v>
      </c>
      <c r="O370">
        <v>1</v>
      </c>
      <c r="P370" t="s">
        <v>44</v>
      </c>
      <c r="Q370" t="s">
        <v>766</v>
      </c>
      <c r="R370">
        <v>175</v>
      </c>
      <c r="S370" t="s">
        <v>25</v>
      </c>
      <c r="T370" t="s">
        <v>764</v>
      </c>
      <c r="X370" cm="1">
        <f t="array" aca="1" ref="X370" ca="1">SUMPRODUCT(CODE(MID(D373, ROW(INDIRECT("1:" &amp; LEN(D373))), 1)))</f>
        <v>383</v>
      </c>
      <c r="AB370" cm="1">
        <f t="array" aca="1" ref="AB370" ca="1">SUMPRODUCT(CODE(MID(B369, ROW(INDIRECT("1:" &amp; LEN(B369))), 1)))</f>
        <v>228</v>
      </c>
      <c r="AE370" cm="1">
        <f t="array" aca="1" ref="AE370" ca="1">SUMPRODUCT(CODE(MID(E369, ROW(INDIRECT("1:" &amp; LEN(E369))), 1)))</f>
        <v>189</v>
      </c>
      <c r="AH370" t="str">
        <f>IF(COUNTIF($A$2:A983, A370)=1, A370, "")</f>
        <v>LP002190</v>
      </c>
    </row>
    <row r="371" spans="1:34" x14ac:dyDescent="0.25">
      <c r="A371" t="s">
        <v>768</v>
      </c>
      <c r="B371" t="s">
        <v>769</v>
      </c>
      <c r="C371" s="1">
        <v>44931</v>
      </c>
      <c r="D371" t="s">
        <v>20</v>
      </c>
      <c r="E371" t="s">
        <v>28</v>
      </c>
      <c r="F371">
        <v>0</v>
      </c>
      <c r="G371">
        <v>55</v>
      </c>
      <c r="H371" t="s">
        <v>22</v>
      </c>
      <c r="I371" t="s">
        <v>23</v>
      </c>
      <c r="J371" t="s">
        <v>21</v>
      </c>
      <c r="K371">
        <v>19730</v>
      </c>
      <c r="L371">
        <v>5266</v>
      </c>
      <c r="M371">
        <v>570</v>
      </c>
      <c r="N371">
        <v>360</v>
      </c>
      <c r="O371">
        <v>1</v>
      </c>
      <c r="P371" t="s">
        <v>29</v>
      </c>
      <c r="Q371" t="s">
        <v>768</v>
      </c>
      <c r="R371">
        <v>570</v>
      </c>
      <c r="S371" t="s">
        <v>30</v>
      </c>
      <c r="T371" t="s">
        <v>766</v>
      </c>
      <c r="X371" cm="1">
        <f t="array" aca="1" ref="X371" ca="1">SUMPRODUCT(CODE(MID(D374, ROW(INDIRECT("1:" &amp; LEN(D374))), 1)))</f>
        <v>383</v>
      </c>
      <c r="AB371" cm="1">
        <f t="array" aca="1" ref="AB371" ca="1">SUMPRODUCT(CODE(MID(B370, ROW(INDIRECT("1:" &amp; LEN(B370))), 1)))</f>
        <v>229</v>
      </c>
      <c r="AE371" cm="1">
        <f t="array" aca="1" ref="AE371" ca="1">SUMPRODUCT(CODE(MID(E370, ROW(INDIRECT("1:" &amp; LEN(E370))), 1)))</f>
        <v>305</v>
      </c>
      <c r="AH371" t="str">
        <f>IF(COUNTIF($A$2:A984, A371)=1, A371, "")</f>
        <v>LP002191</v>
      </c>
    </row>
    <row r="372" spans="1:34" x14ac:dyDescent="0.25">
      <c r="A372" t="s">
        <v>770</v>
      </c>
      <c r="B372" t="s">
        <v>771</v>
      </c>
      <c r="C372" s="1">
        <v>44932</v>
      </c>
      <c r="D372" t="s">
        <v>65</v>
      </c>
      <c r="E372" t="s">
        <v>21</v>
      </c>
      <c r="F372">
        <v>0</v>
      </c>
      <c r="G372">
        <v>55</v>
      </c>
      <c r="H372" t="s">
        <v>22</v>
      </c>
      <c r="I372" t="s">
        <v>23</v>
      </c>
      <c r="J372" t="s">
        <v>28</v>
      </c>
      <c r="K372">
        <v>15759</v>
      </c>
      <c r="L372">
        <v>0</v>
      </c>
      <c r="M372">
        <v>55</v>
      </c>
      <c r="N372">
        <v>360</v>
      </c>
      <c r="O372">
        <v>1</v>
      </c>
      <c r="P372" t="s">
        <v>44</v>
      </c>
      <c r="Q372" t="s">
        <v>770</v>
      </c>
      <c r="R372">
        <v>55</v>
      </c>
      <c r="S372" t="s">
        <v>25</v>
      </c>
      <c r="T372" t="s">
        <v>768</v>
      </c>
      <c r="X372" cm="1">
        <f t="array" aca="1" ref="X372" ca="1">SUMPRODUCT(CODE(MID(D375, ROW(INDIRECT("1:" &amp; LEN(D375))), 1)))</f>
        <v>383</v>
      </c>
      <c r="AB372" cm="1">
        <f t="array" aca="1" ref="AB372" ca="1">SUMPRODUCT(CODE(MID(B371, ROW(INDIRECT("1:" &amp; LEN(B371))), 1)))</f>
        <v>221</v>
      </c>
      <c r="AE372" cm="1">
        <f t="array" aca="1" ref="AE372" ca="1">SUMPRODUCT(CODE(MID(E371, ROW(INDIRECT("1:" &amp; LEN(E371))), 1)))</f>
        <v>305</v>
      </c>
      <c r="AH372" t="str">
        <f>IF(COUNTIF($A$2:A985, A372)=1, A372, "")</f>
        <v>LP002194</v>
      </c>
    </row>
    <row r="373" spans="1:34" x14ac:dyDescent="0.25">
      <c r="A373" t="s">
        <v>772</v>
      </c>
      <c r="B373" t="s">
        <v>773</v>
      </c>
      <c r="C373" s="1">
        <v>44933</v>
      </c>
      <c r="D373" t="s">
        <v>20</v>
      </c>
      <c r="E373" t="s">
        <v>28</v>
      </c>
      <c r="F373">
        <v>2</v>
      </c>
      <c r="G373">
        <v>55</v>
      </c>
      <c r="H373" t="s">
        <v>22</v>
      </c>
      <c r="I373" t="s">
        <v>23</v>
      </c>
      <c r="J373" t="s">
        <v>21</v>
      </c>
      <c r="K373">
        <v>5185</v>
      </c>
      <c r="L373">
        <v>0</v>
      </c>
      <c r="M373">
        <v>155</v>
      </c>
      <c r="N373">
        <v>360</v>
      </c>
      <c r="O373">
        <v>1</v>
      </c>
      <c r="P373" t="s">
        <v>44</v>
      </c>
      <c r="Q373" t="s">
        <v>772</v>
      </c>
      <c r="R373">
        <v>155</v>
      </c>
      <c r="S373" t="s">
        <v>25</v>
      </c>
      <c r="T373" t="s">
        <v>770</v>
      </c>
      <c r="X373" cm="1">
        <f t="array" aca="1" ref="X373" ca="1">SUMPRODUCT(CODE(MID(D376, ROW(INDIRECT("1:" &amp; LEN(D376))), 1)))</f>
        <v>586</v>
      </c>
      <c r="AB373" cm="1">
        <f t="array" aca="1" ref="AB373" ca="1">SUMPRODUCT(CODE(MID(B372, ROW(INDIRECT("1:" &amp; LEN(B372))), 1)))</f>
        <v>222</v>
      </c>
      <c r="AE373" cm="1">
        <f t="array" aca="1" ref="AE373" ca="1">SUMPRODUCT(CODE(MID(E372, ROW(INDIRECT("1:" &amp; LEN(E372))), 1)))</f>
        <v>189</v>
      </c>
      <c r="AH373" t="str">
        <f>IF(COUNTIF($A$2:A986, A373)=1, A373, "")</f>
        <v>LP002197</v>
      </c>
    </row>
    <row r="374" spans="1:34" x14ac:dyDescent="0.25">
      <c r="A374" t="s">
        <v>774</v>
      </c>
      <c r="B374" t="s">
        <v>775</v>
      </c>
      <c r="C374" s="1">
        <v>44934</v>
      </c>
      <c r="D374" t="s">
        <v>20</v>
      </c>
      <c r="E374" t="s">
        <v>28</v>
      </c>
      <c r="F374">
        <v>2</v>
      </c>
      <c r="G374">
        <v>55</v>
      </c>
      <c r="H374" t="s">
        <v>22</v>
      </c>
      <c r="I374" t="s">
        <v>23</v>
      </c>
      <c r="J374" t="s">
        <v>28</v>
      </c>
      <c r="K374">
        <v>9323</v>
      </c>
      <c r="L374">
        <v>7873</v>
      </c>
      <c r="M374">
        <v>380</v>
      </c>
      <c r="N374">
        <v>300</v>
      </c>
      <c r="O374">
        <v>1</v>
      </c>
      <c r="P374" t="s">
        <v>29</v>
      </c>
      <c r="Q374" t="s">
        <v>774</v>
      </c>
      <c r="R374">
        <v>380</v>
      </c>
      <c r="S374" t="s">
        <v>25</v>
      </c>
      <c r="T374" t="s">
        <v>772</v>
      </c>
      <c r="X374" cm="1">
        <f t="array" aca="1" ref="X374" ca="1">SUMPRODUCT(CODE(MID(D377, ROW(INDIRECT("1:" &amp; LEN(D377))), 1)))</f>
        <v>383</v>
      </c>
      <c r="AB374" cm="1">
        <f t="array" aca="1" ref="AB374" ca="1">SUMPRODUCT(CODE(MID(B373, ROW(INDIRECT("1:" &amp; LEN(B373))), 1)))</f>
        <v>223</v>
      </c>
      <c r="AE374" cm="1">
        <f t="array" aca="1" ref="AE374" ca="1">SUMPRODUCT(CODE(MID(E373, ROW(INDIRECT("1:" &amp; LEN(E373))), 1)))</f>
        <v>305</v>
      </c>
      <c r="AH374" t="str">
        <f>IF(COUNTIF($A$2:A987, A374)=1, A374, "")</f>
        <v>LP002201</v>
      </c>
    </row>
    <row r="375" spans="1:34" x14ac:dyDescent="0.25">
      <c r="A375" t="s">
        <v>776</v>
      </c>
      <c r="B375" t="s">
        <v>777</v>
      </c>
      <c r="C375" s="1">
        <v>44935</v>
      </c>
      <c r="D375" t="s">
        <v>20</v>
      </c>
      <c r="E375" t="s">
        <v>21</v>
      </c>
      <c r="F375">
        <v>1</v>
      </c>
      <c r="G375">
        <v>55</v>
      </c>
      <c r="H375" t="s">
        <v>22</v>
      </c>
      <c r="I375" t="s">
        <v>23</v>
      </c>
      <c r="J375" t="s">
        <v>21</v>
      </c>
      <c r="K375">
        <v>3062</v>
      </c>
      <c r="L375">
        <v>1987</v>
      </c>
      <c r="M375">
        <v>111</v>
      </c>
      <c r="N375">
        <v>180</v>
      </c>
      <c r="O375">
        <v>0</v>
      </c>
      <c r="P375" t="s">
        <v>24</v>
      </c>
      <c r="Q375" t="s">
        <v>776</v>
      </c>
      <c r="R375">
        <v>111</v>
      </c>
      <c r="S375" t="s">
        <v>30</v>
      </c>
      <c r="T375" t="s">
        <v>774</v>
      </c>
      <c r="X375" cm="1">
        <f t="array" aca="1" ref="X375" ca="1">SUMPRODUCT(CODE(MID(D378, ROW(INDIRECT("1:" &amp; LEN(D378))), 1)))</f>
        <v>383</v>
      </c>
      <c r="AB375" cm="1">
        <f t="array" aca="1" ref="AB375" ca="1">SUMPRODUCT(CODE(MID(B374, ROW(INDIRECT("1:" &amp; LEN(B374))), 1)))</f>
        <v>224</v>
      </c>
      <c r="AE375" cm="1">
        <f t="array" aca="1" ref="AE375" ca="1">SUMPRODUCT(CODE(MID(E374, ROW(INDIRECT("1:" &amp; LEN(E374))), 1)))</f>
        <v>305</v>
      </c>
      <c r="AH375" t="str">
        <f>IF(COUNTIF($A$2:A988, A375)=1, A375, "")</f>
        <v>LP002205</v>
      </c>
    </row>
    <row r="376" spans="1:34" x14ac:dyDescent="0.25">
      <c r="A376" t="s">
        <v>778</v>
      </c>
      <c r="B376" t="s">
        <v>779</v>
      </c>
      <c r="C376" s="1">
        <v>44936</v>
      </c>
      <c r="D376" t="s">
        <v>65</v>
      </c>
      <c r="E376" t="s">
        <v>21</v>
      </c>
      <c r="F376">
        <v>0</v>
      </c>
      <c r="G376">
        <v>55</v>
      </c>
      <c r="H376" t="s">
        <v>22</v>
      </c>
      <c r="I376" t="s">
        <v>23</v>
      </c>
      <c r="K376">
        <v>2764</v>
      </c>
      <c r="L376">
        <v>1459</v>
      </c>
      <c r="M376">
        <v>110</v>
      </c>
      <c r="N376">
        <v>360</v>
      </c>
      <c r="O376">
        <v>1</v>
      </c>
      <c r="P376" t="s">
        <v>24</v>
      </c>
      <c r="Q376" t="s">
        <v>778</v>
      </c>
      <c r="R376">
        <v>110</v>
      </c>
      <c r="S376" t="s">
        <v>25</v>
      </c>
      <c r="T376" t="s">
        <v>776</v>
      </c>
      <c r="X376" cm="1">
        <f t="array" aca="1" ref="X376" ca="1">SUMPRODUCT(CODE(MID(D379, ROW(INDIRECT("1:" &amp; LEN(D379))), 1)))</f>
        <v>383</v>
      </c>
      <c r="AB376" cm="1">
        <f t="array" aca="1" ref="AB376" ca="1">SUMPRODUCT(CODE(MID(B375, ROW(INDIRECT("1:" &amp; LEN(B375))), 1)))</f>
        <v>225</v>
      </c>
      <c r="AE376" cm="1">
        <f t="array" aca="1" ref="AE376" ca="1">SUMPRODUCT(CODE(MID(E375, ROW(INDIRECT("1:" &amp; LEN(E375))), 1)))</f>
        <v>189</v>
      </c>
      <c r="AH376" t="str">
        <f>IF(COUNTIF($A$2:A989, A376)=1, A376, "")</f>
        <v>LP002209</v>
      </c>
    </row>
    <row r="377" spans="1:34" x14ac:dyDescent="0.25">
      <c r="A377" t="s">
        <v>780</v>
      </c>
      <c r="B377" t="s">
        <v>781</v>
      </c>
      <c r="C377" s="1">
        <v>44937</v>
      </c>
      <c r="D377" t="s">
        <v>20</v>
      </c>
      <c r="E377" t="s">
        <v>28</v>
      </c>
      <c r="F377">
        <v>0</v>
      </c>
      <c r="G377">
        <v>55</v>
      </c>
      <c r="H377" t="s">
        <v>22</v>
      </c>
      <c r="I377" t="s">
        <v>23</v>
      </c>
      <c r="J377" t="s">
        <v>21</v>
      </c>
      <c r="K377">
        <v>4817</v>
      </c>
      <c r="L377">
        <v>923</v>
      </c>
      <c r="M377">
        <v>120</v>
      </c>
      <c r="N377">
        <v>180</v>
      </c>
      <c r="O377">
        <v>1</v>
      </c>
      <c r="P377" t="s">
        <v>24</v>
      </c>
      <c r="Q377" t="s">
        <v>780</v>
      </c>
      <c r="R377">
        <v>120</v>
      </c>
      <c r="S377" t="s">
        <v>25</v>
      </c>
      <c r="T377" t="s">
        <v>778</v>
      </c>
      <c r="X377" cm="1">
        <f t="array" aca="1" ref="X377" ca="1">SUMPRODUCT(CODE(MID(D380, ROW(INDIRECT("1:" &amp; LEN(D380))), 1)))</f>
        <v>383</v>
      </c>
      <c r="AB377" cm="1">
        <f t="array" aca="1" ref="AB377" ca="1">SUMPRODUCT(CODE(MID(B376, ROW(INDIRECT("1:" &amp; LEN(B376))), 1)))</f>
        <v>226</v>
      </c>
      <c r="AE377" cm="1">
        <f t="array" aca="1" ref="AE377" ca="1">SUMPRODUCT(CODE(MID(E376, ROW(INDIRECT("1:" &amp; LEN(E376))), 1)))</f>
        <v>189</v>
      </c>
      <c r="AH377" t="str">
        <f>IF(COUNTIF($A$2:A990, A377)=1, A377, "")</f>
        <v>LP002211</v>
      </c>
    </row>
    <row r="378" spans="1:34" x14ac:dyDescent="0.25">
      <c r="A378" t="s">
        <v>782</v>
      </c>
      <c r="B378" t="s">
        <v>783</v>
      </c>
      <c r="C378" s="1">
        <v>44938</v>
      </c>
      <c r="D378" t="s">
        <v>20</v>
      </c>
      <c r="E378" t="s">
        <v>28</v>
      </c>
      <c r="F378">
        <v>3</v>
      </c>
      <c r="G378">
        <v>55</v>
      </c>
      <c r="H378" t="s">
        <v>22</v>
      </c>
      <c r="I378" t="s">
        <v>23</v>
      </c>
      <c r="J378" t="s">
        <v>21</v>
      </c>
      <c r="K378">
        <v>8750</v>
      </c>
      <c r="L378">
        <v>4996</v>
      </c>
      <c r="M378">
        <v>130</v>
      </c>
      <c r="N378">
        <v>360</v>
      </c>
      <c r="O378">
        <v>1</v>
      </c>
      <c r="P378" t="s">
        <v>29</v>
      </c>
      <c r="Q378" t="s">
        <v>782</v>
      </c>
      <c r="R378">
        <v>130</v>
      </c>
      <c r="S378" t="s">
        <v>25</v>
      </c>
      <c r="T378" t="s">
        <v>780</v>
      </c>
      <c r="X378" cm="1">
        <f t="array" aca="1" ref="X378" ca="1">SUMPRODUCT(CODE(MID(D381, ROW(INDIRECT("1:" &amp; LEN(D381))), 1)))</f>
        <v>383</v>
      </c>
      <c r="AB378" cm="1">
        <f t="array" aca="1" ref="AB378" ca="1">SUMPRODUCT(CODE(MID(B377, ROW(INDIRECT("1:" &amp; LEN(B377))), 1)))</f>
        <v>227</v>
      </c>
      <c r="AE378" cm="1">
        <f t="array" aca="1" ref="AE378" ca="1">SUMPRODUCT(CODE(MID(E377, ROW(INDIRECT("1:" &amp; LEN(E377))), 1)))</f>
        <v>305</v>
      </c>
      <c r="AH378" t="str">
        <f>IF(COUNTIF($A$2:A991, A378)=1, A378, "")</f>
        <v>LP002219</v>
      </c>
    </row>
    <row r="379" spans="1:34" x14ac:dyDescent="0.25">
      <c r="A379" t="s">
        <v>784</v>
      </c>
      <c r="B379" t="s">
        <v>785</v>
      </c>
      <c r="C379" s="1">
        <v>44939</v>
      </c>
      <c r="D379" t="s">
        <v>20</v>
      </c>
      <c r="E379" t="s">
        <v>28</v>
      </c>
      <c r="F379">
        <v>0</v>
      </c>
      <c r="G379">
        <v>55</v>
      </c>
      <c r="H379" t="s">
        <v>22</v>
      </c>
      <c r="I379" t="s">
        <v>23</v>
      </c>
      <c r="J379" t="s">
        <v>21</v>
      </c>
      <c r="K379">
        <v>4310</v>
      </c>
      <c r="L379">
        <v>0</v>
      </c>
      <c r="M379">
        <v>130</v>
      </c>
      <c r="N379">
        <v>360</v>
      </c>
      <c r="P379" t="s">
        <v>44</v>
      </c>
      <c r="Q379" t="s">
        <v>784</v>
      </c>
      <c r="R379">
        <v>130</v>
      </c>
      <c r="S379" t="s">
        <v>25</v>
      </c>
      <c r="T379" t="s">
        <v>782</v>
      </c>
      <c r="X379" cm="1">
        <f t="array" aca="1" ref="X379" ca="1">SUMPRODUCT(CODE(MID(D382, ROW(INDIRECT("1:" &amp; LEN(D382))), 1)))</f>
        <v>383</v>
      </c>
      <c r="AB379" cm="1">
        <f t="array" aca="1" ref="AB379" ca="1">SUMPRODUCT(CODE(MID(B378, ROW(INDIRECT("1:" &amp; LEN(B378))), 1)))</f>
        <v>228</v>
      </c>
      <c r="AE379" cm="1">
        <f t="array" aca="1" ref="AE379" ca="1">SUMPRODUCT(CODE(MID(E378, ROW(INDIRECT("1:" &amp; LEN(E378))), 1)))</f>
        <v>305</v>
      </c>
      <c r="AH379" t="str">
        <f>IF(COUNTIF($A$2:A992, A379)=1, A379, "")</f>
        <v>LP002223</v>
      </c>
    </row>
    <row r="380" spans="1:34" x14ac:dyDescent="0.25">
      <c r="A380" t="s">
        <v>786</v>
      </c>
      <c r="B380" t="s">
        <v>787</v>
      </c>
      <c r="C380" s="1">
        <v>44940</v>
      </c>
      <c r="D380" t="s">
        <v>20</v>
      </c>
      <c r="E380" t="s">
        <v>21</v>
      </c>
      <c r="F380">
        <v>0</v>
      </c>
      <c r="G380">
        <v>55</v>
      </c>
      <c r="H380" t="s">
        <v>22</v>
      </c>
      <c r="I380" t="s">
        <v>23</v>
      </c>
      <c r="J380" t="s">
        <v>21</v>
      </c>
      <c r="K380">
        <v>3069</v>
      </c>
      <c r="L380">
        <v>0</v>
      </c>
      <c r="M380">
        <v>71</v>
      </c>
      <c r="N380">
        <v>480</v>
      </c>
      <c r="O380">
        <v>1</v>
      </c>
      <c r="P380" t="s">
        <v>24</v>
      </c>
      <c r="Q380" t="s">
        <v>786</v>
      </c>
      <c r="R380">
        <v>71</v>
      </c>
      <c r="S380" t="s">
        <v>30</v>
      </c>
      <c r="T380" t="s">
        <v>784</v>
      </c>
      <c r="X380" cm="1">
        <f t="array" aca="1" ref="X380" ca="1">SUMPRODUCT(CODE(MID(D383, ROW(INDIRECT("1:" &amp; LEN(D383))), 1)))</f>
        <v>383</v>
      </c>
      <c r="AB380" cm="1">
        <f t="array" aca="1" ref="AB380" ca="1">SUMPRODUCT(CODE(MID(B379, ROW(INDIRECT("1:" &amp; LEN(B379))), 1)))</f>
        <v>229</v>
      </c>
      <c r="AE380" cm="1">
        <f t="array" aca="1" ref="AE380" ca="1">SUMPRODUCT(CODE(MID(E379, ROW(INDIRECT("1:" &amp; LEN(E379))), 1)))</f>
        <v>305</v>
      </c>
      <c r="AH380" t="str">
        <f>IF(COUNTIF($A$2:A993, A380)=1, A380, "")</f>
        <v>LP002224</v>
      </c>
    </row>
    <row r="381" spans="1:34" x14ac:dyDescent="0.25">
      <c r="A381" t="s">
        <v>788</v>
      </c>
      <c r="B381" t="s">
        <v>789</v>
      </c>
      <c r="C381" s="1">
        <v>44941</v>
      </c>
      <c r="D381" t="s">
        <v>20</v>
      </c>
      <c r="E381" t="s">
        <v>28</v>
      </c>
      <c r="F381">
        <v>2</v>
      </c>
      <c r="G381">
        <v>55</v>
      </c>
      <c r="H381" t="s">
        <v>22</v>
      </c>
      <c r="I381" t="s">
        <v>23</v>
      </c>
      <c r="J381" t="s">
        <v>21</v>
      </c>
      <c r="K381">
        <v>5391</v>
      </c>
      <c r="L381">
        <v>0</v>
      </c>
      <c r="M381">
        <v>130</v>
      </c>
      <c r="N381">
        <v>360</v>
      </c>
      <c r="O381">
        <v>1</v>
      </c>
      <c r="P381" t="s">
        <v>24</v>
      </c>
      <c r="Q381" t="s">
        <v>788</v>
      </c>
      <c r="R381">
        <v>130</v>
      </c>
      <c r="S381" t="s">
        <v>25</v>
      </c>
      <c r="T381" t="s">
        <v>786</v>
      </c>
      <c r="X381" cm="1">
        <f t="array" aca="1" ref="X381" ca="1">SUMPRODUCT(CODE(MID(D384, ROW(INDIRECT("1:" &amp; LEN(D384))), 1)))</f>
        <v>586</v>
      </c>
      <c r="AB381" cm="1">
        <f t="array" aca="1" ref="AB381" ca="1">SUMPRODUCT(CODE(MID(B380, ROW(INDIRECT("1:" &amp; LEN(B380))), 1)))</f>
        <v>230</v>
      </c>
      <c r="AE381" cm="1">
        <f t="array" aca="1" ref="AE381" ca="1">SUMPRODUCT(CODE(MID(E380, ROW(INDIRECT("1:" &amp; LEN(E380))), 1)))</f>
        <v>189</v>
      </c>
      <c r="AH381" t="str">
        <f>IF(COUNTIF($A$2:A994, A381)=1, A381, "")</f>
        <v>LP002225</v>
      </c>
    </row>
    <row r="382" spans="1:34" x14ac:dyDescent="0.25">
      <c r="A382" t="s">
        <v>790</v>
      </c>
      <c r="B382" t="s">
        <v>791</v>
      </c>
      <c r="C382" s="1">
        <v>44942</v>
      </c>
      <c r="D382" t="s">
        <v>20</v>
      </c>
      <c r="E382" t="s">
        <v>28</v>
      </c>
      <c r="F382">
        <v>0</v>
      </c>
      <c r="G382">
        <v>55</v>
      </c>
      <c r="H382" t="s">
        <v>22</v>
      </c>
      <c r="I382" t="s">
        <v>23</v>
      </c>
      <c r="K382">
        <v>3333</v>
      </c>
      <c r="L382">
        <v>2500</v>
      </c>
      <c r="M382">
        <v>128</v>
      </c>
      <c r="N382">
        <v>360</v>
      </c>
      <c r="O382">
        <v>1</v>
      </c>
      <c r="P382" t="s">
        <v>44</v>
      </c>
      <c r="Q382" t="s">
        <v>790</v>
      </c>
      <c r="R382">
        <v>128</v>
      </c>
      <c r="S382" t="s">
        <v>25</v>
      </c>
      <c r="T382" t="s">
        <v>788</v>
      </c>
      <c r="X382" cm="1">
        <f t="array" aca="1" ref="X382" ca="1">SUMPRODUCT(CODE(MID(D385, ROW(INDIRECT("1:" &amp; LEN(D385))), 1)))</f>
        <v>383</v>
      </c>
      <c r="AB382" cm="1">
        <f t="array" aca="1" ref="AB382" ca="1">SUMPRODUCT(CODE(MID(B381, ROW(INDIRECT("1:" &amp; LEN(B381))), 1)))</f>
        <v>222</v>
      </c>
      <c r="AE382" cm="1">
        <f t="array" aca="1" ref="AE382" ca="1">SUMPRODUCT(CODE(MID(E381, ROW(INDIRECT("1:" &amp; LEN(E381))), 1)))</f>
        <v>305</v>
      </c>
      <c r="AH382" t="str">
        <f>IF(COUNTIF($A$2:A995, A382)=1, A382, "")</f>
        <v>LP002226</v>
      </c>
    </row>
    <row r="383" spans="1:34" x14ac:dyDescent="0.25">
      <c r="A383" t="s">
        <v>792</v>
      </c>
      <c r="B383" t="s">
        <v>793</v>
      </c>
      <c r="C383" s="1">
        <v>44943</v>
      </c>
      <c r="D383" t="s">
        <v>20</v>
      </c>
      <c r="E383" t="s">
        <v>21</v>
      </c>
      <c r="F383">
        <v>0</v>
      </c>
      <c r="G383">
        <v>55</v>
      </c>
      <c r="H383" t="s">
        <v>22</v>
      </c>
      <c r="I383" t="s">
        <v>23</v>
      </c>
      <c r="J383" t="s">
        <v>21</v>
      </c>
      <c r="K383">
        <v>5941</v>
      </c>
      <c r="L383">
        <v>4232</v>
      </c>
      <c r="M383">
        <v>296</v>
      </c>
      <c r="N383">
        <v>360</v>
      </c>
      <c r="O383">
        <v>1</v>
      </c>
      <c r="P383" t="s">
        <v>44</v>
      </c>
      <c r="Q383" t="s">
        <v>792</v>
      </c>
      <c r="R383">
        <v>296</v>
      </c>
      <c r="S383" t="s">
        <v>25</v>
      </c>
      <c r="T383" t="s">
        <v>790</v>
      </c>
      <c r="X383" cm="1">
        <f t="array" aca="1" ref="X383" ca="1">SUMPRODUCT(CODE(MID(D386, ROW(INDIRECT("1:" &amp; LEN(D386))), 1)))</f>
        <v>383</v>
      </c>
      <c r="AB383" cm="1">
        <f t="array" aca="1" ref="AB383" ca="1">SUMPRODUCT(CODE(MID(B382, ROW(INDIRECT("1:" &amp; LEN(B382))), 1)))</f>
        <v>223</v>
      </c>
      <c r="AE383" cm="1">
        <f t="array" aca="1" ref="AE383" ca="1">SUMPRODUCT(CODE(MID(E382, ROW(INDIRECT("1:" &amp; LEN(E382))), 1)))</f>
        <v>305</v>
      </c>
      <c r="AH383" t="str">
        <f>IF(COUNTIF($A$2:A996, A383)=1, A383, "")</f>
        <v>LP002229</v>
      </c>
    </row>
    <row r="384" spans="1:34" x14ac:dyDescent="0.25">
      <c r="A384" t="s">
        <v>794</v>
      </c>
      <c r="B384" t="s">
        <v>795</v>
      </c>
      <c r="C384" s="1">
        <v>44944</v>
      </c>
      <c r="D384" t="s">
        <v>65</v>
      </c>
      <c r="E384" t="s">
        <v>21</v>
      </c>
      <c r="F384">
        <v>0</v>
      </c>
      <c r="G384">
        <v>55</v>
      </c>
      <c r="H384" t="s">
        <v>22</v>
      </c>
      <c r="I384" t="s">
        <v>23</v>
      </c>
      <c r="J384" t="s">
        <v>21</v>
      </c>
      <c r="K384">
        <v>6000</v>
      </c>
      <c r="L384">
        <v>0</v>
      </c>
      <c r="M384">
        <v>156</v>
      </c>
      <c r="N384">
        <v>360</v>
      </c>
      <c r="O384">
        <v>1</v>
      </c>
      <c r="P384" t="s">
        <v>24</v>
      </c>
      <c r="Q384" t="s">
        <v>794</v>
      </c>
      <c r="R384">
        <v>156</v>
      </c>
      <c r="S384" t="s">
        <v>25</v>
      </c>
      <c r="T384" t="s">
        <v>792</v>
      </c>
      <c r="X384" cm="1">
        <f t="array" aca="1" ref="X384" ca="1">SUMPRODUCT(CODE(MID(D387, ROW(INDIRECT("1:" &amp; LEN(D387))), 1)))</f>
        <v>383</v>
      </c>
      <c r="AB384" cm="1">
        <f t="array" aca="1" ref="AB384" ca="1">SUMPRODUCT(CODE(MID(B383, ROW(INDIRECT("1:" &amp; LEN(B383))), 1)))</f>
        <v>224</v>
      </c>
      <c r="AE384" cm="1">
        <f t="array" aca="1" ref="AE384" ca="1">SUMPRODUCT(CODE(MID(E383, ROW(INDIRECT("1:" &amp; LEN(E383))), 1)))</f>
        <v>189</v>
      </c>
      <c r="AH384" t="str">
        <f>IF(COUNTIF($A$2:A997, A384)=1, A384, "")</f>
        <v>LP002231</v>
      </c>
    </row>
    <row r="385" spans="1:34" x14ac:dyDescent="0.25">
      <c r="A385" t="s">
        <v>796</v>
      </c>
      <c r="B385" t="s">
        <v>797</v>
      </c>
      <c r="C385" s="1">
        <v>44945</v>
      </c>
      <c r="D385" t="s">
        <v>20</v>
      </c>
      <c r="E385" t="s">
        <v>21</v>
      </c>
      <c r="F385">
        <v>0</v>
      </c>
      <c r="G385">
        <v>28</v>
      </c>
      <c r="H385" t="s">
        <v>22</v>
      </c>
      <c r="I385" t="s">
        <v>23</v>
      </c>
      <c r="J385" t="s">
        <v>28</v>
      </c>
      <c r="K385">
        <v>7167</v>
      </c>
      <c r="L385">
        <v>0</v>
      </c>
      <c r="M385">
        <v>128</v>
      </c>
      <c r="N385">
        <v>360</v>
      </c>
      <c r="O385">
        <v>1</v>
      </c>
      <c r="P385" t="s">
        <v>24</v>
      </c>
      <c r="Q385" t="s">
        <v>796</v>
      </c>
      <c r="R385">
        <v>128</v>
      </c>
      <c r="S385" t="s">
        <v>25</v>
      </c>
      <c r="T385" t="s">
        <v>794</v>
      </c>
      <c r="X385" cm="1">
        <f t="array" aca="1" ref="X385" ca="1">SUMPRODUCT(CODE(MID(D388, ROW(INDIRECT("1:" &amp; LEN(D388))), 1)))</f>
        <v>383</v>
      </c>
      <c r="AB385" cm="1">
        <f t="array" aca="1" ref="AB385" ca="1">SUMPRODUCT(CODE(MID(B384, ROW(INDIRECT("1:" &amp; LEN(B384))), 1)))</f>
        <v>225</v>
      </c>
      <c r="AE385" cm="1">
        <f t="array" aca="1" ref="AE385" ca="1">SUMPRODUCT(CODE(MID(E384, ROW(INDIRECT("1:" &amp; LEN(E384))), 1)))</f>
        <v>189</v>
      </c>
      <c r="AH385" t="str">
        <f>IF(COUNTIF($A$2:A998, A385)=1, A385, "")</f>
        <v>LP002234</v>
      </c>
    </row>
    <row r="386" spans="1:34" x14ac:dyDescent="0.25">
      <c r="A386" t="s">
        <v>798</v>
      </c>
      <c r="B386" t="s">
        <v>799</v>
      </c>
      <c r="C386" s="1">
        <v>44946</v>
      </c>
      <c r="D386" t="s">
        <v>20</v>
      </c>
      <c r="E386" t="s">
        <v>28</v>
      </c>
      <c r="F386">
        <v>2</v>
      </c>
      <c r="G386">
        <v>28</v>
      </c>
      <c r="H386" t="s">
        <v>22</v>
      </c>
      <c r="I386" t="s">
        <v>23</v>
      </c>
      <c r="J386" t="s">
        <v>21</v>
      </c>
      <c r="K386">
        <v>4566</v>
      </c>
      <c r="L386">
        <v>0</v>
      </c>
      <c r="M386">
        <v>100</v>
      </c>
      <c r="N386">
        <v>360</v>
      </c>
      <c r="O386">
        <v>1</v>
      </c>
      <c r="P386" t="s">
        <v>24</v>
      </c>
      <c r="Q386" t="s">
        <v>798</v>
      </c>
      <c r="R386">
        <v>100</v>
      </c>
      <c r="S386" t="s">
        <v>30</v>
      </c>
      <c r="T386" t="s">
        <v>796</v>
      </c>
      <c r="X386" cm="1">
        <f t="array" aca="1" ref="X386" ca="1">SUMPRODUCT(CODE(MID(D389, ROW(INDIRECT("1:" &amp; LEN(D389))), 1)))</f>
        <v>383</v>
      </c>
      <c r="AB386" cm="1">
        <f t="array" aca="1" ref="AB386" ca="1">SUMPRODUCT(CODE(MID(B385, ROW(INDIRECT("1:" &amp; LEN(B385))), 1)))</f>
        <v>226</v>
      </c>
      <c r="AE386" cm="1">
        <f t="array" aca="1" ref="AE386" ca="1">SUMPRODUCT(CODE(MID(E385, ROW(INDIRECT("1:" &amp; LEN(E385))), 1)))</f>
        <v>189</v>
      </c>
      <c r="AH386" t="str">
        <f>IF(COUNTIF($A$2:A999, A386)=1, A386, "")</f>
        <v>LP002236</v>
      </c>
    </row>
    <row r="387" spans="1:34" x14ac:dyDescent="0.25">
      <c r="A387" t="s">
        <v>800</v>
      </c>
      <c r="B387" t="s">
        <v>801</v>
      </c>
      <c r="C387" s="1">
        <v>44947</v>
      </c>
      <c r="D387" t="s">
        <v>20</v>
      </c>
      <c r="E387" t="s">
        <v>21</v>
      </c>
      <c r="F387">
        <v>1</v>
      </c>
      <c r="G387">
        <v>28</v>
      </c>
      <c r="H387" t="s">
        <v>22</v>
      </c>
      <c r="I387" t="s">
        <v>23</v>
      </c>
      <c r="K387">
        <v>3667</v>
      </c>
      <c r="L387">
        <v>0</v>
      </c>
      <c r="M387">
        <v>113</v>
      </c>
      <c r="N387">
        <v>180</v>
      </c>
      <c r="O387">
        <v>1</v>
      </c>
      <c r="P387" t="s">
        <v>24</v>
      </c>
      <c r="Q387" t="s">
        <v>800</v>
      </c>
      <c r="R387">
        <v>113</v>
      </c>
      <c r="S387" t="s">
        <v>25</v>
      </c>
      <c r="T387" t="s">
        <v>798</v>
      </c>
      <c r="X387" cm="1">
        <f t="array" aca="1" ref="X387" ca="1">SUMPRODUCT(CODE(MID(D390, ROW(INDIRECT("1:" &amp; LEN(D390))), 1)))</f>
        <v>383</v>
      </c>
      <c r="AB387" cm="1">
        <f t="array" aca="1" ref="AB387" ca="1">SUMPRODUCT(CODE(MID(B386, ROW(INDIRECT("1:" &amp; LEN(B386))), 1)))</f>
        <v>227</v>
      </c>
      <c r="AE387" cm="1">
        <f t="array" aca="1" ref="AE387" ca="1">SUMPRODUCT(CODE(MID(E386, ROW(INDIRECT("1:" &amp; LEN(E386))), 1)))</f>
        <v>305</v>
      </c>
      <c r="AH387" t="str">
        <f>IF(COUNTIF($A$2:A1000, A387)=1, A387, "")</f>
        <v>LP002237</v>
      </c>
    </row>
    <row r="388" spans="1:34" x14ac:dyDescent="0.25">
      <c r="A388" t="s">
        <v>802</v>
      </c>
      <c r="B388" t="s">
        <v>803</v>
      </c>
      <c r="C388" s="1">
        <v>44948</v>
      </c>
      <c r="D388" t="s">
        <v>20</v>
      </c>
      <c r="E388" t="s">
        <v>21</v>
      </c>
      <c r="F388">
        <v>0</v>
      </c>
      <c r="G388">
        <v>28</v>
      </c>
      <c r="H388" t="s">
        <v>22</v>
      </c>
      <c r="I388" t="s">
        <v>35</v>
      </c>
      <c r="J388" t="s">
        <v>21</v>
      </c>
      <c r="K388">
        <v>2346</v>
      </c>
      <c r="L388">
        <v>1600</v>
      </c>
      <c r="M388">
        <v>132</v>
      </c>
      <c r="N388">
        <v>360</v>
      </c>
      <c r="O388">
        <v>1</v>
      </c>
      <c r="P388" t="s">
        <v>44</v>
      </c>
      <c r="Q388" t="s">
        <v>802</v>
      </c>
      <c r="R388">
        <v>132</v>
      </c>
      <c r="S388" t="s">
        <v>25</v>
      </c>
      <c r="T388" t="s">
        <v>800</v>
      </c>
      <c r="X388" cm="1">
        <f t="array" aca="1" ref="X388" ca="1">SUMPRODUCT(CODE(MID(D391, ROW(INDIRECT("1:" &amp; LEN(D391))), 1)))</f>
        <v>383</v>
      </c>
      <c r="AB388" cm="1">
        <f t="array" aca="1" ref="AB388" ca="1">SUMPRODUCT(CODE(MID(B387, ROW(INDIRECT("1:" &amp; LEN(B387))), 1)))</f>
        <v>228</v>
      </c>
      <c r="AE388" cm="1">
        <f t="array" aca="1" ref="AE388" ca="1">SUMPRODUCT(CODE(MID(E387, ROW(INDIRECT("1:" &amp; LEN(E387))), 1)))</f>
        <v>189</v>
      </c>
      <c r="AH388" t="str">
        <f>IF(COUNTIF($A$2:A1001, A388)=1, A388, "")</f>
        <v>LP002239</v>
      </c>
    </row>
    <row r="389" spans="1:34" x14ac:dyDescent="0.25">
      <c r="A389" t="s">
        <v>804</v>
      </c>
      <c r="B389" t="s">
        <v>805</v>
      </c>
      <c r="C389" s="1">
        <v>44949</v>
      </c>
      <c r="D389" t="s">
        <v>20</v>
      </c>
      <c r="E389" t="s">
        <v>28</v>
      </c>
      <c r="F389">
        <v>0</v>
      </c>
      <c r="G389">
        <v>28</v>
      </c>
      <c r="H389" t="s">
        <v>22</v>
      </c>
      <c r="I389" t="s">
        <v>35</v>
      </c>
      <c r="J389" t="s">
        <v>21</v>
      </c>
      <c r="K389">
        <v>3010</v>
      </c>
      <c r="L389">
        <v>3136</v>
      </c>
      <c r="N389">
        <v>360</v>
      </c>
      <c r="O389">
        <v>0</v>
      </c>
      <c r="P389" t="s">
        <v>24</v>
      </c>
      <c r="Q389" t="s">
        <v>804</v>
      </c>
      <c r="S389" t="s">
        <v>30</v>
      </c>
      <c r="T389" t="s">
        <v>802</v>
      </c>
      <c r="X389" cm="1">
        <f t="array" aca="1" ref="X389" ca="1">SUMPRODUCT(CODE(MID(D392, ROW(INDIRECT("1:" &amp; LEN(D392))), 1)))</f>
        <v>383</v>
      </c>
      <c r="AB389" cm="1">
        <f t="array" aca="1" ref="AB389" ca="1">SUMPRODUCT(CODE(MID(B388, ROW(INDIRECT("1:" &amp; LEN(B388))), 1)))</f>
        <v>229</v>
      </c>
      <c r="AE389" cm="1">
        <f t="array" aca="1" ref="AE389" ca="1">SUMPRODUCT(CODE(MID(E388, ROW(INDIRECT("1:" &amp; LEN(E388))), 1)))</f>
        <v>189</v>
      </c>
      <c r="AH389" t="str">
        <f>IF(COUNTIF($A$2:A1002, A389)=1, A389, "")</f>
        <v>LP002243</v>
      </c>
    </row>
    <row r="390" spans="1:34" x14ac:dyDescent="0.25">
      <c r="A390" t="s">
        <v>806</v>
      </c>
      <c r="B390" t="s">
        <v>807</v>
      </c>
      <c r="C390" s="1">
        <v>44950</v>
      </c>
      <c r="D390" t="s">
        <v>20</v>
      </c>
      <c r="E390" t="s">
        <v>28</v>
      </c>
      <c r="F390">
        <v>0</v>
      </c>
      <c r="G390">
        <v>28</v>
      </c>
      <c r="H390" t="s">
        <v>22</v>
      </c>
      <c r="I390" t="s">
        <v>23</v>
      </c>
      <c r="J390" t="s">
        <v>21</v>
      </c>
      <c r="K390">
        <v>2333</v>
      </c>
      <c r="L390">
        <v>2417</v>
      </c>
      <c r="M390">
        <v>136</v>
      </c>
      <c r="N390">
        <v>360</v>
      </c>
      <c r="O390">
        <v>1</v>
      </c>
      <c r="P390" t="s">
        <v>24</v>
      </c>
      <c r="Q390" t="s">
        <v>806</v>
      </c>
      <c r="R390">
        <v>136</v>
      </c>
      <c r="S390" t="s">
        <v>25</v>
      </c>
      <c r="T390" t="s">
        <v>804</v>
      </c>
      <c r="X390" cm="1">
        <f t="array" aca="1" ref="X390" ca="1">SUMPRODUCT(CODE(MID(D393, ROW(INDIRECT("1:" &amp; LEN(D393))), 1)))</f>
        <v>383</v>
      </c>
      <c r="AB390" cm="1">
        <f t="array" aca="1" ref="AB390" ca="1">SUMPRODUCT(CODE(MID(B389, ROW(INDIRECT("1:" &amp; LEN(B389))), 1)))</f>
        <v>230</v>
      </c>
      <c r="AE390" cm="1">
        <f t="array" aca="1" ref="AE390" ca="1">SUMPRODUCT(CODE(MID(E389, ROW(INDIRECT("1:" &amp; LEN(E389))), 1)))</f>
        <v>305</v>
      </c>
      <c r="AH390" t="str">
        <f>IF(COUNTIF($A$2:A1003, A390)=1, A390, "")</f>
        <v>LP002244</v>
      </c>
    </row>
    <row r="391" spans="1:34" x14ac:dyDescent="0.25">
      <c r="A391" t="s">
        <v>808</v>
      </c>
      <c r="B391" t="s">
        <v>809</v>
      </c>
      <c r="C391" s="1">
        <v>44951</v>
      </c>
      <c r="D391" t="s">
        <v>20</v>
      </c>
      <c r="E391" t="s">
        <v>28</v>
      </c>
      <c r="F391">
        <v>0</v>
      </c>
      <c r="G391">
        <v>28</v>
      </c>
      <c r="H391" t="s">
        <v>22</v>
      </c>
      <c r="I391" t="s">
        <v>23</v>
      </c>
      <c r="J391" t="s">
        <v>21</v>
      </c>
      <c r="K391">
        <v>5488</v>
      </c>
      <c r="L391">
        <v>0</v>
      </c>
      <c r="M391">
        <v>125</v>
      </c>
      <c r="N391">
        <v>360</v>
      </c>
      <c r="O391">
        <v>1</v>
      </c>
      <c r="P391" t="s">
        <v>29</v>
      </c>
      <c r="Q391" t="s">
        <v>808</v>
      </c>
      <c r="R391">
        <v>125</v>
      </c>
      <c r="S391" t="s">
        <v>25</v>
      </c>
      <c r="T391" t="s">
        <v>806</v>
      </c>
      <c r="X391" cm="1">
        <f t="array" aca="1" ref="X391" ca="1">SUMPRODUCT(CODE(MID(D394, ROW(INDIRECT("1:" &amp; LEN(D394))), 1)))</f>
        <v>383</v>
      </c>
      <c r="AB391" cm="1">
        <f t="array" aca="1" ref="AB391" ca="1">SUMPRODUCT(CODE(MID(B390, ROW(INDIRECT("1:" &amp; LEN(B390))), 1)))</f>
        <v>231</v>
      </c>
      <c r="AE391" cm="1">
        <f t="array" aca="1" ref="AE391" ca="1">SUMPRODUCT(CODE(MID(E390, ROW(INDIRECT("1:" &amp; LEN(E390))), 1)))</f>
        <v>305</v>
      </c>
      <c r="AH391" t="str">
        <f>IF(COUNTIF($A$2:A1004, A391)=1, A391, "")</f>
        <v>LP002250</v>
      </c>
    </row>
    <row r="392" spans="1:34" x14ac:dyDescent="0.25">
      <c r="A392" t="s">
        <v>810</v>
      </c>
      <c r="B392" t="s">
        <v>811</v>
      </c>
      <c r="C392" s="1">
        <v>44952</v>
      </c>
      <c r="D392" t="s">
        <v>20</v>
      </c>
      <c r="E392" t="s">
        <v>21</v>
      </c>
      <c r="F392">
        <v>3</v>
      </c>
      <c r="G392">
        <v>28</v>
      </c>
      <c r="H392" t="s">
        <v>22</v>
      </c>
      <c r="I392" t="s">
        <v>23</v>
      </c>
      <c r="J392" t="s">
        <v>21</v>
      </c>
      <c r="K392">
        <v>9167</v>
      </c>
      <c r="L392">
        <v>0</v>
      </c>
      <c r="M392">
        <v>185</v>
      </c>
      <c r="N392">
        <v>360</v>
      </c>
      <c r="O392">
        <v>1</v>
      </c>
      <c r="P392" t="s">
        <v>29</v>
      </c>
      <c r="Q392" t="s">
        <v>810</v>
      </c>
      <c r="R392">
        <v>185</v>
      </c>
      <c r="S392" t="s">
        <v>25</v>
      </c>
      <c r="T392" t="s">
        <v>808</v>
      </c>
      <c r="X392" cm="1">
        <f t="array" aca="1" ref="X392" ca="1">SUMPRODUCT(CODE(MID(D395, ROW(INDIRECT("1:" &amp; LEN(D395))), 1)))</f>
        <v>383</v>
      </c>
      <c r="AB392" cm="1">
        <f t="array" aca="1" ref="AB392" ca="1">SUMPRODUCT(CODE(MID(B391, ROW(INDIRECT("1:" &amp; LEN(B391))), 1)))</f>
        <v>223</v>
      </c>
      <c r="AE392" cm="1">
        <f t="array" aca="1" ref="AE392" ca="1">SUMPRODUCT(CODE(MID(E391, ROW(INDIRECT("1:" &amp; LEN(E391))), 1)))</f>
        <v>305</v>
      </c>
      <c r="AH392" t="str">
        <f>IF(COUNTIF($A$2:A1005, A392)=1, A392, "")</f>
        <v>LP002255</v>
      </c>
    </row>
    <row r="393" spans="1:34" x14ac:dyDescent="0.25">
      <c r="A393" t="s">
        <v>812</v>
      </c>
      <c r="B393" t="s">
        <v>813</v>
      </c>
      <c r="C393" s="1">
        <v>44953</v>
      </c>
      <c r="D393" t="s">
        <v>20</v>
      </c>
      <c r="E393" t="s">
        <v>28</v>
      </c>
      <c r="F393">
        <v>32</v>
      </c>
      <c r="G393">
        <v>28</v>
      </c>
      <c r="H393" t="s">
        <v>22</v>
      </c>
      <c r="I393" t="s">
        <v>23</v>
      </c>
      <c r="J393" t="s">
        <v>21</v>
      </c>
      <c r="K393">
        <v>9504</v>
      </c>
      <c r="L393">
        <v>0</v>
      </c>
      <c r="M393">
        <v>275</v>
      </c>
      <c r="N393">
        <v>360</v>
      </c>
      <c r="O393">
        <v>1</v>
      </c>
      <c r="P393" t="s">
        <v>29</v>
      </c>
      <c r="Q393" t="s">
        <v>812</v>
      </c>
      <c r="R393">
        <v>275</v>
      </c>
      <c r="S393" t="s">
        <v>25</v>
      </c>
      <c r="T393" t="s">
        <v>810</v>
      </c>
      <c r="X393" cm="1">
        <f t="array" aca="1" ref="X393" ca="1">SUMPRODUCT(CODE(MID(D396, ROW(INDIRECT("1:" &amp; LEN(D396))), 1)))</f>
        <v>383</v>
      </c>
      <c r="AB393" cm="1">
        <f t="array" aca="1" ref="AB393" ca="1">SUMPRODUCT(CODE(MID(B392, ROW(INDIRECT("1:" &amp; LEN(B392))), 1)))</f>
        <v>224</v>
      </c>
      <c r="AE393" cm="1">
        <f t="array" aca="1" ref="AE393" ca="1">SUMPRODUCT(CODE(MID(E392, ROW(INDIRECT("1:" &amp; LEN(E392))), 1)))</f>
        <v>189</v>
      </c>
      <c r="AH393" t="str">
        <f>IF(COUNTIF($A$2:A1006, A393)=1, A393, "")</f>
        <v>LP002262</v>
      </c>
    </row>
    <row r="394" spans="1:34" x14ac:dyDescent="0.25">
      <c r="A394" t="s">
        <v>814</v>
      </c>
      <c r="B394" t="s">
        <v>815</v>
      </c>
      <c r="C394" s="1">
        <v>44954</v>
      </c>
      <c r="D394" t="s">
        <v>20</v>
      </c>
      <c r="E394" t="s">
        <v>28</v>
      </c>
      <c r="F394">
        <v>0</v>
      </c>
      <c r="G394">
        <v>28</v>
      </c>
      <c r="H394" t="s">
        <v>22</v>
      </c>
      <c r="I394" t="s">
        <v>23</v>
      </c>
      <c r="J394" t="s">
        <v>21</v>
      </c>
      <c r="K394">
        <v>2583</v>
      </c>
      <c r="L394">
        <v>2115</v>
      </c>
      <c r="M394">
        <v>120</v>
      </c>
      <c r="N394">
        <v>360</v>
      </c>
      <c r="P394" t="s">
        <v>24</v>
      </c>
      <c r="Q394" t="s">
        <v>814</v>
      </c>
      <c r="R394">
        <v>120</v>
      </c>
      <c r="S394" t="s">
        <v>25</v>
      </c>
      <c r="T394" t="s">
        <v>812</v>
      </c>
      <c r="X394" cm="1">
        <f t="array" aca="1" ref="X394" ca="1">SUMPRODUCT(CODE(MID(D397, ROW(INDIRECT("1:" &amp; LEN(D397))), 1)))</f>
        <v>383</v>
      </c>
      <c r="AB394" cm="1">
        <f t="array" aca="1" ref="AB394" ca="1">SUMPRODUCT(CODE(MID(B393, ROW(INDIRECT("1:" &amp; LEN(B393))), 1)))</f>
        <v>225</v>
      </c>
      <c r="AE394" cm="1">
        <f t="array" aca="1" ref="AE394" ca="1">SUMPRODUCT(CODE(MID(E393, ROW(INDIRECT("1:" &amp; LEN(E393))), 1)))</f>
        <v>305</v>
      </c>
      <c r="AH394" t="str">
        <f>IF(COUNTIF($A$2:A1007, A394)=1, A394, "")</f>
        <v>LP002263</v>
      </c>
    </row>
    <row r="395" spans="1:34" x14ac:dyDescent="0.25">
      <c r="A395" t="s">
        <v>816</v>
      </c>
      <c r="B395" t="s">
        <v>817</v>
      </c>
      <c r="C395" s="1">
        <v>44955</v>
      </c>
      <c r="D395" t="s">
        <v>20</v>
      </c>
      <c r="E395" t="s">
        <v>28</v>
      </c>
      <c r="F395">
        <v>2</v>
      </c>
      <c r="G395">
        <v>28</v>
      </c>
      <c r="H395" t="s">
        <v>22</v>
      </c>
      <c r="I395" t="s">
        <v>35</v>
      </c>
      <c r="J395" t="s">
        <v>21</v>
      </c>
      <c r="K395">
        <v>1993</v>
      </c>
      <c r="L395">
        <v>1625</v>
      </c>
      <c r="M395">
        <v>113</v>
      </c>
      <c r="N395">
        <v>180</v>
      </c>
      <c r="O395">
        <v>1</v>
      </c>
      <c r="P395" t="s">
        <v>44</v>
      </c>
      <c r="Q395" t="s">
        <v>816</v>
      </c>
      <c r="R395">
        <v>113</v>
      </c>
      <c r="S395" t="s">
        <v>25</v>
      </c>
      <c r="T395" t="s">
        <v>814</v>
      </c>
      <c r="X395" cm="1">
        <f t="array" aca="1" ref="X395" ca="1">SUMPRODUCT(CODE(MID(D398, ROW(INDIRECT("1:" &amp; LEN(D398))), 1)))</f>
        <v>586</v>
      </c>
      <c r="AB395" cm="1">
        <f t="array" aca="1" ref="AB395" ca="1">SUMPRODUCT(CODE(MID(B394, ROW(INDIRECT("1:" &amp; LEN(B394))), 1)))</f>
        <v>226</v>
      </c>
      <c r="AE395" cm="1">
        <f t="array" aca="1" ref="AE395" ca="1">SUMPRODUCT(CODE(MID(E394, ROW(INDIRECT("1:" &amp; LEN(E394))), 1)))</f>
        <v>305</v>
      </c>
      <c r="AH395" t="str">
        <f>IF(COUNTIF($A$2:A1008, A395)=1, A395, "")</f>
        <v>LP002265</v>
      </c>
    </row>
    <row r="396" spans="1:34" x14ac:dyDescent="0.25">
      <c r="A396" t="s">
        <v>818</v>
      </c>
      <c r="B396" t="s">
        <v>819</v>
      </c>
      <c r="C396" s="1">
        <v>44956</v>
      </c>
      <c r="D396" t="s">
        <v>20</v>
      </c>
      <c r="E396" t="s">
        <v>28</v>
      </c>
      <c r="F396">
        <v>2</v>
      </c>
      <c r="G396">
        <v>28</v>
      </c>
      <c r="H396" t="s">
        <v>22</v>
      </c>
      <c r="I396" t="s">
        <v>23</v>
      </c>
      <c r="J396" t="s">
        <v>21</v>
      </c>
      <c r="K396">
        <v>3100</v>
      </c>
      <c r="L396">
        <v>1400</v>
      </c>
      <c r="M396">
        <v>113</v>
      </c>
      <c r="N396">
        <v>360</v>
      </c>
      <c r="O396">
        <v>1</v>
      </c>
      <c r="P396" t="s">
        <v>24</v>
      </c>
      <c r="Q396" t="s">
        <v>818</v>
      </c>
      <c r="R396">
        <v>113</v>
      </c>
      <c r="S396" t="s">
        <v>25</v>
      </c>
      <c r="T396" t="s">
        <v>816</v>
      </c>
      <c r="X396" cm="1">
        <f t="array" aca="1" ref="X396" ca="1">SUMPRODUCT(CODE(MID(D399, ROW(INDIRECT("1:" &amp; LEN(D399))), 1)))</f>
        <v>383</v>
      </c>
      <c r="AB396" cm="1">
        <f t="array" aca="1" ref="AB396" ca="1">SUMPRODUCT(CODE(MID(B395, ROW(INDIRECT("1:" &amp; LEN(B395))), 1)))</f>
        <v>227</v>
      </c>
      <c r="AE396" cm="1">
        <f t="array" aca="1" ref="AE396" ca="1">SUMPRODUCT(CODE(MID(E395, ROW(INDIRECT("1:" &amp; LEN(E395))), 1)))</f>
        <v>305</v>
      </c>
      <c r="AH396" t="str">
        <f>IF(COUNTIF($A$2:A1009, A396)=1, A396, "")</f>
        <v>LP002266</v>
      </c>
    </row>
    <row r="397" spans="1:34" x14ac:dyDescent="0.25">
      <c r="A397" t="s">
        <v>820</v>
      </c>
      <c r="B397" t="s">
        <v>821</v>
      </c>
      <c r="C397" s="1">
        <v>44957</v>
      </c>
      <c r="D397" t="s">
        <v>20</v>
      </c>
      <c r="E397" t="s">
        <v>28</v>
      </c>
      <c r="F397">
        <v>2</v>
      </c>
      <c r="G397">
        <v>28</v>
      </c>
      <c r="H397" t="s">
        <v>22</v>
      </c>
      <c r="I397" t="s">
        <v>23</v>
      </c>
      <c r="J397" t="s">
        <v>21</v>
      </c>
      <c r="K397">
        <v>3276</v>
      </c>
      <c r="L397">
        <v>484</v>
      </c>
      <c r="M397">
        <v>135</v>
      </c>
      <c r="N397">
        <v>360</v>
      </c>
      <c r="P397" t="s">
        <v>44</v>
      </c>
      <c r="Q397" t="s">
        <v>820</v>
      </c>
      <c r="R397">
        <v>135</v>
      </c>
      <c r="S397" t="s">
        <v>25</v>
      </c>
      <c r="T397" t="s">
        <v>818</v>
      </c>
      <c r="X397" cm="1">
        <f t="array" aca="1" ref="X397" ca="1">SUMPRODUCT(CODE(MID(D400, ROW(INDIRECT("1:" &amp; LEN(D400))), 1)))</f>
        <v>383</v>
      </c>
      <c r="AB397" cm="1">
        <f t="array" aca="1" ref="AB397" ca="1">SUMPRODUCT(CODE(MID(B396, ROW(INDIRECT("1:" &amp; LEN(B396))), 1)))</f>
        <v>228</v>
      </c>
      <c r="AE397" cm="1">
        <f t="array" aca="1" ref="AE397" ca="1">SUMPRODUCT(CODE(MID(E396, ROW(INDIRECT("1:" &amp; LEN(E396))), 1)))</f>
        <v>305</v>
      </c>
      <c r="AH397" t="str">
        <f>IF(COUNTIF($A$2:A1010, A397)=1, A397, "")</f>
        <v>LP002272</v>
      </c>
    </row>
    <row r="398" spans="1:34" x14ac:dyDescent="0.25">
      <c r="A398" t="s">
        <v>822</v>
      </c>
      <c r="B398" t="s">
        <v>823</v>
      </c>
      <c r="C398" s="1">
        <v>44958</v>
      </c>
      <c r="D398" t="s">
        <v>65</v>
      </c>
      <c r="E398" t="s">
        <v>21</v>
      </c>
      <c r="F398">
        <v>0</v>
      </c>
      <c r="G398">
        <v>28</v>
      </c>
      <c r="H398" t="s">
        <v>22</v>
      </c>
      <c r="I398" t="s">
        <v>23</v>
      </c>
      <c r="J398" t="s">
        <v>21</v>
      </c>
      <c r="K398">
        <v>3180</v>
      </c>
      <c r="L398">
        <v>0</v>
      </c>
      <c r="M398">
        <v>71</v>
      </c>
      <c r="N398">
        <v>360</v>
      </c>
      <c r="O398">
        <v>0</v>
      </c>
      <c r="P398" t="s">
        <v>24</v>
      </c>
      <c r="Q398" t="s">
        <v>822</v>
      </c>
      <c r="R398">
        <v>71</v>
      </c>
      <c r="S398" t="s">
        <v>30</v>
      </c>
      <c r="T398" t="s">
        <v>820</v>
      </c>
      <c r="X398" cm="1">
        <f t="array" aca="1" ref="X398" ca="1">SUMPRODUCT(CODE(MID(D401, ROW(INDIRECT("1:" &amp; LEN(D401))), 1)))</f>
        <v>586</v>
      </c>
      <c r="AB398" cm="1">
        <f t="array" aca="1" ref="AB398" ca="1">SUMPRODUCT(CODE(MID(B397, ROW(INDIRECT("1:" &amp; LEN(B397))), 1)))</f>
        <v>229</v>
      </c>
      <c r="AE398" cm="1">
        <f t="array" aca="1" ref="AE398" ca="1">SUMPRODUCT(CODE(MID(E397, ROW(INDIRECT("1:" &amp; LEN(E397))), 1)))</f>
        <v>305</v>
      </c>
      <c r="AH398" t="str">
        <f>IF(COUNTIF($A$2:A1011, A398)=1, A398, "")</f>
        <v>LP002277</v>
      </c>
    </row>
    <row r="399" spans="1:34" x14ac:dyDescent="0.25">
      <c r="A399" t="s">
        <v>824</v>
      </c>
      <c r="B399" t="s">
        <v>825</v>
      </c>
      <c r="C399" s="1">
        <v>44959</v>
      </c>
      <c r="D399" t="s">
        <v>20</v>
      </c>
      <c r="E399" t="s">
        <v>28</v>
      </c>
      <c r="F399">
        <v>0</v>
      </c>
      <c r="G399">
        <v>28</v>
      </c>
      <c r="H399" t="s">
        <v>22</v>
      </c>
      <c r="I399" t="s">
        <v>23</v>
      </c>
      <c r="J399" t="s">
        <v>21</v>
      </c>
      <c r="K399">
        <v>3033</v>
      </c>
      <c r="L399">
        <v>1459</v>
      </c>
      <c r="M399">
        <v>95</v>
      </c>
      <c r="N399">
        <v>360</v>
      </c>
      <c r="O399">
        <v>1</v>
      </c>
      <c r="P399" t="s">
        <v>24</v>
      </c>
      <c r="Q399" t="s">
        <v>824</v>
      </c>
      <c r="R399">
        <v>95</v>
      </c>
      <c r="S399" t="s">
        <v>25</v>
      </c>
      <c r="T399" t="s">
        <v>822</v>
      </c>
      <c r="X399" cm="1">
        <f t="array" aca="1" ref="X399" ca="1">SUMPRODUCT(CODE(MID(D402, ROW(INDIRECT("1:" &amp; LEN(D402))), 1)))</f>
        <v>383</v>
      </c>
      <c r="AB399" cm="1">
        <f t="array" aca="1" ref="AB399" ca="1">SUMPRODUCT(CODE(MID(B398, ROW(INDIRECT("1:" &amp; LEN(B398))), 1)))</f>
        <v>230</v>
      </c>
      <c r="AE399" cm="1">
        <f t="array" aca="1" ref="AE399" ca="1">SUMPRODUCT(CODE(MID(E398, ROW(INDIRECT("1:" &amp; LEN(E398))), 1)))</f>
        <v>189</v>
      </c>
      <c r="AH399" t="str">
        <f>IF(COUNTIF($A$2:A1012, A399)=1, A399, "")</f>
        <v>LP002281</v>
      </c>
    </row>
    <row r="400" spans="1:34" x14ac:dyDescent="0.25">
      <c r="A400" t="s">
        <v>826</v>
      </c>
      <c r="B400" t="s">
        <v>827</v>
      </c>
      <c r="C400" s="1">
        <v>44960</v>
      </c>
      <c r="D400" t="s">
        <v>20</v>
      </c>
      <c r="E400" t="s">
        <v>21</v>
      </c>
      <c r="F400">
        <v>0</v>
      </c>
      <c r="G400">
        <v>28</v>
      </c>
      <c r="H400" t="s">
        <v>22</v>
      </c>
      <c r="I400" t="s">
        <v>35</v>
      </c>
      <c r="J400" t="s">
        <v>21</v>
      </c>
      <c r="K400">
        <v>3902</v>
      </c>
      <c r="L400">
        <v>1666</v>
      </c>
      <c r="M400">
        <v>109</v>
      </c>
      <c r="N400">
        <v>360</v>
      </c>
      <c r="O400">
        <v>1</v>
      </c>
      <c r="P400" t="s">
        <v>29</v>
      </c>
      <c r="Q400" t="s">
        <v>826</v>
      </c>
      <c r="R400">
        <v>109</v>
      </c>
      <c r="S400" t="s">
        <v>25</v>
      </c>
      <c r="T400" t="s">
        <v>824</v>
      </c>
      <c r="X400" cm="1">
        <f t="array" aca="1" ref="X400" ca="1">SUMPRODUCT(CODE(MID(D403, ROW(INDIRECT("1:" &amp; LEN(D403))), 1)))</f>
        <v>383</v>
      </c>
      <c r="AB400" cm="1">
        <f t="array" aca="1" ref="AB400" ca="1">SUMPRODUCT(CODE(MID(B399, ROW(INDIRECT("1:" &amp; LEN(B399))), 1)))</f>
        <v>231</v>
      </c>
      <c r="AE400" cm="1">
        <f t="array" aca="1" ref="AE400" ca="1">SUMPRODUCT(CODE(MID(E399, ROW(INDIRECT("1:" &amp; LEN(E399))), 1)))</f>
        <v>305</v>
      </c>
      <c r="AH400" t="str">
        <f>IF(COUNTIF($A$2:A1013, A400)=1, A400, "")</f>
        <v>LP002284</v>
      </c>
    </row>
    <row r="401" spans="1:34" x14ac:dyDescent="0.25">
      <c r="A401" t="s">
        <v>828</v>
      </c>
      <c r="B401" t="s">
        <v>829</v>
      </c>
      <c r="C401" s="1">
        <v>44961</v>
      </c>
      <c r="D401" t="s">
        <v>65</v>
      </c>
      <c r="E401" t="s">
        <v>21</v>
      </c>
      <c r="F401">
        <v>0</v>
      </c>
      <c r="G401">
        <v>28</v>
      </c>
      <c r="H401" t="s">
        <v>22</v>
      </c>
      <c r="I401" t="s">
        <v>23</v>
      </c>
      <c r="J401" t="s">
        <v>21</v>
      </c>
      <c r="K401">
        <v>1500</v>
      </c>
      <c r="L401">
        <v>1800</v>
      </c>
      <c r="M401">
        <v>103</v>
      </c>
      <c r="N401">
        <v>360</v>
      </c>
      <c r="O401">
        <v>0</v>
      </c>
      <c r="P401" t="s">
        <v>44</v>
      </c>
      <c r="Q401" t="s">
        <v>828</v>
      </c>
      <c r="R401">
        <v>103</v>
      </c>
      <c r="S401" t="s">
        <v>30</v>
      </c>
      <c r="T401" t="s">
        <v>826</v>
      </c>
      <c r="X401" cm="1">
        <f t="array" aca="1" ref="X401" ca="1">SUMPRODUCT(CODE(MID(D404, ROW(INDIRECT("1:" &amp; LEN(D404))), 1)))</f>
        <v>383</v>
      </c>
      <c r="AB401" cm="1">
        <f t="array" aca="1" ref="AB401" ca="1">SUMPRODUCT(CODE(MID(B400, ROW(INDIRECT("1:" &amp; LEN(B400))), 1)))</f>
        <v>232</v>
      </c>
      <c r="AE401" cm="1">
        <f t="array" aca="1" ref="AE401" ca="1">SUMPRODUCT(CODE(MID(E400, ROW(INDIRECT("1:" &amp; LEN(E400))), 1)))</f>
        <v>189</v>
      </c>
      <c r="AH401" t="str">
        <f>IF(COUNTIF($A$2:A1014, A401)=1, A401, "")</f>
        <v>LP002287</v>
      </c>
    </row>
    <row r="402" spans="1:34" x14ac:dyDescent="0.25">
      <c r="A402" t="s">
        <v>830</v>
      </c>
      <c r="B402" t="s">
        <v>831</v>
      </c>
      <c r="C402" s="1">
        <v>44962</v>
      </c>
      <c r="D402" t="s">
        <v>20</v>
      </c>
      <c r="E402" t="s">
        <v>28</v>
      </c>
      <c r="F402">
        <v>2</v>
      </c>
      <c r="G402">
        <v>28</v>
      </c>
      <c r="H402" t="s">
        <v>22</v>
      </c>
      <c r="I402" t="s">
        <v>35</v>
      </c>
      <c r="J402" t="s">
        <v>21</v>
      </c>
      <c r="K402">
        <v>2889</v>
      </c>
      <c r="L402">
        <v>0</v>
      </c>
      <c r="M402">
        <v>45</v>
      </c>
      <c r="N402">
        <v>180</v>
      </c>
      <c r="O402">
        <v>0</v>
      </c>
      <c r="P402" t="s">
        <v>24</v>
      </c>
      <c r="Q402" t="s">
        <v>830</v>
      </c>
      <c r="R402">
        <v>45</v>
      </c>
      <c r="S402" t="s">
        <v>30</v>
      </c>
      <c r="T402" t="s">
        <v>828</v>
      </c>
      <c r="X402" cm="1">
        <f t="array" aca="1" ref="X402" ca="1">SUMPRODUCT(CODE(MID(D405, ROW(INDIRECT("1:" &amp; LEN(D405))), 1)))</f>
        <v>586</v>
      </c>
      <c r="AB402" cm="1">
        <f t="array" aca="1" ref="AB402" ca="1">SUMPRODUCT(CODE(MID(B401, ROW(INDIRECT("1:" &amp; LEN(B401))), 1)))</f>
        <v>215</v>
      </c>
      <c r="AE402" cm="1">
        <f t="array" aca="1" ref="AE402" ca="1">SUMPRODUCT(CODE(MID(E401, ROW(INDIRECT("1:" &amp; LEN(E401))), 1)))</f>
        <v>189</v>
      </c>
      <c r="AH402" t="str">
        <f>IF(COUNTIF($A$2:A1015, A402)=1, A402, "")</f>
        <v>LP002288</v>
      </c>
    </row>
    <row r="403" spans="1:34" x14ac:dyDescent="0.25">
      <c r="A403" t="s">
        <v>832</v>
      </c>
      <c r="B403" t="s">
        <v>833</v>
      </c>
      <c r="C403" s="1">
        <v>44963</v>
      </c>
      <c r="D403" t="s">
        <v>20</v>
      </c>
      <c r="E403" t="s">
        <v>21</v>
      </c>
      <c r="F403">
        <v>0</v>
      </c>
      <c r="G403">
        <v>28</v>
      </c>
      <c r="H403" t="s">
        <v>22</v>
      </c>
      <c r="I403" t="s">
        <v>35</v>
      </c>
      <c r="J403" t="s">
        <v>21</v>
      </c>
      <c r="K403">
        <v>2755</v>
      </c>
      <c r="L403">
        <v>0</v>
      </c>
      <c r="M403">
        <v>65</v>
      </c>
      <c r="N403">
        <v>300</v>
      </c>
      <c r="O403">
        <v>1</v>
      </c>
      <c r="P403" t="s">
        <v>29</v>
      </c>
      <c r="Q403" t="s">
        <v>832</v>
      </c>
      <c r="R403">
        <v>65</v>
      </c>
      <c r="S403" t="s">
        <v>30</v>
      </c>
      <c r="T403" t="s">
        <v>830</v>
      </c>
      <c r="X403" cm="1">
        <f t="array" aca="1" ref="X403" ca="1">SUMPRODUCT(CODE(MID(D406, ROW(INDIRECT("1:" &amp; LEN(D406))), 1)))</f>
        <v>586</v>
      </c>
      <c r="AB403" cm="1">
        <f t="array" aca="1" ref="AB403" ca="1">SUMPRODUCT(CODE(MID(B402, ROW(INDIRECT("1:" &amp; LEN(B402))), 1)))</f>
        <v>216</v>
      </c>
      <c r="AE403" cm="1">
        <f t="array" aca="1" ref="AE403" ca="1">SUMPRODUCT(CODE(MID(E402, ROW(INDIRECT("1:" &amp; LEN(E402))), 1)))</f>
        <v>305</v>
      </c>
      <c r="AH403" t="str">
        <f>IF(COUNTIF($A$2:A1016, A403)=1, A403, "")</f>
        <v>LP002296</v>
      </c>
    </row>
    <row r="404" spans="1:34" x14ac:dyDescent="0.25">
      <c r="A404" t="s">
        <v>834</v>
      </c>
      <c r="B404" t="s">
        <v>835</v>
      </c>
      <c r="C404" s="1">
        <v>44964</v>
      </c>
      <c r="D404" t="s">
        <v>20</v>
      </c>
      <c r="E404" t="s">
        <v>21</v>
      </c>
      <c r="F404">
        <v>0</v>
      </c>
      <c r="G404">
        <v>28</v>
      </c>
      <c r="H404" t="s">
        <v>22</v>
      </c>
      <c r="I404" t="s">
        <v>23</v>
      </c>
      <c r="J404" t="s">
        <v>21</v>
      </c>
      <c r="K404">
        <v>2500</v>
      </c>
      <c r="L404">
        <v>20000</v>
      </c>
      <c r="M404">
        <v>103</v>
      </c>
      <c r="N404">
        <v>360</v>
      </c>
      <c r="O404">
        <v>1</v>
      </c>
      <c r="P404" t="s">
        <v>44</v>
      </c>
      <c r="Q404" t="s">
        <v>834</v>
      </c>
      <c r="R404">
        <v>103</v>
      </c>
      <c r="S404" t="s">
        <v>25</v>
      </c>
      <c r="T404" t="s">
        <v>832</v>
      </c>
      <c r="X404" cm="1">
        <f t="array" aca="1" ref="X404" ca="1">SUMPRODUCT(CODE(MID(D407, ROW(INDIRECT("1:" &amp; LEN(D407))), 1)))</f>
        <v>586</v>
      </c>
      <c r="AB404" cm="1">
        <f t="array" aca="1" ref="AB404" ca="1">SUMPRODUCT(CODE(MID(B403, ROW(INDIRECT("1:" &amp; LEN(B403))), 1)))</f>
        <v>217</v>
      </c>
      <c r="AE404" cm="1">
        <f t="array" aca="1" ref="AE404" ca="1">SUMPRODUCT(CODE(MID(E403, ROW(INDIRECT("1:" &amp; LEN(E403))), 1)))</f>
        <v>189</v>
      </c>
      <c r="AH404" t="str">
        <f>IF(COUNTIF($A$2:A1017, A404)=1, A404, "")</f>
        <v>LP002297</v>
      </c>
    </row>
    <row r="405" spans="1:34" x14ac:dyDescent="0.25">
      <c r="A405" t="s">
        <v>836</v>
      </c>
      <c r="B405" t="s">
        <v>837</v>
      </c>
      <c r="C405" s="1">
        <v>44965</v>
      </c>
      <c r="D405" t="s">
        <v>65</v>
      </c>
      <c r="E405" t="s">
        <v>21</v>
      </c>
      <c r="F405">
        <v>0</v>
      </c>
      <c r="G405">
        <v>28</v>
      </c>
      <c r="H405" t="s">
        <v>22</v>
      </c>
      <c r="I405" t="s">
        <v>35</v>
      </c>
      <c r="J405" t="s">
        <v>21</v>
      </c>
      <c r="K405">
        <v>1963</v>
      </c>
      <c r="L405">
        <v>0</v>
      </c>
      <c r="M405">
        <v>53</v>
      </c>
      <c r="N405">
        <v>360</v>
      </c>
      <c r="O405">
        <v>1</v>
      </c>
      <c r="P405" t="s">
        <v>44</v>
      </c>
      <c r="Q405" t="s">
        <v>836</v>
      </c>
      <c r="R405">
        <v>53</v>
      </c>
      <c r="S405" t="s">
        <v>25</v>
      </c>
      <c r="T405" t="s">
        <v>834</v>
      </c>
      <c r="X405" cm="1">
        <f t="array" aca="1" ref="X405" ca="1">SUMPRODUCT(CODE(MID(D408, ROW(INDIRECT("1:" &amp; LEN(D408))), 1)))</f>
        <v>383</v>
      </c>
      <c r="AB405" cm="1">
        <f t="array" aca="1" ref="AB405" ca="1">SUMPRODUCT(CODE(MID(B404, ROW(INDIRECT("1:" &amp; LEN(B404))), 1)))</f>
        <v>218</v>
      </c>
      <c r="AE405" cm="1">
        <f t="array" aca="1" ref="AE405" ca="1">SUMPRODUCT(CODE(MID(E404, ROW(INDIRECT("1:" &amp; LEN(E404))), 1)))</f>
        <v>189</v>
      </c>
      <c r="AH405" t="str">
        <f>IF(COUNTIF($A$2:A1018, A405)=1, A405, "")</f>
        <v>LP002300</v>
      </c>
    </row>
    <row r="406" spans="1:34" x14ac:dyDescent="0.25">
      <c r="A406" t="s">
        <v>838</v>
      </c>
      <c r="B406" t="s">
        <v>839</v>
      </c>
      <c r="C406" s="1">
        <v>44966</v>
      </c>
      <c r="D406" t="s">
        <v>65</v>
      </c>
      <c r="E406" t="s">
        <v>21</v>
      </c>
      <c r="F406">
        <v>0</v>
      </c>
      <c r="G406">
        <v>28</v>
      </c>
      <c r="H406" t="s">
        <v>22</v>
      </c>
      <c r="I406" t="s">
        <v>23</v>
      </c>
      <c r="J406" t="s">
        <v>28</v>
      </c>
      <c r="K406">
        <v>7441</v>
      </c>
      <c r="L406">
        <v>0</v>
      </c>
      <c r="M406">
        <v>194</v>
      </c>
      <c r="N406">
        <v>360</v>
      </c>
      <c r="O406">
        <v>1</v>
      </c>
      <c r="P406" t="s">
        <v>29</v>
      </c>
      <c r="Q406" t="s">
        <v>838</v>
      </c>
      <c r="R406">
        <v>194</v>
      </c>
      <c r="S406" t="s">
        <v>30</v>
      </c>
      <c r="T406" t="s">
        <v>836</v>
      </c>
      <c r="X406" cm="1">
        <f t="array" aca="1" ref="X406" ca="1">SUMPRODUCT(CODE(MID(D409, ROW(INDIRECT("1:" &amp; LEN(D409))), 1)))</f>
        <v>586</v>
      </c>
      <c r="AB406" cm="1">
        <f t="array" aca="1" ref="AB406" ca="1">SUMPRODUCT(CODE(MID(B405, ROW(INDIRECT("1:" &amp; LEN(B405))), 1)))</f>
        <v>219</v>
      </c>
      <c r="AE406" cm="1">
        <f t="array" aca="1" ref="AE406" ca="1">SUMPRODUCT(CODE(MID(E405, ROW(INDIRECT("1:" &amp; LEN(E405))), 1)))</f>
        <v>189</v>
      </c>
      <c r="AH406" t="str">
        <f>IF(COUNTIF($A$2:A1019, A406)=1, A406, "")</f>
        <v>LP002301</v>
      </c>
    </row>
    <row r="407" spans="1:34" x14ac:dyDescent="0.25">
      <c r="A407" t="s">
        <v>840</v>
      </c>
      <c r="B407" t="s">
        <v>841</v>
      </c>
      <c r="C407" s="1">
        <v>44967</v>
      </c>
      <c r="D407" t="s">
        <v>65</v>
      </c>
      <c r="E407" t="s">
        <v>21</v>
      </c>
      <c r="F407">
        <v>0</v>
      </c>
      <c r="G407">
        <v>28</v>
      </c>
      <c r="H407" t="s">
        <v>22</v>
      </c>
      <c r="I407" t="s">
        <v>23</v>
      </c>
      <c r="J407" t="s">
        <v>21</v>
      </c>
      <c r="K407">
        <v>4547</v>
      </c>
      <c r="L407">
        <v>0</v>
      </c>
      <c r="M407">
        <v>115</v>
      </c>
      <c r="N407">
        <v>360</v>
      </c>
      <c r="O407">
        <v>1</v>
      </c>
      <c r="P407" t="s">
        <v>44</v>
      </c>
      <c r="Q407" t="s">
        <v>840</v>
      </c>
      <c r="R407">
        <v>115</v>
      </c>
      <c r="S407" t="s">
        <v>25</v>
      </c>
      <c r="T407" t="s">
        <v>838</v>
      </c>
      <c r="X407" cm="1">
        <f t="array" aca="1" ref="X407" ca="1">SUMPRODUCT(CODE(MID(D410, ROW(INDIRECT("1:" &amp; LEN(D410))), 1)))</f>
        <v>383</v>
      </c>
      <c r="AB407" cm="1">
        <f t="array" aca="1" ref="AB407" ca="1">SUMPRODUCT(CODE(MID(B406, ROW(INDIRECT("1:" &amp; LEN(B406))), 1)))</f>
        <v>220</v>
      </c>
      <c r="AE407" cm="1">
        <f t="array" aca="1" ref="AE407" ca="1">SUMPRODUCT(CODE(MID(E406, ROW(INDIRECT("1:" &amp; LEN(E406))), 1)))</f>
        <v>189</v>
      </c>
      <c r="AH407" t="str">
        <f>IF(COUNTIF($A$2:A1020, A407)=1, A407, "")</f>
        <v>LP002305</v>
      </c>
    </row>
    <row r="408" spans="1:34" x14ac:dyDescent="0.25">
      <c r="A408" t="s">
        <v>842</v>
      </c>
      <c r="B408" t="s">
        <v>843</v>
      </c>
      <c r="C408" s="1">
        <v>44968</v>
      </c>
      <c r="D408" t="s">
        <v>20</v>
      </c>
      <c r="E408" t="s">
        <v>28</v>
      </c>
      <c r="F408">
        <v>0</v>
      </c>
      <c r="G408">
        <v>28</v>
      </c>
      <c r="H408" t="s">
        <v>22</v>
      </c>
      <c r="I408" t="s">
        <v>35</v>
      </c>
      <c r="J408" t="s">
        <v>21</v>
      </c>
      <c r="K408">
        <v>2167</v>
      </c>
      <c r="L408">
        <v>2400</v>
      </c>
      <c r="M408">
        <v>115</v>
      </c>
      <c r="N408">
        <v>360</v>
      </c>
      <c r="O408">
        <v>1</v>
      </c>
      <c r="P408" t="s">
        <v>24</v>
      </c>
      <c r="Q408" t="s">
        <v>842</v>
      </c>
      <c r="R408">
        <v>115</v>
      </c>
      <c r="S408" t="s">
        <v>25</v>
      </c>
      <c r="T408" t="s">
        <v>840</v>
      </c>
      <c r="X408" cm="1">
        <f t="array" aca="1" ref="X408" ca="1">SUMPRODUCT(CODE(MID(D411, ROW(INDIRECT("1:" &amp; LEN(D411))), 1)))</f>
        <v>383</v>
      </c>
      <c r="AB408" cm="1">
        <f t="array" aca="1" ref="AB408" ca="1">SUMPRODUCT(CODE(MID(B407, ROW(INDIRECT("1:" &amp; LEN(B407))), 1)))</f>
        <v>221</v>
      </c>
      <c r="AE408" cm="1">
        <f t="array" aca="1" ref="AE408" ca="1">SUMPRODUCT(CODE(MID(E407, ROW(INDIRECT("1:" &amp; LEN(E407))), 1)))</f>
        <v>189</v>
      </c>
      <c r="AH408" t="str">
        <f>IF(COUNTIF($A$2:A1021, A408)=1, A408, "")</f>
        <v>LP002308</v>
      </c>
    </row>
    <row r="409" spans="1:34" x14ac:dyDescent="0.25">
      <c r="A409" t="s">
        <v>844</v>
      </c>
      <c r="B409" t="s">
        <v>845</v>
      </c>
      <c r="C409" s="1">
        <v>44969</v>
      </c>
      <c r="D409" t="s">
        <v>65</v>
      </c>
      <c r="E409" t="s">
        <v>21</v>
      </c>
      <c r="F409">
        <v>0</v>
      </c>
      <c r="G409">
        <v>28</v>
      </c>
      <c r="H409" t="s">
        <v>22</v>
      </c>
      <c r="I409" t="s">
        <v>35</v>
      </c>
      <c r="J409" t="s">
        <v>21</v>
      </c>
      <c r="K409">
        <v>2213</v>
      </c>
      <c r="L409">
        <v>0</v>
      </c>
      <c r="M409">
        <v>66</v>
      </c>
      <c r="N409">
        <v>360</v>
      </c>
      <c r="O409">
        <v>1</v>
      </c>
      <c r="P409" t="s">
        <v>29</v>
      </c>
      <c r="Q409" t="s">
        <v>844</v>
      </c>
      <c r="R409">
        <v>66</v>
      </c>
      <c r="S409" t="s">
        <v>25</v>
      </c>
      <c r="T409" t="s">
        <v>842</v>
      </c>
      <c r="X409" cm="1">
        <f t="array" aca="1" ref="X409" ca="1">SUMPRODUCT(CODE(MID(D412, ROW(INDIRECT("1:" &amp; LEN(D412))), 1)))</f>
        <v>586</v>
      </c>
      <c r="AB409" cm="1">
        <f t="array" aca="1" ref="AB409" ca="1">SUMPRODUCT(CODE(MID(B408, ROW(INDIRECT("1:" &amp; LEN(B408))), 1)))</f>
        <v>222</v>
      </c>
      <c r="AE409" cm="1">
        <f t="array" aca="1" ref="AE409" ca="1">SUMPRODUCT(CODE(MID(E408, ROW(INDIRECT("1:" &amp; LEN(E408))), 1)))</f>
        <v>305</v>
      </c>
      <c r="AH409" t="str">
        <f>IF(COUNTIF($A$2:A1022, A409)=1, A409, "")</f>
        <v>LP002314</v>
      </c>
    </row>
    <row r="410" spans="1:34" x14ac:dyDescent="0.25">
      <c r="A410" t="s">
        <v>846</v>
      </c>
      <c r="B410" t="s">
        <v>847</v>
      </c>
      <c r="C410" s="1">
        <v>44970</v>
      </c>
      <c r="D410" t="s">
        <v>20</v>
      </c>
      <c r="E410" t="s">
        <v>28</v>
      </c>
      <c r="F410">
        <v>1</v>
      </c>
      <c r="G410">
        <v>28</v>
      </c>
      <c r="H410" t="s">
        <v>22</v>
      </c>
      <c r="I410" t="s">
        <v>23</v>
      </c>
      <c r="J410" t="s">
        <v>21</v>
      </c>
      <c r="K410">
        <v>8300</v>
      </c>
      <c r="L410">
        <v>0</v>
      </c>
      <c r="M410">
        <v>152</v>
      </c>
      <c r="N410">
        <v>300</v>
      </c>
      <c r="O410">
        <v>0</v>
      </c>
      <c r="P410" t="s">
        <v>44</v>
      </c>
      <c r="Q410" t="s">
        <v>846</v>
      </c>
      <c r="R410">
        <v>152</v>
      </c>
      <c r="S410" t="s">
        <v>30</v>
      </c>
      <c r="T410" t="s">
        <v>844</v>
      </c>
      <c r="X410" cm="1">
        <f t="array" aca="1" ref="X410" ca="1">SUMPRODUCT(CODE(MID(D413, ROW(INDIRECT("1:" &amp; LEN(D413))), 1)))</f>
        <v>383</v>
      </c>
      <c r="AB410" cm="1">
        <f t="array" aca="1" ref="AB410" ca="1">SUMPRODUCT(CODE(MID(B409, ROW(INDIRECT("1:" &amp; LEN(B409))), 1)))</f>
        <v>223</v>
      </c>
      <c r="AE410" cm="1">
        <f t="array" aca="1" ref="AE410" ca="1">SUMPRODUCT(CODE(MID(E409, ROW(INDIRECT("1:" &amp; LEN(E409))), 1)))</f>
        <v>189</v>
      </c>
      <c r="AH410" t="str">
        <f>IF(COUNTIF($A$2:A1023, A410)=1, A410, "")</f>
        <v>LP002315</v>
      </c>
    </row>
    <row r="411" spans="1:34" x14ac:dyDescent="0.25">
      <c r="A411" t="s">
        <v>848</v>
      </c>
      <c r="B411" t="s">
        <v>849</v>
      </c>
      <c r="C411" s="1">
        <v>44971</v>
      </c>
      <c r="D411" t="s">
        <v>20</v>
      </c>
      <c r="E411" t="s">
        <v>28</v>
      </c>
      <c r="F411">
        <v>18</v>
      </c>
      <c r="G411">
        <v>28</v>
      </c>
      <c r="H411" t="s">
        <v>22</v>
      </c>
      <c r="I411" t="s">
        <v>23</v>
      </c>
      <c r="J411" t="s">
        <v>21</v>
      </c>
      <c r="K411">
        <v>81000</v>
      </c>
      <c r="L411">
        <v>0</v>
      </c>
      <c r="M411">
        <v>360</v>
      </c>
      <c r="N411">
        <v>360</v>
      </c>
      <c r="O411">
        <v>0</v>
      </c>
      <c r="P411" t="s">
        <v>29</v>
      </c>
      <c r="Q411" t="s">
        <v>848</v>
      </c>
      <c r="R411">
        <v>360</v>
      </c>
      <c r="S411" t="s">
        <v>30</v>
      </c>
      <c r="T411" t="s">
        <v>846</v>
      </c>
      <c r="X411" cm="1">
        <f t="array" aca="1" ref="X411" ca="1">SUMPRODUCT(CODE(MID(D414, ROW(INDIRECT("1:" &amp; LEN(D414))), 1)))</f>
        <v>383</v>
      </c>
      <c r="AB411" cm="1">
        <f t="array" aca="1" ref="AB411" ca="1">SUMPRODUCT(CODE(MID(B410, ROW(INDIRECT("1:" &amp; LEN(B410))), 1)))</f>
        <v>224</v>
      </c>
      <c r="AE411" cm="1">
        <f t="array" aca="1" ref="AE411" ca="1">SUMPRODUCT(CODE(MID(E410, ROW(INDIRECT("1:" &amp; LEN(E410))), 1)))</f>
        <v>305</v>
      </c>
      <c r="AH411" t="str">
        <f>IF(COUNTIF($A$2:A1024, A411)=1, A411, "")</f>
        <v>LP002317</v>
      </c>
    </row>
    <row r="412" spans="1:34" x14ac:dyDescent="0.25">
      <c r="A412" t="s">
        <v>850</v>
      </c>
      <c r="B412" t="s">
        <v>851</v>
      </c>
      <c r="C412" s="1">
        <v>44972</v>
      </c>
      <c r="D412" t="s">
        <v>65</v>
      </c>
      <c r="E412" t="s">
        <v>21</v>
      </c>
      <c r="F412">
        <v>1</v>
      </c>
      <c r="G412">
        <v>28</v>
      </c>
      <c r="H412" t="s">
        <v>22</v>
      </c>
      <c r="I412" t="s">
        <v>35</v>
      </c>
      <c r="J412" t="s">
        <v>28</v>
      </c>
      <c r="K412">
        <v>3867</v>
      </c>
      <c r="L412">
        <v>0</v>
      </c>
      <c r="M412">
        <v>62</v>
      </c>
      <c r="N412">
        <v>360</v>
      </c>
      <c r="O412">
        <v>1</v>
      </c>
      <c r="P412" t="s">
        <v>44</v>
      </c>
      <c r="Q412" t="s">
        <v>850</v>
      </c>
      <c r="R412">
        <v>62</v>
      </c>
      <c r="S412" t="s">
        <v>30</v>
      </c>
      <c r="T412" t="s">
        <v>848</v>
      </c>
      <c r="X412" cm="1">
        <f t="array" aca="1" ref="X412" ca="1">SUMPRODUCT(CODE(MID(D415, ROW(INDIRECT("1:" &amp; LEN(D415))), 1)))</f>
        <v>383</v>
      </c>
      <c r="AB412" cm="1">
        <f t="array" aca="1" ref="AB412" ca="1">SUMPRODUCT(CODE(MID(B411, ROW(INDIRECT("1:" &amp; LEN(B411))), 1)))</f>
        <v>216</v>
      </c>
      <c r="AE412" cm="1">
        <f t="array" aca="1" ref="AE412" ca="1">SUMPRODUCT(CODE(MID(E411, ROW(INDIRECT("1:" &amp; LEN(E411))), 1)))</f>
        <v>305</v>
      </c>
      <c r="AH412" t="str">
        <f>IF(COUNTIF($A$2:A1025, A412)=1, A412, "")</f>
        <v>LP002318</v>
      </c>
    </row>
    <row r="413" spans="1:34" x14ac:dyDescent="0.25">
      <c r="A413" t="s">
        <v>852</v>
      </c>
      <c r="B413" t="s">
        <v>853</v>
      </c>
      <c r="C413" s="1">
        <v>44973</v>
      </c>
      <c r="D413" t="s">
        <v>20</v>
      </c>
      <c r="E413" t="s">
        <v>28</v>
      </c>
      <c r="F413">
        <v>0</v>
      </c>
      <c r="G413">
        <v>28</v>
      </c>
      <c r="H413" t="s">
        <v>22</v>
      </c>
      <c r="I413" t="s">
        <v>23</v>
      </c>
      <c r="K413">
        <v>6256</v>
      </c>
      <c r="L413">
        <v>0</v>
      </c>
      <c r="M413">
        <v>160</v>
      </c>
      <c r="N413">
        <v>360</v>
      </c>
      <c r="P413" t="s">
        <v>24</v>
      </c>
      <c r="Q413" t="s">
        <v>852</v>
      </c>
      <c r="R413">
        <v>160</v>
      </c>
      <c r="S413" t="s">
        <v>25</v>
      </c>
      <c r="T413" t="s">
        <v>850</v>
      </c>
      <c r="X413" cm="1">
        <f t="array" aca="1" ref="X413" ca="1">SUMPRODUCT(CODE(MID(D416, ROW(INDIRECT("1:" &amp; LEN(D416))), 1)))</f>
        <v>586</v>
      </c>
      <c r="AB413" cm="1">
        <f t="array" aca="1" ref="AB413" ca="1">SUMPRODUCT(CODE(MID(B412, ROW(INDIRECT("1:" &amp; LEN(B412))), 1)))</f>
        <v>217</v>
      </c>
      <c r="AE413" cm="1">
        <f t="array" aca="1" ref="AE413" ca="1">SUMPRODUCT(CODE(MID(E412, ROW(INDIRECT("1:" &amp; LEN(E412))), 1)))</f>
        <v>189</v>
      </c>
      <c r="AH413" t="str">
        <f>IF(COUNTIF($A$2:A1026, A413)=1, A413, "")</f>
        <v>LP002319</v>
      </c>
    </row>
    <row r="414" spans="1:34" x14ac:dyDescent="0.25">
      <c r="A414" t="s">
        <v>854</v>
      </c>
      <c r="B414" t="s">
        <v>855</v>
      </c>
      <c r="C414" s="1">
        <v>44974</v>
      </c>
      <c r="D414" t="s">
        <v>20</v>
      </c>
      <c r="E414" t="s">
        <v>28</v>
      </c>
      <c r="F414">
        <v>0</v>
      </c>
      <c r="G414">
        <v>28</v>
      </c>
      <c r="H414" t="s">
        <v>22</v>
      </c>
      <c r="I414" t="s">
        <v>35</v>
      </c>
      <c r="J414" t="s">
        <v>21</v>
      </c>
      <c r="K414">
        <v>6096</v>
      </c>
      <c r="L414">
        <v>0</v>
      </c>
      <c r="M414">
        <v>218</v>
      </c>
      <c r="N414">
        <v>360</v>
      </c>
      <c r="O414">
        <v>0</v>
      </c>
      <c r="P414" t="s">
        <v>29</v>
      </c>
      <c r="Q414" t="s">
        <v>854</v>
      </c>
      <c r="R414">
        <v>218</v>
      </c>
      <c r="S414" t="s">
        <v>30</v>
      </c>
      <c r="T414" t="s">
        <v>852</v>
      </c>
      <c r="X414" cm="1">
        <f t="array" aca="1" ref="X414" ca="1">SUMPRODUCT(CODE(MID(D417, ROW(INDIRECT("1:" &amp; LEN(D417))), 1)))</f>
        <v>586</v>
      </c>
      <c r="AB414" cm="1">
        <f t="array" aca="1" ref="AB414" ca="1">SUMPRODUCT(CODE(MID(B413, ROW(INDIRECT("1:" &amp; LEN(B413))), 1)))</f>
        <v>218</v>
      </c>
      <c r="AE414" cm="1">
        <f t="array" aca="1" ref="AE414" ca="1">SUMPRODUCT(CODE(MID(E413, ROW(INDIRECT("1:" &amp; LEN(E413))), 1)))</f>
        <v>305</v>
      </c>
      <c r="AH414" t="str">
        <f>IF(COUNTIF($A$2:A1027, A414)=1, A414, "")</f>
        <v>LP002328</v>
      </c>
    </row>
    <row r="415" spans="1:34" x14ac:dyDescent="0.25">
      <c r="A415" t="s">
        <v>856</v>
      </c>
      <c r="B415" t="s">
        <v>857</v>
      </c>
      <c r="C415" s="1">
        <v>44975</v>
      </c>
      <c r="D415" t="s">
        <v>20</v>
      </c>
      <c r="E415" t="s">
        <v>28</v>
      </c>
      <c r="F415">
        <v>0</v>
      </c>
      <c r="G415">
        <v>28</v>
      </c>
      <c r="H415" t="s">
        <v>22</v>
      </c>
      <c r="I415" t="s">
        <v>35</v>
      </c>
      <c r="J415" t="s">
        <v>21</v>
      </c>
      <c r="K415">
        <v>2253</v>
      </c>
      <c r="L415">
        <v>2033</v>
      </c>
      <c r="M415">
        <v>110</v>
      </c>
      <c r="N415">
        <v>360</v>
      </c>
      <c r="O415">
        <v>1</v>
      </c>
      <c r="P415" t="s">
        <v>29</v>
      </c>
      <c r="Q415" t="s">
        <v>856</v>
      </c>
      <c r="R415">
        <v>110</v>
      </c>
      <c r="S415" t="s">
        <v>25</v>
      </c>
      <c r="T415" t="s">
        <v>854</v>
      </c>
      <c r="X415" cm="1">
        <f t="array" aca="1" ref="X415" ca="1">SUMPRODUCT(CODE(MID(D418, ROW(INDIRECT("1:" &amp; LEN(D418))), 1)))</f>
        <v>586</v>
      </c>
      <c r="AB415" cm="1">
        <f t="array" aca="1" ref="AB415" ca="1">SUMPRODUCT(CODE(MID(B414, ROW(INDIRECT("1:" &amp; LEN(B414))), 1)))</f>
        <v>219</v>
      </c>
      <c r="AE415" cm="1">
        <f t="array" aca="1" ref="AE415" ca="1">SUMPRODUCT(CODE(MID(E414, ROW(INDIRECT("1:" &amp; LEN(E414))), 1)))</f>
        <v>305</v>
      </c>
      <c r="AH415" t="str">
        <f>IF(COUNTIF($A$2:A1028, A415)=1, A415, "")</f>
        <v>LP002332</v>
      </c>
    </row>
    <row r="416" spans="1:34" x14ac:dyDescent="0.25">
      <c r="A416" t="s">
        <v>858</v>
      </c>
      <c r="B416" t="s">
        <v>859</v>
      </c>
      <c r="C416" s="1">
        <v>44976</v>
      </c>
      <c r="D416" t="s">
        <v>65</v>
      </c>
      <c r="E416" t="s">
        <v>28</v>
      </c>
      <c r="F416">
        <v>0</v>
      </c>
      <c r="G416">
        <v>28</v>
      </c>
      <c r="H416" t="s">
        <v>22</v>
      </c>
      <c r="I416" t="s">
        <v>35</v>
      </c>
      <c r="J416" t="s">
        <v>21</v>
      </c>
      <c r="K416">
        <v>2149</v>
      </c>
      <c r="L416">
        <v>3237</v>
      </c>
      <c r="M416">
        <v>178</v>
      </c>
      <c r="N416">
        <v>360</v>
      </c>
      <c r="O416">
        <v>0</v>
      </c>
      <c r="P416" t="s">
        <v>44</v>
      </c>
      <c r="Q416" t="s">
        <v>858</v>
      </c>
      <c r="R416">
        <v>178</v>
      </c>
      <c r="S416" t="s">
        <v>30</v>
      </c>
      <c r="T416" t="s">
        <v>856</v>
      </c>
      <c r="X416" cm="1">
        <f t="array" aca="1" ref="X416" ca="1">SUMPRODUCT(CODE(MID(D419, ROW(INDIRECT("1:" &amp; LEN(D419))), 1)))</f>
        <v>383</v>
      </c>
      <c r="AB416" cm="1">
        <f t="array" aca="1" ref="AB416" ca="1">SUMPRODUCT(CODE(MID(B415, ROW(INDIRECT("1:" &amp; LEN(B415))), 1)))</f>
        <v>220</v>
      </c>
      <c r="AE416" cm="1">
        <f t="array" aca="1" ref="AE416" ca="1">SUMPRODUCT(CODE(MID(E415, ROW(INDIRECT("1:" &amp; LEN(E415))), 1)))</f>
        <v>305</v>
      </c>
      <c r="AH416" t="str">
        <f>IF(COUNTIF($A$2:A1029, A416)=1, A416, "")</f>
        <v>LP002335</v>
      </c>
    </row>
    <row r="417" spans="1:34" x14ac:dyDescent="0.25">
      <c r="A417" t="s">
        <v>860</v>
      </c>
      <c r="B417" t="s">
        <v>861</v>
      </c>
      <c r="C417" s="1">
        <v>44977</v>
      </c>
      <c r="D417" t="s">
        <v>65</v>
      </c>
      <c r="E417" t="s">
        <v>21</v>
      </c>
      <c r="F417">
        <v>0</v>
      </c>
      <c r="G417">
        <v>28</v>
      </c>
      <c r="H417" t="s">
        <v>22</v>
      </c>
      <c r="I417" t="s">
        <v>23</v>
      </c>
      <c r="J417" t="s">
        <v>21</v>
      </c>
      <c r="K417">
        <v>2995</v>
      </c>
      <c r="L417">
        <v>0</v>
      </c>
      <c r="M417">
        <v>60</v>
      </c>
      <c r="N417">
        <v>360</v>
      </c>
      <c r="O417">
        <v>1</v>
      </c>
      <c r="P417" t="s">
        <v>24</v>
      </c>
      <c r="Q417" t="s">
        <v>860</v>
      </c>
      <c r="R417">
        <v>60</v>
      </c>
      <c r="S417" t="s">
        <v>25</v>
      </c>
      <c r="T417" t="s">
        <v>858</v>
      </c>
      <c r="X417" cm="1">
        <f t="array" aca="1" ref="X417" ca="1">SUMPRODUCT(CODE(MID(D420, ROW(INDIRECT("1:" &amp; LEN(D420))), 1)))</f>
        <v>383</v>
      </c>
      <c r="AB417" cm="1">
        <f t="array" aca="1" ref="AB417" ca="1">SUMPRODUCT(CODE(MID(B416, ROW(INDIRECT("1:" &amp; LEN(B416))), 1)))</f>
        <v>221</v>
      </c>
      <c r="AE417" cm="1">
        <f t="array" aca="1" ref="AE417" ca="1">SUMPRODUCT(CODE(MID(E416, ROW(INDIRECT("1:" &amp; LEN(E416))), 1)))</f>
        <v>305</v>
      </c>
      <c r="AH417" t="str">
        <f>IF(COUNTIF($A$2:A1030, A417)=1, A417, "")</f>
        <v>LP002337</v>
      </c>
    </row>
    <row r="418" spans="1:34" x14ac:dyDescent="0.25">
      <c r="A418" t="s">
        <v>862</v>
      </c>
      <c r="B418" t="s">
        <v>863</v>
      </c>
      <c r="C418" s="1">
        <v>44978</v>
      </c>
      <c r="D418" t="s">
        <v>65</v>
      </c>
      <c r="E418" t="s">
        <v>21</v>
      </c>
      <c r="F418">
        <v>1</v>
      </c>
      <c r="G418">
        <v>28</v>
      </c>
      <c r="H418" t="s">
        <v>22</v>
      </c>
      <c r="I418" t="s">
        <v>23</v>
      </c>
      <c r="J418" t="s">
        <v>21</v>
      </c>
      <c r="K418">
        <v>2600</v>
      </c>
      <c r="L418">
        <v>0</v>
      </c>
      <c r="M418">
        <v>160</v>
      </c>
      <c r="N418">
        <v>360</v>
      </c>
      <c r="O418">
        <v>1</v>
      </c>
      <c r="P418" t="s">
        <v>24</v>
      </c>
      <c r="Q418" t="s">
        <v>862</v>
      </c>
      <c r="R418">
        <v>160</v>
      </c>
      <c r="S418" t="s">
        <v>30</v>
      </c>
      <c r="T418" t="s">
        <v>860</v>
      </c>
      <c r="X418" cm="1">
        <f t="array" aca="1" ref="X418" ca="1">SUMPRODUCT(CODE(MID(D421, ROW(INDIRECT("1:" &amp; LEN(D421))), 1)))</f>
        <v>383</v>
      </c>
      <c r="AB418" cm="1">
        <f t="array" aca="1" ref="AB418" ca="1">SUMPRODUCT(CODE(MID(B417, ROW(INDIRECT("1:" &amp; LEN(B417))), 1)))</f>
        <v>222</v>
      </c>
      <c r="AE418" cm="1">
        <f t="array" aca="1" ref="AE418" ca="1">SUMPRODUCT(CODE(MID(E417, ROW(INDIRECT("1:" &amp; LEN(E417))), 1)))</f>
        <v>189</v>
      </c>
      <c r="AH418" t="str">
        <f>IF(COUNTIF($A$2:A1031, A418)=1, A418, "")</f>
        <v>LP002341</v>
      </c>
    </row>
    <row r="419" spans="1:34" x14ac:dyDescent="0.25">
      <c r="A419" t="s">
        <v>864</v>
      </c>
      <c r="B419" t="s">
        <v>865</v>
      </c>
      <c r="C419" s="1">
        <v>44979</v>
      </c>
      <c r="D419" t="s">
        <v>20</v>
      </c>
      <c r="E419" t="s">
        <v>28</v>
      </c>
      <c r="F419">
        <v>2</v>
      </c>
      <c r="G419">
        <v>28</v>
      </c>
      <c r="H419" t="s">
        <v>22</v>
      </c>
      <c r="I419" t="s">
        <v>23</v>
      </c>
      <c r="J419" t="s">
        <v>28</v>
      </c>
      <c r="K419">
        <v>1600</v>
      </c>
      <c r="L419">
        <v>20000</v>
      </c>
      <c r="M419">
        <v>239</v>
      </c>
      <c r="N419">
        <v>360</v>
      </c>
      <c r="O419">
        <v>1</v>
      </c>
      <c r="P419" t="s">
        <v>24</v>
      </c>
      <c r="Q419" t="s">
        <v>864</v>
      </c>
      <c r="R419">
        <v>239</v>
      </c>
      <c r="S419" t="s">
        <v>30</v>
      </c>
      <c r="T419" t="s">
        <v>862</v>
      </c>
      <c r="X419" cm="1">
        <f t="array" aca="1" ref="X419" ca="1">SUMPRODUCT(CODE(MID(D422, ROW(INDIRECT("1:" &amp; LEN(D422))), 1)))</f>
        <v>383</v>
      </c>
      <c r="AB419" cm="1">
        <f t="array" aca="1" ref="AB419" ca="1">SUMPRODUCT(CODE(MID(B418, ROW(INDIRECT("1:" &amp; LEN(B418))), 1)))</f>
        <v>223</v>
      </c>
      <c r="AE419" cm="1">
        <f t="array" aca="1" ref="AE419" ca="1">SUMPRODUCT(CODE(MID(E418, ROW(INDIRECT("1:" &amp; LEN(E418))), 1)))</f>
        <v>189</v>
      </c>
      <c r="AH419" t="str">
        <f>IF(COUNTIF($A$2:A1032, A419)=1, A419, "")</f>
        <v>LP002342</v>
      </c>
    </row>
    <row r="420" spans="1:34" x14ac:dyDescent="0.25">
      <c r="A420" t="s">
        <v>866</v>
      </c>
      <c r="B420" t="s">
        <v>867</v>
      </c>
      <c r="C420" s="1">
        <v>44980</v>
      </c>
      <c r="D420" t="s">
        <v>20</v>
      </c>
      <c r="E420" t="s">
        <v>28</v>
      </c>
      <c r="F420">
        <v>0</v>
      </c>
      <c r="G420">
        <v>28</v>
      </c>
      <c r="H420" t="s">
        <v>22</v>
      </c>
      <c r="I420" t="s">
        <v>23</v>
      </c>
      <c r="J420" t="s">
        <v>21</v>
      </c>
      <c r="K420">
        <v>1025</v>
      </c>
      <c r="L420">
        <v>2773</v>
      </c>
      <c r="M420">
        <v>112</v>
      </c>
      <c r="N420">
        <v>360</v>
      </c>
      <c r="O420">
        <v>1</v>
      </c>
      <c r="P420" t="s">
        <v>29</v>
      </c>
      <c r="Q420" t="s">
        <v>866</v>
      </c>
      <c r="R420">
        <v>112</v>
      </c>
      <c r="S420" t="s">
        <v>25</v>
      </c>
      <c r="T420" t="s">
        <v>864</v>
      </c>
      <c r="X420" cm="1">
        <f t="array" aca="1" ref="X420" ca="1">SUMPRODUCT(CODE(MID(D423, ROW(INDIRECT("1:" &amp; LEN(D423))), 1)))</f>
        <v>586</v>
      </c>
      <c r="AB420" cm="1">
        <f t="array" aca="1" ref="AB420" ca="1">SUMPRODUCT(CODE(MID(B419, ROW(INDIRECT("1:" &amp; LEN(B419))), 1)))</f>
        <v>224</v>
      </c>
      <c r="AE420" cm="1">
        <f t="array" aca="1" ref="AE420" ca="1">SUMPRODUCT(CODE(MID(E419, ROW(INDIRECT("1:" &amp; LEN(E419))), 1)))</f>
        <v>305</v>
      </c>
      <c r="AH420" t="str">
        <f>IF(COUNTIF($A$2:A1033, A420)=1, A420, "")</f>
        <v>LP002345</v>
      </c>
    </row>
    <row r="421" spans="1:34" x14ac:dyDescent="0.25">
      <c r="A421" t="s">
        <v>868</v>
      </c>
      <c r="B421" t="s">
        <v>869</v>
      </c>
      <c r="C421" s="1">
        <v>44981</v>
      </c>
      <c r="D421" t="s">
        <v>20</v>
      </c>
      <c r="E421" t="s">
        <v>28</v>
      </c>
      <c r="F421">
        <v>0</v>
      </c>
      <c r="G421">
        <v>28</v>
      </c>
      <c r="H421" t="s">
        <v>22</v>
      </c>
      <c r="I421" t="s">
        <v>23</v>
      </c>
      <c r="J421" t="s">
        <v>21</v>
      </c>
      <c r="K421">
        <v>3246</v>
      </c>
      <c r="L421">
        <v>1417</v>
      </c>
      <c r="M421">
        <v>138</v>
      </c>
      <c r="N421">
        <v>360</v>
      </c>
      <c r="O421">
        <v>1</v>
      </c>
      <c r="P421" t="s">
        <v>44</v>
      </c>
      <c r="Q421" t="s">
        <v>868</v>
      </c>
      <c r="R421">
        <v>138</v>
      </c>
      <c r="S421" t="s">
        <v>25</v>
      </c>
      <c r="T421" t="s">
        <v>866</v>
      </c>
      <c r="X421" cm="1">
        <f t="array" aca="1" ref="X421" ca="1">SUMPRODUCT(CODE(MID(D424, ROW(INDIRECT("1:" &amp; LEN(D424))), 1)))</f>
        <v>383</v>
      </c>
      <c r="AB421" cm="1">
        <f t="array" aca="1" ref="AB421" ca="1">SUMPRODUCT(CODE(MID(B420, ROW(INDIRECT("1:" &amp; LEN(B420))), 1)))</f>
        <v>225</v>
      </c>
      <c r="AE421" cm="1">
        <f t="array" aca="1" ref="AE421" ca="1">SUMPRODUCT(CODE(MID(E420, ROW(INDIRECT("1:" &amp; LEN(E420))), 1)))</f>
        <v>305</v>
      </c>
      <c r="AH421" t="str">
        <f>IF(COUNTIF($A$2:A1034, A421)=1, A421, "")</f>
        <v>LP002347</v>
      </c>
    </row>
    <row r="422" spans="1:34" x14ac:dyDescent="0.25">
      <c r="A422" t="s">
        <v>870</v>
      </c>
      <c r="B422" t="s">
        <v>871</v>
      </c>
      <c r="C422" s="1">
        <v>44982</v>
      </c>
      <c r="D422" t="s">
        <v>20</v>
      </c>
      <c r="E422" t="s">
        <v>28</v>
      </c>
      <c r="F422">
        <v>0</v>
      </c>
      <c r="G422">
        <v>28</v>
      </c>
      <c r="H422" t="s">
        <v>22</v>
      </c>
      <c r="I422" t="s">
        <v>23</v>
      </c>
      <c r="J422" t="s">
        <v>21</v>
      </c>
      <c r="K422">
        <v>5829</v>
      </c>
      <c r="L422">
        <v>0</v>
      </c>
      <c r="M422">
        <v>138</v>
      </c>
      <c r="N422">
        <v>360</v>
      </c>
      <c r="O422">
        <v>1</v>
      </c>
      <c r="P422" t="s">
        <v>29</v>
      </c>
      <c r="Q422" t="s">
        <v>870</v>
      </c>
      <c r="R422">
        <v>138</v>
      </c>
      <c r="S422" t="s">
        <v>25</v>
      </c>
      <c r="T422" t="s">
        <v>868</v>
      </c>
      <c r="X422" cm="1">
        <f t="array" aca="1" ref="X422" ca="1">SUMPRODUCT(CODE(MID(D425, ROW(INDIRECT("1:" &amp; LEN(D425))), 1)))</f>
        <v>383</v>
      </c>
      <c r="AB422" cm="1">
        <f t="array" aca="1" ref="AB422" ca="1">SUMPRODUCT(CODE(MID(B421, ROW(INDIRECT("1:" &amp; LEN(B421))), 1)))</f>
        <v>217</v>
      </c>
      <c r="AE422" cm="1">
        <f t="array" aca="1" ref="AE422" ca="1">SUMPRODUCT(CODE(MID(E421, ROW(INDIRECT("1:" &amp; LEN(E421))), 1)))</f>
        <v>305</v>
      </c>
      <c r="AH422" t="str">
        <f>IF(COUNTIF($A$2:A1035, A422)=1, A422, "")</f>
        <v>LP002348</v>
      </c>
    </row>
    <row r="423" spans="1:34" x14ac:dyDescent="0.25">
      <c r="A423" t="s">
        <v>872</v>
      </c>
      <c r="B423" t="s">
        <v>873</v>
      </c>
      <c r="C423" s="1">
        <v>44983</v>
      </c>
      <c r="D423" t="s">
        <v>65</v>
      </c>
      <c r="E423" t="s">
        <v>21</v>
      </c>
      <c r="F423">
        <v>0</v>
      </c>
      <c r="G423">
        <v>28</v>
      </c>
      <c r="H423" t="s">
        <v>22</v>
      </c>
      <c r="I423" t="s">
        <v>35</v>
      </c>
      <c r="J423" t="s">
        <v>21</v>
      </c>
      <c r="K423">
        <v>2720</v>
      </c>
      <c r="L423">
        <v>0</v>
      </c>
      <c r="M423">
        <v>80</v>
      </c>
      <c r="O423">
        <v>0</v>
      </c>
      <c r="P423" t="s">
        <v>24</v>
      </c>
      <c r="Q423" t="s">
        <v>872</v>
      </c>
      <c r="R423">
        <v>80</v>
      </c>
      <c r="S423" t="s">
        <v>30</v>
      </c>
      <c r="T423" t="s">
        <v>870</v>
      </c>
      <c r="X423" cm="1">
        <f t="array" aca="1" ref="X423" ca="1">SUMPRODUCT(CODE(MID(D426, ROW(INDIRECT("1:" &amp; LEN(D426))), 1)))</f>
        <v>383</v>
      </c>
      <c r="AB423" cm="1">
        <f t="array" aca="1" ref="AB423" ca="1">SUMPRODUCT(CODE(MID(B422, ROW(INDIRECT("1:" &amp; LEN(B422))), 1)))</f>
        <v>218</v>
      </c>
      <c r="AE423" cm="1">
        <f t="array" aca="1" ref="AE423" ca="1">SUMPRODUCT(CODE(MID(E422, ROW(INDIRECT("1:" &amp; LEN(E422))), 1)))</f>
        <v>305</v>
      </c>
      <c r="AH423" t="str">
        <f>IF(COUNTIF($A$2:A1036, A423)=1, A423, "")</f>
        <v>LP002357</v>
      </c>
    </row>
    <row r="424" spans="1:34" x14ac:dyDescent="0.25">
      <c r="A424" t="s">
        <v>874</v>
      </c>
      <c r="B424" t="s">
        <v>875</v>
      </c>
      <c r="C424" s="1">
        <v>44984</v>
      </c>
      <c r="D424" t="s">
        <v>20</v>
      </c>
      <c r="E424" t="s">
        <v>28</v>
      </c>
      <c r="F424">
        <v>0</v>
      </c>
      <c r="G424">
        <v>28</v>
      </c>
      <c r="H424" t="s">
        <v>22</v>
      </c>
      <c r="I424" t="s">
        <v>23</v>
      </c>
      <c r="J424" t="s">
        <v>21</v>
      </c>
      <c r="K424">
        <v>1820</v>
      </c>
      <c r="L424">
        <v>1719</v>
      </c>
      <c r="M424">
        <v>100</v>
      </c>
      <c r="N424">
        <v>360</v>
      </c>
      <c r="O424">
        <v>1</v>
      </c>
      <c r="P424" t="s">
        <v>24</v>
      </c>
      <c r="Q424" t="s">
        <v>874</v>
      </c>
      <c r="R424">
        <v>100</v>
      </c>
      <c r="S424" t="s">
        <v>25</v>
      </c>
      <c r="T424" t="s">
        <v>872</v>
      </c>
      <c r="X424" cm="1">
        <f t="array" aca="1" ref="X424" ca="1">SUMPRODUCT(CODE(MID(D427, ROW(INDIRECT("1:" &amp; LEN(D427))), 1)))</f>
        <v>383</v>
      </c>
      <c r="AB424" cm="1">
        <f t="array" aca="1" ref="AB424" ca="1">SUMPRODUCT(CODE(MID(B423, ROW(INDIRECT("1:" &amp; LEN(B423))), 1)))</f>
        <v>219</v>
      </c>
      <c r="AE424" cm="1">
        <f t="array" aca="1" ref="AE424" ca="1">SUMPRODUCT(CODE(MID(E423, ROW(INDIRECT("1:" &amp; LEN(E423))), 1)))</f>
        <v>189</v>
      </c>
      <c r="AH424" t="str">
        <f>IF(COUNTIF($A$2:A1037, A424)=1, A424, "")</f>
        <v>LP002361</v>
      </c>
    </row>
    <row r="425" spans="1:34" x14ac:dyDescent="0.25">
      <c r="A425" t="s">
        <v>876</v>
      </c>
      <c r="B425" t="s">
        <v>877</v>
      </c>
      <c r="C425" s="1">
        <v>44985</v>
      </c>
      <c r="D425" t="s">
        <v>20</v>
      </c>
      <c r="E425" t="s">
        <v>28</v>
      </c>
      <c r="F425">
        <v>1</v>
      </c>
      <c r="G425">
        <v>28</v>
      </c>
      <c r="H425" t="s">
        <v>22</v>
      </c>
      <c r="I425" t="s">
        <v>23</v>
      </c>
      <c r="J425" t="s">
        <v>21</v>
      </c>
      <c r="K425">
        <v>7250</v>
      </c>
      <c r="L425">
        <v>1667</v>
      </c>
      <c r="M425">
        <v>110</v>
      </c>
      <c r="O425">
        <v>0</v>
      </c>
      <c r="P425" t="s">
        <v>24</v>
      </c>
      <c r="Q425" t="s">
        <v>876</v>
      </c>
      <c r="R425">
        <v>110</v>
      </c>
      <c r="S425" t="s">
        <v>30</v>
      </c>
      <c r="T425" t="s">
        <v>874</v>
      </c>
      <c r="X425" cm="1">
        <f t="array" aca="1" ref="X425" ca="1">SUMPRODUCT(CODE(MID(D428, ROW(INDIRECT("1:" &amp; LEN(D428))), 1)))</f>
        <v>586</v>
      </c>
      <c r="AB425" cm="1">
        <f t="array" aca="1" ref="AB425" ca="1">SUMPRODUCT(CODE(MID(B424, ROW(INDIRECT("1:" &amp; LEN(B424))), 1)))</f>
        <v>220</v>
      </c>
      <c r="AE425" cm="1">
        <f t="array" aca="1" ref="AE425" ca="1">SUMPRODUCT(CODE(MID(E424, ROW(INDIRECT("1:" &amp; LEN(E424))), 1)))</f>
        <v>305</v>
      </c>
      <c r="AH425" t="str">
        <f>IF(COUNTIF($A$2:A1038, A425)=1, A425, "")</f>
        <v>LP002362</v>
      </c>
    </row>
    <row r="426" spans="1:34" x14ac:dyDescent="0.25">
      <c r="A426" t="s">
        <v>878</v>
      </c>
      <c r="B426" t="s">
        <v>879</v>
      </c>
      <c r="C426" s="1">
        <v>45156</v>
      </c>
      <c r="D426" t="s">
        <v>20</v>
      </c>
      <c r="E426" t="s">
        <v>28</v>
      </c>
      <c r="F426">
        <v>0</v>
      </c>
      <c r="G426">
        <v>28</v>
      </c>
      <c r="H426" t="s">
        <v>22</v>
      </c>
      <c r="I426" t="s">
        <v>23</v>
      </c>
      <c r="J426" t="s">
        <v>21</v>
      </c>
      <c r="K426">
        <v>14880</v>
      </c>
      <c r="L426">
        <v>0</v>
      </c>
      <c r="M426">
        <v>96</v>
      </c>
      <c r="N426">
        <v>360</v>
      </c>
      <c r="O426">
        <v>1</v>
      </c>
      <c r="P426" t="s">
        <v>44</v>
      </c>
      <c r="Q426" t="s">
        <v>878</v>
      </c>
      <c r="R426">
        <v>96</v>
      </c>
      <c r="S426" t="s">
        <v>25</v>
      </c>
      <c r="T426" t="s">
        <v>876</v>
      </c>
      <c r="X426" cm="1">
        <f t="array" aca="1" ref="X426" ca="1">SUMPRODUCT(CODE(MID(D429, ROW(INDIRECT("1:" &amp; LEN(D429))), 1)))</f>
        <v>383</v>
      </c>
      <c r="AB426" cm="1">
        <f t="array" aca="1" ref="AB426" ca="1">SUMPRODUCT(CODE(MID(B425, ROW(INDIRECT("1:" &amp; LEN(B425))), 1)))</f>
        <v>221</v>
      </c>
      <c r="AE426" cm="1">
        <f t="array" aca="1" ref="AE426" ca="1">SUMPRODUCT(CODE(MID(E425, ROW(INDIRECT("1:" &amp; LEN(E425))), 1)))</f>
        <v>305</v>
      </c>
      <c r="AH426" t="str">
        <f>IF(COUNTIF($A$2:A1039, A426)=1, A426, "")</f>
        <v>LP002364</v>
      </c>
    </row>
    <row r="427" spans="1:34" x14ac:dyDescent="0.25">
      <c r="A427" t="s">
        <v>880</v>
      </c>
      <c r="B427" t="s">
        <v>881</v>
      </c>
      <c r="C427" s="1">
        <v>45156</v>
      </c>
      <c r="D427" t="s">
        <v>20</v>
      </c>
      <c r="E427" t="s">
        <v>28</v>
      </c>
      <c r="F427">
        <v>0</v>
      </c>
      <c r="G427">
        <v>28</v>
      </c>
      <c r="H427" t="s">
        <v>22</v>
      </c>
      <c r="I427" t="s">
        <v>23</v>
      </c>
      <c r="J427" t="s">
        <v>21</v>
      </c>
      <c r="K427">
        <v>2666</v>
      </c>
      <c r="L427">
        <v>4300</v>
      </c>
      <c r="M427">
        <v>121</v>
      </c>
      <c r="N427">
        <v>360</v>
      </c>
      <c r="O427">
        <v>1</v>
      </c>
      <c r="P427" t="s">
        <v>29</v>
      </c>
      <c r="Q427" t="s">
        <v>880</v>
      </c>
      <c r="R427">
        <v>121</v>
      </c>
      <c r="S427" t="s">
        <v>25</v>
      </c>
      <c r="T427" t="s">
        <v>878</v>
      </c>
      <c r="X427" cm="1">
        <f t="array" aca="1" ref="X427" ca="1">SUMPRODUCT(CODE(MID(D430, ROW(INDIRECT("1:" &amp; LEN(D430))), 1)))</f>
        <v>383</v>
      </c>
      <c r="AB427" cm="1">
        <f t="array" aca="1" ref="AB427" ca="1">SUMPRODUCT(CODE(MID(B426, ROW(INDIRECT("1:" &amp; LEN(B426))), 1)))</f>
        <v>222</v>
      </c>
      <c r="AE427" cm="1">
        <f t="array" aca="1" ref="AE427" ca="1">SUMPRODUCT(CODE(MID(E426, ROW(INDIRECT("1:" &amp; LEN(E426))), 1)))</f>
        <v>305</v>
      </c>
      <c r="AH427" t="str">
        <f>IF(COUNTIF($A$2:A1040, A427)=1, A427, "")</f>
        <v>LP002366</v>
      </c>
    </row>
    <row r="428" spans="1:34" x14ac:dyDescent="0.25">
      <c r="A428" t="s">
        <v>882</v>
      </c>
      <c r="B428" t="s">
        <v>883</v>
      </c>
      <c r="C428" s="1">
        <v>45156</v>
      </c>
      <c r="D428" t="s">
        <v>65</v>
      </c>
      <c r="E428" t="s">
        <v>21</v>
      </c>
      <c r="F428">
        <v>1</v>
      </c>
      <c r="G428">
        <v>28</v>
      </c>
      <c r="H428" t="s">
        <v>22</v>
      </c>
      <c r="I428" t="s">
        <v>35</v>
      </c>
      <c r="J428" t="s">
        <v>21</v>
      </c>
      <c r="K428">
        <v>4606</v>
      </c>
      <c r="L428">
        <v>0</v>
      </c>
      <c r="M428">
        <v>81</v>
      </c>
      <c r="N428">
        <v>360</v>
      </c>
      <c r="O428">
        <v>1</v>
      </c>
      <c r="P428" t="s">
        <v>29</v>
      </c>
      <c r="Q428" t="s">
        <v>882</v>
      </c>
      <c r="R428">
        <v>81</v>
      </c>
      <c r="S428" t="s">
        <v>30</v>
      </c>
      <c r="T428" t="s">
        <v>880</v>
      </c>
      <c r="X428" cm="1">
        <f t="array" aca="1" ref="X428" ca="1">SUMPRODUCT(CODE(MID(D431, ROW(INDIRECT("1:" &amp; LEN(D431))), 1)))</f>
        <v>383</v>
      </c>
      <c r="AB428" cm="1">
        <f t="array" aca="1" ref="AB428" ca="1">SUMPRODUCT(CODE(MID(B427, ROW(INDIRECT("1:" &amp; LEN(B427))), 1)))</f>
        <v>223</v>
      </c>
      <c r="AE428" cm="1">
        <f t="array" aca="1" ref="AE428" ca="1">SUMPRODUCT(CODE(MID(E427, ROW(INDIRECT("1:" &amp; LEN(E427))), 1)))</f>
        <v>305</v>
      </c>
      <c r="AH428" t="str">
        <f>IF(COUNTIF($A$2:A1041, A428)=1, A428, "")</f>
        <v>LP002367</v>
      </c>
    </row>
    <row r="429" spans="1:34" x14ac:dyDescent="0.25">
      <c r="A429" t="s">
        <v>884</v>
      </c>
      <c r="B429" t="s">
        <v>885</v>
      </c>
      <c r="C429" s="1">
        <v>44989</v>
      </c>
      <c r="D429" t="s">
        <v>20</v>
      </c>
      <c r="E429" t="s">
        <v>28</v>
      </c>
      <c r="F429">
        <v>2</v>
      </c>
      <c r="G429">
        <v>28</v>
      </c>
      <c r="H429" t="s">
        <v>22</v>
      </c>
      <c r="I429" t="s">
        <v>23</v>
      </c>
      <c r="J429" t="s">
        <v>21</v>
      </c>
      <c r="K429">
        <v>5935</v>
      </c>
      <c r="L429">
        <v>0</v>
      </c>
      <c r="M429">
        <v>133</v>
      </c>
      <c r="N429">
        <v>360</v>
      </c>
      <c r="O429">
        <v>1</v>
      </c>
      <c r="P429" t="s">
        <v>44</v>
      </c>
      <c r="Q429" t="s">
        <v>884</v>
      </c>
      <c r="R429">
        <v>133</v>
      </c>
      <c r="S429" t="s">
        <v>25</v>
      </c>
      <c r="T429" t="s">
        <v>882</v>
      </c>
      <c r="X429" cm="1">
        <f t="array" aca="1" ref="X429" ca="1">SUMPRODUCT(CODE(MID(D432, ROW(INDIRECT("1:" &amp; LEN(D432))), 1)))</f>
        <v>586</v>
      </c>
      <c r="AB429" cm="1">
        <f t="array" aca="1" ref="AB429" ca="1">SUMPRODUCT(CODE(MID(B428, ROW(INDIRECT("1:" &amp; LEN(B428))), 1)))</f>
        <v>224</v>
      </c>
      <c r="AE429" cm="1">
        <f t="array" aca="1" ref="AE429" ca="1">SUMPRODUCT(CODE(MID(E428, ROW(INDIRECT("1:" &amp; LEN(E428))), 1)))</f>
        <v>189</v>
      </c>
      <c r="AH429" t="str">
        <f>IF(COUNTIF($A$2:A1042, A429)=1, A429, "")</f>
        <v>LP002368</v>
      </c>
    </row>
    <row r="430" spans="1:34" x14ac:dyDescent="0.25">
      <c r="A430" t="s">
        <v>886</v>
      </c>
      <c r="B430" t="s">
        <v>887</v>
      </c>
      <c r="C430" s="1">
        <v>44990</v>
      </c>
      <c r="D430" t="s">
        <v>20</v>
      </c>
      <c r="E430" t="s">
        <v>28</v>
      </c>
      <c r="F430">
        <v>0</v>
      </c>
      <c r="G430">
        <v>28</v>
      </c>
      <c r="H430" t="s">
        <v>22</v>
      </c>
      <c r="I430" t="s">
        <v>23</v>
      </c>
      <c r="J430" t="s">
        <v>21</v>
      </c>
      <c r="K430">
        <v>2920</v>
      </c>
      <c r="L430">
        <v>16.120000839999999</v>
      </c>
      <c r="M430">
        <v>87</v>
      </c>
      <c r="N430">
        <v>360</v>
      </c>
      <c r="O430">
        <v>1</v>
      </c>
      <c r="P430" t="s">
        <v>29</v>
      </c>
      <c r="Q430" t="s">
        <v>886</v>
      </c>
      <c r="R430">
        <v>87</v>
      </c>
      <c r="S430" t="s">
        <v>25</v>
      </c>
      <c r="T430" t="s">
        <v>884</v>
      </c>
      <c r="X430" cm="1">
        <f t="array" aca="1" ref="X430" ca="1">SUMPRODUCT(CODE(MID(D433, ROW(INDIRECT("1:" &amp; LEN(D433))), 1)))</f>
        <v>383</v>
      </c>
      <c r="AB430" cm="1">
        <f t="array" aca="1" ref="AB430" ca="1">SUMPRODUCT(CODE(MID(B429, ROW(INDIRECT("1:" &amp; LEN(B429))), 1)))</f>
        <v>225</v>
      </c>
      <c r="AE430" cm="1">
        <f t="array" aca="1" ref="AE430" ca="1">SUMPRODUCT(CODE(MID(E429, ROW(INDIRECT("1:" &amp; LEN(E429))), 1)))</f>
        <v>305</v>
      </c>
      <c r="AH430" t="str">
        <f>IF(COUNTIF($A$2:A1043, A430)=1, A430, "")</f>
        <v>LP002369</v>
      </c>
    </row>
    <row r="431" spans="1:34" x14ac:dyDescent="0.25">
      <c r="A431" t="s">
        <v>888</v>
      </c>
      <c r="B431" t="s">
        <v>889</v>
      </c>
      <c r="C431" s="1">
        <v>44991</v>
      </c>
      <c r="D431" t="s">
        <v>20</v>
      </c>
      <c r="E431" t="s">
        <v>21</v>
      </c>
      <c r="F431">
        <v>0</v>
      </c>
      <c r="G431">
        <v>28</v>
      </c>
      <c r="H431" t="s">
        <v>22</v>
      </c>
      <c r="I431" t="s">
        <v>35</v>
      </c>
      <c r="J431" t="s">
        <v>21</v>
      </c>
      <c r="K431">
        <v>2717</v>
      </c>
      <c r="L431">
        <v>0</v>
      </c>
      <c r="M431">
        <v>60</v>
      </c>
      <c r="N431">
        <v>180</v>
      </c>
      <c r="O431">
        <v>1</v>
      </c>
      <c r="P431" t="s">
        <v>24</v>
      </c>
      <c r="Q431" t="s">
        <v>888</v>
      </c>
      <c r="R431">
        <v>60</v>
      </c>
      <c r="S431" t="s">
        <v>25</v>
      </c>
      <c r="T431" t="s">
        <v>886</v>
      </c>
      <c r="X431" cm="1">
        <f t="array" aca="1" ref="X431" ca="1">SUMPRODUCT(CODE(MID(D434, ROW(INDIRECT("1:" &amp; LEN(D434))), 1)))</f>
        <v>383</v>
      </c>
      <c r="AB431" cm="1">
        <f t="array" aca="1" ref="AB431" ca="1">SUMPRODUCT(CODE(MID(B430, ROW(INDIRECT("1:" &amp; LEN(B430))), 1)))</f>
        <v>226</v>
      </c>
      <c r="AE431" cm="1">
        <f t="array" aca="1" ref="AE431" ca="1">SUMPRODUCT(CODE(MID(E430, ROW(INDIRECT("1:" &amp; LEN(E430))), 1)))</f>
        <v>305</v>
      </c>
      <c r="AH431" t="str">
        <f>IF(COUNTIF($A$2:A1044, A431)=1, A431, "")</f>
        <v>LP002370</v>
      </c>
    </row>
    <row r="432" spans="1:34" x14ac:dyDescent="0.25">
      <c r="A432" t="s">
        <v>890</v>
      </c>
      <c r="B432" t="s">
        <v>891</v>
      </c>
      <c r="C432" s="1">
        <v>44992</v>
      </c>
      <c r="D432" t="s">
        <v>65</v>
      </c>
      <c r="E432" t="s">
        <v>21</v>
      </c>
      <c r="F432">
        <v>1</v>
      </c>
      <c r="G432">
        <v>28</v>
      </c>
      <c r="H432" t="s">
        <v>22</v>
      </c>
      <c r="I432" t="s">
        <v>23</v>
      </c>
      <c r="J432" t="s">
        <v>28</v>
      </c>
      <c r="K432">
        <v>8624</v>
      </c>
      <c r="L432">
        <v>0</v>
      </c>
      <c r="M432">
        <v>150</v>
      </c>
      <c r="N432">
        <v>360</v>
      </c>
      <c r="O432">
        <v>1</v>
      </c>
      <c r="P432" t="s">
        <v>44</v>
      </c>
      <c r="Q432" t="s">
        <v>890</v>
      </c>
      <c r="R432">
        <v>150</v>
      </c>
      <c r="S432" t="s">
        <v>25</v>
      </c>
      <c r="T432" t="s">
        <v>888</v>
      </c>
      <c r="X432" cm="1">
        <f t="array" aca="1" ref="X432" ca="1">SUMPRODUCT(CODE(MID(D435, ROW(INDIRECT("1:" &amp; LEN(D435))), 1)))</f>
        <v>383</v>
      </c>
      <c r="AB432" cm="1">
        <f t="array" aca="1" ref="AB432" ca="1">SUMPRODUCT(CODE(MID(B431, ROW(INDIRECT("1:" &amp; LEN(B431))), 1)))</f>
        <v>218</v>
      </c>
      <c r="AE432" cm="1">
        <f t="array" aca="1" ref="AE432" ca="1">SUMPRODUCT(CODE(MID(E431, ROW(INDIRECT("1:" &amp; LEN(E431))), 1)))</f>
        <v>189</v>
      </c>
      <c r="AH432" t="str">
        <f>IF(COUNTIF($A$2:A1045, A432)=1, A432, "")</f>
        <v>LP002377</v>
      </c>
    </row>
    <row r="433" spans="1:34" x14ac:dyDescent="0.25">
      <c r="A433" t="s">
        <v>892</v>
      </c>
      <c r="B433" t="s">
        <v>893</v>
      </c>
      <c r="C433" s="1">
        <v>44993</v>
      </c>
      <c r="D433" t="s">
        <v>20</v>
      </c>
      <c r="E433" t="s">
        <v>21</v>
      </c>
      <c r="F433">
        <v>0</v>
      </c>
      <c r="G433">
        <v>28</v>
      </c>
      <c r="H433" t="s">
        <v>22</v>
      </c>
      <c r="I433" t="s">
        <v>23</v>
      </c>
      <c r="J433" t="s">
        <v>21</v>
      </c>
      <c r="K433">
        <v>6500</v>
      </c>
      <c r="L433">
        <v>0</v>
      </c>
      <c r="M433">
        <v>105</v>
      </c>
      <c r="N433">
        <v>360</v>
      </c>
      <c r="O433">
        <v>0</v>
      </c>
      <c r="P433" t="s">
        <v>29</v>
      </c>
      <c r="Q433" t="s">
        <v>892</v>
      </c>
      <c r="R433">
        <v>105</v>
      </c>
      <c r="S433" t="s">
        <v>30</v>
      </c>
      <c r="T433" t="s">
        <v>890</v>
      </c>
      <c r="X433" cm="1">
        <f t="array" aca="1" ref="X433" ca="1">SUMPRODUCT(CODE(MID(D436, ROW(INDIRECT("1:" &amp; LEN(D436))), 1)))</f>
        <v>383</v>
      </c>
      <c r="AB433" cm="1">
        <f t="array" aca="1" ref="AB433" ca="1">SUMPRODUCT(CODE(MID(B432, ROW(INDIRECT("1:" &amp; LEN(B432))), 1)))</f>
        <v>219</v>
      </c>
      <c r="AE433" cm="1">
        <f t="array" aca="1" ref="AE433" ca="1">SUMPRODUCT(CODE(MID(E432, ROW(INDIRECT("1:" &amp; LEN(E432))), 1)))</f>
        <v>189</v>
      </c>
      <c r="AH433" t="str">
        <f>IF(COUNTIF($A$2:A1046, A433)=1, A433, "")</f>
        <v>LP002379</v>
      </c>
    </row>
    <row r="434" spans="1:34" x14ac:dyDescent="0.25">
      <c r="A434" t="s">
        <v>894</v>
      </c>
      <c r="B434" t="s">
        <v>895</v>
      </c>
      <c r="C434" s="1">
        <v>44994</v>
      </c>
      <c r="D434" t="s">
        <v>20</v>
      </c>
      <c r="E434" t="s">
        <v>21</v>
      </c>
      <c r="F434">
        <v>0</v>
      </c>
      <c r="G434">
        <v>28</v>
      </c>
      <c r="H434" t="s">
        <v>22</v>
      </c>
      <c r="I434" t="s">
        <v>23</v>
      </c>
      <c r="K434">
        <v>12876</v>
      </c>
      <c r="L434">
        <v>0</v>
      </c>
      <c r="M434">
        <v>405</v>
      </c>
      <c r="N434">
        <v>360</v>
      </c>
      <c r="O434">
        <v>1</v>
      </c>
      <c r="P434" t="s">
        <v>44</v>
      </c>
      <c r="Q434" t="s">
        <v>894</v>
      </c>
      <c r="R434">
        <v>405</v>
      </c>
      <c r="S434" t="s">
        <v>25</v>
      </c>
      <c r="T434" t="s">
        <v>892</v>
      </c>
      <c r="X434" cm="1">
        <f t="array" aca="1" ref="X434" ca="1">SUMPRODUCT(CODE(MID(D437, ROW(INDIRECT("1:" &amp; LEN(D437))), 1)))</f>
        <v>586</v>
      </c>
      <c r="AB434" cm="1">
        <f t="array" aca="1" ref="AB434" ca="1">SUMPRODUCT(CODE(MID(B433, ROW(INDIRECT("1:" &amp; LEN(B433))), 1)))</f>
        <v>220</v>
      </c>
      <c r="AE434" cm="1">
        <f t="array" aca="1" ref="AE434" ca="1">SUMPRODUCT(CODE(MID(E433, ROW(INDIRECT("1:" &amp; LEN(E433))), 1)))</f>
        <v>189</v>
      </c>
      <c r="AH434" t="str">
        <f>IF(COUNTIF($A$2:A1047, A434)=1, A434, "")</f>
        <v>LP002386</v>
      </c>
    </row>
    <row r="435" spans="1:34" x14ac:dyDescent="0.25">
      <c r="A435" t="s">
        <v>896</v>
      </c>
      <c r="B435" t="s">
        <v>897</v>
      </c>
      <c r="C435" s="1">
        <v>44995</v>
      </c>
      <c r="D435" t="s">
        <v>20</v>
      </c>
      <c r="E435" t="s">
        <v>28</v>
      </c>
      <c r="F435">
        <v>0</v>
      </c>
      <c r="G435">
        <v>28</v>
      </c>
      <c r="H435" t="s">
        <v>22</v>
      </c>
      <c r="I435" t="s">
        <v>23</v>
      </c>
      <c r="J435" t="s">
        <v>21</v>
      </c>
      <c r="K435">
        <v>2425</v>
      </c>
      <c r="L435">
        <v>2340</v>
      </c>
      <c r="M435">
        <v>143</v>
      </c>
      <c r="N435">
        <v>360</v>
      </c>
      <c r="O435">
        <v>1</v>
      </c>
      <c r="P435" t="s">
        <v>44</v>
      </c>
      <c r="Q435" t="s">
        <v>896</v>
      </c>
      <c r="R435">
        <v>143</v>
      </c>
      <c r="S435" t="s">
        <v>25</v>
      </c>
      <c r="T435" t="s">
        <v>894</v>
      </c>
      <c r="X435" cm="1">
        <f t="array" aca="1" ref="X435" ca="1">SUMPRODUCT(CODE(MID(D438, ROW(INDIRECT("1:" &amp; LEN(D438))), 1)))</f>
        <v>383</v>
      </c>
      <c r="AB435" cm="1">
        <f t="array" aca="1" ref="AB435" ca="1">SUMPRODUCT(CODE(MID(B434, ROW(INDIRECT("1:" &amp; LEN(B434))), 1)))</f>
        <v>221</v>
      </c>
      <c r="AE435" cm="1">
        <f t="array" aca="1" ref="AE435" ca="1">SUMPRODUCT(CODE(MID(E434, ROW(INDIRECT("1:" &amp; LEN(E434))), 1)))</f>
        <v>189</v>
      </c>
      <c r="AH435" t="str">
        <f>IF(COUNTIF($A$2:A1048, A435)=1, A435, "")</f>
        <v>LP002387</v>
      </c>
    </row>
    <row r="436" spans="1:34" x14ac:dyDescent="0.25">
      <c r="A436" t="s">
        <v>898</v>
      </c>
      <c r="B436" t="s">
        <v>899</v>
      </c>
      <c r="C436" s="1">
        <v>44996</v>
      </c>
      <c r="D436" t="s">
        <v>20</v>
      </c>
      <c r="E436" t="s">
        <v>21</v>
      </c>
      <c r="F436">
        <v>0</v>
      </c>
      <c r="G436">
        <v>28</v>
      </c>
      <c r="H436" t="s">
        <v>22</v>
      </c>
      <c r="I436" t="s">
        <v>23</v>
      </c>
      <c r="J436" t="s">
        <v>21</v>
      </c>
      <c r="K436">
        <v>3750</v>
      </c>
      <c r="L436">
        <v>0</v>
      </c>
      <c r="M436">
        <v>100</v>
      </c>
      <c r="N436">
        <v>360</v>
      </c>
      <c r="O436">
        <v>1</v>
      </c>
      <c r="P436" t="s">
        <v>24</v>
      </c>
      <c r="Q436" t="s">
        <v>898</v>
      </c>
      <c r="R436">
        <v>100</v>
      </c>
      <c r="S436" t="s">
        <v>25</v>
      </c>
      <c r="T436" t="s">
        <v>896</v>
      </c>
      <c r="X436" cm="1">
        <f t="array" aca="1" ref="X436" ca="1">SUMPRODUCT(CODE(MID(D439, ROW(INDIRECT("1:" &amp; LEN(D439))), 1)))</f>
        <v>383</v>
      </c>
      <c r="AB436" cm="1">
        <f t="array" aca="1" ref="AB436" ca="1">SUMPRODUCT(CODE(MID(B435, ROW(INDIRECT("1:" &amp; LEN(B435))), 1)))</f>
        <v>222</v>
      </c>
      <c r="AE436" cm="1">
        <f t="array" aca="1" ref="AE436" ca="1">SUMPRODUCT(CODE(MID(E435, ROW(INDIRECT("1:" &amp; LEN(E435))), 1)))</f>
        <v>305</v>
      </c>
      <c r="AH436" t="str">
        <f>IF(COUNTIF($A$2:A1049, A436)=1, A436, "")</f>
        <v>LP002390</v>
      </c>
    </row>
    <row r="437" spans="1:34" x14ac:dyDescent="0.25">
      <c r="A437" t="s">
        <v>900</v>
      </c>
      <c r="B437" t="s">
        <v>901</v>
      </c>
      <c r="C437" s="1">
        <v>44997</v>
      </c>
      <c r="D437" t="s">
        <v>65</v>
      </c>
      <c r="G437">
        <v>28</v>
      </c>
      <c r="H437" t="s">
        <v>22</v>
      </c>
      <c r="I437" t="s">
        <v>23</v>
      </c>
      <c r="J437" t="s">
        <v>21</v>
      </c>
      <c r="K437">
        <v>10047</v>
      </c>
      <c r="L437">
        <v>0</v>
      </c>
      <c r="N437">
        <v>240</v>
      </c>
      <c r="O437">
        <v>1</v>
      </c>
      <c r="P437" t="s">
        <v>44</v>
      </c>
      <c r="Q437" t="s">
        <v>900</v>
      </c>
      <c r="S437" t="s">
        <v>25</v>
      </c>
      <c r="T437" t="s">
        <v>898</v>
      </c>
      <c r="X437" cm="1">
        <f t="array" aca="1" ref="X437" ca="1">SUMPRODUCT(CODE(MID(D440, ROW(INDIRECT("1:" &amp; LEN(D440))), 1)))</f>
        <v>383</v>
      </c>
      <c r="AB437" cm="1">
        <f t="array" aca="1" ref="AB437" ca="1">SUMPRODUCT(CODE(MID(B436, ROW(INDIRECT("1:" &amp; LEN(B436))), 1)))</f>
        <v>223</v>
      </c>
      <c r="AE437" cm="1">
        <f t="array" aca="1" ref="AE437" ca="1">SUMPRODUCT(CODE(MID(E436, ROW(INDIRECT("1:" &amp; LEN(E436))), 1)))</f>
        <v>189</v>
      </c>
      <c r="AH437" t="str">
        <f>IF(COUNTIF($A$2:A1050, A437)=1, A437, "")</f>
        <v>LP002393</v>
      </c>
    </row>
    <row r="438" spans="1:34" x14ac:dyDescent="0.25">
      <c r="A438" t="s">
        <v>902</v>
      </c>
      <c r="B438" t="s">
        <v>903</v>
      </c>
      <c r="C438" s="1">
        <v>44998</v>
      </c>
      <c r="D438" t="s">
        <v>20</v>
      </c>
      <c r="E438" t="s">
        <v>21</v>
      </c>
      <c r="F438">
        <v>0</v>
      </c>
      <c r="G438">
        <v>28</v>
      </c>
      <c r="H438" t="s">
        <v>22</v>
      </c>
      <c r="I438" t="s">
        <v>23</v>
      </c>
      <c r="J438" t="s">
        <v>21</v>
      </c>
      <c r="K438">
        <v>1926</v>
      </c>
      <c r="L438">
        <v>1851</v>
      </c>
      <c r="M438">
        <v>50</v>
      </c>
      <c r="N438">
        <v>360</v>
      </c>
      <c r="O438">
        <v>1</v>
      </c>
      <c r="P438" t="s">
        <v>44</v>
      </c>
      <c r="Q438" t="s">
        <v>902</v>
      </c>
      <c r="R438">
        <v>50</v>
      </c>
      <c r="S438" t="s">
        <v>25</v>
      </c>
      <c r="T438" t="s">
        <v>900</v>
      </c>
      <c r="X438" cm="1">
        <f t="array" aca="1" ref="X438" ca="1">SUMPRODUCT(CODE(MID(D441, ROW(INDIRECT("1:" &amp; LEN(D441))), 1)))</f>
        <v>586</v>
      </c>
      <c r="AB438" cm="1">
        <f t="array" aca="1" ref="AB438" ca="1">SUMPRODUCT(CODE(MID(B437, ROW(INDIRECT("1:" &amp; LEN(B437))), 1)))</f>
        <v>224</v>
      </c>
      <c r="AE438" t="e" cm="1">
        <f t="array" aca="1" ref="AE438" ca="1">SUMPRODUCT(CODE(MID(E437, ROW(INDIRECT("1:" &amp; LEN(E437))), 1)))</f>
        <v>#REF!</v>
      </c>
      <c r="AH438" t="str">
        <f>IF(COUNTIF($A$2:A1051, A438)=1, A438, "")</f>
        <v>LP002398</v>
      </c>
    </row>
    <row r="439" spans="1:34" x14ac:dyDescent="0.25">
      <c r="A439" t="s">
        <v>904</v>
      </c>
      <c r="B439" t="s">
        <v>905</v>
      </c>
      <c r="C439" s="1">
        <v>44999</v>
      </c>
      <c r="D439" t="s">
        <v>20</v>
      </c>
      <c r="E439" t="s">
        <v>28</v>
      </c>
      <c r="F439">
        <v>0</v>
      </c>
      <c r="G439">
        <v>28</v>
      </c>
      <c r="H439" t="s">
        <v>22</v>
      </c>
      <c r="I439" t="s">
        <v>23</v>
      </c>
      <c r="J439" t="s">
        <v>21</v>
      </c>
      <c r="K439">
        <v>2213</v>
      </c>
      <c r="L439">
        <v>1125</v>
      </c>
      <c r="N439">
        <v>360</v>
      </c>
      <c r="O439">
        <v>1</v>
      </c>
      <c r="P439" t="s">
        <v>24</v>
      </c>
      <c r="Q439" t="s">
        <v>904</v>
      </c>
      <c r="S439" t="s">
        <v>25</v>
      </c>
      <c r="T439" t="s">
        <v>902</v>
      </c>
      <c r="X439" cm="1">
        <f t="array" aca="1" ref="X439" ca="1">SUMPRODUCT(CODE(MID(D442, ROW(INDIRECT("1:" &amp; LEN(D442))), 1)))</f>
        <v>383</v>
      </c>
      <c r="AB439" cm="1">
        <f t="array" aca="1" ref="AB439" ca="1">SUMPRODUCT(CODE(MID(B438, ROW(INDIRECT("1:" &amp; LEN(B438))), 1)))</f>
        <v>225</v>
      </c>
      <c r="AE439" cm="1">
        <f t="array" aca="1" ref="AE439" ca="1">SUMPRODUCT(CODE(MID(E438, ROW(INDIRECT("1:" &amp; LEN(E438))), 1)))</f>
        <v>189</v>
      </c>
      <c r="AH439" t="str">
        <f>IF(COUNTIF($A$2:A1052, A439)=1, A439, "")</f>
        <v>LP002401</v>
      </c>
    </row>
    <row r="440" spans="1:34" x14ac:dyDescent="0.25">
      <c r="A440" t="s">
        <v>906</v>
      </c>
      <c r="B440" t="s">
        <v>907</v>
      </c>
      <c r="C440" s="1">
        <v>45000</v>
      </c>
      <c r="D440" t="s">
        <v>20</v>
      </c>
      <c r="E440" t="s">
        <v>21</v>
      </c>
      <c r="F440">
        <v>0</v>
      </c>
      <c r="G440">
        <v>28</v>
      </c>
      <c r="H440" t="s">
        <v>22</v>
      </c>
      <c r="I440" t="s">
        <v>23</v>
      </c>
      <c r="J440" t="s">
        <v>28</v>
      </c>
      <c r="K440">
        <v>10416</v>
      </c>
      <c r="L440">
        <v>0</v>
      </c>
      <c r="M440">
        <v>187</v>
      </c>
      <c r="N440">
        <v>360</v>
      </c>
      <c r="O440">
        <v>0</v>
      </c>
      <c r="P440" t="s">
        <v>24</v>
      </c>
      <c r="Q440" t="s">
        <v>906</v>
      </c>
      <c r="R440">
        <v>187</v>
      </c>
      <c r="S440" t="s">
        <v>30</v>
      </c>
      <c r="T440" t="s">
        <v>904</v>
      </c>
      <c r="X440" cm="1">
        <f t="array" aca="1" ref="X440" ca="1">SUMPRODUCT(CODE(MID(D443, ROW(INDIRECT("1:" &amp; LEN(D443))), 1)))</f>
        <v>383</v>
      </c>
      <c r="AB440" cm="1">
        <f t="array" aca="1" ref="AB440" ca="1">SUMPRODUCT(CODE(MID(B439, ROW(INDIRECT("1:" &amp; LEN(B439))), 1)))</f>
        <v>226</v>
      </c>
      <c r="AE440" cm="1">
        <f t="array" aca="1" ref="AE440" ca="1">SUMPRODUCT(CODE(MID(E439, ROW(INDIRECT("1:" &amp; LEN(E439))), 1)))</f>
        <v>305</v>
      </c>
      <c r="AH440" t="str">
        <f>IF(COUNTIF($A$2:A1053, A440)=1, A440, "")</f>
        <v>LP002403</v>
      </c>
    </row>
    <row r="441" spans="1:34" x14ac:dyDescent="0.25">
      <c r="A441" t="s">
        <v>908</v>
      </c>
      <c r="B441" t="s">
        <v>909</v>
      </c>
      <c r="C441" s="1">
        <v>45001</v>
      </c>
      <c r="D441" t="s">
        <v>65</v>
      </c>
      <c r="E441" t="s">
        <v>28</v>
      </c>
      <c r="F441">
        <v>0</v>
      </c>
      <c r="G441">
        <v>28</v>
      </c>
      <c r="H441" t="s">
        <v>22</v>
      </c>
      <c r="I441" t="s">
        <v>35</v>
      </c>
      <c r="J441" t="s">
        <v>28</v>
      </c>
      <c r="K441">
        <v>7142</v>
      </c>
      <c r="L441">
        <v>0</v>
      </c>
      <c r="M441">
        <v>138</v>
      </c>
      <c r="N441">
        <v>360</v>
      </c>
      <c r="O441">
        <v>1</v>
      </c>
      <c r="P441" t="s">
        <v>29</v>
      </c>
      <c r="Q441" t="s">
        <v>908</v>
      </c>
      <c r="R441">
        <v>138</v>
      </c>
      <c r="S441" t="s">
        <v>25</v>
      </c>
      <c r="T441" t="s">
        <v>906</v>
      </c>
      <c r="X441" cm="1">
        <f t="array" aca="1" ref="X441" ca="1">SUMPRODUCT(CODE(MID(D444, ROW(INDIRECT("1:" &amp; LEN(D444))), 1)))</f>
        <v>383</v>
      </c>
      <c r="AB441" cm="1">
        <f t="array" aca="1" ref="AB441" ca="1">SUMPRODUCT(CODE(MID(B440, ROW(INDIRECT("1:" &amp; LEN(B440))), 1)))</f>
        <v>227</v>
      </c>
      <c r="AE441" cm="1">
        <f t="array" aca="1" ref="AE441" ca="1">SUMPRODUCT(CODE(MID(E440, ROW(INDIRECT("1:" &amp; LEN(E440))), 1)))</f>
        <v>189</v>
      </c>
      <c r="AH441" t="str">
        <f>IF(COUNTIF($A$2:A1054, A441)=1, A441, "")</f>
        <v>LP002407</v>
      </c>
    </row>
    <row r="442" spans="1:34" x14ac:dyDescent="0.25">
      <c r="A442" t="s">
        <v>910</v>
      </c>
      <c r="B442" t="s">
        <v>911</v>
      </c>
      <c r="C442" s="1">
        <v>45002</v>
      </c>
      <c r="D442" t="s">
        <v>20</v>
      </c>
      <c r="E442" t="s">
        <v>21</v>
      </c>
      <c r="F442">
        <v>0</v>
      </c>
      <c r="G442">
        <v>28</v>
      </c>
      <c r="H442" t="s">
        <v>22</v>
      </c>
      <c r="I442" t="s">
        <v>23</v>
      </c>
      <c r="J442" t="s">
        <v>21</v>
      </c>
      <c r="K442">
        <v>3660</v>
      </c>
      <c r="L442">
        <v>5064</v>
      </c>
      <c r="M442">
        <v>187</v>
      </c>
      <c r="N442">
        <v>360</v>
      </c>
      <c r="O442">
        <v>1</v>
      </c>
      <c r="P442" t="s">
        <v>44</v>
      </c>
      <c r="Q442" t="s">
        <v>910</v>
      </c>
      <c r="R442">
        <v>187</v>
      </c>
      <c r="S442" t="s">
        <v>25</v>
      </c>
      <c r="T442" t="s">
        <v>908</v>
      </c>
      <c r="X442" cm="1">
        <f t="array" aca="1" ref="X442" ca="1">SUMPRODUCT(CODE(MID(D445, ROW(INDIRECT("1:" &amp; LEN(D445))), 1)))</f>
        <v>383</v>
      </c>
      <c r="AB442" cm="1">
        <f t="array" aca="1" ref="AB442" ca="1">SUMPRODUCT(CODE(MID(B441, ROW(INDIRECT("1:" &amp; LEN(B441))), 1)))</f>
        <v>219</v>
      </c>
      <c r="AE442" cm="1">
        <f t="array" aca="1" ref="AE442" ca="1">SUMPRODUCT(CODE(MID(E441, ROW(INDIRECT("1:" &amp; LEN(E441))), 1)))</f>
        <v>305</v>
      </c>
      <c r="AH442" t="str">
        <f>IF(COUNTIF($A$2:A1055, A442)=1, A442, "")</f>
        <v>LP002408</v>
      </c>
    </row>
    <row r="443" spans="1:34" x14ac:dyDescent="0.25">
      <c r="A443" t="s">
        <v>912</v>
      </c>
      <c r="B443" t="s">
        <v>913</v>
      </c>
      <c r="C443" s="1">
        <v>45003</v>
      </c>
      <c r="D443" t="s">
        <v>20</v>
      </c>
      <c r="E443" t="s">
        <v>28</v>
      </c>
      <c r="F443">
        <v>0</v>
      </c>
      <c r="G443">
        <v>28</v>
      </c>
      <c r="H443" t="s">
        <v>22</v>
      </c>
      <c r="I443" t="s">
        <v>23</v>
      </c>
      <c r="J443" t="s">
        <v>21</v>
      </c>
      <c r="K443">
        <v>7901</v>
      </c>
      <c r="L443">
        <v>1833</v>
      </c>
      <c r="M443">
        <v>180</v>
      </c>
      <c r="N443">
        <v>360</v>
      </c>
      <c r="O443">
        <v>1</v>
      </c>
      <c r="P443" t="s">
        <v>29</v>
      </c>
      <c r="Q443" t="s">
        <v>912</v>
      </c>
      <c r="R443">
        <v>180</v>
      </c>
      <c r="S443" t="s">
        <v>25</v>
      </c>
      <c r="T443" t="s">
        <v>910</v>
      </c>
      <c r="X443" cm="1">
        <f t="array" aca="1" ref="X443" ca="1">SUMPRODUCT(CODE(MID(D446, ROW(INDIRECT("1:" &amp; LEN(D446))), 1)))</f>
        <v>383</v>
      </c>
      <c r="AB443" cm="1">
        <f t="array" aca="1" ref="AB443" ca="1">SUMPRODUCT(CODE(MID(B442, ROW(INDIRECT("1:" &amp; LEN(B442))), 1)))</f>
        <v>220</v>
      </c>
      <c r="AE443" cm="1">
        <f t="array" aca="1" ref="AE443" ca="1">SUMPRODUCT(CODE(MID(E442, ROW(INDIRECT("1:" &amp; LEN(E442))), 1)))</f>
        <v>189</v>
      </c>
      <c r="AH443" t="str">
        <f>IF(COUNTIF($A$2:A1056, A443)=1, A443, "")</f>
        <v>LP002409</v>
      </c>
    </row>
    <row r="444" spans="1:34" x14ac:dyDescent="0.25">
      <c r="A444" t="s">
        <v>914</v>
      </c>
      <c r="B444" t="s">
        <v>915</v>
      </c>
      <c r="C444" s="1">
        <v>45004</v>
      </c>
      <c r="D444" t="s">
        <v>20</v>
      </c>
      <c r="E444" t="s">
        <v>21</v>
      </c>
      <c r="F444">
        <v>12</v>
      </c>
      <c r="G444">
        <v>28</v>
      </c>
      <c r="H444" t="s">
        <v>22</v>
      </c>
      <c r="I444" t="s">
        <v>35</v>
      </c>
      <c r="J444" t="s">
        <v>21</v>
      </c>
      <c r="K444">
        <v>4707</v>
      </c>
      <c r="L444">
        <v>1993</v>
      </c>
      <c r="M444">
        <v>148</v>
      </c>
      <c r="N444">
        <v>360</v>
      </c>
      <c r="O444">
        <v>1</v>
      </c>
      <c r="P444" t="s">
        <v>44</v>
      </c>
      <c r="Q444" t="s">
        <v>914</v>
      </c>
      <c r="R444">
        <v>148</v>
      </c>
      <c r="S444" t="s">
        <v>25</v>
      </c>
      <c r="T444" t="s">
        <v>912</v>
      </c>
      <c r="X444" cm="1">
        <f t="array" aca="1" ref="X444" ca="1">SUMPRODUCT(CODE(MID(D447, ROW(INDIRECT("1:" &amp; LEN(D447))), 1)))</f>
        <v>383</v>
      </c>
      <c r="AB444" cm="1">
        <f t="array" aca="1" ref="AB444" ca="1">SUMPRODUCT(CODE(MID(B443, ROW(INDIRECT("1:" &amp; LEN(B443))), 1)))</f>
        <v>221</v>
      </c>
      <c r="AE444" cm="1">
        <f t="array" aca="1" ref="AE444" ca="1">SUMPRODUCT(CODE(MID(E443, ROW(INDIRECT("1:" &amp; LEN(E443))), 1)))</f>
        <v>305</v>
      </c>
      <c r="AH444" t="str">
        <f>IF(COUNTIF($A$2:A1057, A444)=1, A444, "")</f>
        <v>LP002418</v>
      </c>
    </row>
    <row r="445" spans="1:34" x14ac:dyDescent="0.25">
      <c r="A445" t="s">
        <v>916</v>
      </c>
      <c r="B445" t="s">
        <v>917</v>
      </c>
      <c r="C445" s="1">
        <v>45005</v>
      </c>
      <c r="D445" t="s">
        <v>20</v>
      </c>
      <c r="E445" t="s">
        <v>21</v>
      </c>
      <c r="F445">
        <v>1</v>
      </c>
      <c r="G445">
        <v>28</v>
      </c>
      <c r="H445" t="s">
        <v>22</v>
      </c>
      <c r="I445" t="s">
        <v>23</v>
      </c>
      <c r="J445" t="s">
        <v>21</v>
      </c>
      <c r="K445">
        <v>37719</v>
      </c>
      <c r="L445">
        <v>0</v>
      </c>
      <c r="M445">
        <v>152</v>
      </c>
      <c r="N445">
        <v>360</v>
      </c>
      <c r="O445">
        <v>1</v>
      </c>
      <c r="P445" t="s">
        <v>44</v>
      </c>
      <c r="Q445" t="s">
        <v>916</v>
      </c>
      <c r="R445">
        <v>152</v>
      </c>
      <c r="S445" t="s">
        <v>25</v>
      </c>
      <c r="T445" t="s">
        <v>914</v>
      </c>
      <c r="X445" cm="1">
        <f t="array" aca="1" ref="X445" ca="1">SUMPRODUCT(CODE(MID(D448, ROW(INDIRECT("1:" &amp; LEN(D448))), 1)))</f>
        <v>383</v>
      </c>
      <c r="AB445" cm="1">
        <f t="array" aca="1" ref="AB445" ca="1">SUMPRODUCT(CODE(MID(B444, ROW(INDIRECT("1:" &amp; LEN(B444))), 1)))</f>
        <v>222</v>
      </c>
      <c r="AE445" cm="1">
        <f t="array" aca="1" ref="AE445" ca="1">SUMPRODUCT(CODE(MID(E444, ROW(INDIRECT("1:" &amp; LEN(E444))), 1)))</f>
        <v>189</v>
      </c>
      <c r="AH445" t="str">
        <f>IF(COUNTIF($A$2:A1058, A445)=1, A445, "")</f>
        <v>LP002422</v>
      </c>
    </row>
    <row r="446" spans="1:34" x14ac:dyDescent="0.25">
      <c r="A446" t="s">
        <v>918</v>
      </c>
      <c r="B446" t="s">
        <v>919</v>
      </c>
      <c r="C446" s="1">
        <v>45006</v>
      </c>
      <c r="D446" t="s">
        <v>20</v>
      </c>
      <c r="E446" t="s">
        <v>28</v>
      </c>
      <c r="F446">
        <v>0</v>
      </c>
      <c r="G446">
        <v>28</v>
      </c>
      <c r="H446" t="s">
        <v>22</v>
      </c>
      <c r="I446" t="s">
        <v>23</v>
      </c>
      <c r="J446" t="s">
        <v>21</v>
      </c>
      <c r="K446">
        <v>7333</v>
      </c>
      <c r="L446">
        <v>8333</v>
      </c>
      <c r="M446">
        <v>175</v>
      </c>
      <c r="N446">
        <v>300</v>
      </c>
      <c r="P446" t="s">
        <v>29</v>
      </c>
      <c r="Q446" t="s">
        <v>918</v>
      </c>
      <c r="R446">
        <v>175</v>
      </c>
      <c r="S446" t="s">
        <v>25</v>
      </c>
      <c r="T446" t="s">
        <v>916</v>
      </c>
      <c r="X446" cm="1">
        <f t="array" aca="1" ref="X446" ca="1">SUMPRODUCT(CODE(MID(D449, ROW(INDIRECT("1:" &amp; LEN(D449))), 1)))</f>
        <v>383</v>
      </c>
      <c r="AB446" cm="1">
        <f t="array" aca="1" ref="AB446" ca="1">SUMPRODUCT(CODE(MID(B445, ROW(INDIRECT("1:" &amp; LEN(B445))), 1)))</f>
        <v>223</v>
      </c>
      <c r="AE446" cm="1">
        <f t="array" aca="1" ref="AE446" ca="1">SUMPRODUCT(CODE(MID(E445, ROW(INDIRECT("1:" &amp; LEN(E445))), 1)))</f>
        <v>189</v>
      </c>
      <c r="AH446" t="str">
        <f>IF(COUNTIF($A$2:A1059, A446)=1, A446, "")</f>
        <v>LP002424</v>
      </c>
    </row>
    <row r="447" spans="1:34" x14ac:dyDescent="0.25">
      <c r="A447" t="s">
        <v>920</v>
      </c>
      <c r="B447" t="s">
        <v>921</v>
      </c>
      <c r="C447" s="1">
        <v>45007</v>
      </c>
      <c r="D447" t="s">
        <v>20</v>
      </c>
      <c r="E447" t="s">
        <v>28</v>
      </c>
      <c r="F447">
        <v>1</v>
      </c>
      <c r="G447">
        <v>28</v>
      </c>
      <c r="H447" t="s">
        <v>22</v>
      </c>
      <c r="I447" t="s">
        <v>23</v>
      </c>
      <c r="J447" t="s">
        <v>28</v>
      </c>
      <c r="K447">
        <v>3466</v>
      </c>
      <c r="L447">
        <v>1210</v>
      </c>
      <c r="M447">
        <v>130</v>
      </c>
      <c r="N447">
        <v>360</v>
      </c>
      <c r="O447">
        <v>1</v>
      </c>
      <c r="P447" t="s">
        <v>29</v>
      </c>
      <c r="Q447" t="s">
        <v>920</v>
      </c>
      <c r="R447">
        <v>130</v>
      </c>
      <c r="S447" t="s">
        <v>25</v>
      </c>
      <c r="T447" t="s">
        <v>918</v>
      </c>
      <c r="X447" cm="1">
        <f t="array" aca="1" ref="X447" ca="1">SUMPRODUCT(CODE(MID(D450, ROW(INDIRECT("1:" &amp; LEN(D450))), 1)))</f>
        <v>383</v>
      </c>
      <c r="AB447" cm="1">
        <f t="array" aca="1" ref="AB447" ca="1">SUMPRODUCT(CODE(MID(B446, ROW(INDIRECT("1:" &amp; LEN(B446))), 1)))</f>
        <v>224</v>
      </c>
      <c r="AE447" cm="1">
        <f t="array" aca="1" ref="AE447" ca="1">SUMPRODUCT(CODE(MID(E446, ROW(INDIRECT("1:" &amp; LEN(E446))), 1)))</f>
        <v>305</v>
      </c>
      <c r="AH447" t="str">
        <f>IF(COUNTIF($A$2:A1060, A447)=1, A447, "")</f>
        <v>LP002429</v>
      </c>
    </row>
    <row r="448" spans="1:34" x14ac:dyDescent="0.25">
      <c r="A448" t="s">
        <v>922</v>
      </c>
      <c r="B448" t="s">
        <v>923</v>
      </c>
      <c r="C448" s="1">
        <v>45008</v>
      </c>
      <c r="D448" t="s">
        <v>20</v>
      </c>
      <c r="E448" t="s">
        <v>28</v>
      </c>
      <c r="F448">
        <v>2</v>
      </c>
      <c r="G448">
        <v>28</v>
      </c>
      <c r="H448" t="s">
        <v>22</v>
      </c>
      <c r="I448" t="s">
        <v>35</v>
      </c>
      <c r="J448" t="s">
        <v>21</v>
      </c>
      <c r="K448">
        <v>4652</v>
      </c>
      <c r="L448">
        <v>0</v>
      </c>
      <c r="M448">
        <v>110</v>
      </c>
      <c r="N448">
        <v>360</v>
      </c>
      <c r="O448">
        <v>1</v>
      </c>
      <c r="P448" t="s">
        <v>29</v>
      </c>
      <c r="Q448" t="s">
        <v>922</v>
      </c>
      <c r="R448">
        <v>110</v>
      </c>
      <c r="S448" t="s">
        <v>25</v>
      </c>
      <c r="T448" t="s">
        <v>920</v>
      </c>
      <c r="X448" cm="1">
        <f t="array" aca="1" ref="X448" ca="1">SUMPRODUCT(CODE(MID(D451, ROW(INDIRECT("1:" &amp; LEN(D451))), 1)))</f>
        <v>383</v>
      </c>
      <c r="AB448" cm="1">
        <f t="array" aca="1" ref="AB448" ca="1">SUMPRODUCT(CODE(MID(B447, ROW(INDIRECT("1:" &amp; LEN(B447))), 1)))</f>
        <v>225</v>
      </c>
      <c r="AE448" cm="1">
        <f t="array" aca="1" ref="AE448" ca="1">SUMPRODUCT(CODE(MID(E447, ROW(INDIRECT("1:" &amp; LEN(E447))), 1)))</f>
        <v>305</v>
      </c>
      <c r="AH448" t="str">
        <f>IF(COUNTIF($A$2:A1061, A448)=1, A448, "")</f>
        <v>LP002434</v>
      </c>
    </row>
    <row r="449" spans="1:34" x14ac:dyDescent="0.25">
      <c r="A449" t="s">
        <v>924</v>
      </c>
      <c r="B449" t="s">
        <v>925</v>
      </c>
      <c r="C449" s="1">
        <v>45009</v>
      </c>
      <c r="D449" t="s">
        <v>20</v>
      </c>
      <c r="E449" t="s">
        <v>28</v>
      </c>
      <c r="F449">
        <v>0</v>
      </c>
      <c r="G449">
        <v>28</v>
      </c>
      <c r="H449" t="s">
        <v>22</v>
      </c>
      <c r="I449" t="s">
        <v>23</v>
      </c>
      <c r="K449">
        <v>3539</v>
      </c>
      <c r="L449">
        <v>1376</v>
      </c>
      <c r="M449">
        <v>55</v>
      </c>
      <c r="N449">
        <v>360</v>
      </c>
      <c r="O449">
        <v>1</v>
      </c>
      <c r="P449" t="s">
        <v>29</v>
      </c>
      <c r="Q449" t="s">
        <v>924</v>
      </c>
      <c r="R449">
        <v>55</v>
      </c>
      <c r="S449" t="s">
        <v>30</v>
      </c>
      <c r="T449" t="s">
        <v>922</v>
      </c>
      <c r="X449" cm="1">
        <f t="array" aca="1" ref="X449" ca="1">SUMPRODUCT(CODE(MID(D452, ROW(INDIRECT("1:" &amp; LEN(D452))), 1)))</f>
        <v>383</v>
      </c>
      <c r="AB449" cm="1">
        <f t="array" aca="1" ref="AB449" ca="1">SUMPRODUCT(CODE(MID(B448, ROW(INDIRECT("1:" &amp; LEN(B448))), 1)))</f>
        <v>226</v>
      </c>
      <c r="AE449" cm="1">
        <f t="array" aca="1" ref="AE449" ca="1">SUMPRODUCT(CODE(MID(E448, ROW(INDIRECT("1:" &amp; LEN(E448))), 1)))</f>
        <v>305</v>
      </c>
      <c r="AH449" t="str">
        <f>IF(COUNTIF($A$2:A1062, A449)=1, A449, "")</f>
        <v>LP002435</v>
      </c>
    </row>
    <row r="450" spans="1:34" x14ac:dyDescent="0.25">
      <c r="A450" t="s">
        <v>926</v>
      </c>
      <c r="B450" t="s">
        <v>927</v>
      </c>
      <c r="C450" s="1">
        <v>45010</v>
      </c>
      <c r="D450" t="s">
        <v>20</v>
      </c>
      <c r="E450" t="s">
        <v>28</v>
      </c>
      <c r="F450">
        <v>2</v>
      </c>
      <c r="G450">
        <v>28</v>
      </c>
      <c r="H450" t="s">
        <v>22</v>
      </c>
      <c r="I450" t="s">
        <v>23</v>
      </c>
      <c r="J450" t="s">
        <v>21</v>
      </c>
      <c r="K450">
        <v>3340</v>
      </c>
      <c r="L450">
        <v>1710</v>
      </c>
      <c r="M450">
        <v>150</v>
      </c>
      <c r="N450">
        <v>360</v>
      </c>
      <c r="O450">
        <v>0</v>
      </c>
      <c r="P450" t="s">
        <v>29</v>
      </c>
      <c r="Q450" t="s">
        <v>926</v>
      </c>
      <c r="R450">
        <v>150</v>
      </c>
      <c r="S450" t="s">
        <v>30</v>
      </c>
      <c r="T450" t="s">
        <v>924</v>
      </c>
      <c r="X450" cm="1">
        <f t="array" aca="1" ref="X450" ca="1">SUMPRODUCT(CODE(MID(D453, ROW(INDIRECT("1:" &amp; LEN(D453))), 1)))</f>
        <v>383</v>
      </c>
      <c r="AB450" cm="1">
        <f t="array" aca="1" ref="AB450" ca="1">SUMPRODUCT(CODE(MID(B449, ROW(INDIRECT("1:" &amp; LEN(B449))), 1)))</f>
        <v>227</v>
      </c>
      <c r="AE450" cm="1">
        <f t="array" aca="1" ref="AE450" ca="1">SUMPRODUCT(CODE(MID(E449, ROW(INDIRECT("1:" &amp; LEN(E449))), 1)))</f>
        <v>305</v>
      </c>
      <c r="AH450" t="str">
        <f>IF(COUNTIF($A$2:A1063, A450)=1, A450, "")</f>
        <v>LP002443</v>
      </c>
    </row>
    <row r="451" spans="1:34" x14ac:dyDescent="0.25">
      <c r="A451" t="s">
        <v>928</v>
      </c>
      <c r="B451" t="s">
        <v>929</v>
      </c>
      <c r="C451" s="1">
        <v>45011</v>
      </c>
      <c r="D451" t="s">
        <v>20</v>
      </c>
      <c r="E451" t="s">
        <v>21</v>
      </c>
      <c r="F451">
        <v>1</v>
      </c>
      <c r="G451">
        <v>28</v>
      </c>
      <c r="H451" t="s">
        <v>22</v>
      </c>
      <c r="I451" t="s">
        <v>35</v>
      </c>
      <c r="J451" t="s">
        <v>28</v>
      </c>
      <c r="K451">
        <v>2769</v>
      </c>
      <c r="L451">
        <v>1542</v>
      </c>
      <c r="M451">
        <v>190</v>
      </c>
      <c r="N451">
        <v>360</v>
      </c>
      <c r="P451" t="s">
        <v>44</v>
      </c>
      <c r="Q451" t="s">
        <v>928</v>
      </c>
      <c r="R451">
        <v>190</v>
      </c>
      <c r="S451" t="s">
        <v>30</v>
      </c>
      <c r="T451" t="s">
        <v>926</v>
      </c>
      <c r="X451" cm="1">
        <f t="array" aca="1" ref="X451" ca="1">SUMPRODUCT(CODE(MID(D454, ROW(INDIRECT("1:" &amp; LEN(D454))), 1)))</f>
        <v>383</v>
      </c>
      <c r="AB451" cm="1">
        <f t="array" aca="1" ref="AB451" ca="1">SUMPRODUCT(CODE(MID(B450, ROW(INDIRECT("1:" &amp; LEN(B450))), 1)))</f>
        <v>228</v>
      </c>
      <c r="AE451" cm="1">
        <f t="array" aca="1" ref="AE451" ca="1">SUMPRODUCT(CODE(MID(E450, ROW(INDIRECT("1:" &amp; LEN(E450))), 1)))</f>
        <v>305</v>
      </c>
      <c r="AH451" t="str">
        <f>IF(COUNTIF($A$2:A1064, A451)=1, A451, "")</f>
        <v>LP002444</v>
      </c>
    </row>
    <row r="452" spans="1:34" x14ac:dyDescent="0.25">
      <c r="A452" t="s">
        <v>930</v>
      </c>
      <c r="B452" t="s">
        <v>931</v>
      </c>
      <c r="C452" s="1">
        <v>45012</v>
      </c>
      <c r="D452" t="s">
        <v>20</v>
      </c>
      <c r="E452" t="s">
        <v>28</v>
      </c>
      <c r="F452">
        <v>2</v>
      </c>
      <c r="G452">
        <v>28</v>
      </c>
      <c r="H452" t="s">
        <v>22</v>
      </c>
      <c r="I452" t="s">
        <v>35</v>
      </c>
      <c r="J452" t="s">
        <v>21</v>
      </c>
      <c r="K452">
        <v>2309</v>
      </c>
      <c r="L452">
        <v>1255</v>
      </c>
      <c r="M452">
        <v>125</v>
      </c>
      <c r="N452">
        <v>360</v>
      </c>
      <c r="O452">
        <v>0</v>
      </c>
      <c r="P452" t="s">
        <v>29</v>
      </c>
      <c r="Q452" t="s">
        <v>930</v>
      </c>
      <c r="R452">
        <v>125</v>
      </c>
      <c r="S452" t="s">
        <v>30</v>
      </c>
      <c r="T452" t="s">
        <v>928</v>
      </c>
      <c r="X452" cm="1">
        <f t="array" aca="1" ref="X452" ca="1">SUMPRODUCT(CODE(MID(D455, ROW(INDIRECT("1:" &amp; LEN(D455))), 1)))</f>
        <v>383</v>
      </c>
      <c r="AB452" cm="1">
        <f t="array" aca="1" ref="AB452" ca="1">SUMPRODUCT(CODE(MID(B451, ROW(INDIRECT("1:" &amp; LEN(B451))), 1)))</f>
        <v>220</v>
      </c>
      <c r="AE452" cm="1">
        <f t="array" aca="1" ref="AE452" ca="1">SUMPRODUCT(CODE(MID(E451, ROW(INDIRECT("1:" &amp; LEN(E451))), 1)))</f>
        <v>189</v>
      </c>
      <c r="AH452" t="str">
        <f>IF(COUNTIF($A$2:A1065, A452)=1, A452, "")</f>
        <v>LP002446</v>
      </c>
    </row>
    <row r="453" spans="1:34" x14ac:dyDescent="0.25">
      <c r="A453" t="s">
        <v>932</v>
      </c>
      <c r="B453" t="s">
        <v>933</v>
      </c>
      <c r="C453" s="1">
        <v>45013</v>
      </c>
      <c r="D453" t="s">
        <v>20</v>
      </c>
      <c r="E453" t="s">
        <v>28</v>
      </c>
      <c r="F453">
        <v>2</v>
      </c>
      <c r="G453">
        <v>28</v>
      </c>
      <c r="H453" t="s">
        <v>22</v>
      </c>
      <c r="I453" t="s">
        <v>35</v>
      </c>
      <c r="J453" t="s">
        <v>21</v>
      </c>
      <c r="K453">
        <v>1958</v>
      </c>
      <c r="L453">
        <v>1456</v>
      </c>
      <c r="M453">
        <v>60</v>
      </c>
      <c r="N453">
        <v>300</v>
      </c>
      <c r="P453" t="s">
        <v>24</v>
      </c>
      <c r="Q453" t="s">
        <v>932</v>
      </c>
      <c r="R453">
        <v>60</v>
      </c>
      <c r="S453" t="s">
        <v>25</v>
      </c>
      <c r="T453" t="s">
        <v>930</v>
      </c>
      <c r="X453" cm="1">
        <f t="array" aca="1" ref="X453" ca="1">SUMPRODUCT(CODE(MID(D456, ROW(INDIRECT("1:" &amp; LEN(D456))), 1)))</f>
        <v>383</v>
      </c>
      <c r="AB453" cm="1">
        <f t="array" aca="1" ref="AB453" ca="1">SUMPRODUCT(CODE(MID(B452, ROW(INDIRECT("1:" &amp; LEN(B452))), 1)))</f>
        <v>221</v>
      </c>
      <c r="AE453" cm="1">
        <f t="array" aca="1" ref="AE453" ca="1">SUMPRODUCT(CODE(MID(E452, ROW(INDIRECT("1:" &amp; LEN(E452))), 1)))</f>
        <v>305</v>
      </c>
      <c r="AH453" t="str">
        <f>IF(COUNTIF($A$2:A1066, A453)=1, A453, "")</f>
        <v>LP002447</v>
      </c>
    </row>
    <row r="454" spans="1:34" x14ac:dyDescent="0.25">
      <c r="A454" t="s">
        <v>934</v>
      </c>
      <c r="B454" t="s">
        <v>935</v>
      </c>
      <c r="C454" s="1">
        <v>45014</v>
      </c>
      <c r="D454" t="s">
        <v>20</v>
      </c>
      <c r="E454" t="s">
        <v>28</v>
      </c>
      <c r="F454">
        <v>0</v>
      </c>
      <c r="G454">
        <v>28</v>
      </c>
      <c r="H454" t="s">
        <v>22</v>
      </c>
      <c r="I454" t="s">
        <v>23</v>
      </c>
      <c r="J454" t="s">
        <v>21</v>
      </c>
      <c r="K454">
        <v>3948</v>
      </c>
      <c r="L454">
        <v>1733</v>
      </c>
      <c r="M454">
        <v>149</v>
      </c>
      <c r="N454">
        <v>360</v>
      </c>
      <c r="O454">
        <v>0</v>
      </c>
      <c r="P454" t="s">
        <v>29</v>
      </c>
      <c r="Q454" t="s">
        <v>934</v>
      </c>
      <c r="R454">
        <v>149</v>
      </c>
      <c r="S454" t="s">
        <v>30</v>
      </c>
      <c r="T454" t="s">
        <v>932</v>
      </c>
      <c r="X454" cm="1">
        <f t="array" aca="1" ref="X454" ca="1">SUMPRODUCT(CODE(MID(D457, ROW(INDIRECT("1:" &amp; LEN(D457))), 1)))</f>
        <v>383</v>
      </c>
      <c r="AB454" cm="1">
        <f t="array" aca="1" ref="AB454" ca="1">SUMPRODUCT(CODE(MID(B453, ROW(INDIRECT("1:" &amp; LEN(B453))), 1)))</f>
        <v>222</v>
      </c>
      <c r="AE454" cm="1">
        <f t="array" aca="1" ref="AE454" ca="1">SUMPRODUCT(CODE(MID(E453, ROW(INDIRECT("1:" &amp; LEN(E453))), 1)))</f>
        <v>305</v>
      </c>
      <c r="AH454" t="str">
        <f>IF(COUNTIF($A$2:A1067, A454)=1, A454, "")</f>
        <v>LP002448</v>
      </c>
    </row>
    <row r="455" spans="1:34" x14ac:dyDescent="0.25">
      <c r="A455" t="s">
        <v>936</v>
      </c>
      <c r="B455" t="s">
        <v>937</v>
      </c>
      <c r="C455" s="1">
        <v>45015</v>
      </c>
      <c r="D455" t="s">
        <v>20</v>
      </c>
      <c r="E455" t="s">
        <v>28</v>
      </c>
      <c r="F455">
        <v>0</v>
      </c>
      <c r="G455">
        <v>28</v>
      </c>
      <c r="H455" t="s">
        <v>22</v>
      </c>
      <c r="I455" t="s">
        <v>23</v>
      </c>
      <c r="J455" t="s">
        <v>21</v>
      </c>
      <c r="K455">
        <v>2483</v>
      </c>
      <c r="L455">
        <v>2466</v>
      </c>
      <c r="M455">
        <v>90</v>
      </c>
      <c r="N455">
        <v>180</v>
      </c>
      <c r="O455">
        <v>0</v>
      </c>
      <c r="P455" t="s">
        <v>29</v>
      </c>
      <c r="Q455" t="s">
        <v>936</v>
      </c>
      <c r="R455">
        <v>90</v>
      </c>
      <c r="S455" t="s">
        <v>25</v>
      </c>
      <c r="T455" t="s">
        <v>934</v>
      </c>
      <c r="X455" cm="1">
        <f t="array" aca="1" ref="X455" ca="1">SUMPRODUCT(CODE(MID(D458, ROW(INDIRECT("1:" &amp; LEN(D458))), 1)))</f>
        <v>383</v>
      </c>
      <c r="AB455" cm="1">
        <f t="array" aca="1" ref="AB455" ca="1">SUMPRODUCT(CODE(MID(B454, ROW(INDIRECT("1:" &amp; LEN(B454))), 1)))</f>
        <v>223</v>
      </c>
      <c r="AE455" cm="1">
        <f t="array" aca="1" ref="AE455" ca="1">SUMPRODUCT(CODE(MID(E454, ROW(INDIRECT("1:" &amp; LEN(E454))), 1)))</f>
        <v>305</v>
      </c>
      <c r="AH455" t="str">
        <f>IF(COUNTIF($A$2:A1068, A455)=1, A455, "")</f>
        <v>LP002449</v>
      </c>
    </row>
    <row r="456" spans="1:34" x14ac:dyDescent="0.25">
      <c r="A456" t="s">
        <v>938</v>
      </c>
      <c r="B456" t="s">
        <v>939</v>
      </c>
      <c r="C456" s="1">
        <v>45016</v>
      </c>
      <c r="D456" t="s">
        <v>20</v>
      </c>
      <c r="E456" t="s">
        <v>21</v>
      </c>
      <c r="F456">
        <v>0</v>
      </c>
      <c r="G456">
        <v>28</v>
      </c>
      <c r="H456" t="s">
        <v>22</v>
      </c>
      <c r="I456" t="s">
        <v>23</v>
      </c>
      <c r="J456" t="s">
        <v>28</v>
      </c>
      <c r="K456">
        <v>7085</v>
      </c>
      <c r="L456">
        <v>0</v>
      </c>
      <c r="M456">
        <v>84</v>
      </c>
      <c r="N456">
        <v>360</v>
      </c>
      <c r="O456">
        <v>1</v>
      </c>
      <c r="P456" t="s">
        <v>44</v>
      </c>
      <c r="Q456" t="s">
        <v>938</v>
      </c>
      <c r="R456">
        <v>84</v>
      </c>
      <c r="S456" t="s">
        <v>25</v>
      </c>
      <c r="T456" t="s">
        <v>936</v>
      </c>
      <c r="X456" cm="1">
        <f t="array" aca="1" ref="X456" ca="1">SUMPRODUCT(CODE(MID(D459, ROW(INDIRECT("1:" &amp; LEN(D459))), 1)))</f>
        <v>383</v>
      </c>
      <c r="AB456" cm="1">
        <f t="array" aca="1" ref="AB456" ca="1">SUMPRODUCT(CODE(MID(B455, ROW(INDIRECT("1:" &amp; LEN(B455))), 1)))</f>
        <v>224</v>
      </c>
      <c r="AE456" cm="1">
        <f t="array" aca="1" ref="AE456" ca="1">SUMPRODUCT(CODE(MID(E455, ROW(INDIRECT("1:" &amp; LEN(E455))), 1)))</f>
        <v>305</v>
      </c>
      <c r="AH456" t="str">
        <f>IF(COUNTIF($A$2:A1069, A456)=1, A456, "")</f>
        <v>LP002453</v>
      </c>
    </row>
    <row r="457" spans="1:34" x14ac:dyDescent="0.25">
      <c r="A457" t="s">
        <v>940</v>
      </c>
      <c r="B457" t="s">
        <v>941</v>
      </c>
      <c r="C457" s="1">
        <v>45017</v>
      </c>
      <c r="D457" t="s">
        <v>20</v>
      </c>
      <c r="E457" t="s">
        <v>28</v>
      </c>
      <c r="F457">
        <v>2</v>
      </c>
      <c r="G457">
        <v>28</v>
      </c>
      <c r="H457" t="s">
        <v>22</v>
      </c>
      <c r="I457" t="s">
        <v>23</v>
      </c>
      <c r="J457" t="s">
        <v>21</v>
      </c>
      <c r="K457">
        <v>3859</v>
      </c>
      <c r="L457">
        <v>0</v>
      </c>
      <c r="M457">
        <v>96</v>
      </c>
      <c r="N457">
        <v>360</v>
      </c>
      <c r="O457">
        <v>1</v>
      </c>
      <c r="P457" t="s">
        <v>44</v>
      </c>
      <c r="Q457" t="s">
        <v>940</v>
      </c>
      <c r="R457">
        <v>96</v>
      </c>
      <c r="S457" t="s">
        <v>25</v>
      </c>
      <c r="T457" t="s">
        <v>938</v>
      </c>
      <c r="X457" cm="1">
        <f t="array" aca="1" ref="X457" ca="1">SUMPRODUCT(CODE(MID(D460, ROW(INDIRECT("1:" &amp; LEN(D460))), 1)))</f>
        <v>383</v>
      </c>
      <c r="AB457" cm="1">
        <f t="array" aca="1" ref="AB457" ca="1">SUMPRODUCT(CODE(MID(B456, ROW(INDIRECT("1:" &amp; LEN(B456))), 1)))</f>
        <v>225</v>
      </c>
      <c r="AE457" cm="1">
        <f t="array" aca="1" ref="AE457" ca="1">SUMPRODUCT(CODE(MID(E456, ROW(INDIRECT("1:" &amp; LEN(E456))), 1)))</f>
        <v>189</v>
      </c>
      <c r="AH457" t="str">
        <f>IF(COUNTIF($A$2:A1070, A457)=1, A457, "")</f>
        <v>LP002455</v>
      </c>
    </row>
    <row r="458" spans="1:34" x14ac:dyDescent="0.25">
      <c r="A458" t="s">
        <v>942</v>
      </c>
      <c r="B458" t="s">
        <v>943</v>
      </c>
      <c r="C458" s="1">
        <v>45018</v>
      </c>
      <c r="D458" t="s">
        <v>20</v>
      </c>
      <c r="E458" t="s">
        <v>28</v>
      </c>
      <c r="F458">
        <v>0</v>
      </c>
      <c r="G458">
        <v>28</v>
      </c>
      <c r="H458" t="s">
        <v>22</v>
      </c>
      <c r="I458" t="s">
        <v>23</v>
      </c>
      <c r="J458" t="s">
        <v>21</v>
      </c>
      <c r="K458">
        <v>4301</v>
      </c>
      <c r="L458">
        <v>0</v>
      </c>
      <c r="M458">
        <v>118</v>
      </c>
      <c r="N458">
        <v>360</v>
      </c>
      <c r="O458">
        <v>1</v>
      </c>
      <c r="P458" t="s">
        <v>24</v>
      </c>
      <c r="Q458" t="s">
        <v>942</v>
      </c>
      <c r="R458">
        <v>118</v>
      </c>
      <c r="S458" t="s">
        <v>25</v>
      </c>
      <c r="T458" t="s">
        <v>940</v>
      </c>
      <c r="X458" cm="1">
        <f t="array" aca="1" ref="X458" ca="1">SUMPRODUCT(CODE(MID(D461, ROW(INDIRECT("1:" &amp; LEN(D461))), 1)))</f>
        <v>383</v>
      </c>
      <c r="AB458" cm="1">
        <f t="array" aca="1" ref="AB458" ca="1">SUMPRODUCT(CODE(MID(B457, ROW(INDIRECT("1:" &amp; LEN(B457))), 1)))</f>
        <v>226</v>
      </c>
      <c r="AE458" cm="1">
        <f t="array" aca="1" ref="AE458" ca="1">SUMPRODUCT(CODE(MID(E457, ROW(INDIRECT("1:" &amp; LEN(E457))), 1)))</f>
        <v>305</v>
      </c>
      <c r="AH458" t="str">
        <f>IF(COUNTIF($A$2:A1071, A458)=1, A458, "")</f>
        <v>LP002459</v>
      </c>
    </row>
    <row r="459" spans="1:34" x14ac:dyDescent="0.25">
      <c r="A459" t="s">
        <v>944</v>
      </c>
      <c r="B459" t="s">
        <v>945</v>
      </c>
      <c r="C459" s="1">
        <v>45019</v>
      </c>
      <c r="D459" t="s">
        <v>20</v>
      </c>
      <c r="E459" t="s">
        <v>28</v>
      </c>
      <c r="F459">
        <v>0</v>
      </c>
      <c r="G459">
        <v>110</v>
      </c>
      <c r="H459" t="s">
        <v>22</v>
      </c>
      <c r="I459" t="s">
        <v>23</v>
      </c>
      <c r="J459" t="s">
        <v>21</v>
      </c>
      <c r="K459">
        <v>3708</v>
      </c>
      <c r="L459">
        <v>2569</v>
      </c>
      <c r="M459">
        <v>173</v>
      </c>
      <c r="N459">
        <v>360</v>
      </c>
      <c r="O459">
        <v>1</v>
      </c>
      <c r="P459" t="s">
        <v>24</v>
      </c>
      <c r="Q459" t="s">
        <v>944</v>
      </c>
      <c r="R459">
        <v>173</v>
      </c>
      <c r="S459" t="s">
        <v>30</v>
      </c>
      <c r="T459" t="s">
        <v>942</v>
      </c>
      <c r="AB459" cm="1">
        <f t="array" aca="1" ref="AB459" ca="1">SUMPRODUCT(CODE(MID(B458, ROW(INDIRECT("1:" &amp; LEN(B458))), 1)))</f>
        <v>227</v>
      </c>
      <c r="AE459" cm="1">
        <f t="array" aca="1" ref="AE459" ca="1">SUMPRODUCT(CODE(MID(E458, ROW(INDIRECT("1:" &amp; LEN(E458))), 1)))</f>
        <v>305</v>
      </c>
      <c r="AH459" t="str">
        <f>IF(COUNTIF($A$2:A1072, A459)=1, A459, "")</f>
        <v>LP002467</v>
      </c>
    </row>
    <row r="460" spans="1:34" x14ac:dyDescent="0.25">
      <c r="A460" t="s">
        <v>946</v>
      </c>
      <c r="B460" t="s">
        <v>947</v>
      </c>
      <c r="C460" s="1">
        <v>45020</v>
      </c>
      <c r="D460" t="s">
        <v>20</v>
      </c>
      <c r="E460" t="s">
        <v>21</v>
      </c>
      <c r="F460">
        <v>2</v>
      </c>
      <c r="G460">
        <v>115</v>
      </c>
      <c r="H460" t="s">
        <v>22</v>
      </c>
      <c r="I460" t="s">
        <v>23</v>
      </c>
      <c r="J460" t="s">
        <v>21</v>
      </c>
      <c r="K460">
        <v>4354</v>
      </c>
      <c r="L460">
        <v>0</v>
      </c>
      <c r="M460">
        <v>136</v>
      </c>
      <c r="N460">
        <v>360</v>
      </c>
      <c r="O460">
        <v>1</v>
      </c>
      <c r="P460" t="s">
        <v>29</v>
      </c>
      <c r="Q460" t="s">
        <v>946</v>
      </c>
      <c r="R460">
        <v>136</v>
      </c>
      <c r="S460" t="s">
        <v>25</v>
      </c>
      <c r="T460" t="s">
        <v>944</v>
      </c>
      <c r="X460" cm="1">
        <f t="array" aca="1" ref="X460" ca="1">SUMPRODUCT(CODE(MID(D463, ROW(INDIRECT("1:" &amp; LEN(D463))), 1)))</f>
        <v>383</v>
      </c>
      <c r="AB460" cm="1">
        <f t="array" aca="1" ref="AB460" ca="1">SUMPRODUCT(CODE(MID(B459, ROW(INDIRECT("1:" &amp; LEN(B459))), 1)))</f>
        <v>228</v>
      </c>
      <c r="AE460" cm="1">
        <f t="array" aca="1" ref="AE460" ca="1">SUMPRODUCT(CODE(MID(E459, ROW(INDIRECT("1:" &amp; LEN(E459))), 1)))</f>
        <v>305</v>
      </c>
      <c r="AH460" t="str">
        <f>IF(COUNTIF($A$2:A1073, A460)=1, A460, "")</f>
        <v>LP002472</v>
      </c>
    </row>
    <row r="461" spans="1:34" x14ac:dyDescent="0.25">
      <c r="A461" t="s">
        <v>948</v>
      </c>
      <c r="B461" t="s">
        <v>949</v>
      </c>
      <c r="C461" s="1">
        <v>45021</v>
      </c>
      <c r="D461" t="s">
        <v>20</v>
      </c>
      <c r="E461" t="s">
        <v>28</v>
      </c>
      <c r="F461">
        <v>0</v>
      </c>
      <c r="G461">
        <v>180</v>
      </c>
      <c r="H461" t="s">
        <v>22</v>
      </c>
      <c r="I461" t="s">
        <v>23</v>
      </c>
      <c r="J461" t="s">
        <v>21</v>
      </c>
      <c r="K461">
        <v>8334</v>
      </c>
      <c r="L461">
        <v>0</v>
      </c>
      <c r="M461">
        <v>160</v>
      </c>
      <c r="N461">
        <v>360</v>
      </c>
      <c r="O461">
        <v>1</v>
      </c>
      <c r="P461" t="s">
        <v>44</v>
      </c>
      <c r="Q461" t="s">
        <v>948</v>
      </c>
      <c r="R461">
        <v>160</v>
      </c>
      <c r="S461" t="s">
        <v>30</v>
      </c>
      <c r="T461" t="s">
        <v>946</v>
      </c>
      <c r="X461" cm="1">
        <f t="array" aca="1" ref="X461" ca="1">SUMPRODUCT(CODE(MID(D464, ROW(INDIRECT("1:" &amp; LEN(D464))), 1)))</f>
        <v>383</v>
      </c>
      <c r="AB461" cm="1">
        <f t="array" aca="1" ref="AB461" ca="1">SUMPRODUCT(CODE(MID(B460, ROW(INDIRECT("1:" &amp; LEN(B460))), 1)))</f>
        <v>229</v>
      </c>
      <c r="AE461" cm="1">
        <f t="array" aca="1" ref="AE461" ca="1">SUMPRODUCT(CODE(MID(E460, ROW(INDIRECT("1:" &amp; LEN(E460))), 1)))</f>
        <v>189</v>
      </c>
      <c r="AH461" t="str">
        <f>IF(COUNTIF($A$2:A1074, A461)=1, A461, "")</f>
        <v>LP002473</v>
      </c>
    </row>
    <row r="462" spans="1:34" x14ac:dyDescent="0.25">
      <c r="A462" t="s">
        <v>950</v>
      </c>
      <c r="B462" t="s">
        <v>951</v>
      </c>
      <c r="C462" s="1">
        <v>45022</v>
      </c>
      <c r="E462" t="s">
        <v>28</v>
      </c>
      <c r="F462">
        <v>0</v>
      </c>
      <c r="G462">
        <v>23</v>
      </c>
      <c r="H462" t="s">
        <v>22</v>
      </c>
      <c r="I462" t="s">
        <v>23</v>
      </c>
      <c r="J462" t="s">
        <v>28</v>
      </c>
      <c r="K462">
        <v>2083</v>
      </c>
      <c r="L462">
        <v>4083</v>
      </c>
      <c r="M462">
        <v>160</v>
      </c>
      <c r="N462">
        <v>360</v>
      </c>
      <c r="P462" t="s">
        <v>44</v>
      </c>
      <c r="Q462" t="s">
        <v>950</v>
      </c>
      <c r="R462">
        <v>160</v>
      </c>
      <c r="S462" t="s">
        <v>25</v>
      </c>
      <c r="T462" t="s">
        <v>948</v>
      </c>
      <c r="X462" cm="1">
        <f t="array" aca="1" ref="X462" ca="1">SUMPRODUCT(CODE(MID(D465, ROW(INDIRECT("1:" &amp; LEN(D465))), 1)))</f>
        <v>586</v>
      </c>
      <c r="AB462" cm="1">
        <f t="array" aca="1" ref="AB462" ca="1">SUMPRODUCT(CODE(MID(B461, ROW(INDIRECT("1:" &amp; LEN(B461))), 1)))</f>
        <v>221</v>
      </c>
      <c r="AE462" cm="1">
        <f t="array" aca="1" ref="AE462" ca="1">SUMPRODUCT(CODE(MID(E461, ROW(INDIRECT("1:" &amp; LEN(E461))), 1)))</f>
        <v>305</v>
      </c>
      <c r="AH462" t="str">
        <f>IF(COUNTIF($A$2:A1075, A462)=1, A462, "")</f>
        <v>LP002478</v>
      </c>
    </row>
    <row r="463" spans="1:34" x14ac:dyDescent="0.25">
      <c r="A463" t="s">
        <v>952</v>
      </c>
      <c r="B463" t="s">
        <v>953</v>
      </c>
      <c r="C463" s="1">
        <v>45023</v>
      </c>
      <c r="D463" t="s">
        <v>20</v>
      </c>
      <c r="E463" t="s">
        <v>28</v>
      </c>
      <c r="F463">
        <v>4</v>
      </c>
      <c r="G463">
        <v>23</v>
      </c>
      <c r="H463" t="s">
        <v>22</v>
      </c>
      <c r="I463" t="s">
        <v>23</v>
      </c>
      <c r="J463" t="s">
        <v>21</v>
      </c>
      <c r="K463">
        <v>7740</v>
      </c>
      <c r="L463">
        <v>0</v>
      </c>
      <c r="M463">
        <v>128</v>
      </c>
      <c r="N463">
        <v>180</v>
      </c>
      <c r="O463">
        <v>1</v>
      </c>
      <c r="P463" t="s">
        <v>24</v>
      </c>
      <c r="Q463" t="s">
        <v>952</v>
      </c>
      <c r="R463">
        <v>128</v>
      </c>
      <c r="S463" t="s">
        <v>25</v>
      </c>
      <c r="T463" t="s">
        <v>950</v>
      </c>
      <c r="X463" cm="1">
        <f t="array" aca="1" ref="X463" ca="1">SUMPRODUCT(CODE(MID(D466, ROW(INDIRECT("1:" &amp; LEN(D466))), 1)))</f>
        <v>383</v>
      </c>
      <c r="AB463" cm="1">
        <f t="array" aca="1" ref="AB463" ca="1">SUMPRODUCT(CODE(MID(B462, ROW(INDIRECT("1:" &amp; LEN(B462))), 1)))</f>
        <v>222</v>
      </c>
      <c r="AE463" cm="1">
        <f t="array" aca="1" ref="AE463" ca="1">SUMPRODUCT(CODE(MID(E462, ROW(INDIRECT("1:" &amp; LEN(E462))), 1)))</f>
        <v>305</v>
      </c>
      <c r="AH463" t="str">
        <f>IF(COUNTIF($A$2:A1076, A463)=1, A463, "")</f>
        <v>LP002484</v>
      </c>
    </row>
    <row r="464" spans="1:34" x14ac:dyDescent="0.25">
      <c r="A464" t="s">
        <v>954</v>
      </c>
      <c r="B464" t="s">
        <v>955</v>
      </c>
      <c r="C464" s="1">
        <v>45024</v>
      </c>
      <c r="D464" t="s">
        <v>20</v>
      </c>
      <c r="E464" t="s">
        <v>28</v>
      </c>
      <c r="F464">
        <v>0</v>
      </c>
      <c r="G464">
        <v>23</v>
      </c>
      <c r="H464" t="s">
        <v>22</v>
      </c>
      <c r="I464" t="s">
        <v>23</v>
      </c>
      <c r="J464" t="s">
        <v>21</v>
      </c>
      <c r="K464">
        <v>3015</v>
      </c>
      <c r="L464">
        <v>2188</v>
      </c>
      <c r="M464">
        <v>153</v>
      </c>
      <c r="N464">
        <v>360</v>
      </c>
      <c r="O464">
        <v>1</v>
      </c>
      <c r="P464" t="s">
        <v>29</v>
      </c>
      <c r="Q464" t="s">
        <v>954</v>
      </c>
      <c r="R464">
        <v>153</v>
      </c>
      <c r="S464" t="s">
        <v>25</v>
      </c>
      <c r="T464" t="s">
        <v>952</v>
      </c>
      <c r="X464" cm="1">
        <f t="array" aca="1" ref="X464" ca="1">SUMPRODUCT(CODE(MID(D467, ROW(INDIRECT("1:" &amp; LEN(D467))), 1)))</f>
        <v>383</v>
      </c>
      <c r="AB464" cm="1">
        <f t="array" aca="1" ref="AB464" ca="1">SUMPRODUCT(CODE(MID(B463, ROW(INDIRECT("1:" &amp; LEN(B463))), 1)))</f>
        <v>223</v>
      </c>
      <c r="AE464" cm="1">
        <f t="array" aca="1" ref="AE464" ca="1">SUMPRODUCT(CODE(MID(E463, ROW(INDIRECT("1:" &amp; LEN(E463))), 1)))</f>
        <v>305</v>
      </c>
      <c r="AH464" t="str">
        <f>IF(COUNTIF($A$2:A1077, A464)=1, A464, "")</f>
        <v>LP002487</v>
      </c>
    </row>
    <row r="465" spans="1:34" x14ac:dyDescent="0.25">
      <c r="A465" t="s">
        <v>956</v>
      </c>
      <c r="B465" t="s">
        <v>957</v>
      </c>
      <c r="C465" s="1">
        <v>45025</v>
      </c>
      <c r="D465" t="s">
        <v>65</v>
      </c>
      <c r="E465" t="s">
        <v>21</v>
      </c>
      <c r="F465">
        <v>1</v>
      </c>
      <c r="G465">
        <v>23</v>
      </c>
      <c r="H465" t="s">
        <v>22</v>
      </c>
      <c r="I465" t="s">
        <v>35</v>
      </c>
      <c r="K465">
        <v>5191</v>
      </c>
      <c r="L465">
        <v>0</v>
      </c>
      <c r="M465">
        <v>132</v>
      </c>
      <c r="N465">
        <v>360</v>
      </c>
      <c r="O465">
        <v>1</v>
      </c>
      <c r="P465" t="s">
        <v>44</v>
      </c>
      <c r="Q465" t="s">
        <v>956</v>
      </c>
      <c r="R465">
        <v>132</v>
      </c>
      <c r="S465" t="s">
        <v>25</v>
      </c>
      <c r="T465" t="s">
        <v>954</v>
      </c>
      <c r="X465" cm="1">
        <f t="array" aca="1" ref="X465" ca="1">SUMPRODUCT(CODE(MID(D468, ROW(INDIRECT("1:" &amp; LEN(D468))), 1)))</f>
        <v>383</v>
      </c>
      <c r="AB465" cm="1">
        <f t="array" aca="1" ref="AB465" ca="1">SUMPRODUCT(CODE(MID(B464, ROW(INDIRECT("1:" &amp; LEN(B464))), 1)))</f>
        <v>224</v>
      </c>
      <c r="AE465" cm="1">
        <f t="array" aca="1" ref="AE465" ca="1">SUMPRODUCT(CODE(MID(E464, ROW(INDIRECT("1:" &amp; LEN(E464))), 1)))</f>
        <v>305</v>
      </c>
      <c r="AH465" t="str">
        <f>IF(COUNTIF($A$2:A1078, A465)=1, A465, "")</f>
        <v>LP002489</v>
      </c>
    </row>
    <row r="466" spans="1:34" x14ac:dyDescent="0.25">
      <c r="A466" t="s">
        <v>958</v>
      </c>
      <c r="B466" t="s">
        <v>959</v>
      </c>
      <c r="C466" s="1">
        <v>45026</v>
      </c>
      <c r="D466" t="s">
        <v>20</v>
      </c>
      <c r="E466" t="s">
        <v>21</v>
      </c>
      <c r="F466">
        <v>0</v>
      </c>
      <c r="G466">
        <v>23</v>
      </c>
      <c r="H466" t="s">
        <v>22</v>
      </c>
      <c r="I466" t="s">
        <v>23</v>
      </c>
      <c r="J466" t="s">
        <v>21</v>
      </c>
      <c r="K466">
        <v>4166</v>
      </c>
      <c r="L466">
        <v>0</v>
      </c>
      <c r="M466">
        <v>98</v>
      </c>
      <c r="N466">
        <v>360</v>
      </c>
      <c r="O466">
        <v>0</v>
      </c>
      <c r="P466" t="s">
        <v>44</v>
      </c>
      <c r="Q466" t="s">
        <v>958</v>
      </c>
      <c r="R466">
        <v>98</v>
      </c>
      <c r="S466" t="s">
        <v>30</v>
      </c>
      <c r="T466" t="s">
        <v>956</v>
      </c>
      <c r="AB466" cm="1">
        <f t="array" aca="1" ref="AB466" ca="1">SUMPRODUCT(CODE(MID(B465, ROW(INDIRECT("1:" &amp; LEN(B465))), 1)))</f>
        <v>225</v>
      </c>
      <c r="AE466" cm="1">
        <f t="array" aca="1" ref="AE466" ca="1">SUMPRODUCT(CODE(MID(E465, ROW(INDIRECT("1:" &amp; LEN(E465))), 1)))</f>
        <v>189</v>
      </c>
      <c r="AH466" t="str">
        <f>IF(COUNTIF($A$2:A1079, A466)=1, A466, "")</f>
        <v>LP002493</v>
      </c>
    </row>
    <row r="467" spans="1:34" x14ac:dyDescent="0.25">
      <c r="A467" t="s">
        <v>960</v>
      </c>
      <c r="B467" t="s">
        <v>961</v>
      </c>
      <c r="C467" s="1">
        <v>45027</v>
      </c>
      <c r="D467" t="s">
        <v>20</v>
      </c>
      <c r="E467" t="s">
        <v>21</v>
      </c>
      <c r="F467">
        <v>0</v>
      </c>
      <c r="G467">
        <v>23</v>
      </c>
      <c r="H467" t="s">
        <v>22</v>
      </c>
      <c r="I467" t="s">
        <v>23</v>
      </c>
      <c r="J467" t="s">
        <v>21</v>
      </c>
      <c r="K467">
        <v>6000</v>
      </c>
      <c r="L467">
        <v>0</v>
      </c>
      <c r="M467">
        <v>140</v>
      </c>
      <c r="N467">
        <v>360</v>
      </c>
      <c r="O467">
        <v>1</v>
      </c>
      <c r="P467" t="s">
        <v>29</v>
      </c>
      <c r="Q467" t="s">
        <v>960</v>
      </c>
      <c r="R467">
        <v>140</v>
      </c>
      <c r="S467" t="s">
        <v>25</v>
      </c>
      <c r="T467" t="s">
        <v>958</v>
      </c>
      <c r="X467" cm="1">
        <f t="array" aca="1" ref="X467" ca="1">SUMPRODUCT(CODE(MID(D470, ROW(INDIRECT("1:" &amp; LEN(D470))), 1)))</f>
        <v>586</v>
      </c>
      <c r="AB467" cm="1">
        <f t="array" aca="1" ref="AB467" ca="1">SUMPRODUCT(CODE(MID(B466, ROW(INDIRECT("1:" &amp; LEN(B466))), 1)))</f>
        <v>226</v>
      </c>
      <c r="AE467" cm="1">
        <f t="array" aca="1" ref="AE467" ca="1">SUMPRODUCT(CODE(MID(E466, ROW(INDIRECT("1:" &amp; LEN(E466))), 1)))</f>
        <v>189</v>
      </c>
      <c r="AH467" t="str">
        <f>IF(COUNTIF($A$2:A1080, A467)=1, A467, "")</f>
        <v>LP002494</v>
      </c>
    </row>
    <row r="468" spans="1:34" x14ac:dyDescent="0.25">
      <c r="A468" t="s">
        <v>962</v>
      </c>
      <c r="B468" t="s">
        <v>963</v>
      </c>
      <c r="C468" s="1">
        <v>45028</v>
      </c>
      <c r="D468" t="s">
        <v>20</v>
      </c>
      <c r="E468" t="s">
        <v>28</v>
      </c>
      <c r="F468">
        <v>4</v>
      </c>
      <c r="G468">
        <v>23</v>
      </c>
      <c r="H468" t="s">
        <v>22</v>
      </c>
      <c r="I468" t="s">
        <v>35</v>
      </c>
      <c r="J468" t="s">
        <v>21</v>
      </c>
      <c r="K468">
        <v>2947</v>
      </c>
      <c r="L468">
        <v>1664</v>
      </c>
      <c r="M468">
        <v>70</v>
      </c>
      <c r="N468">
        <v>180</v>
      </c>
      <c r="O468">
        <v>0</v>
      </c>
      <c r="P468" t="s">
        <v>24</v>
      </c>
      <c r="Q468" t="s">
        <v>962</v>
      </c>
      <c r="R468">
        <v>70</v>
      </c>
      <c r="S468" t="s">
        <v>30</v>
      </c>
      <c r="T468" t="s">
        <v>960</v>
      </c>
      <c r="X468" cm="1">
        <f t="array" aca="1" ref="X468" ca="1">SUMPRODUCT(CODE(MID(D471, ROW(INDIRECT("1:" &amp; LEN(D471))), 1)))</f>
        <v>383</v>
      </c>
      <c r="AB468" cm="1">
        <f t="array" aca="1" ref="AB468" ca="1">SUMPRODUCT(CODE(MID(B467, ROW(INDIRECT("1:" &amp; LEN(B467))), 1)))</f>
        <v>227</v>
      </c>
      <c r="AE468" cm="1">
        <f t="array" aca="1" ref="AE468" ca="1">SUMPRODUCT(CODE(MID(E467, ROW(INDIRECT("1:" &amp; LEN(E467))), 1)))</f>
        <v>189</v>
      </c>
      <c r="AH468" t="str">
        <f>IF(COUNTIF($A$2:A1081, A468)=1, A468, "")</f>
        <v>LP002500</v>
      </c>
    </row>
    <row r="469" spans="1:34" x14ac:dyDescent="0.25">
      <c r="A469" t="s">
        <v>964</v>
      </c>
      <c r="B469" t="s">
        <v>965</v>
      </c>
      <c r="C469" s="1">
        <v>45029</v>
      </c>
      <c r="E469" t="s">
        <v>28</v>
      </c>
      <c r="F469">
        <v>0</v>
      </c>
      <c r="G469">
        <v>23</v>
      </c>
      <c r="H469" t="s">
        <v>22</v>
      </c>
      <c r="I469" t="s">
        <v>23</v>
      </c>
      <c r="J469" t="s">
        <v>21</v>
      </c>
      <c r="K469">
        <v>16692</v>
      </c>
      <c r="L469">
        <v>0</v>
      </c>
      <c r="M469">
        <v>110</v>
      </c>
      <c r="N469">
        <v>360</v>
      </c>
      <c r="O469">
        <v>1</v>
      </c>
      <c r="P469" t="s">
        <v>44</v>
      </c>
      <c r="Q469" t="s">
        <v>964</v>
      </c>
      <c r="R469">
        <v>110</v>
      </c>
      <c r="S469" t="s">
        <v>25</v>
      </c>
      <c r="T469" t="s">
        <v>962</v>
      </c>
      <c r="X469" cm="1">
        <f t="array" aca="1" ref="X469" ca="1">SUMPRODUCT(CODE(MID(D472, ROW(INDIRECT("1:" &amp; LEN(D472))), 1)))</f>
        <v>383</v>
      </c>
      <c r="AB469" cm="1">
        <f t="array" aca="1" ref="AB469" ca="1">SUMPRODUCT(CODE(MID(B468, ROW(INDIRECT("1:" &amp; LEN(B468))), 1)))</f>
        <v>228</v>
      </c>
      <c r="AE469" cm="1">
        <f t="array" aca="1" ref="AE469" ca="1">SUMPRODUCT(CODE(MID(E468, ROW(INDIRECT("1:" &amp; LEN(E468))), 1)))</f>
        <v>305</v>
      </c>
      <c r="AH469" t="str">
        <f>IF(COUNTIF($A$2:A1082, A469)=1, A469, "")</f>
        <v>LP002501</v>
      </c>
    </row>
    <row r="470" spans="1:34" x14ac:dyDescent="0.25">
      <c r="A470" t="s">
        <v>966</v>
      </c>
      <c r="B470" t="s">
        <v>967</v>
      </c>
      <c r="C470" s="1">
        <v>45030</v>
      </c>
      <c r="D470" t="s">
        <v>65</v>
      </c>
      <c r="E470" t="s">
        <v>28</v>
      </c>
      <c r="F470">
        <v>2</v>
      </c>
      <c r="G470">
        <v>23</v>
      </c>
      <c r="H470" t="s">
        <v>22</v>
      </c>
      <c r="I470" t="s">
        <v>35</v>
      </c>
      <c r="K470">
        <v>210</v>
      </c>
      <c r="L470">
        <v>2917</v>
      </c>
      <c r="M470">
        <v>98</v>
      </c>
      <c r="N470">
        <v>360</v>
      </c>
      <c r="O470">
        <v>1</v>
      </c>
      <c r="P470" t="s">
        <v>44</v>
      </c>
      <c r="Q470" t="s">
        <v>966</v>
      </c>
      <c r="R470">
        <v>98</v>
      </c>
      <c r="S470" t="s">
        <v>25</v>
      </c>
      <c r="T470" t="s">
        <v>964</v>
      </c>
      <c r="X470" cm="1">
        <f t="array" aca="1" ref="X470" ca="1">SUMPRODUCT(CODE(MID(D473, ROW(INDIRECT("1:" &amp; LEN(D473))), 1)))</f>
        <v>383</v>
      </c>
      <c r="AB470" cm="1">
        <f t="array" aca="1" ref="AB470" ca="1">SUMPRODUCT(CODE(MID(B469, ROW(INDIRECT("1:" &amp; LEN(B469))), 1)))</f>
        <v>229</v>
      </c>
      <c r="AE470" cm="1">
        <f t="array" aca="1" ref="AE470" ca="1">SUMPRODUCT(CODE(MID(E469, ROW(INDIRECT("1:" &amp; LEN(E469))), 1)))</f>
        <v>305</v>
      </c>
      <c r="AH470" t="str">
        <f>IF(COUNTIF($A$2:A1083, A470)=1, A470, "")</f>
        <v>LP002502</v>
      </c>
    </row>
    <row r="471" spans="1:34" x14ac:dyDescent="0.25">
      <c r="A471" t="s">
        <v>968</v>
      </c>
      <c r="B471" t="s">
        <v>969</v>
      </c>
      <c r="C471" s="1">
        <v>45031</v>
      </c>
      <c r="D471" t="s">
        <v>20</v>
      </c>
      <c r="E471" t="s">
        <v>28</v>
      </c>
      <c r="F471">
        <v>0</v>
      </c>
      <c r="G471">
        <v>23</v>
      </c>
      <c r="H471" t="s">
        <v>22</v>
      </c>
      <c r="I471" t="s">
        <v>23</v>
      </c>
      <c r="J471" t="s">
        <v>21</v>
      </c>
      <c r="K471">
        <v>4333</v>
      </c>
      <c r="L471">
        <v>2451</v>
      </c>
      <c r="M471">
        <v>110</v>
      </c>
      <c r="N471">
        <v>360</v>
      </c>
      <c r="O471">
        <v>1</v>
      </c>
      <c r="P471" t="s">
        <v>24</v>
      </c>
      <c r="Q471" t="s">
        <v>968</v>
      </c>
      <c r="R471">
        <v>110</v>
      </c>
      <c r="S471" t="s">
        <v>30</v>
      </c>
      <c r="T471" t="s">
        <v>966</v>
      </c>
      <c r="X471" cm="1">
        <f t="array" aca="1" ref="X471" ca="1">SUMPRODUCT(CODE(MID(D474, ROW(INDIRECT("1:" &amp; LEN(D474))), 1)))</f>
        <v>383</v>
      </c>
      <c r="AB471" cm="1">
        <f t="array" aca="1" ref="AB471" ca="1">SUMPRODUCT(CODE(MID(B470, ROW(INDIRECT("1:" &amp; LEN(B470))), 1)))</f>
        <v>230</v>
      </c>
      <c r="AE471" cm="1">
        <f t="array" aca="1" ref="AE471" ca="1">SUMPRODUCT(CODE(MID(E470, ROW(INDIRECT("1:" &amp; LEN(E470))), 1)))</f>
        <v>305</v>
      </c>
      <c r="AH471" t="str">
        <f>IF(COUNTIF($A$2:A1084, A471)=1, A471, "")</f>
        <v>LP002505</v>
      </c>
    </row>
    <row r="472" spans="1:34" x14ac:dyDescent="0.25">
      <c r="A472" t="s">
        <v>970</v>
      </c>
      <c r="B472" t="s">
        <v>971</v>
      </c>
      <c r="C472" s="1">
        <v>45032</v>
      </c>
      <c r="D472" t="s">
        <v>20</v>
      </c>
      <c r="E472" t="s">
        <v>28</v>
      </c>
      <c r="F472">
        <v>1</v>
      </c>
      <c r="G472">
        <v>23</v>
      </c>
      <c r="H472" t="s">
        <v>22</v>
      </c>
      <c r="I472" t="s">
        <v>23</v>
      </c>
      <c r="J472" t="s">
        <v>28</v>
      </c>
      <c r="K472">
        <v>3450</v>
      </c>
      <c r="L472">
        <v>2079</v>
      </c>
      <c r="M472">
        <v>162</v>
      </c>
      <c r="N472">
        <v>360</v>
      </c>
      <c r="O472">
        <v>1</v>
      </c>
      <c r="P472" t="s">
        <v>44</v>
      </c>
      <c r="Q472" t="s">
        <v>970</v>
      </c>
      <c r="R472">
        <v>162</v>
      </c>
      <c r="S472" t="s">
        <v>25</v>
      </c>
      <c r="T472" t="s">
        <v>968</v>
      </c>
      <c r="X472" cm="1">
        <f t="array" aca="1" ref="X472" ca="1">SUMPRODUCT(CODE(MID(D475, ROW(INDIRECT("1:" &amp; LEN(D475))), 1)))</f>
        <v>586</v>
      </c>
      <c r="AB472" cm="1">
        <f t="array" aca="1" ref="AB472" ca="1">SUMPRODUCT(CODE(MID(B471, ROW(INDIRECT("1:" &amp; LEN(B471))), 1)))</f>
        <v>222</v>
      </c>
      <c r="AE472" cm="1">
        <f t="array" aca="1" ref="AE472" ca="1">SUMPRODUCT(CODE(MID(E471, ROW(INDIRECT("1:" &amp; LEN(E471))), 1)))</f>
        <v>305</v>
      </c>
      <c r="AH472" t="str">
        <f>IF(COUNTIF($A$2:A1085, A472)=1, A472, "")</f>
        <v>LP002515</v>
      </c>
    </row>
    <row r="473" spans="1:34" x14ac:dyDescent="0.25">
      <c r="A473" t="s">
        <v>972</v>
      </c>
      <c r="B473" t="s">
        <v>973</v>
      </c>
      <c r="C473" s="1">
        <v>45033</v>
      </c>
      <c r="D473" t="s">
        <v>20</v>
      </c>
      <c r="E473" t="s">
        <v>28</v>
      </c>
      <c r="F473">
        <v>1</v>
      </c>
      <c r="G473">
        <v>23</v>
      </c>
      <c r="H473" t="s">
        <v>22</v>
      </c>
      <c r="I473" t="s">
        <v>35</v>
      </c>
      <c r="J473" t="s">
        <v>21</v>
      </c>
      <c r="K473">
        <v>2653</v>
      </c>
      <c r="L473">
        <v>1500</v>
      </c>
      <c r="M473">
        <v>113</v>
      </c>
      <c r="N473">
        <v>180</v>
      </c>
      <c r="O473">
        <v>0</v>
      </c>
      <c r="P473" t="s">
        <v>29</v>
      </c>
      <c r="Q473" t="s">
        <v>972</v>
      </c>
      <c r="R473">
        <v>113</v>
      </c>
      <c r="S473" t="s">
        <v>30</v>
      </c>
      <c r="T473" t="s">
        <v>970</v>
      </c>
      <c r="X473" cm="1">
        <f t="array" aca="1" ref="X473" ca="1">SUMPRODUCT(CODE(MID(D476, ROW(INDIRECT("1:" &amp; LEN(D476))), 1)))</f>
        <v>383</v>
      </c>
      <c r="AB473" cm="1">
        <f t="array" aca="1" ref="AB473" ca="1">SUMPRODUCT(CODE(MID(B472, ROW(INDIRECT("1:" &amp; LEN(B472))), 1)))</f>
        <v>223</v>
      </c>
      <c r="AE473" cm="1">
        <f t="array" aca="1" ref="AE473" ca="1">SUMPRODUCT(CODE(MID(E472, ROW(INDIRECT("1:" &amp; LEN(E472))), 1)))</f>
        <v>305</v>
      </c>
      <c r="AH473" t="str">
        <f>IF(COUNTIF($A$2:A1086, A473)=1, A473, "")</f>
        <v>LP002517</v>
      </c>
    </row>
    <row r="474" spans="1:34" x14ac:dyDescent="0.25">
      <c r="A474" t="s">
        <v>974</v>
      </c>
      <c r="B474" t="s">
        <v>975</v>
      </c>
      <c r="C474" s="1">
        <v>45034</v>
      </c>
      <c r="D474" t="s">
        <v>20</v>
      </c>
      <c r="E474" t="s">
        <v>28</v>
      </c>
      <c r="F474">
        <v>4</v>
      </c>
      <c r="G474">
        <v>23</v>
      </c>
      <c r="H474" t="s">
        <v>22</v>
      </c>
      <c r="I474" t="s">
        <v>23</v>
      </c>
      <c r="J474" t="s">
        <v>21</v>
      </c>
      <c r="K474">
        <v>4691</v>
      </c>
      <c r="L474">
        <v>0</v>
      </c>
      <c r="M474">
        <v>100</v>
      </c>
      <c r="N474">
        <v>360</v>
      </c>
      <c r="O474">
        <v>1</v>
      </c>
      <c r="P474" t="s">
        <v>44</v>
      </c>
      <c r="Q474" t="s">
        <v>974</v>
      </c>
      <c r="R474">
        <v>100</v>
      </c>
      <c r="S474" t="s">
        <v>25</v>
      </c>
      <c r="T474" t="s">
        <v>972</v>
      </c>
      <c r="X474" cm="1">
        <f t="array" aca="1" ref="X474" ca="1">SUMPRODUCT(CODE(MID(D477, ROW(INDIRECT("1:" &amp; LEN(D477))), 1)))</f>
        <v>383</v>
      </c>
      <c r="AB474" cm="1">
        <f t="array" aca="1" ref="AB474" ca="1">SUMPRODUCT(CODE(MID(B473, ROW(INDIRECT("1:" &amp; LEN(B473))), 1)))</f>
        <v>224</v>
      </c>
      <c r="AE474" cm="1">
        <f t="array" aca="1" ref="AE474" ca="1">SUMPRODUCT(CODE(MID(E473, ROW(INDIRECT("1:" &amp; LEN(E473))), 1)))</f>
        <v>305</v>
      </c>
      <c r="AH474" t="str">
        <f>IF(COUNTIF($A$2:A1087, A474)=1, A474, "")</f>
        <v>LP002519</v>
      </c>
    </row>
    <row r="475" spans="1:34" x14ac:dyDescent="0.25">
      <c r="A475" t="s">
        <v>976</v>
      </c>
      <c r="B475" t="s">
        <v>977</v>
      </c>
      <c r="C475" s="1">
        <v>45035</v>
      </c>
      <c r="D475" t="s">
        <v>65</v>
      </c>
      <c r="E475" t="s">
        <v>21</v>
      </c>
      <c r="F475">
        <v>0</v>
      </c>
      <c r="G475">
        <v>23</v>
      </c>
      <c r="H475" t="s">
        <v>22</v>
      </c>
      <c r="I475" t="s">
        <v>23</v>
      </c>
      <c r="J475" t="s">
        <v>28</v>
      </c>
      <c r="K475">
        <v>2500</v>
      </c>
      <c r="L475">
        <v>0</v>
      </c>
      <c r="M475">
        <v>93</v>
      </c>
      <c r="N475">
        <v>360</v>
      </c>
      <c r="P475" t="s">
        <v>24</v>
      </c>
      <c r="Q475" t="s">
        <v>976</v>
      </c>
      <c r="R475">
        <v>93</v>
      </c>
      <c r="S475" t="s">
        <v>25</v>
      </c>
      <c r="T475" t="s">
        <v>974</v>
      </c>
      <c r="X475" cm="1">
        <f t="array" aca="1" ref="X475" ca="1">SUMPRODUCT(CODE(MID(D478, ROW(INDIRECT("1:" &amp; LEN(D478))), 1)))</f>
        <v>383</v>
      </c>
      <c r="AB475" cm="1">
        <f t="array" aca="1" ref="AB475" ca="1">SUMPRODUCT(CODE(MID(B474, ROW(INDIRECT("1:" &amp; LEN(B474))), 1)))</f>
        <v>225</v>
      </c>
      <c r="AE475" cm="1">
        <f t="array" aca="1" ref="AE475" ca="1">SUMPRODUCT(CODE(MID(E474, ROW(INDIRECT("1:" &amp; LEN(E474))), 1)))</f>
        <v>305</v>
      </c>
      <c r="AH475" t="str">
        <f>IF(COUNTIF($A$2:A1088, A475)=1, A475, "")</f>
        <v>LP002522</v>
      </c>
    </row>
    <row r="476" spans="1:34" x14ac:dyDescent="0.25">
      <c r="A476" t="s">
        <v>978</v>
      </c>
      <c r="B476" t="s">
        <v>979</v>
      </c>
      <c r="C476" s="1">
        <v>45036</v>
      </c>
      <c r="D476" t="s">
        <v>20</v>
      </c>
      <c r="E476" t="s">
        <v>21</v>
      </c>
      <c r="F476">
        <v>2</v>
      </c>
      <c r="G476">
        <v>23</v>
      </c>
      <c r="H476" t="s">
        <v>22</v>
      </c>
      <c r="I476" t="s">
        <v>23</v>
      </c>
      <c r="J476" t="s">
        <v>21</v>
      </c>
      <c r="K476">
        <v>5532</v>
      </c>
      <c r="L476">
        <v>4648</v>
      </c>
      <c r="M476">
        <v>162</v>
      </c>
      <c r="N476">
        <v>360</v>
      </c>
      <c r="O476">
        <v>1</v>
      </c>
      <c r="P476" t="s">
        <v>29</v>
      </c>
      <c r="Q476" t="s">
        <v>978</v>
      </c>
      <c r="R476">
        <v>162</v>
      </c>
      <c r="S476" t="s">
        <v>25</v>
      </c>
      <c r="T476" t="s">
        <v>976</v>
      </c>
      <c r="AB476" cm="1">
        <f t="array" aca="1" ref="AB476" ca="1">SUMPRODUCT(CODE(MID(B475, ROW(INDIRECT("1:" &amp; LEN(B475))), 1)))</f>
        <v>226</v>
      </c>
      <c r="AE476" cm="1">
        <f t="array" aca="1" ref="AE476" ca="1">SUMPRODUCT(CODE(MID(E475, ROW(INDIRECT("1:" &amp; LEN(E475))), 1)))</f>
        <v>189</v>
      </c>
      <c r="AH476" t="str">
        <f>IF(COUNTIF($A$2:A1089, A476)=1, A476, "")</f>
        <v>LP002524</v>
      </c>
    </row>
    <row r="477" spans="1:34" x14ac:dyDescent="0.25">
      <c r="A477" t="s">
        <v>980</v>
      </c>
      <c r="B477" t="s">
        <v>981</v>
      </c>
      <c r="C477" s="1">
        <v>45037</v>
      </c>
      <c r="D477" t="s">
        <v>20</v>
      </c>
      <c r="E477" t="s">
        <v>28</v>
      </c>
      <c r="F477">
        <v>2</v>
      </c>
      <c r="G477">
        <v>23</v>
      </c>
      <c r="H477" t="s">
        <v>22</v>
      </c>
      <c r="I477" t="s">
        <v>23</v>
      </c>
      <c r="J477" t="s">
        <v>28</v>
      </c>
      <c r="K477">
        <v>16525</v>
      </c>
      <c r="L477">
        <v>1014</v>
      </c>
      <c r="M477">
        <v>150</v>
      </c>
      <c r="N477">
        <v>360</v>
      </c>
      <c r="O477">
        <v>1</v>
      </c>
      <c r="P477" t="s">
        <v>29</v>
      </c>
      <c r="Q477" t="s">
        <v>980</v>
      </c>
      <c r="R477">
        <v>150</v>
      </c>
      <c r="S477" t="s">
        <v>25</v>
      </c>
      <c r="T477" t="s">
        <v>978</v>
      </c>
      <c r="X477" cm="1">
        <f t="array" aca="1" ref="X477" ca="1">SUMPRODUCT(CODE(MID(D480, ROW(INDIRECT("1:" &amp; LEN(D480))), 1)))</f>
        <v>383</v>
      </c>
      <c r="AB477" cm="1">
        <f t="array" aca="1" ref="AB477" ca="1">SUMPRODUCT(CODE(MID(B476, ROW(INDIRECT("1:" &amp; LEN(B476))), 1)))</f>
        <v>227</v>
      </c>
      <c r="AE477" cm="1">
        <f t="array" aca="1" ref="AE477" ca="1">SUMPRODUCT(CODE(MID(E476, ROW(INDIRECT("1:" &amp; LEN(E476))), 1)))</f>
        <v>189</v>
      </c>
      <c r="AH477" t="str">
        <f>IF(COUNTIF($A$2:A1090, A477)=1, A477, "")</f>
        <v>LP002527</v>
      </c>
    </row>
    <row r="478" spans="1:34" x14ac:dyDescent="0.25">
      <c r="A478" t="s">
        <v>982</v>
      </c>
      <c r="B478" t="s">
        <v>983</v>
      </c>
      <c r="C478" s="1">
        <v>45038</v>
      </c>
      <c r="D478" t="s">
        <v>20</v>
      </c>
      <c r="E478" t="s">
        <v>28</v>
      </c>
      <c r="F478">
        <v>2</v>
      </c>
      <c r="G478">
        <v>23</v>
      </c>
      <c r="H478" t="s">
        <v>22</v>
      </c>
      <c r="I478" t="s">
        <v>23</v>
      </c>
      <c r="J478" t="s">
        <v>21</v>
      </c>
      <c r="K478">
        <v>6700</v>
      </c>
      <c r="L478">
        <v>1750</v>
      </c>
      <c r="M478">
        <v>230</v>
      </c>
      <c r="N478">
        <v>300</v>
      </c>
      <c r="O478">
        <v>1</v>
      </c>
      <c r="P478" t="s">
        <v>44</v>
      </c>
      <c r="Q478" t="s">
        <v>982</v>
      </c>
      <c r="R478">
        <v>230</v>
      </c>
      <c r="S478" t="s">
        <v>25</v>
      </c>
      <c r="T478" t="s">
        <v>980</v>
      </c>
      <c r="X478" cm="1">
        <f t="array" aca="1" ref="X478" ca="1">SUMPRODUCT(CODE(MID(D481, ROW(INDIRECT("1:" &amp; LEN(D481))), 1)))</f>
        <v>383</v>
      </c>
      <c r="AB478" cm="1">
        <f t="array" aca="1" ref="AB478" ca="1">SUMPRODUCT(CODE(MID(B477, ROW(INDIRECT("1:" &amp; LEN(B477))), 1)))</f>
        <v>228</v>
      </c>
      <c r="AE478" cm="1">
        <f t="array" aca="1" ref="AE478" ca="1">SUMPRODUCT(CODE(MID(E477, ROW(INDIRECT("1:" &amp; LEN(E477))), 1)))</f>
        <v>305</v>
      </c>
      <c r="AH478" t="str">
        <f>IF(COUNTIF($A$2:A1091, A478)=1, A478, "")</f>
        <v>LP002529</v>
      </c>
    </row>
    <row r="479" spans="1:34" x14ac:dyDescent="0.25">
      <c r="A479" t="s">
        <v>984</v>
      </c>
      <c r="B479" t="s">
        <v>985</v>
      </c>
      <c r="C479" s="1">
        <v>45039</v>
      </c>
      <c r="E479" t="s">
        <v>28</v>
      </c>
      <c r="F479">
        <v>2</v>
      </c>
      <c r="G479">
        <v>23</v>
      </c>
      <c r="H479" t="s">
        <v>22</v>
      </c>
      <c r="I479" t="s">
        <v>23</v>
      </c>
      <c r="J479" t="s">
        <v>21</v>
      </c>
      <c r="K479">
        <v>2873</v>
      </c>
      <c r="L479">
        <v>1872</v>
      </c>
      <c r="M479">
        <v>132</v>
      </c>
      <c r="N479">
        <v>360</v>
      </c>
      <c r="O479">
        <v>0</v>
      </c>
      <c r="P479" t="s">
        <v>44</v>
      </c>
      <c r="Q479" t="s">
        <v>984</v>
      </c>
      <c r="R479">
        <v>132</v>
      </c>
      <c r="S479" t="s">
        <v>30</v>
      </c>
      <c r="T479" t="s">
        <v>982</v>
      </c>
      <c r="X479" cm="1">
        <f t="array" aca="1" ref="X479" ca="1">SUMPRODUCT(CODE(MID(D482, ROW(INDIRECT("1:" &amp; LEN(D482))), 1)))</f>
        <v>586</v>
      </c>
      <c r="AB479" cm="1">
        <f t="array" aca="1" ref="AB479" ca="1">SUMPRODUCT(CODE(MID(B478, ROW(INDIRECT("1:" &amp; LEN(B478))), 1)))</f>
        <v>229</v>
      </c>
      <c r="AE479" cm="1">
        <f t="array" aca="1" ref="AE479" ca="1">SUMPRODUCT(CODE(MID(E478, ROW(INDIRECT("1:" &amp; LEN(E478))), 1)))</f>
        <v>305</v>
      </c>
      <c r="AH479" t="str">
        <f>IF(COUNTIF($A$2:A1092, A479)=1, A479, "")</f>
        <v>LP002530</v>
      </c>
    </row>
    <row r="480" spans="1:34" x14ac:dyDescent="0.25">
      <c r="A480" t="s">
        <v>986</v>
      </c>
      <c r="B480" t="s">
        <v>987</v>
      </c>
      <c r="C480" s="1">
        <v>45040</v>
      </c>
      <c r="D480" t="s">
        <v>20</v>
      </c>
      <c r="E480" t="s">
        <v>28</v>
      </c>
      <c r="F480">
        <v>1</v>
      </c>
      <c r="G480">
        <v>23</v>
      </c>
      <c r="H480" t="s">
        <v>22</v>
      </c>
      <c r="I480" t="s">
        <v>23</v>
      </c>
      <c r="J480" t="s">
        <v>28</v>
      </c>
      <c r="K480">
        <v>16667</v>
      </c>
      <c r="L480">
        <v>2250</v>
      </c>
      <c r="M480">
        <v>86</v>
      </c>
      <c r="N480">
        <v>360</v>
      </c>
      <c r="O480">
        <v>1</v>
      </c>
      <c r="P480" t="s">
        <v>44</v>
      </c>
      <c r="Q480" t="s">
        <v>986</v>
      </c>
      <c r="R480">
        <v>86</v>
      </c>
      <c r="S480" t="s">
        <v>25</v>
      </c>
      <c r="T480" t="s">
        <v>984</v>
      </c>
      <c r="X480" cm="1">
        <f t="array" aca="1" ref="X480" ca="1">SUMPRODUCT(CODE(MID(D483, ROW(INDIRECT("1:" &amp; LEN(D483))), 1)))</f>
        <v>383</v>
      </c>
      <c r="AB480" cm="1">
        <f t="array" aca="1" ref="AB480" ca="1">SUMPRODUCT(CODE(MID(B479, ROW(INDIRECT("1:" &amp; LEN(B479))), 1)))</f>
        <v>230</v>
      </c>
      <c r="AE480" cm="1">
        <f t="array" aca="1" ref="AE480" ca="1">SUMPRODUCT(CODE(MID(E479, ROW(INDIRECT("1:" &amp; LEN(E479))), 1)))</f>
        <v>305</v>
      </c>
      <c r="AH480" t="str">
        <f>IF(COUNTIF($A$2:A1093, A480)=1, A480, "")</f>
        <v>LP002531</v>
      </c>
    </row>
    <row r="481" spans="1:34" x14ac:dyDescent="0.25">
      <c r="A481" t="s">
        <v>988</v>
      </c>
      <c r="B481" t="s">
        <v>989</v>
      </c>
      <c r="C481" s="1">
        <v>45041</v>
      </c>
      <c r="D481" t="s">
        <v>20</v>
      </c>
      <c r="E481" t="s">
        <v>28</v>
      </c>
      <c r="F481">
        <v>2</v>
      </c>
      <c r="G481">
        <v>23</v>
      </c>
      <c r="H481" t="s">
        <v>22</v>
      </c>
      <c r="I481" t="s">
        <v>23</v>
      </c>
      <c r="J481" t="s">
        <v>21</v>
      </c>
      <c r="K481">
        <v>2947</v>
      </c>
      <c r="L481">
        <v>1603</v>
      </c>
      <c r="N481">
        <v>360</v>
      </c>
      <c r="O481">
        <v>1</v>
      </c>
      <c r="P481" t="s">
        <v>24</v>
      </c>
      <c r="Q481" t="s">
        <v>988</v>
      </c>
      <c r="S481" t="s">
        <v>30</v>
      </c>
      <c r="T481" t="s">
        <v>986</v>
      </c>
      <c r="X481" cm="1">
        <f t="array" aca="1" ref="X481" ca="1">SUMPRODUCT(CODE(MID(D484, ROW(INDIRECT("1:" &amp; LEN(D484))), 1)))</f>
        <v>383</v>
      </c>
      <c r="AB481" cm="1">
        <f t="array" aca="1" ref="AB481" ca="1">SUMPRODUCT(CODE(MID(B480, ROW(INDIRECT("1:" &amp; LEN(B480))), 1)))</f>
        <v>231</v>
      </c>
      <c r="AE481" cm="1">
        <f t="array" aca="1" ref="AE481" ca="1">SUMPRODUCT(CODE(MID(E480, ROW(INDIRECT("1:" &amp; LEN(E480))), 1)))</f>
        <v>305</v>
      </c>
      <c r="AH481" t="str">
        <f>IF(COUNTIF($A$2:A1094, A481)=1, A481, "")</f>
        <v>LP002533</v>
      </c>
    </row>
    <row r="482" spans="1:34" x14ac:dyDescent="0.25">
      <c r="A482" t="s">
        <v>990</v>
      </c>
      <c r="B482" t="s">
        <v>991</v>
      </c>
      <c r="C482" s="1">
        <v>45042</v>
      </c>
      <c r="D482" t="s">
        <v>65</v>
      </c>
      <c r="E482" t="s">
        <v>21</v>
      </c>
      <c r="F482">
        <v>0</v>
      </c>
      <c r="G482">
        <v>23</v>
      </c>
      <c r="H482" t="s">
        <v>22</v>
      </c>
      <c r="I482" t="s">
        <v>35</v>
      </c>
      <c r="J482" t="s">
        <v>21</v>
      </c>
      <c r="K482">
        <v>4350</v>
      </c>
      <c r="L482">
        <v>0</v>
      </c>
      <c r="M482">
        <v>154</v>
      </c>
      <c r="N482">
        <v>360</v>
      </c>
      <c r="O482">
        <v>1</v>
      </c>
      <c r="P482" t="s">
        <v>29</v>
      </c>
      <c r="Q482" t="s">
        <v>990</v>
      </c>
      <c r="R482">
        <v>154</v>
      </c>
      <c r="S482" t="s">
        <v>25</v>
      </c>
      <c r="T482" t="s">
        <v>988</v>
      </c>
      <c r="X482" cm="1">
        <f t="array" aca="1" ref="X482" ca="1">SUMPRODUCT(CODE(MID(D485, ROW(INDIRECT("1:" &amp; LEN(D485))), 1)))</f>
        <v>383</v>
      </c>
      <c r="AB482" cm="1">
        <f t="array" aca="1" ref="AB482" ca="1">SUMPRODUCT(CODE(MID(B481, ROW(INDIRECT("1:" &amp; LEN(B481))), 1)))</f>
        <v>223</v>
      </c>
      <c r="AE482" cm="1">
        <f t="array" aca="1" ref="AE482" ca="1">SUMPRODUCT(CODE(MID(E481, ROW(INDIRECT("1:" &amp; LEN(E481))), 1)))</f>
        <v>305</v>
      </c>
      <c r="AH482" t="str">
        <f>IF(COUNTIF($A$2:A1095, A482)=1, A482, "")</f>
        <v>LP002534</v>
      </c>
    </row>
    <row r="483" spans="1:34" x14ac:dyDescent="0.25">
      <c r="A483" t="s">
        <v>992</v>
      </c>
      <c r="B483" t="s">
        <v>993</v>
      </c>
      <c r="C483" s="1">
        <v>45043</v>
      </c>
      <c r="D483" t="s">
        <v>20</v>
      </c>
      <c r="E483" t="s">
        <v>28</v>
      </c>
      <c r="F483">
        <v>4</v>
      </c>
      <c r="G483">
        <v>23</v>
      </c>
      <c r="H483" t="s">
        <v>22</v>
      </c>
      <c r="I483" t="s">
        <v>35</v>
      </c>
      <c r="J483" t="s">
        <v>21</v>
      </c>
      <c r="K483">
        <v>3095</v>
      </c>
      <c r="L483">
        <v>0</v>
      </c>
      <c r="M483">
        <v>113</v>
      </c>
      <c r="N483">
        <v>360</v>
      </c>
      <c r="O483">
        <v>1</v>
      </c>
      <c r="P483" t="s">
        <v>29</v>
      </c>
      <c r="Q483" t="s">
        <v>992</v>
      </c>
      <c r="R483">
        <v>113</v>
      </c>
      <c r="S483" t="s">
        <v>25</v>
      </c>
      <c r="T483" t="s">
        <v>990</v>
      </c>
      <c r="X483" cm="1">
        <f t="array" aca="1" ref="X483" ca="1">SUMPRODUCT(CODE(MID(D486, ROW(INDIRECT("1:" &amp; LEN(D486))), 1)))</f>
        <v>383</v>
      </c>
      <c r="AB483" cm="1">
        <f t="array" aca="1" ref="AB483" ca="1">SUMPRODUCT(CODE(MID(B482, ROW(INDIRECT("1:" &amp; LEN(B482))), 1)))</f>
        <v>224</v>
      </c>
      <c r="AE483" cm="1">
        <f t="array" aca="1" ref="AE483" ca="1">SUMPRODUCT(CODE(MID(E482, ROW(INDIRECT("1:" &amp; LEN(E482))), 1)))</f>
        <v>189</v>
      </c>
      <c r="AH483" t="str">
        <f>IF(COUNTIF($A$2:A1096, A483)=1, A483, "")</f>
        <v>LP002536</v>
      </c>
    </row>
    <row r="484" spans="1:34" x14ac:dyDescent="0.25">
      <c r="A484" t="s">
        <v>994</v>
      </c>
      <c r="B484" t="s">
        <v>995</v>
      </c>
      <c r="C484" s="1">
        <v>45044</v>
      </c>
      <c r="D484" t="s">
        <v>20</v>
      </c>
      <c r="E484" t="s">
        <v>28</v>
      </c>
      <c r="F484">
        <v>0</v>
      </c>
      <c r="G484">
        <v>23</v>
      </c>
      <c r="H484" t="s">
        <v>22</v>
      </c>
      <c r="I484" t="s">
        <v>23</v>
      </c>
      <c r="J484" t="s">
        <v>21</v>
      </c>
      <c r="K484">
        <v>2083</v>
      </c>
      <c r="L484">
        <v>3150</v>
      </c>
      <c r="M484">
        <v>128</v>
      </c>
      <c r="N484">
        <v>360</v>
      </c>
      <c r="O484">
        <v>1</v>
      </c>
      <c r="P484" t="s">
        <v>44</v>
      </c>
      <c r="Q484" t="s">
        <v>994</v>
      </c>
      <c r="R484">
        <v>128</v>
      </c>
      <c r="S484" t="s">
        <v>25</v>
      </c>
      <c r="T484" t="s">
        <v>992</v>
      </c>
      <c r="X484" cm="1">
        <f t="array" aca="1" ref="X484" ca="1">SUMPRODUCT(CODE(MID(D487, ROW(INDIRECT("1:" &amp; LEN(D487))), 1)))</f>
        <v>383</v>
      </c>
      <c r="AB484" cm="1">
        <f t="array" aca="1" ref="AB484" ca="1">SUMPRODUCT(CODE(MID(B483, ROW(INDIRECT("1:" &amp; LEN(B483))), 1)))</f>
        <v>225</v>
      </c>
      <c r="AE484" cm="1">
        <f t="array" aca="1" ref="AE484" ca="1">SUMPRODUCT(CODE(MID(E483, ROW(INDIRECT("1:" &amp; LEN(E483))), 1)))</f>
        <v>305</v>
      </c>
      <c r="AH484" t="str">
        <f>IF(COUNTIF($A$2:A1097, A484)=1, A484, "")</f>
        <v>LP002537</v>
      </c>
    </row>
    <row r="485" spans="1:34" x14ac:dyDescent="0.25">
      <c r="A485" t="s">
        <v>996</v>
      </c>
      <c r="B485" t="s">
        <v>997</v>
      </c>
      <c r="C485" s="1">
        <v>45045</v>
      </c>
      <c r="D485" t="s">
        <v>20</v>
      </c>
      <c r="E485" t="s">
        <v>28</v>
      </c>
      <c r="F485">
        <v>0</v>
      </c>
      <c r="G485">
        <v>23</v>
      </c>
      <c r="H485" t="s">
        <v>22</v>
      </c>
      <c r="I485" t="s">
        <v>23</v>
      </c>
      <c r="J485" t="s">
        <v>21</v>
      </c>
      <c r="K485">
        <v>10833</v>
      </c>
      <c r="L485">
        <v>0</v>
      </c>
      <c r="M485">
        <v>234</v>
      </c>
      <c r="N485">
        <v>360</v>
      </c>
      <c r="O485">
        <v>1</v>
      </c>
      <c r="P485" t="s">
        <v>44</v>
      </c>
      <c r="Q485" t="s">
        <v>996</v>
      </c>
      <c r="R485">
        <v>234</v>
      </c>
      <c r="S485" t="s">
        <v>25</v>
      </c>
      <c r="T485" t="s">
        <v>994</v>
      </c>
      <c r="X485" cm="1">
        <f t="array" aca="1" ref="X485" ca="1">SUMPRODUCT(CODE(MID(D488, ROW(INDIRECT("1:" &amp; LEN(D488))), 1)))</f>
        <v>383</v>
      </c>
      <c r="AB485" cm="1">
        <f t="array" aca="1" ref="AB485" ca="1">SUMPRODUCT(CODE(MID(B484, ROW(INDIRECT("1:" &amp; LEN(B484))), 1)))</f>
        <v>226</v>
      </c>
      <c r="AE485" cm="1">
        <f t="array" aca="1" ref="AE485" ca="1">SUMPRODUCT(CODE(MID(E484, ROW(INDIRECT("1:" &amp; LEN(E484))), 1)))</f>
        <v>305</v>
      </c>
      <c r="AH485" t="str">
        <f>IF(COUNTIF($A$2:A1098, A485)=1, A485, "")</f>
        <v>LP002541</v>
      </c>
    </row>
    <row r="486" spans="1:34" x14ac:dyDescent="0.25">
      <c r="A486" t="s">
        <v>998</v>
      </c>
      <c r="B486" t="s">
        <v>999</v>
      </c>
      <c r="C486" s="1">
        <v>45046</v>
      </c>
      <c r="D486" t="s">
        <v>20</v>
      </c>
      <c r="E486" t="s">
        <v>28</v>
      </c>
      <c r="F486">
        <v>2</v>
      </c>
      <c r="G486">
        <v>23</v>
      </c>
      <c r="H486" t="s">
        <v>22</v>
      </c>
      <c r="I486" t="s">
        <v>23</v>
      </c>
      <c r="J486" t="s">
        <v>21</v>
      </c>
      <c r="K486">
        <v>8333</v>
      </c>
      <c r="L486">
        <v>0</v>
      </c>
      <c r="M486">
        <v>246</v>
      </c>
      <c r="N486">
        <v>360</v>
      </c>
      <c r="O486">
        <v>1</v>
      </c>
      <c r="P486" t="s">
        <v>44</v>
      </c>
      <c r="Q486" t="s">
        <v>998</v>
      </c>
      <c r="R486">
        <v>246</v>
      </c>
      <c r="S486" t="s">
        <v>25</v>
      </c>
      <c r="T486" t="s">
        <v>996</v>
      </c>
      <c r="X486" cm="1">
        <f t="array" aca="1" ref="X486" ca="1">SUMPRODUCT(CODE(MID(D489, ROW(INDIRECT("1:" &amp; LEN(D489))), 1)))</f>
        <v>383</v>
      </c>
      <c r="AB486" cm="1">
        <f t="array" aca="1" ref="AB486" ca="1">SUMPRODUCT(CODE(MID(B485, ROW(INDIRECT("1:" &amp; LEN(B485))), 1)))</f>
        <v>227</v>
      </c>
      <c r="AE486" cm="1">
        <f t="array" aca="1" ref="AE486" ca="1">SUMPRODUCT(CODE(MID(E485, ROW(INDIRECT("1:" &amp; LEN(E485))), 1)))</f>
        <v>305</v>
      </c>
      <c r="AH486" t="str">
        <f>IF(COUNTIF($A$2:A1099, A486)=1, A486, "")</f>
        <v>LP002543</v>
      </c>
    </row>
    <row r="487" spans="1:34" x14ac:dyDescent="0.25">
      <c r="A487" t="s">
        <v>1000</v>
      </c>
      <c r="B487" t="s">
        <v>1001</v>
      </c>
      <c r="C487" s="1">
        <v>45047</v>
      </c>
      <c r="D487" t="s">
        <v>20</v>
      </c>
      <c r="E487" t="s">
        <v>28</v>
      </c>
      <c r="F487">
        <v>1</v>
      </c>
      <c r="G487">
        <v>23</v>
      </c>
      <c r="H487" t="s">
        <v>22</v>
      </c>
      <c r="I487" t="s">
        <v>35</v>
      </c>
      <c r="J487" t="s">
        <v>21</v>
      </c>
      <c r="K487">
        <v>1958</v>
      </c>
      <c r="L487">
        <v>2436</v>
      </c>
      <c r="M487">
        <v>131</v>
      </c>
      <c r="N487">
        <v>360</v>
      </c>
      <c r="O487">
        <v>1</v>
      </c>
      <c r="P487" t="s">
        <v>29</v>
      </c>
      <c r="Q487" t="s">
        <v>1000</v>
      </c>
      <c r="R487">
        <v>131</v>
      </c>
      <c r="S487" t="s">
        <v>25</v>
      </c>
      <c r="T487" t="s">
        <v>998</v>
      </c>
      <c r="X487" cm="1">
        <f t="array" aca="1" ref="X487" ca="1">SUMPRODUCT(CODE(MID(D490, ROW(INDIRECT("1:" &amp; LEN(D490))), 1)))</f>
        <v>383</v>
      </c>
      <c r="AB487" cm="1">
        <f t="array" aca="1" ref="AB487" ca="1">SUMPRODUCT(CODE(MID(B486, ROW(INDIRECT("1:" &amp; LEN(B486))), 1)))</f>
        <v>228</v>
      </c>
      <c r="AE487" cm="1">
        <f t="array" aca="1" ref="AE487" ca="1">SUMPRODUCT(CODE(MID(E486, ROW(INDIRECT("1:" &amp; LEN(E486))), 1)))</f>
        <v>305</v>
      </c>
      <c r="AH487" t="str">
        <f>IF(COUNTIF($A$2:A1100, A487)=1, A487, "")</f>
        <v>LP002544</v>
      </c>
    </row>
    <row r="488" spans="1:34" x14ac:dyDescent="0.25">
      <c r="A488" t="s">
        <v>1002</v>
      </c>
      <c r="B488" t="s">
        <v>1003</v>
      </c>
      <c r="C488" s="1">
        <v>45048</v>
      </c>
      <c r="D488" t="s">
        <v>20</v>
      </c>
      <c r="E488" t="s">
        <v>21</v>
      </c>
      <c r="F488">
        <v>2</v>
      </c>
      <c r="G488">
        <v>23</v>
      </c>
      <c r="H488" t="s">
        <v>22</v>
      </c>
      <c r="I488" t="s">
        <v>23</v>
      </c>
      <c r="J488" t="s">
        <v>21</v>
      </c>
      <c r="K488">
        <v>3547</v>
      </c>
      <c r="L488">
        <v>0</v>
      </c>
      <c r="M488">
        <v>80</v>
      </c>
      <c r="N488">
        <v>360</v>
      </c>
      <c r="O488">
        <v>0</v>
      </c>
      <c r="P488" t="s">
        <v>29</v>
      </c>
      <c r="Q488" t="s">
        <v>1002</v>
      </c>
      <c r="R488">
        <v>80</v>
      </c>
      <c r="S488" t="s">
        <v>30</v>
      </c>
      <c r="T488" t="s">
        <v>1000</v>
      </c>
      <c r="X488" cm="1">
        <f t="array" aca="1" ref="X488" ca="1">SUMPRODUCT(CODE(MID(D491, ROW(INDIRECT("1:" &amp; LEN(D491))), 1)))</f>
        <v>383</v>
      </c>
      <c r="AB488" cm="1">
        <f t="array" aca="1" ref="AB488" ca="1">SUMPRODUCT(CODE(MID(B487, ROW(INDIRECT("1:" &amp; LEN(B487))), 1)))</f>
        <v>229</v>
      </c>
      <c r="AE488" cm="1">
        <f t="array" aca="1" ref="AE488" ca="1">SUMPRODUCT(CODE(MID(E487, ROW(INDIRECT("1:" &amp; LEN(E487))), 1)))</f>
        <v>305</v>
      </c>
      <c r="AH488" t="str">
        <f>IF(COUNTIF($A$2:A1101, A488)=1, A488, "")</f>
        <v>LP002545</v>
      </c>
    </row>
    <row r="489" spans="1:34" x14ac:dyDescent="0.25">
      <c r="A489" t="s">
        <v>1004</v>
      </c>
      <c r="B489" t="s">
        <v>1005</v>
      </c>
      <c r="C489" s="1">
        <v>45049</v>
      </c>
      <c r="D489" t="s">
        <v>20</v>
      </c>
      <c r="E489" t="s">
        <v>28</v>
      </c>
      <c r="F489">
        <v>1</v>
      </c>
      <c r="G489">
        <v>23</v>
      </c>
      <c r="H489" t="s">
        <v>22</v>
      </c>
      <c r="I489" t="s">
        <v>23</v>
      </c>
      <c r="J489" t="s">
        <v>21</v>
      </c>
      <c r="K489">
        <v>18333</v>
      </c>
      <c r="L489">
        <v>0</v>
      </c>
      <c r="M489">
        <v>500</v>
      </c>
      <c r="N489">
        <v>360</v>
      </c>
      <c r="O489">
        <v>1</v>
      </c>
      <c r="P489" t="s">
        <v>24</v>
      </c>
      <c r="Q489" t="s">
        <v>1004</v>
      </c>
      <c r="R489">
        <v>500</v>
      </c>
      <c r="S489" t="s">
        <v>30</v>
      </c>
      <c r="T489" t="s">
        <v>1002</v>
      </c>
      <c r="X489" cm="1">
        <f t="array" aca="1" ref="X489" ca="1">SUMPRODUCT(CODE(MID(D492, ROW(INDIRECT("1:" &amp; LEN(D492))), 1)))</f>
        <v>383</v>
      </c>
      <c r="AB489" cm="1">
        <f t="array" aca="1" ref="AB489" ca="1">SUMPRODUCT(CODE(MID(B488, ROW(INDIRECT("1:" &amp; LEN(B488))), 1)))</f>
        <v>230</v>
      </c>
      <c r="AE489" cm="1">
        <f t="array" aca="1" ref="AE489" ca="1">SUMPRODUCT(CODE(MID(E488, ROW(INDIRECT("1:" &amp; LEN(E488))), 1)))</f>
        <v>189</v>
      </c>
      <c r="AH489" t="str">
        <f>IF(COUNTIF($A$2:A1102, A489)=1, A489, "")</f>
        <v>LP002547</v>
      </c>
    </row>
    <row r="490" spans="1:34" x14ac:dyDescent="0.25">
      <c r="A490" t="s">
        <v>1006</v>
      </c>
      <c r="B490" t="s">
        <v>1007</v>
      </c>
      <c r="C490" s="1">
        <v>45050</v>
      </c>
      <c r="D490" t="s">
        <v>20</v>
      </c>
      <c r="E490" t="s">
        <v>28</v>
      </c>
      <c r="F490">
        <v>2</v>
      </c>
      <c r="G490">
        <v>23</v>
      </c>
      <c r="H490" t="s">
        <v>22</v>
      </c>
      <c r="I490" t="s">
        <v>23</v>
      </c>
      <c r="J490" t="s">
        <v>28</v>
      </c>
      <c r="K490">
        <v>4583</v>
      </c>
      <c r="L490">
        <v>2083</v>
      </c>
      <c r="M490">
        <v>160</v>
      </c>
      <c r="N490">
        <v>360</v>
      </c>
      <c r="O490">
        <v>1</v>
      </c>
      <c r="P490" t="s">
        <v>44</v>
      </c>
      <c r="Q490" t="s">
        <v>1006</v>
      </c>
      <c r="R490">
        <v>160</v>
      </c>
      <c r="S490" t="s">
        <v>25</v>
      </c>
      <c r="T490" t="s">
        <v>1004</v>
      </c>
      <c r="X490" cm="1">
        <f t="array" aca="1" ref="X490" ca="1">SUMPRODUCT(CODE(MID(D493, ROW(INDIRECT("1:" &amp; LEN(D493))), 1)))</f>
        <v>383</v>
      </c>
      <c r="AB490" cm="1">
        <f t="array" aca="1" ref="AB490" ca="1">SUMPRODUCT(CODE(MID(B489, ROW(INDIRECT("1:" &amp; LEN(B489))), 1)))</f>
        <v>231</v>
      </c>
      <c r="AE490" cm="1">
        <f t="array" aca="1" ref="AE490" ca="1">SUMPRODUCT(CODE(MID(E489, ROW(INDIRECT("1:" &amp; LEN(E489))), 1)))</f>
        <v>305</v>
      </c>
      <c r="AH490" t="str">
        <f>IF(COUNTIF($A$2:A1103, A490)=1, A490, "")</f>
        <v>LP002555</v>
      </c>
    </row>
    <row r="491" spans="1:34" x14ac:dyDescent="0.25">
      <c r="A491" t="s">
        <v>1008</v>
      </c>
      <c r="B491" t="s">
        <v>1009</v>
      </c>
      <c r="C491" s="1">
        <v>45051</v>
      </c>
      <c r="D491" t="s">
        <v>20</v>
      </c>
      <c r="E491" t="s">
        <v>21</v>
      </c>
      <c r="F491">
        <v>0</v>
      </c>
      <c r="G491">
        <v>23</v>
      </c>
      <c r="H491" t="s">
        <v>22</v>
      </c>
      <c r="I491" t="s">
        <v>23</v>
      </c>
      <c r="J491" t="s">
        <v>21</v>
      </c>
      <c r="K491">
        <v>2435</v>
      </c>
      <c r="L491">
        <v>0</v>
      </c>
      <c r="M491">
        <v>75</v>
      </c>
      <c r="N491">
        <v>360</v>
      </c>
      <c r="O491">
        <v>1</v>
      </c>
      <c r="P491" t="s">
        <v>24</v>
      </c>
      <c r="Q491" t="s">
        <v>1008</v>
      </c>
      <c r="R491">
        <v>75</v>
      </c>
      <c r="S491" t="s">
        <v>30</v>
      </c>
      <c r="T491" t="s">
        <v>1006</v>
      </c>
      <c r="X491" cm="1">
        <f t="array" aca="1" ref="X491" ca="1">SUMPRODUCT(CODE(MID(D494, ROW(INDIRECT("1:" &amp; LEN(D494))), 1)))</f>
        <v>383</v>
      </c>
      <c r="AB491" cm="1">
        <f t="array" aca="1" ref="AB491" ca="1">SUMPRODUCT(CODE(MID(B490, ROW(INDIRECT("1:" &amp; LEN(B490))), 1)))</f>
        <v>232</v>
      </c>
      <c r="AE491" cm="1">
        <f t="array" aca="1" ref="AE491" ca="1">SUMPRODUCT(CODE(MID(E490, ROW(INDIRECT("1:" &amp; LEN(E490))), 1)))</f>
        <v>305</v>
      </c>
      <c r="AH491" t="str">
        <f>IF(COUNTIF($A$2:A1104, A491)=1, A491, "")</f>
        <v>LP002556</v>
      </c>
    </row>
    <row r="492" spans="1:34" x14ac:dyDescent="0.25">
      <c r="A492" t="s">
        <v>1010</v>
      </c>
      <c r="B492" t="s">
        <v>1011</v>
      </c>
      <c r="C492" s="1">
        <v>45052</v>
      </c>
      <c r="D492" t="s">
        <v>20</v>
      </c>
      <c r="E492" t="s">
        <v>21</v>
      </c>
      <c r="F492">
        <v>0</v>
      </c>
      <c r="G492">
        <v>23</v>
      </c>
      <c r="H492" t="s">
        <v>22</v>
      </c>
      <c r="I492" t="s">
        <v>35</v>
      </c>
      <c r="J492" t="s">
        <v>21</v>
      </c>
      <c r="K492">
        <v>2699</v>
      </c>
      <c r="L492">
        <v>2785</v>
      </c>
      <c r="M492">
        <v>96</v>
      </c>
      <c r="N492">
        <v>360</v>
      </c>
      <c r="P492" t="s">
        <v>44</v>
      </c>
      <c r="Q492" t="s">
        <v>1010</v>
      </c>
      <c r="R492">
        <v>96</v>
      </c>
      <c r="S492" t="s">
        <v>25</v>
      </c>
      <c r="T492" t="s">
        <v>1008</v>
      </c>
      <c r="X492" cm="1">
        <f t="array" aca="1" ref="X492" ca="1">SUMPRODUCT(CODE(MID(D495, ROW(INDIRECT("1:" &amp; LEN(D495))), 1)))</f>
        <v>586</v>
      </c>
      <c r="AB492" cm="1">
        <f t="array" aca="1" ref="AB492" ca="1">SUMPRODUCT(CODE(MID(B491, ROW(INDIRECT("1:" &amp; LEN(B491))), 1)))</f>
        <v>224</v>
      </c>
      <c r="AE492" cm="1">
        <f t="array" aca="1" ref="AE492" ca="1">SUMPRODUCT(CODE(MID(E491, ROW(INDIRECT("1:" &amp; LEN(E491))), 1)))</f>
        <v>189</v>
      </c>
      <c r="AH492" t="str">
        <f>IF(COUNTIF($A$2:A1105, A492)=1, A492, "")</f>
        <v>LP002560</v>
      </c>
    </row>
    <row r="493" spans="1:34" x14ac:dyDescent="0.25">
      <c r="A493" t="s">
        <v>1012</v>
      </c>
      <c r="B493" t="s">
        <v>1013</v>
      </c>
      <c r="C493" s="1">
        <v>45053</v>
      </c>
      <c r="D493" t="s">
        <v>20</v>
      </c>
      <c r="E493" t="s">
        <v>28</v>
      </c>
      <c r="F493">
        <v>1</v>
      </c>
      <c r="G493">
        <v>23</v>
      </c>
      <c r="H493" t="s">
        <v>22</v>
      </c>
      <c r="I493" t="s">
        <v>35</v>
      </c>
      <c r="J493" t="s">
        <v>21</v>
      </c>
      <c r="K493">
        <v>5333</v>
      </c>
      <c r="L493">
        <v>1131</v>
      </c>
      <c r="M493">
        <v>186</v>
      </c>
      <c r="N493">
        <v>360</v>
      </c>
      <c r="P493" t="s">
        <v>24</v>
      </c>
      <c r="Q493" t="s">
        <v>1012</v>
      </c>
      <c r="R493">
        <v>186</v>
      </c>
      <c r="S493" t="s">
        <v>25</v>
      </c>
      <c r="T493" t="s">
        <v>1010</v>
      </c>
      <c r="X493" cm="1">
        <f t="array" aca="1" ref="X493" ca="1">SUMPRODUCT(CODE(MID(D496, ROW(INDIRECT("1:" &amp; LEN(D496))), 1)))</f>
        <v>383</v>
      </c>
      <c r="AB493" cm="1">
        <f t="array" aca="1" ref="AB493" ca="1">SUMPRODUCT(CODE(MID(B492, ROW(INDIRECT("1:" &amp; LEN(B492))), 1)))</f>
        <v>225</v>
      </c>
      <c r="AE493" cm="1">
        <f t="array" aca="1" ref="AE493" ca="1">SUMPRODUCT(CODE(MID(E492, ROW(INDIRECT("1:" &amp; LEN(E492))), 1)))</f>
        <v>189</v>
      </c>
      <c r="AH493" t="str">
        <f>IF(COUNTIF($A$2:A1106, A493)=1, A493, "")</f>
        <v>LP002562</v>
      </c>
    </row>
    <row r="494" spans="1:34" x14ac:dyDescent="0.25">
      <c r="A494" t="s">
        <v>1014</v>
      </c>
      <c r="B494" t="s">
        <v>1015</v>
      </c>
      <c r="C494" s="1">
        <v>45054</v>
      </c>
      <c r="D494" t="s">
        <v>20</v>
      </c>
      <c r="E494" t="s">
        <v>21</v>
      </c>
      <c r="F494">
        <v>0</v>
      </c>
      <c r="G494">
        <v>23</v>
      </c>
      <c r="H494" t="s">
        <v>22</v>
      </c>
      <c r="I494" t="s">
        <v>35</v>
      </c>
      <c r="J494" t="s">
        <v>21</v>
      </c>
      <c r="K494">
        <v>3691</v>
      </c>
      <c r="L494">
        <v>0</v>
      </c>
      <c r="M494">
        <v>110</v>
      </c>
      <c r="N494">
        <v>360</v>
      </c>
      <c r="O494">
        <v>1</v>
      </c>
      <c r="P494" t="s">
        <v>29</v>
      </c>
      <c r="Q494" t="s">
        <v>1014</v>
      </c>
      <c r="R494">
        <v>110</v>
      </c>
      <c r="S494" t="s">
        <v>25</v>
      </c>
      <c r="T494" t="s">
        <v>1012</v>
      </c>
      <c r="X494" cm="1">
        <f t="array" aca="1" ref="X494" ca="1">SUMPRODUCT(CODE(MID(D497, ROW(INDIRECT("1:" &amp; LEN(D497))), 1)))</f>
        <v>586</v>
      </c>
      <c r="AB494" cm="1">
        <f t="array" aca="1" ref="AB494" ca="1">SUMPRODUCT(CODE(MID(B493, ROW(INDIRECT("1:" &amp; LEN(B493))), 1)))</f>
        <v>226</v>
      </c>
      <c r="AE494" cm="1">
        <f t="array" aca="1" ref="AE494" ca="1">SUMPRODUCT(CODE(MID(E493, ROW(INDIRECT("1:" &amp; LEN(E493))), 1)))</f>
        <v>305</v>
      </c>
      <c r="AH494" t="str">
        <f>IF(COUNTIF($A$2:A1107, A494)=1, A494, "")</f>
        <v>LP002571</v>
      </c>
    </row>
    <row r="495" spans="1:34" x14ac:dyDescent="0.25">
      <c r="A495" t="s">
        <v>1016</v>
      </c>
      <c r="B495" t="s">
        <v>1017</v>
      </c>
      <c r="C495" s="1">
        <v>45055</v>
      </c>
      <c r="D495" t="s">
        <v>65</v>
      </c>
      <c r="E495" t="s">
        <v>21</v>
      </c>
      <c r="F495">
        <v>0</v>
      </c>
      <c r="G495">
        <v>23</v>
      </c>
      <c r="H495" t="s">
        <v>22</v>
      </c>
      <c r="I495" t="s">
        <v>35</v>
      </c>
      <c r="J495" t="s">
        <v>28</v>
      </c>
      <c r="K495">
        <v>17263</v>
      </c>
      <c r="L495">
        <v>0</v>
      </c>
      <c r="M495">
        <v>225</v>
      </c>
      <c r="N495">
        <v>360</v>
      </c>
      <c r="O495">
        <v>1</v>
      </c>
      <c r="P495" t="s">
        <v>44</v>
      </c>
      <c r="Q495" t="s">
        <v>1016</v>
      </c>
      <c r="R495">
        <v>225</v>
      </c>
      <c r="S495" t="s">
        <v>25</v>
      </c>
      <c r="T495" t="s">
        <v>1014</v>
      </c>
      <c r="X495" cm="1">
        <f t="array" aca="1" ref="X495" ca="1">SUMPRODUCT(CODE(MID(D498, ROW(INDIRECT("1:" &amp; LEN(D498))), 1)))</f>
        <v>383</v>
      </c>
      <c r="AB495" cm="1">
        <f t="array" aca="1" ref="AB495" ca="1">SUMPRODUCT(CODE(MID(B494, ROW(INDIRECT("1:" &amp; LEN(B494))), 1)))</f>
        <v>227</v>
      </c>
      <c r="AE495" cm="1">
        <f t="array" aca="1" ref="AE495" ca="1">SUMPRODUCT(CODE(MID(E494, ROW(INDIRECT("1:" &amp; LEN(E494))), 1)))</f>
        <v>189</v>
      </c>
      <c r="AH495" t="str">
        <f>IF(COUNTIF($A$2:A1108, A495)=1, A495, "")</f>
        <v>LP002582</v>
      </c>
    </row>
    <row r="496" spans="1:34" x14ac:dyDescent="0.25">
      <c r="A496" t="s">
        <v>1018</v>
      </c>
      <c r="B496" t="s">
        <v>1019</v>
      </c>
      <c r="C496" s="1">
        <v>45056</v>
      </c>
      <c r="D496" t="s">
        <v>20</v>
      </c>
      <c r="E496" t="s">
        <v>28</v>
      </c>
      <c r="F496">
        <v>0</v>
      </c>
      <c r="G496">
        <v>23</v>
      </c>
      <c r="H496" t="s">
        <v>22</v>
      </c>
      <c r="I496" t="s">
        <v>23</v>
      </c>
      <c r="J496" t="s">
        <v>21</v>
      </c>
      <c r="K496">
        <v>3597</v>
      </c>
      <c r="L496">
        <v>2157</v>
      </c>
      <c r="M496">
        <v>119</v>
      </c>
      <c r="N496">
        <v>360</v>
      </c>
      <c r="O496">
        <v>0</v>
      </c>
      <c r="P496" t="s">
        <v>29</v>
      </c>
      <c r="Q496" t="s">
        <v>1018</v>
      </c>
      <c r="R496">
        <v>119</v>
      </c>
      <c r="S496" t="s">
        <v>30</v>
      </c>
      <c r="T496" t="s">
        <v>1016</v>
      </c>
      <c r="X496" cm="1">
        <f t="array" aca="1" ref="X496" ca="1">SUMPRODUCT(CODE(MID(D499, ROW(INDIRECT("1:" &amp; LEN(D499))), 1)))</f>
        <v>383</v>
      </c>
      <c r="AB496" cm="1">
        <f t="array" aca="1" ref="AB496" ca="1">SUMPRODUCT(CODE(MID(B495, ROW(INDIRECT("1:" &amp; LEN(B495))), 1)))</f>
        <v>228</v>
      </c>
      <c r="AE496" cm="1">
        <f t="array" aca="1" ref="AE496" ca="1">SUMPRODUCT(CODE(MID(E495, ROW(INDIRECT("1:" &amp; LEN(E495))), 1)))</f>
        <v>189</v>
      </c>
      <c r="AH496" t="str">
        <f>IF(COUNTIF($A$2:A1109, A496)=1, A496, "")</f>
        <v>LP002585</v>
      </c>
    </row>
    <row r="497" spans="1:34" x14ac:dyDescent="0.25">
      <c r="A497" t="s">
        <v>1020</v>
      </c>
      <c r="B497" t="s">
        <v>1021</v>
      </c>
      <c r="C497" s="1">
        <v>45057</v>
      </c>
      <c r="D497" t="s">
        <v>65</v>
      </c>
      <c r="E497" t="s">
        <v>28</v>
      </c>
      <c r="F497">
        <v>1</v>
      </c>
      <c r="G497">
        <v>23</v>
      </c>
      <c r="H497" t="s">
        <v>22</v>
      </c>
      <c r="I497" t="s">
        <v>23</v>
      </c>
      <c r="J497" t="s">
        <v>21</v>
      </c>
      <c r="K497">
        <v>3326</v>
      </c>
      <c r="L497">
        <v>913</v>
      </c>
      <c r="M497">
        <v>105</v>
      </c>
      <c r="N497">
        <v>84</v>
      </c>
      <c r="O497">
        <v>1</v>
      </c>
      <c r="P497" t="s">
        <v>44</v>
      </c>
      <c r="Q497" t="s">
        <v>1020</v>
      </c>
      <c r="R497">
        <v>105</v>
      </c>
      <c r="S497" t="s">
        <v>25</v>
      </c>
      <c r="T497" t="s">
        <v>1018</v>
      </c>
      <c r="X497" cm="1">
        <f t="array" aca="1" ref="X497" ca="1">SUMPRODUCT(CODE(MID(D500, ROW(INDIRECT("1:" &amp; LEN(D500))), 1)))</f>
        <v>383</v>
      </c>
      <c r="AB497" cm="1">
        <f t="array" aca="1" ref="AB497" ca="1">SUMPRODUCT(CODE(MID(B496, ROW(INDIRECT("1:" &amp; LEN(B496))), 1)))</f>
        <v>229</v>
      </c>
      <c r="AE497" cm="1">
        <f t="array" aca="1" ref="AE497" ca="1">SUMPRODUCT(CODE(MID(E496, ROW(INDIRECT("1:" &amp; LEN(E496))), 1)))</f>
        <v>305</v>
      </c>
      <c r="AH497" t="str">
        <f>IF(COUNTIF($A$2:A1110, A497)=1, A497, "")</f>
        <v>LP002586</v>
      </c>
    </row>
    <row r="498" spans="1:34" x14ac:dyDescent="0.25">
      <c r="A498" t="s">
        <v>1022</v>
      </c>
      <c r="B498" t="s">
        <v>1023</v>
      </c>
      <c r="C498" s="1">
        <v>45058</v>
      </c>
      <c r="D498" t="s">
        <v>20</v>
      </c>
      <c r="E498" t="s">
        <v>28</v>
      </c>
      <c r="F498">
        <v>0</v>
      </c>
      <c r="G498">
        <v>23</v>
      </c>
      <c r="H498" t="s">
        <v>22</v>
      </c>
      <c r="I498" t="s">
        <v>35</v>
      </c>
      <c r="J498" t="s">
        <v>21</v>
      </c>
      <c r="K498">
        <v>2600</v>
      </c>
      <c r="L498">
        <v>1700</v>
      </c>
      <c r="M498">
        <v>107</v>
      </c>
      <c r="N498">
        <v>360</v>
      </c>
      <c r="O498">
        <v>1</v>
      </c>
      <c r="P498" t="s">
        <v>29</v>
      </c>
      <c r="Q498" t="s">
        <v>1022</v>
      </c>
      <c r="R498">
        <v>107</v>
      </c>
      <c r="S498" t="s">
        <v>25</v>
      </c>
      <c r="T498" t="s">
        <v>1020</v>
      </c>
      <c r="X498" cm="1">
        <f t="array" aca="1" ref="X498" ca="1">SUMPRODUCT(CODE(MID(D501, ROW(INDIRECT("1:" &amp; LEN(D501))), 1)))</f>
        <v>383</v>
      </c>
      <c r="AB498" cm="1">
        <f t="array" aca="1" ref="AB498" ca="1">SUMPRODUCT(CODE(MID(B497, ROW(INDIRECT("1:" &amp; LEN(B497))), 1)))</f>
        <v>230</v>
      </c>
      <c r="AE498" cm="1">
        <f t="array" aca="1" ref="AE498" ca="1">SUMPRODUCT(CODE(MID(E497, ROW(INDIRECT("1:" &amp; LEN(E497))), 1)))</f>
        <v>305</v>
      </c>
      <c r="AH498" t="str">
        <f>IF(COUNTIF($A$2:A1111, A498)=1, A498, "")</f>
        <v>LP002587</v>
      </c>
    </row>
    <row r="499" spans="1:34" x14ac:dyDescent="0.25">
      <c r="A499" t="s">
        <v>1024</v>
      </c>
      <c r="B499" t="s">
        <v>1025</v>
      </c>
      <c r="C499" s="1">
        <v>45059</v>
      </c>
      <c r="D499" t="s">
        <v>20</v>
      </c>
      <c r="E499" t="s">
        <v>28</v>
      </c>
      <c r="F499">
        <v>0</v>
      </c>
      <c r="G499">
        <v>23</v>
      </c>
      <c r="H499" t="s">
        <v>22</v>
      </c>
      <c r="I499" t="s">
        <v>23</v>
      </c>
      <c r="J499" t="s">
        <v>21</v>
      </c>
      <c r="K499">
        <v>4625</v>
      </c>
      <c r="L499">
        <v>2857</v>
      </c>
      <c r="M499">
        <v>111</v>
      </c>
      <c r="N499">
        <v>12</v>
      </c>
      <c r="P499" t="s">
        <v>24</v>
      </c>
      <c r="Q499" t="s">
        <v>1024</v>
      </c>
      <c r="R499">
        <v>111</v>
      </c>
      <c r="S499" t="s">
        <v>25</v>
      </c>
      <c r="T499" t="s">
        <v>1022</v>
      </c>
      <c r="X499" cm="1">
        <f t="array" aca="1" ref="X499" ca="1">SUMPRODUCT(CODE(MID(D502, ROW(INDIRECT("1:" &amp; LEN(D502))), 1)))</f>
        <v>586</v>
      </c>
      <c r="AB499" cm="1">
        <f t="array" aca="1" ref="AB499" ca="1">SUMPRODUCT(CODE(MID(B498, ROW(INDIRECT("1:" &amp; LEN(B498))), 1)))</f>
        <v>231</v>
      </c>
      <c r="AE499" cm="1">
        <f t="array" aca="1" ref="AE499" ca="1">SUMPRODUCT(CODE(MID(E498, ROW(INDIRECT("1:" &amp; LEN(E498))), 1)))</f>
        <v>305</v>
      </c>
      <c r="AH499" t="str">
        <f>IF(COUNTIF($A$2:A1112, A499)=1, A499, "")</f>
        <v>LP002588</v>
      </c>
    </row>
    <row r="500" spans="1:34" x14ac:dyDescent="0.25">
      <c r="A500" t="s">
        <v>1026</v>
      </c>
      <c r="B500" t="s">
        <v>1027</v>
      </c>
      <c r="C500" s="1">
        <v>45154</v>
      </c>
      <c r="D500" t="s">
        <v>20</v>
      </c>
      <c r="E500" t="s">
        <v>28</v>
      </c>
      <c r="F500">
        <v>1</v>
      </c>
      <c r="G500">
        <v>23</v>
      </c>
      <c r="H500" t="s">
        <v>22</v>
      </c>
      <c r="I500" t="s">
        <v>23</v>
      </c>
      <c r="J500" t="s">
        <v>28</v>
      </c>
      <c r="K500">
        <v>2895</v>
      </c>
      <c r="L500">
        <v>0</v>
      </c>
      <c r="M500">
        <v>95</v>
      </c>
      <c r="N500">
        <v>360</v>
      </c>
      <c r="O500">
        <v>1</v>
      </c>
      <c r="P500" t="s">
        <v>44</v>
      </c>
      <c r="Q500" t="s">
        <v>1026</v>
      </c>
      <c r="R500">
        <v>95</v>
      </c>
      <c r="S500" t="s">
        <v>25</v>
      </c>
      <c r="T500" t="s">
        <v>1024</v>
      </c>
      <c r="X500" cm="1">
        <f t="array" aca="1" ref="X500" ca="1">SUMPRODUCT(CODE(MID(D503, ROW(INDIRECT("1:" &amp; LEN(D503))), 1)))</f>
        <v>586</v>
      </c>
      <c r="AB500" cm="1">
        <f t="array" aca="1" ref="AB500" ca="1">SUMPRODUCT(CODE(MID(B499, ROW(INDIRECT("1:" &amp; LEN(B499))), 1)))</f>
        <v>232</v>
      </c>
      <c r="AE500" cm="1">
        <f t="array" aca="1" ref="AE500" ca="1">SUMPRODUCT(CODE(MID(E499, ROW(INDIRECT("1:" &amp; LEN(E499))), 1)))</f>
        <v>305</v>
      </c>
      <c r="AH500" t="str">
        <f>IF(COUNTIF($A$2:A1113, A500)=1, A500, "")</f>
        <v>LP002600</v>
      </c>
    </row>
    <row r="501" spans="1:34" x14ac:dyDescent="0.25">
      <c r="A501" t="s">
        <v>1028</v>
      </c>
      <c r="B501" t="s">
        <v>1029</v>
      </c>
      <c r="C501" s="1">
        <v>45154</v>
      </c>
      <c r="D501" t="s">
        <v>20</v>
      </c>
      <c r="E501" t="s">
        <v>21</v>
      </c>
      <c r="F501">
        <v>0</v>
      </c>
      <c r="G501">
        <v>23</v>
      </c>
      <c r="H501" t="s">
        <v>22</v>
      </c>
      <c r="I501" t="s">
        <v>23</v>
      </c>
      <c r="J501" t="s">
        <v>21</v>
      </c>
      <c r="K501">
        <v>6283</v>
      </c>
      <c r="L501">
        <v>4416</v>
      </c>
      <c r="M501">
        <v>209</v>
      </c>
      <c r="N501">
        <v>360</v>
      </c>
      <c r="O501">
        <v>0</v>
      </c>
      <c r="P501" t="s">
        <v>29</v>
      </c>
      <c r="Q501" t="s">
        <v>1028</v>
      </c>
      <c r="R501">
        <v>209</v>
      </c>
      <c r="S501" t="s">
        <v>30</v>
      </c>
      <c r="T501" t="s">
        <v>1026</v>
      </c>
      <c r="X501" cm="1">
        <f t="array" aca="1" ref="X501" ca="1">SUMPRODUCT(CODE(MID(D504, ROW(INDIRECT("1:" &amp; LEN(D504))), 1)))</f>
        <v>383</v>
      </c>
      <c r="AB501" cm="1">
        <f t="array" aca="1" ref="AB501" ca="1">SUMPRODUCT(CODE(MID(B500, ROW(INDIRECT("1:" &amp; LEN(B500))), 1)))</f>
        <v>233</v>
      </c>
      <c r="AE501" cm="1">
        <f t="array" aca="1" ref="AE501" ca="1">SUMPRODUCT(CODE(MID(E500, ROW(INDIRECT("1:" &amp; LEN(E500))), 1)))</f>
        <v>305</v>
      </c>
      <c r="AH501" t="str">
        <f>IF(COUNTIF($A$2:A1114, A501)=1, A501, "")</f>
        <v>LP002602</v>
      </c>
    </row>
    <row r="502" spans="1:34" x14ac:dyDescent="0.25">
      <c r="A502" t="s">
        <v>1030</v>
      </c>
      <c r="B502" t="s">
        <v>1031</v>
      </c>
      <c r="C502" s="1">
        <v>45154</v>
      </c>
      <c r="D502" t="s">
        <v>65</v>
      </c>
      <c r="E502" t="s">
        <v>21</v>
      </c>
      <c r="F502">
        <v>0</v>
      </c>
      <c r="G502">
        <v>23</v>
      </c>
      <c r="H502" t="s">
        <v>22</v>
      </c>
      <c r="I502" t="s">
        <v>23</v>
      </c>
      <c r="J502" t="s">
        <v>21</v>
      </c>
      <c r="K502">
        <v>645</v>
      </c>
      <c r="L502">
        <v>3683</v>
      </c>
      <c r="M502">
        <v>113</v>
      </c>
      <c r="N502">
        <v>480</v>
      </c>
      <c r="O502">
        <v>1</v>
      </c>
      <c r="P502" t="s">
        <v>29</v>
      </c>
      <c r="Q502" t="s">
        <v>1030</v>
      </c>
      <c r="R502">
        <v>113</v>
      </c>
      <c r="S502" t="s">
        <v>25</v>
      </c>
      <c r="T502" t="s">
        <v>1028</v>
      </c>
      <c r="X502" cm="1">
        <f t="array" aca="1" ref="X502" ca="1">SUMPRODUCT(CODE(MID(D505, ROW(INDIRECT("1:" &amp; LEN(D505))), 1)))</f>
        <v>383</v>
      </c>
      <c r="AB502" cm="1">
        <f t="array" aca="1" ref="AB502" ca="1">SUMPRODUCT(CODE(MID(B501, ROW(INDIRECT("1:" &amp; LEN(B501))), 1)))</f>
        <v>216</v>
      </c>
      <c r="AE502" cm="1">
        <f t="array" aca="1" ref="AE502" ca="1">SUMPRODUCT(CODE(MID(E501, ROW(INDIRECT("1:" &amp; LEN(E501))), 1)))</f>
        <v>189</v>
      </c>
      <c r="AH502" t="str">
        <f>IF(COUNTIF($A$2:A1115, A502)=1, A502, "")</f>
        <v>LP002603</v>
      </c>
    </row>
    <row r="503" spans="1:34" x14ac:dyDescent="0.25">
      <c r="A503" t="s">
        <v>1032</v>
      </c>
      <c r="B503" t="s">
        <v>1033</v>
      </c>
      <c r="C503" s="1">
        <v>45154</v>
      </c>
      <c r="D503" t="s">
        <v>65</v>
      </c>
      <c r="E503" t="s">
        <v>21</v>
      </c>
      <c r="F503">
        <v>0</v>
      </c>
      <c r="G503">
        <v>23</v>
      </c>
      <c r="H503" t="s">
        <v>22</v>
      </c>
      <c r="I503" t="s">
        <v>23</v>
      </c>
      <c r="J503" t="s">
        <v>21</v>
      </c>
      <c r="K503">
        <v>3159</v>
      </c>
      <c r="L503">
        <v>0</v>
      </c>
      <c r="M503">
        <v>100</v>
      </c>
      <c r="N503">
        <v>360</v>
      </c>
      <c r="O503">
        <v>1</v>
      </c>
      <c r="P503" t="s">
        <v>44</v>
      </c>
      <c r="Q503" t="s">
        <v>1032</v>
      </c>
      <c r="R503">
        <v>100</v>
      </c>
      <c r="S503" t="s">
        <v>25</v>
      </c>
      <c r="T503" t="s">
        <v>1030</v>
      </c>
      <c r="X503" cm="1">
        <f t="array" aca="1" ref="X503" ca="1">SUMPRODUCT(CODE(MID(D506, ROW(INDIRECT("1:" &amp; LEN(D506))), 1)))</f>
        <v>383</v>
      </c>
      <c r="AB503" cm="1">
        <f t="array" aca="1" ref="AB503" ca="1">SUMPRODUCT(CODE(MID(B502, ROW(INDIRECT("1:" &amp; LEN(B502))), 1)))</f>
        <v>217</v>
      </c>
      <c r="AE503" cm="1">
        <f t="array" aca="1" ref="AE503" ca="1">SUMPRODUCT(CODE(MID(E502, ROW(INDIRECT("1:" &amp; LEN(E502))), 1)))</f>
        <v>189</v>
      </c>
      <c r="AH503" t="str">
        <f>IF(COUNTIF($A$2:A1116, A503)=1, A503, "")</f>
        <v>LP002606</v>
      </c>
    </row>
    <row r="504" spans="1:34" x14ac:dyDescent="0.25">
      <c r="A504" t="s">
        <v>1034</v>
      </c>
      <c r="B504" t="s">
        <v>1035</v>
      </c>
      <c r="C504" s="1">
        <v>45064</v>
      </c>
      <c r="D504" t="s">
        <v>20</v>
      </c>
      <c r="E504" t="s">
        <v>28</v>
      </c>
      <c r="F504">
        <v>2</v>
      </c>
      <c r="G504">
        <v>23</v>
      </c>
      <c r="H504" t="s">
        <v>22</v>
      </c>
      <c r="I504" t="s">
        <v>23</v>
      </c>
      <c r="J504" t="s">
        <v>21</v>
      </c>
      <c r="K504">
        <v>4865</v>
      </c>
      <c r="L504">
        <v>5624</v>
      </c>
      <c r="M504">
        <v>208</v>
      </c>
      <c r="N504">
        <v>360</v>
      </c>
      <c r="O504">
        <v>1</v>
      </c>
      <c r="P504" t="s">
        <v>44</v>
      </c>
      <c r="Q504" t="s">
        <v>1034</v>
      </c>
      <c r="R504">
        <v>208</v>
      </c>
      <c r="S504" t="s">
        <v>25</v>
      </c>
      <c r="T504" t="s">
        <v>1032</v>
      </c>
      <c r="X504" cm="1">
        <f t="array" aca="1" ref="X504" ca="1">SUMPRODUCT(CODE(MID(D507, ROW(INDIRECT("1:" &amp; LEN(D507))), 1)))</f>
        <v>383</v>
      </c>
      <c r="AB504" cm="1">
        <f t="array" aca="1" ref="AB504" ca="1">SUMPRODUCT(CODE(MID(B503, ROW(INDIRECT("1:" &amp; LEN(B503))), 1)))</f>
        <v>218</v>
      </c>
      <c r="AE504" cm="1">
        <f t="array" aca="1" ref="AE504" ca="1">SUMPRODUCT(CODE(MID(E503, ROW(INDIRECT("1:" &amp; LEN(E503))), 1)))</f>
        <v>189</v>
      </c>
      <c r="AH504" t="str">
        <f>IF(COUNTIF($A$2:A1117, A504)=1, A504, "")</f>
        <v>LP002615</v>
      </c>
    </row>
    <row r="505" spans="1:34" x14ac:dyDescent="0.25">
      <c r="A505" t="s">
        <v>1036</v>
      </c>
      <c r="B505" t="s">
        <v>1037</v>
      </c>
      <c r="C505" s="1">
        <v>45065</v>
      </c>
      <c r="D505" t="s">
        <v>20</v>
      </c>
      <c r="E505" t="s">
        <v>28</v>
      </c>
      <c r="F505">
        <v>1</v>
      </c>
      <c r="G505">
        <v>23</v>
      </c>
      <c r="H505" t="s">
        <v>22</v>
      </c>
      <c r="I505" t="s">
        <v>35</v>
      </c>
      <c r="J505" t="s">
        <v>21</v>
      </c>
      <c r="K505">
        <v>4050</v>
      </c>
      <c r="L505">
        <v>5302</v>
      </c>
      <c r="M505">
        <v>138</v>
      </c>
      <c r="N505">
        <v>360</v>
      </c>
      <c r="P505" t="s">
        <v>29</v>
      </c>
      <c r="Q505" t="s">
        <v>1036</v>
      </c>
      <c r="R505">
        <v>138</v>
      </c>
      <c r="S505" t="s">
        <v>30</v>
      </c>
      <c r="T505" t="s">
        <v>1034</v>
      </c>
      <c r="X505" cm="1">
        <f t="array" aca="1" ref="X505" ca="1">SUMPRODUCT(CODE(MID(D508, ROW(INDIRECT("1:" &amp; LEN(D508))), 1)))</f>
        <v>383</v>
      </c>
      <c r="AB505" cm="1">
        <f t="array" aca="1" ref="AB505" ca="1">SUMPRODUCT(CODE(MID(B504, ROW(INDIRECT("1:" &amp; LEN(B504))), 1)))</f>
        <v>219</v>
      </c>
      <c r="AE505" cm="1">
        <f t="array" aca="1" ref="AE505" ca="1">SUMPRODUCT(CODE(MID(E504, ROW(INDIRECT("1:" &amp; LEN(E504))), 1)))</f>
        <v>305</v>
      </c>
      <c r="AH505" t="str">
        <f>IF(COUNTIF($A$2:A1118, A505)=1, A505, "")</f>
        <v>LP002618</v>
      </c>
    </row>
    <row r="506" spans="1:34" x14ac:dyDescent="0.25">
      <c r="A506" t="s">
        <v>1038</v>
      </c>
      <c r="B506" t="s">
        <v>1039</v>
      </c>
      <c r="C506" s="1">
        <v>45066</v>
      </c>
      <c r="D506" t="s">
        <v>20</v>
      </c>
      <c r="E506" t="s">
        <v>28</v>
      </c>
      <c r="F506">
        <v>0</v>
      </c>
      <c r="G506">
        <v>23</v>
      </c>
      <c r="H506" t="s">
        <v>22</v>
      </c>
      <c r="I506" t="s">
        <v>35</v>
      </c>
      <c r="J506" t="s">
        <v>21</v>
      </c>
      <c r="K506">
        <v>3814</v>
      </c>
      <c r="L506">
        <v>1483</v>
      </c>
      <c r="M506">
        <v>124</v>
      </c>
      <c r="N506">
        <v>300</v>
      </c>
      <c r="O506">
        <v>1</v>
      </c>
      <c r="P506" t="s">
        <v>44</v>
      </c>
      <c r="Q506" t="s">
        <v>1038</v>
      </c>
      <c r="R506">
        <v>124</v>
      </c>
      <c r="S506" t="s">
        <v>25</v>
      </c>
      <c r="T506" t="s">
        <v>1036</v>
      </c>
      <c r="AB506" cm="1">
        <f t="array" aca="1" ref="AB506" ca="1">SUMPRODUCT(CODE(MID(B505, ROW(INDIRECT("1:" &amp; LEN(B505))), 1)))</f>
        <v>220</v>
      </c>
      <c r="AE506" cm="1">
        <f t="array" aca="1" ref="AE506" ca="1">SUMPRODUCT(CODE(MID(E505, ROW(INDIRECT("1:" &amp; LEN(E505))), 1)))</f>
        <v>305</v>
      </c>
      <c r="AH506" t="str">
        <f>IF(COUNTIF($A$2:A1119, A506)=1, A506, "")</f>
        <v>LP002619</v>
      </c>
    </row>
    <row r="507" spans="1:34" x14ac:dyDescent="0.25">
      <c r="A507" t="s">
        <v>1040</v>
      </c>
      <c r="B507" t="s">
        <v>1041</v>
      </c>
      <c r="C507" s="1">
        <v>45155</v>
      </c>
      <c r="D507" t="s">
        <v>20</v>
      </c>
      <c r="E507" t="s">
        <v>28</v>
      </c>
      <c r="F507">
        <v>2</v>
      </c>
      <c r="G507">
        <v>23</v>
      </c>
      <c r="H507" t="s">
        <v>22</v>
      </c>
      <c r="I507" t="s">
        <v>23</v>
      </c>
      <c r="J507" t="s">
        <v>21</v>
      </c>
      <c r="K507">
        <v>3510</v>
      </c>
      <c r="L507">
        <v>4416</v>
      </c>
      <c r="M507">
        <v>243</v>
      </c>
      <c r="N507">
        <v>360</v>
      </c>
      <c r="O507">
        <v>1</v>
      </c>
      <c r="P507" t="s">
        <v>29</v>
      </c>
      <c r="Q507" t="s">
        <v>1040</v>
      </c>
      <c r="R507">
        <v>243</v>
      </c>
      <c r="S507" t="s">
        <v>25</v>
      </c>
      <c r="T507" t="s">
        <v>1038</v>
      </c>
      <c r="X507" cm="1">
        <f t="array" aca="1" ref="X507" ca="1">SUMPRODUCT(CODE(MID(D510, ROW(INDIRECT("1:" &amp; LEN(D510))), 1)))</f>
        <v>383</v>
      </c>
      <c r="AB507" cm="1">
        <f t="array" aca="1" ref="AB507" ca="1">SUMPRODUCT(CODE(MID(B506, ROW(INDIRECT("1:" &amp; LEN(B506))), 1)))</f>
        <v>221</v>
      </c>
      <c r="AE507" cm="1">
        <f t="array" aca="1" ref="AE507" ca="1">SUMPRODUCT(CODE(MID(E506, ROW(INDIRECT("1:" &amp; LEN(E506))), 1)))</f>
        <v>305</v>
      </c>
      <c r="AH507" t="str">
        <f>IF(COUNTIF($A$2:A1120, A507)=1, A507, "")</f>
        <v>LP002622</v>
      </c>
    </row>
    <row r="508" spans="1:34" x14ac:dyDescent="0.25">
      <c r="A508" t="s">
        <v>1042</v>
      </c>
      <c r="B508" t="s">
        <v>1043</v>
      </c>
      <c r="C508" s="1">
        <v>45155</v>
      </c>
      <c r="D508" t="s">
        <v>20</v>
      </c>
      <c r="E508" t="s">
        <v>28</v>
      </c>
      <c r="F508">
        <v>0</v>
      </c>
      <c r="G508">
        <v>23</v>
      </c>
      <c r="H508" t="s">
        <v>22</v>
      </c>
      <c r="I508" t="s">
        <v>23</v>
      </c>
      <c r="J508" t="s">
        <v>21</v>
      </c>
      <c r="K508">
        <v>20833</v>
      </c>
      <c r="L508">
        <v>6667</v>
      </c>
      <c r="M508">
        <v>480</v>
      </c>
      <c r="N508">
        <v>360</v>
      </c>
      <c r="P508" t="s">
        <v>24</v>
      </c>
      <c r="Q508" t="s">
        <v>1042</v>
      </c>
      <c r="R508">
        <v>480</v>
      </c>
      <c r="S508" t="s">
        <v>25</v>
      </c>
      <c r="T508" t="s">
        <v>1040</v>
      </c>
      <c r="X508" cm="1">
        <f t="array" aca="1" ref="X508" ca="1">SUMPRODUCT(CODE(MID(D511, ROW(INDIRECT("1:" &amp; LEN(D511))), 1)))</f>
        <v>586</v>
      </c>
      <c r="AB508" cm="1">
        <f t="array" aca="1" ref="AB508" ca="1">SUMPRODUCT(CODE(MID(B507, ROW(INDIRECT("1:" &amp; LEN(B507))), 1)))</f>
        <v>222</v>
      </c>
      <c r="AE508" cm="1">
        <f t="array" aca="1" ref="AE508" ca="1">SUMPRODUCT(CODE(MID(E507, ROW(INDIRECT("1:" &amp; LEN(E507))), 1)))</f>
        <v>305</v>
      </c>
      <c r="AH508" t="str">
        <f>IF(COUNTIF($A$2:A1121, A508)=1, A508, "")</f>
        <v>LP002624</v>
      </c>
    </row>
    <row r="509" spans="1:34" x14ac:dyDescent="0.25">
      <c r="A509" t="s">
        <v>1044</v>
      </c>
      <c r="B509" t="s">
        <v>1045</v>
      </c>
      <c r="C509" s="1">
        <v>45155</v>
      </c>
      <c r="E509" t="s">
        <v>21</v>
      </c>
      <c r="F509">
        <v>0</v>
      </c>
      <c r="G509">
        <v>23</v>
      </c>
      <c r="H509" t="s">
        <v>22</v>
      </c>
      <c r="I509" t="s">
        <v>23</v>
      </c>
      <c r="J509" t="s">
        <v>21</v>
      </c>
      <c r="K509">
        <v>3583</v>
      </c>
      <c r="L509">
        <v>0</v>
      </c>
      <c r="M509">
        <v>96</v>
      </c>
      <c r="N509">
        <v>360</v>
      </c>
      <c r="O509">
        <v>1</v>
      </c>
      <c r="P509" t="s">
        <v>24</v>
      </c>
      <c r="Q509" t="s">
        <v>1044</v>
      </c>
      <c r="R509">
        <v>96</v>
      </c>
      <c r="S509" t="s">
        <v>30</v>
      </c>
      <c r="T509" t="s">
        <v>1042</v>
      </c>
      <c r="X509" cm="1">
        <f t="array" aca="1" ref="X509" ca="1">SUMPRODUCT(CODE(MID(D512, ROW(INDIRECT("1:" &amp; LEN(D512))), 1)))</f>
        <v>383</v>
      </c>
      <c r="AB509" cm="1">
        <f t="array" aca="1" ref="AB509" ca="1">SUMPRODUCT(CODE(MID(B508, ROW(INDIRECT("1:" &amp; LEN(B508))), 1)))</f>
        <v>223</v>
      </c>
      <c r="AE509" cm="1">
        <f t="array" aca="1" ref="AE509" ca="1">SUMPRODUCT(CODE(MID(E508, ROW(INDIRECT("1:" &amp; LEN(E508))), 1)))</f>
        <v>305</v>
      </c>
      <c r="AH509" t="str">
        <f>IF(COUNTIF($A$2:A1122, A509)=1, A509, "")</f>
        <v>LP002625</v>
      </c>
    </row>
    <row r="510" spans="1:34" x14ac:dyDescent="0.25">
      <c r="A510" t="s">
        <v>1046</v>
      </c>
      <c r="B510" t="s">
        <v>1047</v>
      </c>
      <c r="C510" s="1">
        <v>45070</v>
      </c>
      <c r="D510" t="s">
        <v>20</v>
      </c>
      <c r="E510" t="s">
        <v>28</v>
      </c>
      <c r="F510">
        <v>0</v>
      </c>
      <c r="G510">
        <v>23</v>
      </c>
      <c r="H510" t="s">
        <v>22</v>
      </c>
      <c r="I510" t="s">
        <v>23</v>
      </c>
      <c r="J510" t="s">
        <v>28</v>
      </c>
      <c r="K510">
        <v>2479</v>
      </c>
      <c r="L510">
        <v>3013</v>
      </c>
      <c r="M510">
        <v>188</v>
      </c>
      <c r="N510">
        <v>360</v>
      </c>
      <c r="O510">
        <v>1</v>
      </c>
      <c r="P510" t="s">
        <v>24</v>
      </c>
      <c r="Q510" t="s">
        <v>1046</v>
      </c>
      <c r="R510">
        <v>188</v>
      </c>
      <c r="S510" t="s">
        <v>25</v>
      </c>
      <c r="T510" t="s">
        <v>1044</v>
      </c>
      <c r="X510" cm="1">
        <f t="array" aca="1" ref="X510" ca="1">SUMPRODUCT(CODE(MID(D513, ROW(INDIRECT("1:" &amp; LEN(D513))), 1)))</f>
        <v>383</v>
      </c>
      <c r="AB510" cm="1">
        <f t="array" aca="1" ref="AB510" ca="1">SUMPRODUCT(CODE(MID(B509, ROW(INDIRECT("1:" &amp; LEN(B509))), 1)))</f>
        <v>224</v>
      </c>
      <c r="AE510" cm="1">
        <f t="array" aca="1" ref="AE510" ca="1">SUMPRODUCT(CODE(MID(E509, ROW(INDIRECT("1:" &amp; LEN(E509))), 1)))</f>
        <v>189</v>
      </c>
      <c r="AH510" t="str">
        <f>IF(COUNTIF($A$2:A1123, A510)=1, A510, "")</f>
        <v>LP002626</v>
      </c>
    </row>
    <row r="511" spans="1:34" x14ac:dyDescent="0.25">
      <c r="A511" t="s">
        <v>1048</v>
      </c>
      <c r="B511" t="s">
        <v>1049</v>
      </c>
      <c r="C511" s="1">
        <v>45071</v>
      </c>
      <c r="D511" t="s">
        <v>65</v>
      </c>
      <c r="E511" t="s">
        <v>21</v>
      </c>
      <c r="F511">
        <v>1</v>
      </c>
      <c r="G511">
        <v>23</v>
      </c>
      <c r="H511" t="s">
        <v>22</v>
      </c>
      <c r="I511" t="s">
        <v>23</v>
      </c>
      <c r="J511" t="s">
        <v>21</v>
      </c>
      <c r="K511">
        <v>13262</v>
      </c>
      <c r="L511">
        <v>0</v>
      </c>
      <c r="M511">
        <v>40</v>
      </c>
      <c r="N511">
        <v>360</v>
      </c>
      <c r="O511">
        <v>1</v>
      </c>
      <c r="P511" t="s">
        <v>24</v>
      </c>
      <c r="Q511" t="s">
        <v>1048</v>
      </c>
      <c r="R511">
        <v>40</v>
      </c>
      <c r="S511" t="s">
        <v>25</v>
      </c>
      <c r="T511" t="s">
        <v>1046</v>
      </c>
      <c r="X511" cm="1">
        <f t="array" aca="1" ref="X511" ca="1">SUMPRODUCT(CODE(MID(D514, ROW(INDIRECT("1:" &amp; LEN(D514))), 1)))</f>
        <v>383</v>
      </c>
      <c r="AB511" cm="1">
        <f t="array" aca="1" ref="AB511" ca="1">SUMPRODUCT(CODE(MID(B510, ROW(INDIRECT("1:" &amp; LEN(B510))), 1)))</f>
        <v>225</v>
      </c>
      <c r="AE511" cm="1">
        <f t="array" aca="1" ref="AE511" ca="1">SUMPRODUCT(CODE(MID(E510, ROW(INDIRECT("1:" &amp; LEN(E510))), 1)))</f>
        <v>305</v>
      </c>
      <c r="AH511" t="str">
        <f>IF(COUNTIF($A$2:A1124, A511)=1, A511, "")</f>
        <v>LP002634</v>
      </c>
    </row>
    <row r="512" spans="1:34" x14ac:dyDescent="0.25">
      <c r="A512" t="s">
        <v>1050</v>
      </c>
      <c r="B512" t="s">
        <v>1051</v>
      </c>
      <c r="C512" s="1">
        <v>45072</v>
      </c>
      <c r="D512" t="s">
        <v>20</v>
      </c>
      <c r="E512" t="s">
        <v>21</v>
      </c>
      <c r="F512">
        <v>0</v>
      </c>
      <c r="G512">
        <v>23</v>
      </c>
      <c r="H512" t="s">
        <v>22</v>
      </c>
      <c r="I512" t="s">
        <v>35</v>
      </c>
      <c r="J512" t="s">
        <v>21</v>
      </c>
      <c r="K512">
        <v>3598</v>
      </c>
      <c r="L512">
        <v>1287</v>
      </c>
      <c r="M512">
        <v>100</v>
      </c>
      <c r="N512">
        <v>360</v>
      </c>
      <c r="O512">
        <v>1</v>
      </c>
      <c r="P512" t="s">
        <v>29</v>
      </c>
      <c r="Q512" t="s">
        <v>1050</v>
      </c>
      <c r="R512">
        <v>100</v>
      </c>
      <c r="S512" t="s">
        <v>30</v>
      </c>
      <c r="T512" t="s">
        <v>1048</v>
      </c>
      <c r="X512" cm="1">
        <f t="array" aca="1" ref="X512" ca="1">SUMPRODUCT(CODE(MID(D515, ROW(INDIRECT("1:" &amp; LEN(D515))), 1)))</f>
        <v>383</v>
      </c>
      <c r="AB512" cm="1">
        <f t="array" aca="1" ref="AB512" ca="1">SUMPRODUCT(CODE(MID(B511, ROW(INDIRECT("1:" &amp; LEN(B511))), 1)))</f>
        <v>217</v>
      </c>
      <c r="AE512" cm="1">
        <f t="array" aca="1" ref="AE512" ca="1">SUMPRODUCT(CODE(MID(E511, ROW(INDIRECT("1:" &amp; LEN(E511))), 1)))</f>
        <v>189</v>
      </c>
      <c r="AH512" t="str">
        <f>IF(COUNTIF($A$2:A1125, A512)=1, A512, "")</f>
        <v>LP002637</v>
      </c>
    </row>
    <row r="513" spans="1:34" x14ac:dyDescent="0.25">
      <c r="A513" t="s">
        <v>1052</v>
      </c>
      <c r="B513" t="s">
        <v>1053</v>
      </c>
      <c r="C513" s="1">
        <v>45073</v>
      </c>
      <c r="D513" t="s">
        <v>20</v>
      </c>
      <c r="E513" t="s">
        <v>28</v>
      </c>
      <c r="F513">
        <v>1</v>
      </c>
      <c r="G513">
        <v>23</v>
      </c>
      <c r="H513" t="s">
        <v>22</v>
      </c>
      <c r="I513" t="s">
        <v>23</v>
      </c>
      <c r="J513" t="s">
        <v>21</v>
      </c>
      <c r="K513">
        <v>6065</v>
      </c>
      <c r="L513">
        <v>2004</v>
      </c>
      <c r="M513">
        <v>250</v>
      </c>
      <c r="N513">
        <v>360</v>
      </c>
      <c r="O513">
        <v>1</v>
      </c>
      <c r="P513" t="s">
        <v>44</v>
      </c>
      <c r="Q513" t="s">
        <v>1052</v>
      </c>
      <c r="R513">
        <v>250</v>
      </c>
      <c r="S513" t="s">
        <v>25</v>
      </c>
      <c r="T513" t="s">
        <v>1050</v>
      </c>
      <c r="X513" cm="1">
        <f t="array" aca="1" ref="X513" ca="1">SUMPRODUCT(CODE(MID(D516, ROW(INDIRECT("1:" &amp; LEN(D516))), 1)))</f>
        <v>383</v>
      </c>
      <c r="AB513" cm="1">
        <f t="array" aca="1" ref="AB513" ca="1">SUMPRODUCT(CODE(MID(B512, ROW(INDIRECT("1:" &amp; LEN(B512))), 1)))</f>
        <v>218</v>
      </c>
      <c r="AE513" cm="1">
        <f t="array" aca="1" ref="AE513" ca="1">SUMPRODUCT(CODE(MID(E512, ROW(INDIRECT("1:" &amp; LEN(E512))), 1)))</f>
        <v>189</v>
      </c>
      <c r="AH513" t="str">
        <f>IF(COUNTIF($A$2:A1126, A513)=1, A513, "")</f>
        <v>LP002640</v>
      </c>
    </row>
    <row r="514" spans="1:34" x14ac:dyDescent="0.25">
      <c r="A514" t="s">
        <v>1054</v>
      </c>
      <c r="B514" t="s">
        <v>1055</v>
      </c>
      <c r="C514" s="1">
        <v>45074</v>
      </c>
      <c r="D514" t="s">
        <v>20</v>
      </c>
      <c r="E514" t="s">
        <v>28</v>
      </c>
      <c r="F514">
        <v>2</v>
      </c>
      <c r="G514">
        <v>23</v>
      </c>
      <c r="H514" t="s">
        <v>22</v>
      </c>
      <c r="I514" t="s">
        <v>23</v>
      </c>
      <c r="J514" t="s">
        <v>21</v>
      </c>
      <c r="K514">
        <v>3283</v>
      </c>
      <c r="L514">
        <v>2035</v>
      </c>
      <c r="M514">
        <v>148</v>
      </c>
      <c r="N514">
        <v>360</v>
      </c>
      <c r="O514">
        <v>1</v>
      </c>
      <c r="P514" t="s">
        <v>24</v>
      </c>
      <c r="Q514" t="s">
        <v>1054</v>
      </c>
      <c r="R514">
        <v>148</v>
      </c>
      <c r="S514" t="s">
        <v>25</v>
      </c>
      <c r="T514" t="s">
        <v>1052</v>
      </c>
      <c r="X514" cm="1">
        <f t="array" aca="1" ref="X514" ca="1">SUMPRODUCT(CODE(MID(D517, ROW(INDIRECT("1:" &amp; LEN(D517))), 1)))</f>
        <v>383</v>
      </c>
      <c r="AB514" cm="1">
        <f t="array" aca="1" ref="AB514" ca="1">SUMPRODUCT(CODE(MID(B513, ROW(INDIRECT("1:" &amp; LEN(B513))), 1)))</f>
        <v>219</v>
      </c>
      <c r="AE514" cm="1">
        <f t="array" aca="1" ref="AE514" ca="1">SUMPRODUCT(CODE(MID(E513, ROW(INDIRECT("1:" &amp; LEN(E513))), 1)))</f>
        <v>305</v>
      </c>
      <c r="AH514" t="str">
        <f>IF(COUNTIF($A$2:A1127, A514)=1, A514, "")</f>
        <v>LP002643</v>
      </c>
    </row>
    <row r="515" spans="1:34" x14ac:dyDescent="0.25">
      <c r="A515" t="s">
        <v>1056</v>
      </c>
      <c r="B515" t="s">
        <v>1057</v>
      </c>
      <c r="C515" s="1">
        <v>45154</v>
      </c>
      <c r="D515" t="s">
        <v>20</v>
      </c>
      <c r="E515" t="s">
        <v>28</v>
      </c>
      <c r="F515">
        <v>0</v>
      </c>
      <c r="G515">
        <v>23</v>
      </c>
      <c r="H515" t="s">
        <v>22</v>
      </c>
      <c r="I515" t="s">
        <v>23</v>
      </c>
      <c r="J515" t="s">
        <v>21</v>
      </c>
      <c r="K515">
        <v>2130</v>
      </c>
      <c r="L515">
        <v>6666</v>
      </c>
      <c r="M515">
        <v>70</v>
      </c>
      <c r="N515">
        <v>180</v>
      </c>
      <c r="O515">
        <v>1</v>
      </c>
      <c r="P515" t="s">
        <v>44</v>
      </c>
      <c r="Q515" t="s">
        <v>1056</v>
      </c>
      <c r="R515">
        <v>70</v>
      </c>
      <c r="S515" t="s">
        <v>30</v>
      </c>
      <c r="T515" t="s">
        <v>1054</v>
      </c>
      <c r="X515" cm="1">
        <f t="array" aca="1" ref="X515" ca="1">SUMPRODUCT(CODE(MID(D518, ROW(INDIRECT("1:" &amp; LEN(D518))), 1)))</f>
        <v>586</v>
      </c>
      <c r="AB515" cm="1">
        <f t="array" aca="1" ref="AB515" ca="1">SUMPRODUCT(CODE(MID(B514, ROW(INDIRECT("1:" &amp; LEN(B514))), 1)))</f>
        <v>220</v>
      </c>
      <c r="AE515" cm="1">
        <f t="array" aca="1" ref="AE515" ca="1">SUMPRODUCT(CODE(MID(E514, ROW(INDIRECT("1:" &amp; LEN(E514))), 1)))</f>
        <v>305</v>
      </c>
      <c r="AH515" t="str">
        <f>IF(COUNTIF($A$2:A1128, A515)=1, A515, "")</f>
        <v>LP002648</v>
      </c>
    </row>
    <row r="516" spans="1:34" x14ac:dyDescent="0.25">
      <c r="A516" t="s">
        <v>1058</v>
      </c>
      <c r="B516" t="s">
        <v>1059</v>
      </c>
      <c r="C516" s="1">
        <v>45155</v>
      </c>
      <c r="D516" t="s">
        <v>20</v>
      </c>
      <c r="E516" t="s">
        <v>21</v>
      </c>
      <c r="F516">
        <v>0</v>
      </c>
      <c r="G516">
        <v>23</v>
      </c>
      <c r="H516" t="s">
        <v>22</v>
      </c>
      <c r="I516" t="s">
        <v>23</v>
      </c>
      <c r="J516" t="s">
        <v>21</v>
      </c>
      <c r="K516">
        <v>5815</v>
      </c>
      <c r="L516">
        <v>3666</v>
      </c>
      <c r="M516">
        <v>311</v>
      </c>
      <c r="N516">
        <v>360</v>
      </c>
      <c r="O516">
        <v>1</v>
      </c>
      <c r="P516" t="s">
        <v>29</v>
      </c>
      <c r="Q516" t="s">
        <v>1058</v>
      </c>
      <c r="R516">
        <v>311</v>
      </c>
      <c r="S516" t="s">
        <v>30</v>
      </c>
      <c r="T516" t="s">
        <v>1056</v>
      </c>
      <c r="X516" cm="1">
        <f t="array" aca="1" ref="X516" ca="1">SUMPRODUCT(CODE(MID(D519, ROW(INDIRECT("1:" &amp; LEN(D519))), 1)))</f>
        <v>383</v>
      </c>
      <c r="AB516" cm="1">
        <f t="array" aca="1" ref="AB516" ca="1">SUMPRODUCT(CODE(MID(B515, ROW(INDIRECT("1:" &amp; LEN(B515))), 1)))</f>
        <v>221</v>
      </c>
      <c r="AE516" cm="1">
        <f t="array" aca="1" ref="AE516" ca="1">SUMPRODUCT(CODE(MID(E515, ROW(INDIRECT("1:" &amp; LEN(E515))), 1)))</f>
        <v>305</v>
      </c>
      <c r="AH516" t="str">
        <f>IF(COUNTIF($A$2:A1129, A516)=1, A516, "")</f>
        <v>LP002652</v>
      </c>
    </row>
    <row r="517" spans="1:34" x14ac:dyDescent="0.25">
      <c r="A517" t="s">
        <v>1060</v>
      </c>
      <c r="B517" t="s">
        <v>1061</v>
      </c>
      <c r="C517" s="1">
        <v>45156</v>
      </c>
      <c r="D517" t="s">
        <v>20</v>
      </c>
      <c r="E517" t="s">
        <v>28</v>
      </c>
      <c r="F517">
        <v>4</v>
      </c>
      <c r="G517">
        <v>23</v>
      </c>
      <c r="H517" t="s">
        <v>22</v>
      </c>
      <c r="I517" t="s">
        <v>23</v>
      </c>
      <c r="J517" t="s">
        <v>21</v>
      </c>
      <c r="K517">
        <v>3466</v>
      </c>
      <c r="L517">
        <v>3428</v>
      </c>
      <c r="M517">
        <v>150</v>
      </c>
      <c r="N517">
        <v>360</v>
      </c>
      <c r="O517">
        <v>1</v>
      </c>
      <c r="P517" t="s">
        <v>29</v>
      </c>
      <c r="Q517" t="s">
        <v>1060</v>
      </c>
      <c r="R517">
        <v>150</v>
      </c>
      <c r="S517" t="s">
        <v>25</v>
      </c>
      <c r="T517" t="s">
        <v>1058</v>
      </c>
      <c r="X517" cm="1">
        <f t="array" aca="1" ref="X517" ca="1">SUMPRODUCT(CODE(MID(D520, ROW(INDIRECT("1:" &amp; LEN(D520))), 1)))</f>
        <v>383</v>
      </c>
      <c r="AB517" cm="1">
        <f t="array" aca="1" ref="AB517" ca="1">SUMPRODUCT(CODE(MID(B516, ROW(INDIRECT("1:" &amp; LEN(B516))), 1)))</f>
        <v>222</v>
      </c>
      <c r="AE517" cm="1">
        <f t="array" aca="1" ref="AE517" ca="1">SUMPRODUCT(CODE(MID(E516, ROW(INDIRECT("1:" &amp; LEN(E516))), 1)))</f>
        <v>189</v>
      </c>
      <c r="AH517" t="str">
        <f>IF(COUNTIF($A$2:A1130, A517)=1, A517, "")</f>
        <v>LP002659</v>
      </c>
    </row>
    <row r="518" spans="1:34" x14ac:dyDescent="0.25">
      <c r="A518" t="s">
        <v>1062</v>
      </c>
      <c r="B518" t="s">
        <v>1063</v>
      </c>
      <c r="C518" s="1">
        <v>45157</v>
      </c>
      <c r="D518" t="s">
        <v>65</v>
      </c>
      <c r="E518" t="s">
        <v>28</v>
      </c>
      <c r="F518">
        <v>2</v>
      </c>
      <c r="G518">
        <v>23</v>
      </c>
      <c r="H518" t="s">
        <v>22</v>
      </c>
      <c r="I518" t="s">
        <v>23</v>
      </c>
      <c r="J518" t="s">
        <v>21</v>
      </c>
      <c r="K518">
        <v>2031</v>
      </c>
      <c r="L518">
        <v>1632</v>
      </c>
      <c r="M518">
        <v>113</v>
      </c>
      <c r="N518">
        <v>480</v>
      </c>
      <c r="O518">
        <v>1</v>
      </c>
      <c r="P518" t="s">
        <v>44</v>
      </c>
      <c r="Q518" t="s">
        <v>1062</v>
      </c>
      <c r="R518">
        <v>113</v>
      </c>
      <c r="S518" t="s">
        <v>25</v>
      </c>
      <c r="T518" t="s">
        <v>1060</v>
      </c>
      <c r="X518" cm="1">
        <f t="array" aca="1" ref="X518" ca="1">SUMPRODUCT(CODE(MID(D521, ROW(INDIRECT("1:" &amp; LEN(D521))), 1)))</f>
        <v>586</v>
      </c>
      <c r="AB518" cm="1">
        <f t="array" aca="1" ref="AB518" ca="1">SUMPRODUCT(CODE(MID(B517, ROW(INDIRECT("1:" &amp; LEN(B517))), 1)))</f>
        <v>223</v>
      </c>
      <c r="AE518" cm="1">
        <f t="array" aca="1" ref="AE518" ca="1">SUMPRODUCT(CODE(MID(E517, ROW(INDIRECT("1:" &amp; LEN(E517))), 1)))</f>
        <v>305</v>
      </c>
      <c r="AH518" t="str">
        <f>IF(COUNTIF($A$2:A1131, A518)=1, A518, "")</f>
        <v>LP002670</v>
      </c>
    </row>
    <row r="519" spans="1:34" x14ac:dyDescent="0.25">
      <c r="A519" t="s">
        <v>1064</v>
      </c>
      <c r="B519" t="s">
        <v>1065</v>
      </c>
      <c r="C519" s="1">
        <v>45158</v>
      </c>
      <c r="D519" t="s">
        <v>20</v>
      </c>
      <c r="E519" t="s">
        <v>28</v>
      </c>
      <c r="G519">
        <v>23</v>
      </c>
      <c r="H519" t="s">
        <v>22</v>
      </c>
      <c r="I519" t="s">
        <v>35</v>
      </c>
      <c r="J519" t="s">
        <v>21</v>
      </c>
      <c r="K519">
        <v>3074</v>
      </c>
      <c r="L519">
        <v>1800</v>
      </c>
      <c r="M519">
        <v>123</v>
      </c>
      <c r="N519">
        <v>360</v>
      </c>
      <c r="O519">
        <v>0</v>
      </c>
      <c r="P519" t="s">
        <v>44</v>
      </c>
      <c r="Q519" t="s">
        <v>1064</v>
      </c>
      <c r="R519">
        <v>123</v>
      </c>
      <c r="S519" t="s">
        <v>30</v>
      </c>
      <c r="T519" t="s">
        <v>1062</v>
      </c>
      <c r="X519" cm="1">
        <f t="array" aca="1" ref="X519" ca="1">SUMPRODUCT(CODE(MID(D522, ROW(INDIRECT("1:" &amp; LEN(D522))), 1)))</f>
        <v>383</v>
      </c>
      <c r="AB519" cm="1">
        <f t="array" aca="1" ref="AB519" ca="1">SUMPRODUCT(CODE(MID(B518, ROW(INDIRECT("1:" &amp; LEN(B518))), 1)))</f>
        <v>224</v>
      </c>
      <c r="AE519" cm="1">
        <f t="array" aca="1" ref="AE519" ca="1">SUMPRODUCT(CODE(MID(E518, ROW(INDIRECT("1:" &amp; LEN(E518))), 1)))</f>
        <v>305</v>
      </c>
      <c r="AH519" t="str">
        <f>IF(COUNTIF($A$2:A1132, A519)=1, A519, "")</f>
        <v>LP002682</v>
      </c>
    </row>
    <row r="520" spans="1:34" x14ac:dyDescent="0.25">
      <c r="A520" t="s">
        <v>1066</v>
      </c>
      <c r="B520" t="s">
        <v>1067</v>
      </c>
      <c r="C520" s="1">
        <v>45159</v>
      </c>
      <c r="D520" t="s">
        <v>20</v>
      </c>
      <c r="E520" t="s">
        <v>21</v>
      </c>
      <c r="F520">
        <v>0</v>
      </c>
      <c r="G520">
        <v>23</v>
      </c>
      <c r="H520" t="s">
        <v>22</v>
      </c>
      <c r="I520" t="s">
        <v>23</v>
      </c>
      <c r="J520" t="s">
        <v>21</v>
      </c>
      <c r="K520">
        <v>4683</v>
      </c>
      <c r="L520">
        <v>1915</v>
      </c>
      <c r="M520">
        <v>185</v>
      </c>
      <c r="N520">
        <v>360</v>
      </c>
      <c r="O520">
        <v>1</v>
      </c>
      <c r="P520" t="s">
        <v>44</v>
      </c>
      <c r="Q520" t="s">
        <v>1066</v>
      </c>
      <c r="R520">
        <v>185</v>
      </c>
      <c r="S520" t="s">
        <v>30</v>
      </c>
      <c r="T520" t="s">
        <v>1064</v>
      </c>
      <c r="X520" cm="1">
        <f t="array" aca="1" ref="X520" ca="1">SUMPRODUCT(CODE(MID(D523, ROW(INDIRECT("1:" &amp; LEN(D523))), 1)))</f>
        <v>383</v>
      </c>
      <c r="AB520" cm="1">
        <f t="array" aca="1" ref="AB520" ca="1">SUMPRODUCT(CODE(MID(B519, ROW(INDIRECT("1:" &amp; LEN(B519))), 1)))</f>
        <v>225</v>
      </c>
      <c r="AE520" cm="1">
        <f t="array" aca="1" ref="AE520" ca="1">SUMPRODUCT(CODE(MID(E519, ROW(INDIRECT("1:" &amp; LEN(E519))), 1)))</f>
        <v>305</v>
      </c>
      <c r="AH520" t="str">
        <f>IF(COUNTIF($A$2:A1133, A520)=1, A520, "")</f>
        <v>LP002683</v>
      </c>
    </row>
    <row r="521" spans="1:34" x14ac:dyDescent="0.25">
      <c r="A521" t="s">
        <v>1068</v>
      </c>
      <c r="B521" t="s">
        <v>1069</v>
      </c>
      <c r="C521" s="1">
        <v>45160</v>
      </c>
      <c r="D521" t="s">
        <v>65</v>
      </c>
      <c r="E521" t="s">
        <v>21</v>
      </c>
      <c r="F521">
        <v>0</v>
      </c>
      <c r="G521">
        <v>23</v>
      </c>
      <c r="H521" t="s">
        <v>22</v>
      </c>
      <c r="I521" t="s">
        <v>35</v>
      </c>
      <c r="J521" t="s">
        <v>21</v>
      </c>
      <c r="K521">
        <v>3400</v>
      </c>
      <c r="L521">
        <v>0</v>
      </c>
      <c r="M521">
        <v>95</v>
      </c>
      <c r="N521">
        <v>360</v>
      </c>
      <c r="O521">
        <v>1</v>
      </c>
      <c r="P521" t="s">
        <v>29</v>
      </c>
      <c r="Q521" t="s">
        <v>1068</v>
      </c>
      <c r="R521">
        <v>95</v>
      </c>
      <c r="S521" t="s">
        <v>30</v>
      </c>
      <c r="T521" t="s">
        <v>1066</v>
      </c>
      <c r="X521" cm="1">
        <f t="array" aca="1" ref="X521" ca="1">SUMPRODUCT(CODE(MID(D524, ROW(INDIRECT("1:" &amp; LEN(D524))), 1)))</f>
        <v>383</v>
      </c>
      <c r="AB521" cm="1">
        <f t="array" aca="1" ref="AB521" ca="1">SUMPRODUCT(CODE(MID(B520, ROW(INDIRECT("1:" &amp; LEN(B520))), 1)))</f>
        <v>226</v>
      </c>
      <c r="AE521" cm="1">
        <f t="array" aca="1" ref="AE521" ca="1">SUMPRODUCT(CODE(MID(E520, ROW(INDIRECT("1:" &amp; LEN(E520))), 1)))</f>
        <v>189</v>
      </c>
      <c r="AH521" t="str">
        <f>IF(COUNTIF($A$2:A1134, A521)=1, A521, "")</f>
        <v>LP002684</v>
      </c>
    </row>
    <row r="522" spans="1:34" x14ac:dyDescent="0.25">
      <c r="A522" t="s">
        <v>1070</v>
      </c>
      <c r="B522" t="s">
        <v>1071</v>
      </c>
      <c r="C522" s="1">
        <v>45082</v>
      </c>
      <c r="D522" t="s">
        <v>20</v>
      </c>
      <c r="E522" t="s">
        <v>28</v>
      </c>
      <c r="F522">
        <v>2</v>
      </c>
      <c r="G522">
        <v>23</v>
      </c>
      <c r="H522" t="s">
        <v>22</v>
      </c>
      <c r="I522" t="s">
        <v>35</v>
      </c>
      <c r="J522" t="s">
        <v>21</v>
      </c>
      <c r="K522">
        <v>2192</v>
      </c>
      <c r="L522">
        <v>1742</v>
      </c>
      <c r="M522">
        <v>45</v>
      </c>
      <c r="N522">
        <v>360</v>
      </c>
      <c r="O522">
        <v>1</v>
      </c>
      <c r="P522" t="s">
        <v>44</v>
      </c>
      <c r="Q522" t="s">
        <v>1070</v>
      </c>
      <c r="R522">
        <v>45</v>
      </c>
      <c r="S522" t="s">
        <v>25</v>
      </c>
      <c r="T522" t="s">
        <v>1068</v>
      </c>
      <c r="X522" cm="1">
        <f t="array" aca="1" ref="X522" ca="1">SUMPRODUCT(CODE(MID(D525, ROW(INDIRECT("1:" &amp; LEN(D525))), 1)))</f>
        <v>383</v>
      </c>
      <c r="AB522" cm="1">
        <f t="array" aca="1" ref="AB522" ca="1">SUMPRODUCT(CODE(MID(B521, ROW(INDIRECT("1:" &amp; LEN(B521))), 1)))</f>
        <v>218</v>
      </c>
      <c r="AE522" cm="1">
        <f t="array" aca="1" ref="AE522" ca="1">SUMPRODUCT(CODE(MID(E521, ROW(INDIRECT("1:" &amp; LEN(E521))), 1)))</f>
        <v>189</v>
      </c>
      <c r="AH522" t="str">
        <f>IF(COUNTIF($A$2:A1135, A522)=1, A522, "")</f>
        <v>LP002689</v>
      </c>
    </row>
    <row r="523" spans="1:34" x14ac:dyDescent="0.25">
      <c r="A523" t="s">
        <v>1072</v>
      </c>
      <c r="B523" t="s">
        <v>1073</v>
      </c>
      <c r="C523" s="1">
        <v>45083</v>
      </c>
      <c r="D523" t="s">
        <v>20</v>
      </c>
      <c r="E523" t="s">
        <v>21</v>
      </c>
      <c r="F523">
        <v>0</v>
      </c>
      <c r="G523">
        <v>23</v>
      </c>
      <c r="H523" t="s">
        <v>22</v>
      </c>
      <c r="I523" t="s">
        <v>23</v>
      </c>
      <c r="J523" t="s">
        <v>21</v>
      </c>
      <c r="K523">
        <v>2500</v>
      </c>
      <c r="L523">
        <v>0</v>
      </c>
      <c r="M523">
        <v>55</v>
      </c>
      <c r="N523">
        <v>360</v>
      </c>
      <c r="O523">
        <v>1</v>
      </c>
      <c r="P523" t="s">
        <v>44</v>
      </c>
      <c r="Q523" t="s">
        <v>1072</v>
      </c>
      <c r="R523">
        <v>55</v>
      </c>
      <c r="S523" t="s">
        <v>25</v>
      </c>
      <c r="T523" t="s">
        <v>1070</v>
      </c>
      <c r="X523" cm="1">
        <f t="array" aca="1" ref="X523" ca="1">SUMPRODUCT(CODE(MID(D526, ROW(INDIRECT("1:" &amp; LEN(D526))), 1)))</f>
        <v>383</v>
      </c>
      <c r="AB523" cm="1">
        <f t="array" aca="1" ref="AB523" ca="1">SUMPRODUCT(CODE(MID(B522, ROW(INDIRECT("1:" &amp; LEN(B522))), 1)))</f>
        <v>219</v>
      </c>
      <c r="AE523" cm="1">
        <f t="array" aca="1" ref="AE523" ca="1">SUMPRODUCT(CODE(MID(E522, ROW(INDIRECT("1:" &amp; LEN(E522))), 1)))</f>
        <v>305</v>
      </c>
      <c r="AH523" t="str">
        <f>IF(COUNTIF($A$2:A1136, A523)=1, A523, "")</f>
        <v>LP002690</v>
      </c>
    </row>
    <row r="524" spans="1:34" x14ac:dyDescent="0.25">
      <c r="A524" t="s">
        <v>1074</v>
      </c>
      <c r="B524" t="s">
        <v>1075</v>
      </c>
      <c r="C524" s="1">
        <v>45084</v>
      </c>
      <c r="D524" t="s">
        <v>20</v>
      </c>
      <c r="E524" t="s">
        <v>28</v>
      </c>
      <c r="F524">
        <v>4</v>
      </c>
      <c r="G524">
        <v>41</v>
      </c>
      <c r="H524" t="s">
        <v>22</v>
      </c>
      <c r="I524" t="s">
        <v>23</v>
      </c>
      <c r="J524" t="s">
        <v>28</v>
      </c>
      <c r="K524">
        <v>5677</v>
      </c>
      <c r="L524">
        <v>1424</v>
      </c>
      <c r="M524">
        <v>100</v>
      </c>
      <c r="N524">
        <v>360</v>
      </c>
      <c r="O524">
        <v>1</v>
      </c>
      <c r="P524" t="s">
        <v>29</v>
      </c>
      <c r="Q524" t="s">
        <v>1074</v>
      </c>
      <c r="R524">
        <v>100</v>
      </c>
      <c r="S524" t="s">
        <v>25</v>
      </c>
      <c r="T524" t="s">
        <v>1072</v>
      </c>
      <c r="X524" cm="1">
        <f t="array" aca="1" ref="X524" ca="1">SUMPRODUCT(CODE(MID(D527, ROW(INDIRECT("1:" &amp; LEN(D527))), 1)))</f>
        <v>383</v>
      </c>
      <c r="AB524" cm="1">
        <f t="array" aca="1" ref="AB524" ca="1">SUMPRODUCT(CODE(MID(B523, ROW(INDIRECT("1:" &amp; LEN(B523))), 1)))</f>
        <v>220</v>
      </c>
      <c r="AE524" cm="1">
        <f t="array" aca="1" ref="AE524" ca="1">SUMPRODUCT(CODE(MID(E523, ROW(INDIRECT("1:" &amp; LEN(E523))), 1)))</f>
        <v>189</v>
      </c>
      <c r="AH524" t="str">
        <f>IF(COUNTIF($A$2:A1137, A524)=1, A524, "")</f>
        <v>LP002692</v>
      </c>
    </row>
    <row r="525" spans="1:34" x14ac:dyDescent="0.25">
      <c r="A525" t="s">
        <v>1076</v>
      </c>
      <c r="B525" t="s">
        <v>1077</v>
      </c>
      <c r="C525" s="1">
        <v>45085</v>
      </c>
      <c r="D525" t="s">
        <v>20</v>
      </c>
      <c r="E525" t="s">
        <v>28</v>
      </c>
      <c r="F525">
        <v>2</v>
      </c>
      <c r="G525">
        <v>41</v>
      </c>
      <c r="H525" t="s">
        <v>22</v>
      </c>
      <c r="I525" t="s">
        <v>23</v>
      </c>
      <c r="J525" t="s">
        <v>28</v>
      </c>
      <c r="K525">
        <v>7948</v>
      </c>
      <c r="L525">
        <v>7166</v>
      </c>
      <c r="M525">
        <v>480</v>
      </c>
      <c r="N525">
        <v>360</v>
      </c>
      <c r="O525">
        <v>1</v>
      </c>
      <c r="P525" t="s">
        <v>29</v>
      </c>
      <c r="Q525" t="s">
        <v>1076</v>
      </c>
      <c r="R525">
        <v>480</v>
      </c>
      <c r="S525" t="s">
        <v>25</v>
      </c>
      <c r="T525" t="s">
        <v>1074</v>
      </c>
      <c r="X525" cm="1">
        <f t="array" aca="1" ref="X525" ca="1">SUMPRODUCT(CODE(MID(D528, ROW(INDIRECT("1:" &amp; LEN(D528))), 1)))</f>
        <v>383</v>
      </c>
      <c r="AB525" cm="1">
        <f t="array" aca="1" ref="AB525" ca="1">SUMPRODUCT(CODE(MID(B524, ROW(INDIRECT("1:" &amp; LEN(B524))), 1)))</f>
        <v>221</v>
      </c>
      <c r="AE525" cm="1">
        <f t="array" aca="1" ref="AE525" ca="1">SUMPRODUCT(CODE(MID(E524, ROW(INDIRECT("1:" &amp; LEN(E524))), 1)))</f>
        <v>305</v>
      </c>
      <c r="AH525" t="str">
        <f>IF(COUNTIF($A$2:A1138, A525)=1, A525, "")</f>
        <v>LP002693</v>
      </c>
    </row>
    <row r="526" spans="1:34" x14ac:dyDescent="0.25">
      <c r="A526" t="s">
        <v>1078</v>
      </c>
      <c r="B526" t="s">
        <v>1079</v>
      </c>
      <c r="C526" s="1">
        <v>45086</v>
      </c>
      <c r="D526" t="s">
        <v>20</v>
      </c>
      <c r="E526" t="s">
        <v>21</v>
      </c>
      <c r="F526">
        <v>0</v>
      </c>
      <c r="G526">
        <v>41</v>
      </c>
      <c r="H526" t="s">
        <v>22</v>
      </c>
      <c r="I526" t="s">
        <v>23</v>
      </c>
      <c r="J526" t="s">
        <v>21</v>
      </c>
      <c r="K526">
        <v>4680</v>
      </c>
      <c r="L526">
        <v>2087</v>
      </c>
      <c r="N526">
        <v>360</v>
      </c>
      <c r="O526">
        <v>1</v>
      </c>
      <c r="P526" t="s">
        <v>44</v>
      </c>
      <c r="Q526" t="s">
        <v>1078</v>
      </c>
      <c r="S526" t="s">
        <v>30</v>
      </c>
      <c r="T526" t="s">
        <v>1076</v>
      </c>
      <c r="X526" cm="1">
        <f t="array" aca="1" ref="X526" ca="1">SUMPRODUCT(CODE(MID(D529, ROW(INDIRECT("1:" &amp; LEN(D529))), 1)))</f>
        <v>383</v>
      </c>
      <c r="AB526" cm="1">
        <f t="array" aca="1" ref="AB526" ca="1">SUMPRODUCT(CODE(MID(B525, ROW(INDIRECT("1:" &amp; LEN(B525))), 1)))</f>
        <v>222</v>
      </c>
      <c r="AE526" cm="1">
        <f t="array" aca="1" ref="AE526" ca="1">SUMPRODUCT(CODE(MID(E525, ROW(INDIRECT("1:" &amp; LEN(E525))), 1)))</f>
        <v>305</v>
      </c>
      <c r="AH526" t="str">
        <f>IF(COUNTIF($A$2:A1139, A526)=1, A526, "")</f>
        <v>LP002697</v>
      </c>
    </row>
    <row r="527" spans="1:34" x14ac:dyDescent="0.25">
      <c r="A527" t="s">
        <v>1080</v>
      </c>
      <c r="B527" t="s">
        <v>1081</v>
      </c>
      <c r="C527" s="1">
        <v>45087</v>
      </c>
      <c r="D527" t="s">
        <v>20</v>
      </c>
      <c r="E527" t="s">
        <v>28</v>
      </c>
      <c r="F527">
        <v>2</v>
      </c>
      <c r="G527">
        <v>41</v>
      </c>
      <c r="H527" t="s">
        <v>22</v>
      </c>
      <c r="I527" t="s">
        <v>23</v>
      </c>
      <c r="J527" t="s">
        <v>28</v>
      </c>
      <c r="K527">
        <v>17500</v>
      </c>
      <c r="L527">
        <v>0</v>
      </c>
      <c r="M527">
        <v>400</v>
      </c>
      <c r="N527">
        <v>360</v>
      </c>
      <c r="O527">
        <v>1</v>
      </c>
      <c r="P527" t="s">
        <v>29</v>
      </c>
      <c r="Q527" t="s">
        <v>1080</v>
      </c>
      <c r="R527">
        <v>400</v>
      </c>
      <c r="S527" t="s">
        <v>25</v>
      </c>
      <c r="T527" t="s">
        <v>1078</v>
      </c>
      <c r="X527" cm="1">
        <f t="array" aca="1" ref="X527" ca="1">SUMPRODUCT(CODE(MID(D530, ROW(INDIRECT("1:" &amp; LEN(D530))), 1)))</f>
        <v>383</v>
      </c>
      <c r="AB527" cm="1">
        <f t="array" aca="1" ref="AB527" ca="1">SUMPRODUCT(CODE(MID(B526, ROW(INDIRECT("1:" &amp; LEN(B526))), 1)))</f>
        <v>223</v>
      </c>
      <c r="AE527" cm="1">
        <f t="array" aca="1" ref="AE527" ca="1">SUMPRODUCT(CODE(MID(E526, ROW(INDIRECT("1:" &amp; LEN(E526))), 1)))</f>
        <v>189</v>
      </c>
      <c r="AH527" t="str">
        <f>IF(COUNTIF($A$2:A1140, A527)=1, A527, "")</f>
        <v>LP002699</v>
      </c>
    </row>
    <row r="528" spans="1:34" x14ac:dyDescent="0.25">
      <c r="A528" t="s">
        <v>1082</v>
      </c>
      <c r="B528" t="s">
        <v>1083</v>
      </c>
      <c r="C528" s="1">
        <v>45088</v>
      </c>
      <c r="D528" t="s">
        <v>20</v>
      </c>
      <c r="E528" t="s">
        <v>28</v>
      </c>
      <c r="F528">
        <v>0</v>
      </c>
      <c r="G528">
        <v>41</v>
      </c>
      <c r="H528" t="s">
        <v>22</v>
      </c>
      <c r="I528" t="s">
        <v>23</v>
      </c>
      <c r="J528" t="s">
        <v>21</v>
      </c>
      <c r="K528">
        <v>3775</v>
      </c>
      <c r="L528">
        <v>0</v>
      </c>
      <c r="M528">
        <v>110</v>
      </c>
      <c r="N528">
        <v>360</v>
      </c>
      <c r="O528">
        <v>1</v>
      </c>
      <c r="P528" t="s">
        <v>44</v>
      </c>
      <c r="Q528" t="s">
        <v>1082</v>
      </c>
      <c r="R528">
        <v>110</v>
      </c>
      <c r="S528" t="s">
        <v>25</v>
      </c>
      <c r="T528" t="s">
        <v>1080</v>
      </c>
      <c r="X528" cm="1">
        <f t="array" aca="1" ref="X528" ca="1">SUMPRODUCT(CODE(MID(D531, ROW(INDIRECT("1:" &amp; LEN(D531))), 1)))</f>
        <v>383</v>
      </c>
      <c r="AB528" cm="1">
        <f t="array" aca="1" ref="AB528" ca="1">SUMPRODUCT(CODE(MID(B527, ROW(INDIRECT("1:" &amp; LEN(B527))), 1)))</f>
        <v>224</v>
      </c>
      <c r="AE528" cm="1">
        <f t="array" aca="1" ref="AE528" ca="1">SUMPRODUCT(CODE(MID(E527, ROW(INDIRECT("1:" &amp; LEN(E527))), 1)))</f>
        <v>305</v>
      </c>
      <c r="AH528" t="str">
        <f>IF(COUNTIF($A$2:A1141, A528)=1, A528, "")</f>
        <v>LP002705</v>
      </c>
    </row>
    <row r="529" spans="1:34" x14ac:dyDescent="0.25">
      <c r="A529" t="s">
        <v>1084</v>
      </c>
      <c r="B529" t="s">
        <v>1085</v>
      </c>
      <c r="C529" s="1">
        <v>45089</v>
      </c>
      <c r="D529" t="s">
        <v>20</v>
      </c>
      <c r="E529" t="s">
        <v>28</v>
      </c>
      <c r="F529">
        <v>1</v>
      </c>
      <c r="G529">
        <v>41</v>
      </c>
      <c r="H529" t="s">
        <v>22</v>
      </c>
      <c r="I529" t="s">
        <v>35</v>
      </c>
      <c r="J529" t="s">
        <v>21</v>
      </c>
      <c r="K529">
        <v>5285</v>
      </c>
      <c r="L529">
        <v>1430</v>
      </c>
      <c r="M529">
        <v>161</v>
      </c>
      <c r="N529">
        <v>360</v>
      </c>
      <c r="O529">
        <v>0</v>
      </c>
      <c r="P529" t="s">
        <v>44</v>
      </c>
      <c r="Q529" t="s">
        <v>1084</v>
      </c>
      <c r="R529">
        <v>161</v>
      </c>
      <c r="S529" t="s">
        <v>25</v>
      </c>
      <c r="T529" t="s">
        <v>1082</v>
      </c>
      <c r="X529" cm="1">
        <f t="array" aca="1" ref="X529" ca="1">SUMPRODUCT(CODE(MID(D532, ROW(INDIRECT("1:" &amp; LEN(D532))), 1)))</f>
        <v>383</v>
      </c>
      <c r="AB529" cm="1">
        <f t="array" aca="1" ref="AB529" ca="1">SUMPRODUCT(CODE(MID(B528, ROW(INDIRECT("1:" &amp; LEN(B528))), 1)))</f>
        <v>225</v>
      </c>
      <c r="AE529" cm="1">
        <f t="array" aca="1" ref="AE529" ca="1">SUMPRODUCT(CODE(MID(E528, ROW(INDIRECT("1:" &amp; LEN(E528))), 1)))</f>
        <v>305</v>
      </c>
      <c r="AH529" t="str">
        <f>IF(COUNTIF($A$2:A1142, A529)=1, A529, "")</f>
        <v>LP002706</v>
      </c>
    </row>
    <row r="530" spans="1:34" x14ac:dyDescent="0.25">
      <c r="A530" t="s">
        <v>1086</v>
      </c>
      <c r="B530" t="s">
        <v>1087</v>
      </c>
      <c r="C530" s="1">
        <v>45090</v>
      </c>
      <c r="D530" t="s">
        <v>20</v>
      </c>
      <c r="E530" t="s">
        <v>21</v>
      </c>
      <c r="F530">
        <v>1</v>
      </c>
      <c r="G530">
        <v>41</v>
      </c>
      <c r="H530" t="s">
        <v>22</v>
      </c>
      <c r="I530" t="s">
        <v>35</v>
      </c>
      <c r="J530" t="s">
        <v>21</v>
      </c>
      <c r="K530">
        <v>2679</v>
      </c>
      <c r="L530">
        <v>1302</v>
      </c>
      <c r="M530">
        <v>94</v>
      </c>
      <c r="N530">
        <v>360</v>
      </c>
      <c r="O530">
        <v>1</v>
      </c>
      <c r="P530" t="s">
        <v>44</v>
      </c>
      <c r="Q530" t="s">
        <v>1086</v>
      </c>
      <c r="R530">
        <v>94</v>
      </c>
      <c r="S530" t="s">
        <v>25</v>
      </c>
      <c r="T530" t="s">
        <v>1084</v>
      </c>
      <c r="X530" cm="1">
        <f t="array" aca="1" ref="X530" ca="1">SUMPRODUCT(CODE(MID(D533, ROW(INDIRECT("1:" &amp; LEN(D533))), 1)))</f>
        <v>383</v>
      </c>
      <c r="AB530" cm="1">
        <f t="array" aca="1" ref="AB530" ca="1">SUMPRODUCT(CODE(MID(B529, ROW(INDIRECT("1:" &amp; LEN(B529))), 1)))</f>
        <v>226</v>
      </c>
      <c r="AE530" cm="1">
        <f t="array" aca="1" ref="AE530" ca="1">SUMPRODUCT(CODE(MID(E529, ROW(INDIRECT("1:" &amp; LEN(E529))), 1)))</f>
        <v>305</v>
      </c>
      <c r="AH530" t="str">
        <f>IF(COUNTIF($A$2:A1143, A530)=1, A530, "")</f>
        <v>LP002714</v>
      </c>
    </row>
    <row r="531" spans="1:34" x14ac:dyDescent="0.25">
      <c r="A531" t="s">
        <v>1088</v>
      </c>
      <c r="B531" t="s">
        <v>1089</v>
      </c>
      <c r="C531" s="1">
        <v>45091</v>
      </c>
      <c r="D531" t="s">
        <v>20</v>
      </c>
      <c r="E531" t="s">
        <v>21</v>
      </c>
      <c r="F531">
        <v>0</v>
      </c>
      <c r="G531">
        <v>41</v>
      </c>
      <c r="H531" t="s">
        <v>22</v>
      </c>
      <c r="I531" t="s">
        <v>35</v>
      </c>
      <c r="J531" t="s">
        <v>21</v>
      </c>
      <c r="K531">
        <v>6783</v>
      </c>
      <c r="L531">
        <v>0</v>
      </c>
      <c r="M531">
        <v>130</v>
      </c>
      <c r="N531">
        <v>360</v>
      </c>
      <c r="O531">
        <v>1</v>
      </c>
      <c r="P531" t="s">
        <v>44</v>
      </c>
      <c r="Q531" t="s">
        <v>1088</v>
      </c>
      <c r="R531">
        <v>130</v>
      </c>
      <c r="S531" t="s">
        <v>25</v>
      </c>
      <c r="T531" t="s">
        <v>1086</v>
      </c>
      <c r="X531" cm="1">
        <f t="array" aca="1" ref="X531" ca="1">SUMPRODUCT(CODE(MID(D534, ROW(INDIRECT("1:" &amp; LEN(D534))), 1)))</f>
        <v>383</v>
      </c>
      <c r="AB531" cm="1">
        <f t="array" aca="1" ref="AB531" ca="1">SUMPRODUCT(CODE(MID(B530, ROW(INDIRECT("1:" &amp; LEN(B530))), 1)))</f>
        <v>227</v>
      </c>
      <c r="AE531" cm="1">
        <f t="array" aca="1" ref="AE531" ca="1">SUMPRODUCT(CODE(MID(E530, ROW(INDIRECT("1:" &amp; LEN(E530))), 1)))</f>
        <v>189</v>
      </c>
      <c r="AH531" t="str">
        <f>IF(COUNTIF($A$2:A1144, A531)=1, A531, "")</f>
        <v>LP002716</v>
      </c>
    </row>
    <row r="532" spans="1:34" x14ac:dyDescent="0.25">
      <c r="A532" t="s">
        <v>1090</v>
      </c>
      <c r="B532" t="s">
        <v>1091</v>
      </c>
      <c r="C532" s="1">
        <v>45092</v>
      </c>
      <c r="D532" t="s">
        <v>20</v>
      </c>
      <c r="E532" t="s">
        <v>28</v>
      </c>
      <c r="F532">
        <v>0</v>
      </c>
      <c r="G532">
        <v>41</v>
      </c>
      <c r="H532" t="s">
        <v>22</v>
      </c>
      <c r="I532" t="s">
        <v>23</v>
      </c>
      <c r="J532" t="s">
        <v>21</v>
      </c>
      <c r="K532">
        <v>1025</v>
      </c>
      <c r="L532">
        <v>5500</v>
      </c>
      <c r="M532">
        <v>216</v>
      </c>
      <c r="N532">
        <v>360</v>
      </c>
      <c r="P532" t="s">
        <v>29</v>
      </c>
      <c r="Q532" t="s">
        <v>1090</v>
      </c>
      <c r="R532">
        <v>216</v>
      </c>
      <c r="S532" t="s">
        <v>25</v>
      </c>
      <c r="T532" t="s">
        <v>1088</v>
      </c>
      <c r="X532" cm="1">
        <f t="array" aca="1" ref="X532" ca="1">SUMPRODUCT(CODE(MID(D535, ROW(INDIRECT("1:" &amp; LEN(D535))), 1)))</f>
        <v>383</v>
      </c>
      <c r="AB532" cm="1">
        <f t="array" aca="1" ref="AB532" ca="1">SUMPRODUCT(CODE(MID(B531, ROW(INDIRECT("1:" &amp; LEN(B531))), 1)))</f>
        <v>219</v>
      </c>
      <c r="AE532" cm="1">
        <f t="array" aca="1" ref="AE532" ca="1">SUMPRODUCT(CODE(MID(E531, ROW(INDIRECT("1:" &amp; LEN(E531))), 1)))</f>
        <v>189</v>
      </c>
      <c r="AH532" t="str">
        <f>IF(COUNTIF($A$2:A1145, A532)=1, A532, "")</f>
        <v>LP002717</v>
      </c>
    </row>
    <row r="533" spans="1:34" x14ac:dyDescent="0.25">
      <c r="A533" t="s">
        <v>1092</v>
      </c>
      <c r="B533" t="s">
        <v>1093</v>
      </c>
      <c r="C533" s="1">
        <v>45093</v>
      </c>
      <c r="D533" t="s">
        <v>20</v>
      </c>
      <c r="E533" t="s">
        <v>28</v>
      </c>
      <c r="F533">
        <v>4</v>
      </c>
      <c r="G533">
        <v>41</v>
      </c>
      <c r="H533" t="s">
        <v>22</v>
      </c>
      <c r="I533" t="s">
        <v>23</v>
      </c>
      <c r="J533" t="s">
        <v>21</v>
      </c>
      <c r="K533">
        <v>4281</v>
      </c>
      <c r="L533">
        <v>0</v>
      </c>
      <c r="M533">
        <v>100</v>
      </c>
      <c r="N533">
        <v>360</v>
      </c>
      <c r="O533">
        <v>1</v>
      </c>
      <c r="P533" t="s">
        <v>24</v>
      </c>
      <c r="Q533" t="s">
        <v>1092</v>
      </c>
      <c r="R533">
        <v>100</v>
      </c>
      <c r="S533" t="s">
        <v>25</v>
      </c>
      <c r="T533" t="s">
        <v>1090</v>
      </c>
      <c r="X533" cm="1">
        <f t="array" aca="1" ref="X533" ca="1">SUMPRODUCT(CODE(MID(D536, ROW(INDIRECT("1:" &amp; LEN(D536))), 1)))</f>
        <v>586</v>
      </c>
      <c r="AB533" cm="1">
        <f t="array" aca="1" ref="AB533" ca="1">SUMPRODUCT(CODE(MID(B532, ROW(INDIRECT("1:" &amp; LEN(B532))), 1)))</f>
        <v>220</v>
      </c>
      <c r="AE533" cm="1">
        <f t="array" aca="1" ref="AE533" ca="1">SUMPRODUCT(CODE(MID(E532, ROW(INDIRECT("1:" &amp; LEN(E532))), 1)))</f>
        <v>305</v>
      </c>
      <c r="AH533" t="str">
        <f>IF(COUNTIF($A$2:A1146, A533)=1, A533, "")</f>
        <v>LP002720</v>
      </c>
    </row>
    <row r="534" spans="1:34" x14ac:dyDescent="0.25">
      <c r="A534" t="s">
        <v>1094</v>
      </c>
      <c r="B534" t="s">
        <v>1095</v>
      </c>
      <c r="C534" s="1">
        <v>45094</v>
      </c>
      <c r="D534" t="s">
        <v>20</v>
      </c>
      <c r="E534" t="s">
        <v>21</v>
      </c>
      <c r="F534">
        <v>2</v>
      </c>
      <c r="G534">
        <v>41</v>
      </c>
      <c r="H534" t="s">
        <v>22</v>
      </c>
      <c r="I534" t="s">
        <v>23</v>
      </c>
      <c r="J534" t="s">
        <v>21</v>
      </c>
      <c r="K534">
        <v>3588</v>
      </c>
      <c r="L534">
        <v>0</v>
      </c>
      <c r="M534">
        <v>110</v>
      </c>
      <c r="N534">
        <v>360</v>
      </c>
      <c r="O534">
        <v>0</v>
      </c>
      <c r="P534" t="s">
        <v>29</v>
      </c>
      <c r="Q534" t="s">
        <v>1094</v>
      </c>
      <c r="R534">
        <v>110</v>
      </c>
      <c r="S534" t="s">
        <v>30</v>
      </c>
      <c r="T534" t="s">
        <v>1092</v>
      </c>
      <c r="X534" cm="1">
        <f t="array" aca="1" ref="X534" ca="1">SUMPRODUCT(CODE(MID(D537, ROW(INDIRECT("1:" &amp; LEN(D537))), 1)))</f>
        <v>383</v>
      </c>
      <c r="AB534" cm="1">
        <f t="array" aca="1" ref="AB534" ca="1">SUMPRODUCT(CODE(MID(B533, ROW(INDIRECT("1:" &amp; LEN(B533))), 1)))</f>
        <v>221</v>
      </c>
      <c r="AE534" cm="1">
        <f t="array" aca="1" ref="AE534" ca="1">SUMPRODUCT(CODE(MID(E533, ROW(INDIRECT("1:" &amp; LEN(E533))), 1)))</f>
        <v>305</v>
      </c>
      <c r="AH534" t="str">
        <f>IF(COUNTIF($A$2:A1147, A534)=1, A534, "")</f>
        <v>LP002723</v>
      </c>
    </row>
    <row r="535" spans="1:34" x14ac:dyDescent="0.25">
      <c r="A535" t="s">
        <v>1096</v>
      </c>
      <c r="B535" t="s">
        <v>1097</v>
      </c>
      <c r="C535" s="1">
        <v>45095</v>
      </c>
      <c r="D535" t="s">
        <v>20</v>
      </c>
      <c r="E535" t="s">
        <v>21</v>
      </c>
      <c r="F535">
        <v>1</v>
      </c>
      <c r="G535">
        <v>41</v>
      </c>
      <c r="H535" t="s">
        <v>22</v>
      </c>
      <c r="I535" t="s">
        <v>23</v>
      </c>
      <c r="J535" t="s">
        <v>21</v>
      </c>
      <c r="K535">
        <v>11250</v>
      </c>
      <c r="L535">
        <v>0</v>
      </c>
      <c r="M535">
        <v>196</v>
      </c>
      <c r="N535">
        <v>360</v>
      </c>
      <c r="P535" t="s">
        <v>44</v>
      </c>
      <c r="Q535" t="s">
        <v>1096</v>
      </c>
      <c r="R535">
        <v>196</v>
      </c>
      <c r="S535" t="s">
        <v>30</v>
      </c>
      <c r="T535" t="s">
        <v>1094</v>
      </c>
      <c r="X535" cm="1">
        <f t="array" aca="1" ref="X535" ca="1">SUMPRODUCT(CODE(MID(D538, ROW(INDIRECT("1:" &amp; LEN(D538))), 1)))</f>
        <v>383</v>
      </c>
      <c r="AB535" cm="1">
        <f t="array" aca="1" ref="AB535" ca="1">SUMPRODUCT(CODE(MID(B534, ROW(INDIRECT("1:" &amp; LEN(B534))), 1)))</f>
        <v>222</v>
      </c>
      <c r="AE535" cm="1">
        <f t="array" aca="1" ref="AE535" ca="1">SUMPRODUCT(CODE(MID(E534, ROW(INDIRECT("1:" &amp; LEN(E534))), 1)))</f>
        <v>189</v>
      </c>
      <c r="AH535" t="str">
        <f>IF(COUNTIF($A$2:A1148, A535)=1, A535, "")</f>
        <v>LP002729</v>
      </c>
    </row>
    <row r="536" spans="1:34" x14ac:dyDescent="0.25">
      <c r="A536" t="s">
        <v>1098</v>
      </c>
      <c r="B536" t="s">
        <v>1099</v>
      </c>
      <c r="C536" s="1">
        <v>45096</v>
      </c>
      <c r="D536" t="s">
        <v>65</v>
      </c>
      <c r="E536" t="s">
        <v>21</v>
      </c>
      <c r="F536">
        <v>0</v>
      </c>
      <c r="G536">
        <v>41</v>
      </c>
      <c r="H536" t="s">
        <v>22</v>
      </c>
      <c r="I536" t="s">
        <v>35</v>
      </c>
      <c r="J536" t="s">
        <v>28</v>
      </c>
      <c r="K536">
        <v>18165</v>
      </c>
      <c r="L536">
        <v>0</v>
      </c>
      <c r="M536">
        <v>125</v>
      </c>
      <c r="N536">
        <v>360</v>
      </c>
      <c r="O536">
        <v>1</v>
      </c>
      <c r="P536" t="s">
        <v>24</v>
      </c>
      <c r="Q536" t="s">
        <v>1098</v>
      </c>
      <c r="R536">
        <v>125</v>
      </c>
      <c r="S536" t="s">
        <v>25</v>
      </c>
      <c r="T536" t="s">
        <v>1096</v>
      </c>
      <c r="X536" cm="1">
        <f t="array" aca="1" ref="X536" ca="1">SUMPRODUCT(CODE(MID(D539, ROW(INDIRECT("1:" &amp; LEN(D539))), 1)))</f>
        <v>383</v>
      </c>
      <c r="AB536" cm="1">
        <f t="array" aca="1" ref="AB536" ca="1">SUMPRODUCT(CODE(MID(B535, ROW(INDIRECT("1:" &amp; LEN(B535))), 1)))</f>
        <v>223</v>
      </c>
      <c r="AE536" cm="1">
        <f t="array" aca="1" ref="AE536" ca="1">SUMPRODUCT(CODE(MID(E535, ROW(INDIRECT("1:" &amp; LEN(E535))), 1)))</f>
        <v>189</v>
      </c>
      <c r="AH536" t="str">
        <f>IF(COUNTIF($A$2:A1149, A536)=1, A536, "")</f>
        <v>LP002731</v>
      </c>
    </row>
    <row r="537" spans="1:34" x14ac:dyDescent="0.25">
      <c r="A537" t="s">
        <v>1100</v>
      </c>
      <c r="B537" t="s">
        <v>1101</v>
      </c>
      <c r="C537" s="1">
        <v>45097</v>
      </c>
      <c r="D537" t="s">
        <v>20</v>
      </c>
      <c r="E537" t="s">
        <v>21</v>
      </c>
      <c r="F537">
        <v>0</v>
      </c>
      <c r="G537">
        <v>41</v>
      </c>
      <c r="H537" t="s">
        <v>22</v>
      </c>
      <c r="I537" t="s">
        <v>35</v>
      </c>
      <c r="K537">
        <v>2550</v>
      </c>
      <c r="L537">
        <v>2042</v>
      </c>
      <c r="M537">
        <v>126</v>
      </c>
      <c r="N537">
        <v>360</v>
      </c>
      <c r="O537">
        <v>1</v>
      </c>
      <c r="P537" t="s">
        <v>29</v>
      </c>
      <c r="Q537" t="s">
        <v>1100</v>
      </c>
      <c r="R537">
        <v>126</v>
      </c>
      <c r="S537" t="s">
        <v>25</v>
      </c>
      <c r="T537" t="s">
        <v>1098</v>
      </c>
      <c r="X537" cm="1">
        <f t="array" aca="1" ref="X537" ca="1">SUMPRODUCT(CODE(MID(D540, ROW(INDIRECT("1:" &amp; LEN(D540))), 1)))</f>
        <v>383</v>
      </c>
      <c r="AB537" cm="1">
        <f t="array" aca="1" ref="AB537" ca="1">SUMPRODUCT(CODE(MID(B536, ROW(INDIRECT("1:" &amp; LEN(B536))), 1)))</f>
        <v>224</v>
      </c>
      <c r="AE537" cm="1">
        <f t="array" aca="1" ref="AE537" ca="1">SUMPRODUCT(CODE(MID(E536, ROW(INDIRECT("1:" &amp; LEN(E536))), 1)))</f>
        <v>189</v>
      </c>
      <c r="AH537" t="str">
        <f>IF(COUNTIF($A$2:A1150, A537)=1, A537, "")</f>
        <v>LP002732</v>
      </c>
    </row>
    <row r="538" spans="1:34" x14ac:dyDescent="0.25">
      <c r="A538" t="s">
        <v>1102</v>
      </c>
      <c r="B538" t="s">
        <v>1103</v>
      </c>
      <c r="C538" s="1">
        <v>45098</v>
      </c>
      <c r="D538" t="s">
        <v>20</v>
      </c>
      <c r="E538" t="s">
        <v>28</v>
      </c>
      <c r="F538">
        <v>0</v>
      </c>
      <c r="G538">
        <v>41</v>
      </c>
      <c r="H538" t="s">
        <v>22</v>
      </c>
      <c r="I538" t="s">
        <v>23</v>
      </c>
      <c r="J538" t="s">
        <v>21</v>
      </c>
      <c r="K538">
        <v>6133</v>
      </c>
      <c r="L538">
        <v>3906</v>
      </c>
      <c r="M538">
        <v>324</v>
      </c>
      <c r="N538">
        <v>360</v>
      </c>
      <c r="O538">
        <v>1</v>
      </c>
      <c r="P538" t="s">
        <v>24</v>
      </c>
      <c r="Q538" t="s">
        <v>1102</v>
      </c>
      <c r="R538">
        <v>324</v>
      </c>
      <c r="S538" t="s">
        <v>25</v>
      </c>
      <c r="T538" t="s">
        <v>1100</v>
      </c>
      <c r="X538" cm="1">
        <f t="array" aca="1" ref="X538" ca="1">SUMPRODUCT(CODE(MID(D541, ROW(INDIRECT("1:" &amp; LEN(D541))), 1)))</f>
        <v>383</v>
      </c>
      <c r="AB538" cm="1">
        <f t="array" aca="1" ref="AB538" ca="1">SUMPRODUCT(CODE(MID(B537, ROW(INDIRECT("1:" &amp; LEN(B537))), 1)))</f>
        <v>225</v>
      </c>
      <c r="AE538" cm="1">
        <f t="array" aca="1" ref="AE538" ca="1">SUMPRODUCT(CODE(MID(E537, ROW(INDIRECT("1:" &amp; LEN(E537))), 1)))</f>
        <v>189</v>
      </c>
      <c r="AH538" t="str">
        <f>IF(COUNTIF($A$2:A1151, A538)=1, A538, "")</f>
        <v>LP002734</v>
      </c>
    </row>
    <row r="539" spans="1:34" x14ac:dyDescent="0.25">
      <c r="A539" t="s">
        <v>1104</v>
      </c>
      <c r="B539" t="s">
        <v>1105</v>
      </c>
      <c r="C539" s="1">
        <v>45099</v>
      </c>
      <c r="D539" t="s">
        <v>20</v>
      </c>
      <c r="E539" t="s">
        <v>21</v>
      </c>
      <c r="F539">
        <v>2</v>
      </c>
      <c r="G539">
        <v>41</v>
      </c>
      <c r="H539" t="s">
        <v>22</v>
      </c>
      <c r="I539" t="s">
        <v>23</v>
      </c>
      <c r="J539" t="s">
        <v>21</v>
      </c>
      <c r="K539">
        <v>3617</v>
      </c>
      <c r="L539">
        <v>0</v>
      </c>
      <c r="M539">
        <v>107</v>
      </c>
      <c r="N539">
        <v>360</v>
      </c>
      <c r="O539">
        <v>1</v>
      </c>
      <c r="P539" t="s">
        <v>44</v>
      </c>
      <c r="Q539" t="s">
        <v>1104</v>
      </c>
      <c r="R539">
        <v>107</v>
      </c>
      <c r="S539" t="s">
        <v>25</v>
      </c>
      <c r="T539" t="s">
        <v>1102</v>
      </c>
      <c r="X539" cm="1">
        <f t="array" aca="1" ref="X539" ca="1">SUMPRODUCT(CODE(MID(D542, ROW(INDIRECT("1:" &amp; LEN(D542))), 1)))</f>
        <v>586</v>
      </c>
      <c r="AB539" cm="1">
        <f t="array" aca="1" ref="AB539" ca="1">SUMPRODUCT(CODE(MID(B538, ROW(INDIRECT("1:" &amp; LEN(B538))), 1)))</f>
        <v>226</v>
      </c>
      <c r="AE539" cm="1">
        <f t="array" aca="1" ref="AE539" ca="1">SUMPRODUCT(CODE(MID(E538, ROW(INDIRECT("1:" &amp; LEN(E538))), 1)))</f>
        <v>305</v>
      </c>
      <c r="AH539" t="str">
        <f>IF(COUNTIF($A$2:A1152, A539)=1, A539, "")</f>
        <v>LP002738</v>
      </c>
    </row>
    <row r="540" spans="1:34" x14ac:dyDescent="0.25">
      <c r="A540" t="s">
        <v>1106</v>
      </c>
      <c r="B540" t="s">
        <v>1107</v>
      </c>
      <c r="C540" s="1">
        <v>45100</v>
      </c>
      <c r="D540" t="s">
        <v>20</v>
      </c>
      <c r="E540" t="s">
        <v>28</v>
      </c>
      <c r="F540">
        <v>0</v>
      </c>
      <c r="G540">
        <v>41</v>
      </c>
      <c r="H540" t="s">
        <v>22</v>
      </c>
      <c r="I540" t="s">
        <v>35</v>
      </c>
      <c r="J540" t="s">
        <v>21</v>
      </c>
      <c r="K540">
        <v>2917</v>
      </c>
      <c r="L540">
        <v>536</v>
      </c>
      <c r="M540">
        <v>66</v>
      </c>
      <c r="N540">
        <v>360</v>
      </c>
      <c r="O540">
        <v>1</v>
      </c>
      <c r="P540" t="s">
        <v>29</v>
      </c>
      <c r="Q540" t="s">
        <v>1106</v>
      </c>
      <c r="R540">
        <v>66</v>
      </c>
      <c r="S540" t="s">
        <v>30</v>
      </c>
      <c r="T540" t="s">
        <v>1104</v>
      </c>
      <c r="X540" cm="1">
        <f t="array" aca="1" ref="X540" ca="1">SUMPRODUCT(CODE(MID(D543, ROW(INDIRECT("1:" &amp; LEN(D543))), 1)))</f>
        <v>586</v>
      </c>
      <c r="AB540" cm="1">
        <f t="array" aca="1" ref="AB540" ca="1">SUMPRODUCT(CODE(MID(B539, ROW(INDIRECT("1:" &amp; LEN(B539))), 1)))</f>
        <v>227</v>
      </c>
      <c r="AE540" cm="1">
        <f t="array" aca="1" ref="AE540" ca="1">SUMPRODUCT(CODE(MID(E539, ROW(INDIRECT("1:" &amp; LEN(E539))), 1)))</f>
        <v>189</v>
      </c>
      <c r="AH540" t="str">
        <f>IF(COUNTIF($A$2:A1153, A540)=1, A540, "")</f>
        <v>LP002739</v>
      </c>
    </row>
    <row r="541" spans="1:34" x14ac:dyDescent="0.25">
      <c r="A541" t="s">
        <v>1108</v>
      </c>
      <c r="B541" t="s">
        <v>1109</v>
      </c>
      <c r="C541" s="1">
        <v>45101</v>
      </c>
      <c r="D541" t="s">
        <v>20</v>
      </c>
      <c r="E541" t="s">
        <v>28</v>
      </c>
      <c r="F541">
        <v>4</v>
      </c>
      <c r="G541">
        <v>41</v>
      </c>
      <c r="H541" t="s">
        <v>22</v>
      </c>
      <c r="I541" t="s">
        <v>23</v>
      </c>
      <c r="J541" t="s">
        <v>21</v>
      </c>
      <c r="K541">
        <v>6417</v>
      </c>
      <c r="L541">
        <v>0</v>
      </c>
      <c r="M541">
        <v>157</v>
      </c>
      <c r="N541">
        <v>180</v>
      </c>
      <c r="O541">
        <v>1</v>
      </c>
      <c r="P541" t="s">
        <v>29</v>
      </c>
      <c r="Q541" t="s">
        <v>1108</v>
      </c>
      <c r="R541">
        <v>157</v>
      </c>
      <c r="S541" t="s">
        <v>25</v>
      </c>
      <c r="T541" t="s">
        <v>1106</v>
      </c>
      <c r="X541" cm="1">
        <f t="array" aca="1" ref="X541" ca="1">SUMPRODUCT(CODE(MID(D544, ROW(INDIRECT("1:" &amp; LEN(D544))), 1)))</f>
        <v>586</v>
      </c>
      <c r="AB541" cm="1">
        <f t="array" aca="1" ref="AB541" ca="1">SUMPRODUCT(CODE(MID(B540, ROW(INDIRECT("1:" &amp; LEN(B540))), 1)))</f>
        <v>228</v>
      </c>
      <c r="AE541" cm="1">
        <f t="array" aca="1" ref="AE541" ca="1">SUMPRODUCT(CODE(MID(E540, ROW(INDIRECT("1:" &amp; LEN(E540))), 1)))</f>
        <v>305</v>
      </c>
      <c r="AH541" t="str">
        <f>IF(COUNTIF($A$2:A1154, A541)=1, A541, "")</f>
        <v>LP002740</v>
      </c>
    </row>
    <row r="542" spans="1:34" x14ac:dyDescent="0.25">
      <c r="A542" t="s">
        <v>1110</v>
      </c>
      <c r="B542" t="s">
        <v>1111</v>
      </c>
      <c r="C542" s="1">
        <v>45102</v>
      </c>
      <c r="D542" t="s">
        <v>65</v>
      </c>
      <c r="E542" t="s">
        <v>28</v>
      </c>
      <c r="F542">
        <v>1</v>
      </c>
      <c r="G542">
        <v>41</v>
      </c>
      <c r="H542" t="s">
        <v>22</v>
      </c>
      <c r="I542" t="s">
        <v>23</v>
      </c>
      <c r="J542" t="s">
        <v>21</v>
      </c>
      <c r="K542">
        <v>4608</v>
      </c>
      <c r="L542">
        <v>2845</v>
      </c>
      <c r="M542">
        <v>140</v>
      </c>
      <c r="N542">
        <v>180</v>
      </c>
      <c r="O542">
        <v>1</v>
      </c>
      <c r="P542" t="s">
        <v>44</v>
      </c>
      <c r="Q542" t="s">
        <v>1110</v>
      </c>
      <c r="R542">
        <v>140</v>
      </c>
      <c r="S542" t="s">
        <v>25</v>
      </c>
      <c r="T542" t="s">
        <v>1108</v>
      </c>
      <c r="X542" cm="1">
        <f t="array" aca="1" ref="X542" ca="1">SUMPRODUCT(CODE(MID(D545, ROW(INDIRECT("1:" &amp; LEN(D545))), 1)))</f>
        <v>383</v>
      </c>
      <c r="AB542" cm="1">
        <f t="array" aca="1" ref="AB542" ca="1">SUMPRODUCT(CODE(MID(B541, ROW(INDIRECT("1:" &amp; LEN(B541))), 1)))</f>
        <v>220</v>
      </c>
      <c r="AE542" cm="1">
        <f t="array" aca="1" ref="AE542" ca="1">SUMPRODUCT(CODE(MID(E541, ROW(INDIRECT("1:" &amp; LEN(E541))), 1)))</f>
        <v>305</v>
      </c>
      <c r="AH542" t="str">
        <f>IF(COUNTIF($A$2:A1155, A542)=1, A542, "")</f>
        <v>LP002741</v>
      </c>
    </row>
    <row r="543" spans="1:34" x14ac:dyDescent="0.25">
      <c r="A543" t="s">
        <v>1112</v>
      </c>
      <c r="B543" t="s">
        <v>1113</v>
      </c>
      <c r="C543" s="1">
        <v>45103</v>
      </c>
      <c r="D543" t="s">
        <v>65</v>
      </c>
      <c r="E543" t="s">
        <v>21</v>
      </c>
      <c r="F543">
        <v>0</v>
      </c>
      <c r="G543">
        <v>41</v>
      </c>
      <c r="H543" t="s">
        <v>22</v>
      </c>
      <c r="I543" t="s">
        <v>23</v>
      </c>
      <c r="J543" t="s">
        <v>21</v>
      </c>
      <c r="K543">
        <v>2138</v>
      </c>
      <c r="L543">
        <v>0</v>
      </c>
      <c r="M543">
        <v>99</v>
      </c>
      <c r="N543">
        <v>360</v>
      </c>
      <c r="O543">
        <v>0</v>
      </c>
      <c r="P543" t="s">
        <v>44</v>
      </c>
      <c r="Q543" t="s">
        <v>1112</v>
      </c>
      <c r="R543">
        <v>99</v>
      </c>
      <c r="S543" t="s">
        <v>30</v>
      </c>
      <c r="T543" t="s">
        <v>1110</v>
      </c>
      <c r="X543" cm="1">
        <f t="array" aca="1" ref="X543" ca="1">SUMPRODUCT(CODE(MID(D546, ROW(INDIRECT("1:" &amp; LEN(D546))), 1)))</f>
        <v>586</v>
      </c>
      <c r="AB543" cm="1">
        <f t="array" aca="1" ref="AB543" ca="1">SUMPRODUCT(CODE(MID(B542, ROW(INDIRECT("1:" &amp; LEN(B542))), 1)))</f>
        <v>221</v>
      </c>
      <c r="AE543" cm="1">
        <f t="array" aca="1" ref="AE543" ca="1">SUMPRODUCT(CODE(MID(E542, ROW(INDIRECT("1:" &amp; LEN(E542))), 1)))</f>
        <v>305</v>
      </c>
      <c r="AH543" t="str">
        <f>IF(COUNTIF($A$2:A1156, A543)=1, A543, "")</f>
        <v>LP002743</v>
      </c>
    </row>
    <row r="544" spans="1:34" x14ac:dyDescent="0.25">
      <c r="A544" t="s">
        <v>1114</v>
      </c>
      <c r="B544" t="s">
        <v>1115</v>
      </c>
      <c r="C544" s="1">
        <v>45104</v>
      </c>
      <c r="D544" t="s">
        <v>65</v>
      </c>
      <c r="E544" t="s">
        <v>21</v>
      </c>
      <c r="F544">
        <v>1</v>
      </c>
      <c r="G544">
        <v>41</v>
      </c>
      <c r="H544" t="s">
        <v>22</v>
      </c>
      <c r="I544" t="s">
        <v>23</v>
      </c>
      <c r="K544">
        <v>3652</v>
      </c>
      <c r="L544">
        <v>0</v>
      </c>
      <c r="M544">
        <v>95</v>
      </c>
      <c r="N544">
        <v>360</v>
      </c>
      <c r="O544">
        <v>1</v>
      </c>
      <c r="P544" t="s">
        <v>44</v>
      </c>
      <c r="Q544" t="s">
        <v>1114</v>
      </c>
      <c r="R544">
        <v>95</v>
      </c>
      <c r="S544" t="s">
        <v>25</v>
      </c>
      <c r="T544" t="s">
        <v>1112</v>
      </c>
      <c r="X544" cm="1">
        <f t="array" aca="1" ref="X544" ca="1">SUMPRODUCT(CODE(MID(D547, ROW(INDIRECT("1:" &amp; LEN(D547))), 1)))</f>
        <v>383</v>
      </c>
      <c r="AB544" cm="1">
        <f t="array" aca="1" ref="AB544" ca="1">SUMPRODUCT(CODE(MID(B543, ROW(INDIRECT("1:" &amp; LEN(B543))), 1)))</f>
        <v>222</v>
      </c>
      <c r="AE544" cm="1">
        <f t="array" aca="1" ref="AE544" ca="1">SUMPRODUCT(CODE(MID(E543, ROW(INDIRECT("1:" &amp; LEN(E543))), 1)))</f>
        <v>189</v>
      </c>
      <c r="AH544" t="str">
        <f>IF(COUNTIF($A$2:A1157, A544)=1, A544, "")</f>
        <v>LP002753</v>
      </c>
    </row>
    <row r="545" spans="1:34" x14ac:dyDescent="0.25">
      <c r="A545" t="s">
        <v>1116</v>
      </c>
      <c r="B545" t="s">
        <v>1117</v>
      </c>
      <c r="C545" s="1">
        <v>45105</v>
      </c>
      <c r="D545" t="s">
        <v>20</v>
      </c>
      <c r="E545" t="s">
        <v>28</v>
      </c>
      <c r="F545">
        <v>1</v>
      </c>
      <c r="G545">
        <v>41</v>
      </c>
      <c r="H545" t="s">
        <v>22</v>
      </c>
      <c r="I545" t="s">
        <v>35</v>
      </c>
      <c r="J545" t="s">
        <v>21</v>
      </c>
      <c r="K545">
        <v>2239</v>
      </c>
      <c r="L545">
        <v>2524</v>
      </c>
      <c r="M545">
        <v>128</v>
      </c>
      <c r="N545">
        <v>360</v>
      </c>
      <c r="O545">
        <v>1</v>
      </c>
      <c r="P545" t="s">
        <v>24</v>
      </c>
      <c r="Q545" t="s">
        <v>1116</v>
      </c>
      <c r="R545">
        <v>128</v>
      </c>
      <c r="S545" t="s">
        <v>25</v>
      </c>
      <c r="T545" t="s">
        <v>1114</v>
      </c>
      <c r="X545" cm="1">
        <f t="array" aca="1" ref="X545" ca="1">SUMPRODUCT(CODE(MID(D548, ROW(INDIRECT("1:" &amp; LEN(D548))), 1)))</f>
        <v>383</v>
      </c>
      <c r="AB545" cm="1">
        <f t="array" aca="1" ref="AB545" ca="1">SUMPRODUCT(CODE(MID(B544, ROW(INDIRECT("1:" &amp; LEN(B544))), 1)))</f>
        <v>223</v>
      </c>
      <c r="AE545" cm="1">
        <f t="array" aca="1" ref="AE545" ca="1">SUMPRODUCT(CODE(MID(E544, ROW(INDIRECT("1:" &amp; LEN(E544))), 1)))</f>
        <v>189</v>
      </c>
      <c r="AH545" t="str">
        <f>IF(COUNTIF($A$2:A1158, A545)=1, A545, "")</f>
        <v>LP002755</v>
      </c>
    </row>
    <row r="546" spans="1:34" x14ac:dyDescent="0.25">
      <c r="A546" t="s">
        <v>1118</v>
      </c>
      <c r="B546" t="s">
        <v>1119</v>
      </c>
      <c r="C546" s="1">
        <v>45106</v>
      </c>
      <c r="D546" t="s">
        <v>65</v>
      </c>
      <c r="E546" t="s">
        <v>28</v>
      </c>
      <c r="F546">
        <v>0</v>
      </c>
      <c r="G546">
        <v>41</v>
      </c>
      <c r="H546" t="s">
        <v>22</v>
      </c>
      <c r="I546" t="s">
        <v>35</v>
      </c>
      <c r="J546" t="s">
        <v>21</v>
      </c>
      <c r="K546">
        <v>3017</v>
      </c>
      <c r="L546">
        <v>663</v>
      </c>
      <c r="M546">
        <v>102</v>
      </c>
      <c r="N546">
        <v>360</v>
      </c>
      <c r="P546" t="s">
        <v>44</v>
      </c>
      <c r="Q546" t="s">
        <v>1118</v>
      </c>
      <c r="R546">
        <v>102</v>
      </c>
      <c r="S546" t="s">
        <v>25</v>
      </c>
      <c r="T546" t="s">
        <v>1116</v>
      </c>
      <c r="X546" cm="1">
        <f t="array" aca="1" ref="X546" ca="1">SUMPRODUCT(CODE(MID(D549, ROW(INDIRECT("1:" &amp; LEN(D549))), 1)))</f>
        <v>383</v>
      </c>
      <c r="AB546" cm="1">
        <f t="array" aca="1" ref="AB546" ca="1">SUMPRODUCT(CODE(MID(B545, ROW(INDIRECT("1:" &amp; LEN(B545))), 1)))</f>
        <v>224</v>
      </c>
      <c r="AE546" cm="1">
        <f t="array" aca="1" ref="AE546" ca="1">SUMPRODUCT(CODE(MID(E545, ROW(INDIRECT("1:" &amp; LEN(E545))), 1)))</f>
        <v>305</v>
      </c>
      <c r="AH546" t="str">
        <f>IF(COUNTIF($A$2:A1159, A546)=1, A546, "")</f>
        <v>LP002757</v>
      </c>
    </row>
    <row r="547" spans="1:34" x14ac:dyDescent="0.25">
      <c r="A547" t="s">
        <v>1120</v>
      </c>
      <c r="B547" t="s">
        <v>1121</v>
      </c>
      <c r="C547" s="1">
        <v>45107</v>
      </c>
      <c r="D547" t="s">
        <v>20</v>
      </c>
      <c r="E547" t="s">
        <v>28</v>
      </c>
      <c r="F547">
        <v>0</v>
      </c>
      <c r="G547">
        <v>41</v>
      </c>
      <c r="H547" t="s">
        <v>22</v>
      </c>
      <c r="I547" t="s">
        <v>23</v>
      </c>
      <c r="J547" t="s">
        <v>21</v>
      </c>
      <c r="K547">
        <v>2768</v>
      </c>
      <c r="L547">
        <v>1950</v>
      </c>
      <c r="M547">
        <v>155</v>
      </c>
      <c r="N547">
        <v>360</v>
      </c>
      <c r="O547">
        <v>1</v>
      </c>
      <c r="P547" t="s">
        <v>29</v>
      </c>
      <c r="Q547" t="s">
        <v>1120</v>
      </c>
      <c r="R547">
        <v>155</v>
      </c>
      <c r="S547" t="s">
        <v>25</v>
      </c>
      <c r="T547" t="s">
        <v>1118</v>
      </c>
      <c r="X547" cm="1">
        <f t="array" aca="1" ref="X547" ca="1">SUMPRODUCT(CODE(MID(D550, ROW(INDIRECT("1:" &amp; LEN(D550))), 1)))</f>
        <v>586</v>
      </c>
      <c r="AB547" cm="1">
        <f t="array" aca="1" ref="AB547" ca="1">SUMPRODUCT(CODE(MID(B546, ROW(INDIRECT("1:" &amp; LEN(B546))), 1)))</f>
        <v>225</v>
      </c>
      <c r="AE547" cm="1">
        <f t="array" aca="1" ref="AE547" ca="1">SUMPRODUCT(CODE(MID(E546, ROW(INDIRECT("1:" &amp; LEN(E546))), 1)))</f>
        <v>305</v>
      </c>
      <c r="AH547" t="str">
        <f>IF(COUNTIF($A$2:A1160, A547)=1, A547, "")</f>
        <v>LP002767</v>
      </c>
    </row>
    <row r="548" spans="1:34" x14ac:dyDescent="0.25">
      <c r="A548" t="s">
        <v>1122</v>
      </c>
      <c r="B548" t="s">
        <v>1123</v>
      </c>
      <c r="C548" s="1">
        <v>45108</v>
      </c>
      <c r="D548" t="s">
        <v>20</v>
      </c>
      <c r="E548" t="s">
        <v>21</v>
      </c>
      <c r="F548">
        <v>0</v>
      </c>
      <c r="G548">
        <v>41</v>
      </c>
      <c r="H548" t="s">
        <v>22</v>
      </c>
      <c r="I548" t="s">
        <v>35</v>
      </c>
      <c r="J548" t="s">
        <v>21</v>
      </c>
      <c r="K548">
        <v>3358</v>
      </c>
      <c r="L548">
        <v>0</v>
      </c>
      <c r="M548">
        <v>80</v>
      </c>
      <c r="N548">
        <v>36</v>
      </c>
      <c r="O548">
        <v>1</v>
      </c>
      <c r="P548" t="s">
        <v>44</v>
      </c>
      <c r="Q548" t="s">
        <v>1122</v>
      </c>
      <c r="R548">
        <v>80</v>
      </c>
      <c r="S548" t="s">
        <v>30</v>
      </c>
      <c r="T548" t="s">
        <v>1120</v>
      </c>
      <c r="X548" cm="1">
        <f t="array" aca="1" ref="X548" ca="1">SUMPRODUCT(CODE(MID(D551, ROW(INDIRECT("1:" &amp; LEN(D551))), 1)))</f>
        <v>383</v>
      </c>
      <c r="AB548" cm="1">
        <f t="array" aca="1" ref="AB548" ca="1">SUMPRODUCT(CODE(MID(B547, ROW(INDIRECT("1:" &amp; LEN(B547))), 1)))</f>
        <v>226</v>
      </c>
      <c r="AE548" cm="1">
        <f t="array" aca="1" ref="AE548" ca="1">SUMPRODUCT(CODE(MID(E547, ROW(INDIRECT("1:" &amp; LEN(E547))), 1)))</f>
        <v>305</v>
      </c>
      <c r="AH548" t="str">
        <f>IF(COUNTIF($A$2:A1161, A548)=1, A548, "")</f>
        <v>LP002768</v>
      </c>
    </row>
    <row r="549" spans="1:34" x14ac:dyDescent="0.25">
      <c r="A549" t="s">
        <v>1124</v>
      </c>
      <c r="B549" t="s">
        <v>1125</v>
      </c>
      <c r="C549" s="1">
        <v>45109</v>
      </c>
      <c r="D549" t="s">
        <v>20</v>
      </c>
      <c r="E549" t="s">
        <v>21</v>
      </c>
      <c r="F549">
        <v>0</v>
      </c>
      <c r="G549">
        <v>41</v>
      </c>
      <c r="H549" t="s">
        <v>22</v>
      </c>
      <c r="I549" t="s">
        <v>23</v>
      </c>
      <c r="J549" t="s">
        <v>21</v>
      </c>
      <c r="K549">
        <v>2526</v>
      </c>
      <c r="L549">
        <v>1783</v>
      </c>
      <c r="M549">
        <v>145</v>
      </c>
      <c r="N549">
        <v>360</v>
      </c>
      <c r="O549">
        <v>1</v>
      </c>
      <c r="P549" t="s">
        <v>29</v>
      </c>
      <c r="Q549" t="s">
        <v>1124</v>
      </c>
      <c r="R549">
        <v>145</v>
      </c>
      <c r="S549" t="s">
        <v>25</v>
      </c>
      <c r="T549" t="s">
        <v>1122</v>
      </c>
      <c r="X549" cm="1">
        <f t="array" aca="1" ref="X549" ca="1">SUMPRODUCT(CODE(MID(D552, ROW(INDIRECT("1:" &amp; LEN(D552))), 1)))</f>
        <v>383</v>
      </c>
      <c r="AB549" cm="1">
        <f t="array" aca="1" ref="AB549" ca="1">SUMPRODUCT(CODE(MID(B548, ROW(INDIRECT("1:" &amp; LEN(B548))), 1)))</f>
        <v>227</v>
      </c>
      <c r="AE549" cm="1">
        <f t="array" aca="1" ref="AE549" ca="1">SUMPRODUCT(CODE(MID(E548, ROW(INDIRECT("1:" &amp; LEN(E548))), 1)))</f>
        <v>189</v>
      </c>
      <c r="AH549" t="str">
        <f>IF(COUNTIF($A$2:A1162, A549)=1, A549, "")</f>
        <v>LP002772</v>
      </c>
    </row>
    <row r="550" spans="1:34" x14ac:dyDescent="0.25">
      <c r="A550" t="s">
        <v>1126</v>
      </c>
      <c r="B550" t="s">
        <v>1127</v>
      </c>
      <c r="C550" s="1">
        <v>45110</v>
      </c>
      <c r="D550" t="s">
        <v>65</v>
      </c>
      <c r="E550" t="s">
        <v>21</v>
      </c>
      <c r="F550">
        <v>0</v>
      </c>
      <c r="G550">
        <v>41</v>
      </c>
      <c r="H550" t="s">
        <v>22</v>
      </c>
      <c r="I550" t="s">
        <v>23</v>
      </c>
      <c r="J550" t="s">
        <v>21</v>
      </c>
      <c r="K550">
        <v>5000</v>
      </c>
      <c r="L550">
        <v>0</v>
      </c>
      <c r="M550">
        <v>103</v>
      </c>
      <c r="N550">
        <v>360</v>
      </c>
      <c r="O550">
        <v>0</v>
      </c>
      <c r="P550" t="s">
        <v>44</v>
      </c>
      <c r="Q550" t="s">
        <v>1126</v>
      </c>
      <c r="R550">
        <v>103</v>
      </c>
      <c r="S550" t="s">
        <v>30</v>
      </c>
      <c r="T550" t="s">
        <v>1124</v>
      </c>
      <c r="X550" cm="1">
        <f t="array" aca="1" ref="X550" ca="1">SUMPRODUCT(CODE(MID(D553, ROW(INDIRECT("1:" &amp; LEN(D553))), 1)))</f>
        <v>383</v>
      </c>
      <c r="AB550" cm="1">
        <f t="array" aca="1" ref="AB550" ca="1">SUMPRODUCT(CODE(MID(B549, ROW(INDIRECT("1:" &amp; LEN(B549))), 1)))</f>
        <v>228</v>
      </c>
      <c r="AE550" cm="1">
        <f t="array" aca="1" ref="AE550" ca="1">SUMPRODUCT(CODE(MID(E549, ROW(INDIRECT("1:" &amp; LEN(E549))), 1)))</f>
        <v>189</v>
      </c>
      <c r="AH550" t="str">
        <f>IF(COUNTIF($A$2:A1163, A550)=1, A550, "")</f>
        <v>LP002776</v>
      </c>
    </row>
    <row r="551" spans="1:34" x14ac:dyDescent="0.25">
      <c r="A551" t="s">
        <v>1128</v>
      </c>
      <c r="B551" t="s">
        <v>1129</v>
      </c>
      <c r="C551" s="1">
        <v>45111</v>
      </c>
      <c r="D551" t="s">
        <v>20</v>
      </c>
      <c r="E551" t="s">
        <v>28</v>
      </c>
      <c r="F551">
        <v>0</v>
      </c>
      <c r="G551">
        <v>41</v>
      </c>
      <c r="H551" t="s">
        <v>22</v>
      </c>
      <c r="I551" t="s">
        <v>23</v>
      </c>
      <c r="J551" t="s">
        <v>21</v>
      </c>
      <c r="K551">
        <v>2785</v>
      </c>
      <c r="L551">
        <v>2016</v>
      </c>
      <c r="M551">
        <v>110</v>
      </c>
      <c r="N551">
        <v>360</v>
      </c>
      <c r="O551">
        <v>1</v>
      </c>
      <c r="P551" t="s">
        <v>29</v>
      </c>
      <c r="Q551" t="s">
        <v>1128</v>
      </c>
      <c r="R551">
        <v>110</v>
      </c>
      <c r="S551" t="s">
        <v>25</v>
      </c>
      <c r="T551" t="s">
        <v>1126</v>
      </c>
      <c r="X551" cm="1">
        <f t="array" aca="1" ref="X551" ca="1">SUMPRODUCT(CODE(MID(D554, ROW(INDIRECT("1:" &amp; LEN(D554))), 1)))</f>
        <v>383</v>
      </c>
      <c r="AB551" cm="1">
        <f t="array" aca="1" ref="AB551" ca="1">SUMPRODUCT(CODE(MID(B550, ROW(INDIRECT("1:" &amp; LEN(B550))), 1)))</f>
        <v>229</v>
      </c>
      <c r="AE551" cm="1">
        <f t="array" aca="1" ref="AE551" ca="1">SUMPRODUCT(CODE(MID(E550, ROW(INDIRECT("1:" &amp; LEN(E550))), 1)))</f>
        <v>189</v>
      </c>
      <c r="AH551" t="str">
        <f>IF(COUNTIF($A$2:A1164, A551)=1, A551, "")</f>
        <v>LP002777</v>
      </c>
    </row>
    <row r="552" spans="1:34" x14ac:dyDescent="0.25">
      <c r="A552" t="s">
        <v>1130</v>
      </c>
      <c r="B552" t="s">
        <v>1131</v>
      </c>
      <c r="C552" s="1">
        <v>45112</v>
      </c>
      <c r="D552" t="s">
        <v>20</v>
      </c>
      <c r="E552" t="s">
        <v>28</v>
      </c>
      <c r="F552">
        <v>2</v>
      </c>
      <c r="G552">
        <v>41</v>
      </c>
      <c r="H552" t="s">
        <v>22</v>
      </c>
      <c r="I552" t="s">
        <v>23</v>
      </c>
      <c r="J552" t="s">
        <v>28</v>
      </c>
      <c r="K552">
        <v>6633</v>
      </c>
      <c r="L552">
        <v>0</v>
      </c>
      <c r="N552">
        <v>360</v>
      </c>
      <c r="O552">
        <v>0</v>
      </c>
      <c r="P552" t="s">
        <v>29</v>
      </c>
      <c r="Q552" t="s">
        <v>1130</v>
      </c>
      <c r="S552" t="s">
        <v>30</v>
      </c>
      <c r="T552" t="s">
        <v>1128</v>
      </c>
      <c r="X552" cm="1">
        <f t="array" aca="1" ref="X552" ca="1">SUMPRODUCT(CODE(MID(D555, ROW(INDIRECT("1:" &amp; LEN(D555))), 1)))</f>
        <v>383</v>
      </c>
      <c r="AB552" cm="1">
        <f t="array" aca="1" ref="AB552" ca="1">SUMPRODUCT(CODE(MID(B551, ROW(INDIRECT("1:" &amp; LEN(B551))), 1)))</f>
        <v>221</v>
      </c>
      <c r="AE552" cm="1">
        <f t="array" aca="1" ref="AE552" ca="1">SUMPRODUCT(CODE(MID(E551, ROW(INDIRECT("1:" &amp; LEN(E551))), 1)))</f>
        <v>305</v>
      </c>
      <c r="AH552" t="str">
        <f>IF(COUNTIF($A$2:A1165, A552)=1, A552, "")</f>
        <v>LP002778</v>
      </c>
    </row>
    <row r="553" spans="1:34" x14ac:dyDescent="0.25">
      <c r="A553" t="s">
        <v>1132</v>
      </c>
      <c r="B553" t="s">
        <v>1133</v>
      </c>
      <c r="C553" s="1">
        <v>45113</v>
      </c>
      <c r="D553" t="s">
        <v>20</v>
      </c>
      <c r="E553" t="s">
        <v>28</v>
      </c>
      <c r="F553">
        <v>1</v>
      </c>
      <c r="G553">
        <v>41</v>
      </c>
      <c r="H553" t="s">
        <v>22</v>
      </c>
      <c r="I553" t="s">
        <v>35</v>
      </c>
      <c r="J553" t="s">
        <v>21</v>
      </c>
      <c r="K553">
        <v>2492</v>
      </c>
      <c r="L553">
        <v>2375</v>
      </c>
      <c r="N553">
        <v>360</v>
      </c>
      <c r="O553">
        <v>1</v>
      </c>
      <c r="P553" t="s">
        <v>29</v>
      </c>
      <c r="Q553" t="s">
        <v>1132</v>
      </c>
      <c r="S553" t="s">
        <v>25</v>
      </c>
      <c r="T553" t="s">
        <v>1130</v>
      </c>
      <c r="X553" cm="1">
        <f t="array" aca="1" ref="X553" ca="1">SUMPRODUCT(CODE(MID(D556, ROW(INDIRECT("1:" &amp; LEN(D556))), 1)))</f>
        <v>383</v>
      </c>
      <c r="AB553" cm="1">
        <f t="array" aca="1" ref="AB553" ca="1">SUMPRODUCT(CODE(MID(B552, ROW(INDIRECT("1:" &amp; LEN(B552))), 1)))</f>
        <v>222</v>
      </c>
      <c r="AE553" cm="1">
        <f t="array" aca="1" ref="AE553" ca="1">SUMPRODUCT(CODE(MID(E552, ROW(INDIRECT("1:" &amp; LEN(E552))), 1)))</f>
        <v>305</v>
      </c>
      <c r="AH553" t="str">
        <f>IF(COUNTIF($A$2:A1166, A553)=1, A553, "")</f>
        <v>LP002784</v>
      </c>
    </row>
    <row r="554" spans="1:34" x14ac:dyDescent="0.25">
      <c r="A554" t="s">
        <v>1134</v>
      </c>
      <c r="B554" t="s">
        <v>1135</v>
      </c>
      <c r="C554" s="1">
        <v>45114</v>
      </c>
      <c r="D554" t="s">
        <v>20</v>
      </c>
      <c r="E554" t="s">
        <v>28</v>
      </c>
      <c r="F554">
        <v>1</v>
      </c>
      <c r="G554">
        <v>41</v>
      </c>
      <c r="H554" t="s">
        <v>22</v>
      </c>
      <c r="I554" t="s">
        <v>23</v>
      </c>
      <c r="J554" t="s">
        <v>21</v>
      </c>
      <c r="K554">
        <v>3333</v>
      </c>
      <c r="L554">
        <v>3250</v>
      </c>
      <c r="M554">
        <v>158</v>
      </c>
      <c r="N554">
        <v>360</v>
      </c>
      <c r="O554">
        <v>1</v>
      </c>
      <c r="P554" t="s">
        <v>24</v>
      </c>
      <c r="Q554" t="s">
        <v>1134</v>
      </c>
      <c r="R554">
        <v>158</v>
      </c>
      <c r="S554" t="s">
        <v>25</v>
      </c>
      <c r="T554" t="s">
        <v>1132</v>
      </c>
      <c r="X554" cm="1">
        <f t="array" aca="1" ref="X554" ca="1">SUMPRODUCT(CODE(MID(D557, ROW(INDIRECT("1:" &amp; LEN(D557))), 1)))</f>
        <v>383</v>
      </c>
      <c r="AB554" cm="1">
        <f t="array" aca="1" ref="AB554" ca="1">SUMPRODUCT(CODE(MID(B553, ROW(INDIRECT("1:" &amp; LEN(B553))), 1)))</f>
        <v>223</v>
      </c>
      <c r="AE554" cm="1">
        <f t="array" aca="1" ref="AE554" ca="1">SUMPRODUCT(CODE(MID(E553, ROW(INDIRECT("1:" &amp; LEN(E553))), 1)))</f>
        <v>305</v>
      </c>
      <c r="AH554" t="str">
        <f>IF(COUNTIF($A$2:A1167, A554)=1, A554, "")</f>
        <v>LP002785</v>
      </c>
    </row>
    <row r="555" spans="1:34" x14ac:dyDescent="0.25">
      <c r="A555" t="s">
        <v>1136</v>
      </c>
      <c r="B555" t="s">
        <v>1137</v>
      </c>
      <c r="C555" s="1">
        <v>45115</v>
      </c>
      <c r="D555" t="s">
        <v>20</v>
      </c>
      <c r="E555" t="s">
        <v>28</v>
      </c>
      <c r="F555">
        <v>0</v>
      </c>
      <c r="G555">
        <v>41</v>
      </c>
      <c r="H555" t="s">
        <v>22</v>
      </c>
      <c r="I555" t="s">
        <v>35</v>
      </c>
      <c r="J555" t="s">
        <v>21</v>
      </c>
      <c r="K555">
        <v>2454</v>
      </c>
      <c r="L555">
        <v>2333</v>
      </c>
      <c r="M555">
        <v>181</v>
      </c>
      <c r="N555">
        <v>360</v>
      </c>
      <c r="O555">
        <v>0</v>
      </c>
      <c r="P555" t="s">
        <v>24</v>
      </c>
      <c r="Q555" t="s">
        <v>1136</v>
      </c>
      <c r="R555">
        <v>181</v>
      </c>
      <c r="S555" t="s">
        <v>30</v>
      </c>
      <c r="T555" t="s">
        <v>1134</v>
      </c>
      <c r="X555" cm="1">
        <f t="array" aca="1" ref="X555" ca="1">SUMPRODUCT(CODE(MID(D558, ROW(INDIRECT("1:" &amp; LEN(D558))), 1)))</f>
        <v>586</v>
      </c>
      <c r="AB555" cm="1">
        <f t="array" aca="1" ref="AB555" ca="1">SUMPRODUCT(CODE(MID(B554, ROW(INDIRECT("1:" &amp; LEN(B554))), 1)))</f>
        <v>224</v>
      </c>
      <c r="AE555" cm="1">
        <f t="array" aca="1" ref="AE555" ca="1">SUMPRODUCT(CODE(MID(E554, ROW(INDIRECT("1:" &amp; LEN(E554))), 1)))</f>
        <v>305</v>
      </c>
      <c r="AH555" t="str">
        <f>IF(COUNTIF($A$2:A1168, A555)=1, A555, "")</f>
        <v>LP002788</v>
      </c>
    </row>
    <row r="556" spans="1:34" x14ac:dyDescent="0.25">
      <c r="A556" t="s">
        <v>1138</v>
      </c>
      <c r="B556" t="s">
        <v>1139</v>
      </c>
      <c r="C556" s="1">
        <v>45116</v>
      </c>
      <c r="D556" t="s">
        <v>20</v>
      </c>
      <c r="E556" t="s">
        <v>28</v>
      </c>
      <c r="F556">
        <v>0</v>
      </c>
      <c r="G556">
        <v>41</v>
      </c>
      <c r="H556" t="s">
        <v>22</v>
      </c>
      <c r="I556" t="s">
        <v>23</v>
      </c>
      <c r="J556" t="s">
        <v>21</v>
      </c>
      <c r="K556">
        <v>3593</v>
      </c>
      <c r="L556">
        <v>4266</v>
      </c>
      <c r="M556">
        <v>132</v>
      </c>
      <c r="N556">
        <v>180</v>
      </c>
      <c r="O556">
        <v>0</v>
      </c>
      <c r="P556" t="s">
        <v>29</v>
      </c>
      <c r="Q556" t="s">
        <v>1138</v>
      </c>
      <c r="R556">
        <v>132</v>
      </c>
      <c r="S556" t="s">
        <v>30</v>
      </c>
      <c r="T556" t="s">
        <v>1136</v>
      </c>
      <c r="X556" cm="1">
        <f t="array" aca="1" ref="X556" ca="1">SUMPRODUCT(CODE(MID(D559, ROW(INDIRECT("1:" &amp; LEN(D559))), 1)))</f>
        <v>383</v>
      </c>
      <c r="AB556" cm="1">
        <f t="array" aca="1" ref="AB556" ca="1">SUMPRODUCT(CODE(MID(B555, ROW(INDIRECT("1:" &amp; LEN(B555))), 1)))</f>
        <v>225</v>
      </c>
      <c r="AE556" cm="1">
        <f t="array" aca="1" ref="AE556" ca="1">SUMPRODUCT(CODE(MID(E555, ROW(INDIRECT("1:" &amp; LEN(E555))), 1)))</f>
        <v>305</v>
      </c>
      <c r="AH556" t="str">
        <f>IF(COUNTIF($A$2:A1169, A556)=1, A556, "")</f>
        <v>LP002789</v>
      </c>
    </row>
    <row r="557" spans="1:34" x14ac:dyDescent="0.25">
      <c r="A557" t="s">
        <v>1140</v>
      </c>
      <c r="B557" t="s">
        <v>1141</v>
      </c>
      <c r="C557" s="1">
        <v>45117</v>
      </c>
      <c r="D557" t="s">
        <v>20</v>
      </c>
      <c r="E557" t="s">
        <v>28</v>
      </c>
      <c r="F557">
        <v>1</v>
      </c>
      <c r="G557">
        <v>41</v>
      </c>
      <c r="H557" t="s">
        <v>22</v>
      </c>
      <c r="I557" t="s">
        <v>23</v>
      </c>
      <c r="J557" t="s">
        <v>21</v>
      </c>
      <c r="K557">
        <v>5468</v>
      </c>
      <c r="L557">
        <v>1032</v>
      </c>
      <c r="M557">
        <v>26</v>
      </c>
      <c r="N557">
        <v>360</v>
      </c>
      <c r="O557">
        <v>1</v>
      </c>
      <c r="P557" t="s">
        <v>44</v>
      </c>
      <c r="Q557" t="s">
        <v>1140</v>
      </c>
      <c r="R557">
        <v>26</v>
      </c>
      <c r="S557" t="s">
        <v>25</v>
      </c>
      <c r="T557" t="s">
        <v>1138</v>
      </c>
      <c r="X557" cm="1">
        <f t="array" aca="1" ref="X557" ca="1">SUMPRODUCT(CODE(MID(D560, ROW(INDIRECT("1:" &amp; LEN(D560))), 1)))</f>
        <v>383</v>
      </c>
      <c r="AB557" cm="1">
        <f t="array" aca="1" ref="AB557" ca="1">SUMPRODUCT(CODE(MID(B556, ROW(INDIRECT("1:" &amp; LEN(B556))), 1)))</f>
        <v>226</v>
      </c>
      <c r="AE557" cm="1">
        <f t="array" aca="1" ref="AE557" ca="1">SUMPRODUCT(CODE(MID(E556, ROW(INDIRECT("1:" &amp; LEN(E556))), 1)))</f>
        <v>305</v>
      </c>
      <c r="AH557" t="str">
        <f>IF(COUNTIF($A$2:A1170, A557)=1, A557, "")</f>
        <v>LP002792</v>
      </c>
    </row>
    <row r="558" spans="1:34" x14ac:dyDescent="0.25">
      <c r="A558" t="s">
        <v>1142</v>
      </c>
      <c r="B558" t="s">
        <v>1143</v>
      </c>
      <c r="C558" s="1">
        <v>45118</v>
      </c>
      <c r="D558" t="s">
        <v>65</v>
      </c>
      <c r="E558" t="s">
        <v>21</v>
      </c>
      <c r="F558">
        <v>0</v>
      </c>
      <c r="G558">
        <v>41</v>
      </c>
      <c r="H558" t="s">
        <v>22</v>
      </c>
      <c r="I558" t="s">
        <v>23</v>
      </c>
      <c r="J558" t="s">
        <v>21</v>
      </c>
      <c r="K558">
        <v>2667</v>
      </c>
      <c r="L558">
        <v>1625</v>
      </c>
      <c r="M558">
        <v>84</v>
      </c>
      <c r="N558">
        <v>360</v>
      </c>
      <c r="P558" t="s">
        <v>24</v>
      </c>
      <c r="Q558" t="s">
        <v>1142</v>
      </c>
      <c r="R558">
        <v>84</v>
      </c>
      <c r="S558" t="s">
        <v>25</v>
      </c>
      <c r="T558" t="s">
        <v>1140</v>
      </c>
      <c r="X558" cm="1">
        <f t="array" aca="1" ref="X558" ca="1">SUMPRODUCT(CODE(MID(D561, ROW(INDIRECT("1:" &amp; LEN(D561))), 1)))</f>
        <v>586</v>
      </c>
      <c r="AB558" cm="1">
        <f t="array" aca="1" ref="AB558" ca="1">SUMPRODUCT(CODE(MID(B557, ROW(INDIRECT("1:" &amp; LEN(B557))), 1)))</f>
        <v>227</v>
      </c>
      <c r="AE558" cm="1">
        <f t="array" aca="1" ref="AE558" ca="1">SUMPRODUCT(CODE(MID(E557, ROW(INDIRECT("1:" &amp; LEN(E557))), 1)))</f>
        <v>305</v>
      </c>
      <c r="AH558" t="str">
        <f>IF(COUNTIF($A$2:A1171, A558)=1, A558, "")</f>
        <v>LP002794</v>
      </c>
    </row>
    <row r="559" spans="1:34" x14ac:dyDescent="0.25">
      <c r="A559" t="s">
        <v>1144</v>
      </c>
      <c r="B559" t="s">
        <v>1145</v>
      </c>
      <c r="C559" s="1">
        <v>45119</v>
      </c>
      <c r="D559" t="s">
        <v>20</v>
      </c>
      <c r="E559" t="s">
        <v>28</v>
      </c>
      <c r="F559">
        <v>4</v>
      </c>
      <c r="G559">
        <v>41</v>
      </c>
      <c r="H559" t="s">
        <v>22</v>
      </c>
      <c r="I559" t="s">
        <v>23</v>
      </c>
      <c r="J559" t="s">
        <v>28</v>
      </c>
      <c r="K559">
        <v>10139</v>
      </c>
      <c r="L559">
        <v>0</v>
      </c>
      <c r="M559">
        <v>260</v>
      </c>
      <c r="N559">
        <v>360</v>
      </c>
      <c r="O559">
        <v>1</v>
      </c>
      <c r="P559" t="s">
        <v>44</v>
      </c>
      <c r="Q559" t="s">
        <v>1144</v>
      </c>
      <c r="R559">
        <v>260</v>
      </c>
      <c r="S559" t="s">
        <v>25</v>
      </c>
      <c r="T559" t="s">
        <v>1142</v>
      </c>
      <c r="X559" cm="1">
        <f t="array" aca="1" ref="X559" ca="1">SUMPRODUCT(CODE(MID(D562, ROW(INDIRECT("1:" &amp; LEN(D562))), 1)))</f>
        <v>383</v>
      </c>
      <c r="AB559" cm="1">
        <f t="array" aca="1" ref="AB559" ca="1">SUMPRODUCT(CODE(MID(B558, ROW(INDIRECT("1:" &amp; LEN(B558))), 1)))</f>
        <v>228</v>
      </c>
      <c r="AE559" cm="1">
        <f t="array" aca="1" ref="AE559" ca="1">SUMPRODUCT(CODE(MID(E558, ROW(INDIRECT("1:" &amp; LEN(E558))), 1)))</f>
        <v>189</v>
      </c>
      <c r="AH559" t="str">
        <f>IF(COUNTIF($A$2:A1172, A559)=1, A559, "")</f>
        <v>LP002795</v>
      </c>
    </row>
    <row r="560" spans="1:34" x14ac:dyDescent="0.25">
      <c r="A560" t="s">
        <v>1146</v>
      </c>
      <c r="B560" t="s">
        <v>1147</v>
      </c>
      <c r="C560" s="1">
        <v>45120</v>
      </c>
      <c r="D560" t="s">
        <v>20</v>
      </c>
      <c r="E560" t="s">
        <v>28</v>
      </c>
      <c r="F560">
        <v>0</v>
      </c>
      <c r="G560">
        <v>41</v>
      </c>
      <c r="H560" t="s">
        <v>22</v>
      </c>
      <c r="I560" t="s">
        <v>23</v>
      </c>
      <c r="J560" t="s">
        <v>21</v>
      </c>
      <c r="K560">
        <v>3887</v>
      </c>
      <c r="L560">
        <v>2669</v>
      </c>
      <c r="M560">
        <v>162</v>
      </c>
      <c r="N560">
        <v>360</v>
      </c>
      <c r="O560">
        <v>1</v>
      </c>
      <c r="P560" t="s">
        <v>44</v>
      </c>
      <c r="Q560" t="s">
        <v>1146</v>
      </c>
      <c r="R560">
        <v>162</v>
      </c>
      <c r="S560" t="s">
        <v>25</v>
      </c>
      <c r="T560" t="s">
        <v>1144</v>
      </c>
      <c r="X560" cm="1">
        <f t="array" aca="1" ref="X560" ca="1">SUMPRODUCT(CODE(MID(D563, ROW(INDIRECT("1:" &amp; LEN(D563))), 1)))</f>
        <v>586</v>
      </c>
      <c r="AB560" cm="1">
        <f t="array" aca="1" ref="AB560" ca="1">SUMPRODUCT(CODE(MID(B559, ROW(INDIRECT("1:" &amp; LEN(B559))), 1)))</f>
        <v>229</v>
      </c>
      <c r="AE560" cm="1">
        <f t="array" aca="1" ref="AE560" ca="1">SUMPRODUCT(CODE(MID(E559, ROW(INDIRECT("1:" &amp; LEN(E559))), 1)))</f>
        <v>305</v>
      </c>
      <c r="AH560" t="str">
        <f>IF(COUNTIF($A$2:A1173, A560)=1, A560, "")</f>
        <v>LP002798</v>
      </c>
    </row>
    <row r="561" spans="1:34" x14ac:dyDescent="0.25">
      <c r="A561" t="s">
        <v>1148</v>
      </c>
      <c r="B561" t="s">
        <v>1149</v>
      </c>
      <c r="C561" s="1">
        <v>45121</v>
      </c>
      <c r="D561" t="s">
        <v>65</v>
      </c>
      <c r="E561" t="s">
        <v>28</v>
      </c>
      <c r="F561">
        <v>0</v>
      </c>
      <c r="G561">
        <v>41</v>
      </c>
      <c r="H561" t="s">
        <v>22</v>
      </c>
      <c r="I561" t="s">
        <v>23</v>
      </c>
      <c r="J561" t="s">
        <v>21</v>
      </c>
      <c r="K561">
        <v>4180</v>
      </c>
      <c r="L561">
        <v>2306</v>
      </c>
      <c r="M561">
        <v>182</v>
      </c>
      <c r="N561">
        <v>360</v>
      </c>
      <c r="O561">
        <v>1</v>
      </c>
      <c r="P561" t="s">
        <v>44</v>
      </c>
      <c r="Q561" t="s">
        <v>1148</v>
      </c>
      <c r="R561">
        <v>182</v>
      </c>
      <c r="S561" t="s">
        <v>25</v>
      </c>
      <c r="T561" t="s">
        <v>1146</v>
      </c>
      <c r="X561" cm="1">
        <f t="array" aca="1" ref="X561" ca="1">SUMPRODUCT(CODE(MID(D564, ROW(INDIRECT("1:" &amp; LEN(D564))), 1)))</f>
        <v>383</v>
      </c>
      <c r="AB561" cm="1">
        <f t="array" aca="1" ref="AB561" ca="1">SUMPRODUCT(CODE(MID(B560, ROW(INDIRECT("1:" &amp; LEN(B560))), 1)))</f>
        <v>230</v>
      </c>
      <c r="AE561" cm="1">
        <f t="array" aca="1" ref="AE561" ca="1">SUMPRODUCT(CODE(MID(E560, ROW(INDIRECT("1:" &amp; LEN(E560))), 1)))</f>
        <v>305</v>
      </c>
      <c r="AH561" t="str">
        <f>IF(COUNTIF($A$2:A1174, A561)=1, A561, "")</f>
        <v>LP002804</v>
      </c>
    </row>
    <row r="562" spans="1:34" x14ac:dyDescent="0.25">
      <c r="A562" t="s">
        <v>1150</v>
      </c>
      <c r="B562" t="s">
        <v>1151</v>
      </c>
      <c r="C562" s="1">
        <v>45154</v>
      </c>
      <c r="D562" t="s">
        <v>20</v>
      </c>
      <c r="E562" t="s">
        <v>28</v>
      </c>
      <c r="F562">
        <v>2</v>
      </c>
      <c r="G562">
        <v>41</v>
      </c>
      <c r="H562" t="s">
        <v>22</v>
      </c>
      <c r="I562" t="s">
        <v>35</v>
      </c>
      <c r="J562" t="s">
        <v>21</v>
      </c>
      <c r="K562">
        <v>3675</v>
      </c>
      <c r="L562">
        <v>242</v>
      </c>
      <c r="M562">
        <v>108</v>
      </c>
      <c r="N562">
        <v>360</v>
      </c>
      <c r="O562">
        <v>1</v>
      </c>
      <c r="P562" t="s">
        <v>44</v>
      </c>
      <c r="Q562" t="s">
        <v>1150</v>
      </c>
      <c r="R562">
        <v>108</v>
      </c>
      <c r="S562" t="s">
        <v>25</v>
      </c>
      <c r="T562" t="s">
        <v>1148</v>
      </c>
      <c r="X562" cm="1">
        <f t="array" aca="1" ref="X562" ca="1">SUMPRODUCT(CODE(MID(D565, ROW(INDIRECT("1:" &amp; LEN(D565))), 1)))</f>
        <v>383</v>
      </c>
      <c r="AB562" cm="1">
        <f t="array" aca="1" ref="AB562" ca="1">SUMPRODUCT(CODE(MID(B561, ROW(INDIRECT("1:" &amp; LEN(B561))), 1)))</f>
        <v>222</v>
      </c>
      <c r="AE562" cm="1">
        <f t="array" aca="1" ref="AE562" ca="1">SUMPRODUCT(CODE(MID(E561, ROW(INDIRECT("1:" &amp; LEN(E561))), 1)))</f>
        <v>305</v>
      </c>
      <c r="AH562" t="str">
        <f>IF(COUNTIF($A$2:A1175, A562)=1, A562, "")</f>
        <v>LP002807</v>
      </c>
    </row>
    <row r="563" spans="1:34" x14ac:dyDescent="0.25">
      <c r="A563" t="s">
        <v>1152</v>
      </c>
      <c r="B563" t="s">
        <v>1153</v>
      </c>
      <c r="C563" s="1">
        <v>45155</v>
      </c>
      <c r="D563" t="s">
        <v>65</v>
      </c>
      <c r="E563" t="s">
        <v>28</v>
      </c>
      <c r="F563">
        <v>1</v>
      </c>
      <c r="G563">
        <v>41</v>
      </c>
      <c r="H563" t="s">
        <v>22</v>
      </c>
      <c r="I563" t="s">
        <v>23</v>
      </c>
      <c r="J563" t="s">
        <v>28</v>
      </c>
      <c r="K563">
        <v>19484</v>
      </c>
      <c r="L563">
        <v>0</v>
      </c>
      <c r="M563">
        <v>600</v>
      </c>
      <c r="N563">
        <v>360</v>
      </c>
      <c r="O563">
        <v>1</v>
      </c>
      <c r="P563" t="s">
        <v>44</v>
      </c>
      <c r="Q563" t="s">
        <v>1152</v>
      </c>
      <c r="R563">
        <v>600</v>
      </c>
      <c r="S563" t="s">
        <v>25</v>
      </c>
      <c r="T563" t="s">
        <v>1150</v>
      </c>
      <c r="X563" cm="1">
        <f t="array" aca="1" ref="X563" ca="1">SUMPRODUCT(CODE(MID(D566, ROW(INDIRECT("1:" &amp; LEN(D566))), 1)))</f>
        <v>383</v>
      </c>
      <c r="AB563" cm="1">
        <f t="array" aca="1" ref="AB563" ca="1">SUMPRODUCT(CODE(MID(B562, ROW(INDIRECT("1:" &amp; LEN(B562))), 1)))</f>
        <v>223</v>
      </c>
      <c r="AE563" cm="1">
        <f t="array" aca="1" ref="AE563" ca="1">SUMPRODUCT(CODE(MID(E562, ROW(INDIRECT("1:" &amp; LEN(E562))), 1)))</f>
        <v>305</v>
      </c>
      <c r="AH563" t="str">
        <f>IF(COUNTIF($A$2:A1176, A563)=1, A563, "")</f>
        <v>LP002813</v>
      </c>
    </row>
    <row r="564" spans="1:34" x14ac:dyDescent="0.25">
      <c r="A564" t="s">
        <v>1154</v>
      </c>
      <c r="B564" t="s">
        <v>1155</v>
      </c>
      <c r="C564" s="1">
        <v>45156</v>
      </c>
      <c r="D564" t="s">
        <v>20</v>
      </c>
      <c r="E564" t="s">
        <v>28</v>
      </c>
      <c r="F564">
        <v>0</v>
      </c>
      <c r="G564">
        <v>41</v>
      </c>
      <c r="H564" t="s">
        <v>22</v>
      </c>
      <c r="I564" t="s">
        <v>23</v>
      </c>
      <c r="J564" t="s">
        <v>21</v>
      </c>
      <c r="K564">
        <v>5923</v>
      </c>
      <c r="L564">
        <v>2054</v>
      </c>
      <c r="M564">
        <v>211</v>
      </c>
      <c r="N564">
        <v>360</v>
      </c>
      <c r="O564">
        <v>1</v>
      </c>
      <c r="P564" t="s">
        <v>29</v>
      </c>
      <c r="Q564" t="s">
        <v>1154</v>
      </c>
      <c r="R564">
        <v>211</v>
      </c>
      <c r="S564" t="s">
        <v>25</v>
      </c>
      <c r="T564" t="s">
        <v>1152</v>
      </c>
      <c r="X564" cm="1">
        <f t="array" aca="1" ref="X564" ca="1">SUMPRODUCT(CODE(MID(D567, ROW(INDIRECT("1:" &amp; LEN(D567))), 1)))</f>
        <v>383</v>
      </c>
      <c r="AB564" cm="1">
        <f t="array" aca="1" ref="AB564" ca="1">SUMPRODUCT(CODE(MID(B563, ROW(INDIRECT("1:" &amp; LEN(B563))), 1)))</f>
        <v>224</v>
      </c>
      <c r="AE564" cm="1">
        <f t="array" aca="1" ref="AE564" ca="1">SUMPRODUCT(CODE(MID(E563, ROW(INDIRECT("1:" &amp; LEN(E563))), 1)))</f>
        <v>305</v>
      </c>
      <c r="AH564" t="str">
        <f>IF(COUNTIF($A$2:A1177, A564)=1, A564, "")</f>
        <v>LP002820</v>
      </c>
    </row>
    <row r="565" spans="1:34" x14ac:dyDescent="0.25">
      <c r="A565" t="s">
        <v>1156</v>
      </c>
      <c r="B565" t="s">
        <v>1157</v>
      </c>
      <c r="C565" s="1">
        <v>45157</v>
      </c>
      <c r="D565" t="s">
        <v>20</v>
      </c>
      <c r="E565" t="s">
        <v>21</v>
      </c>
      <c r="F565">
        <v>0</v>
      </c>
      <c r="G565">
        <v>41</v>
      </c>
      <c r="H565" t="s">
        <v>22</v>
      </c>
      <c r="I565" t="s">
        <v>35</v>
      </c>
      <c r="J565" t="s">
        <v>28</v>
      </c>
      <c r="K565">
        <v>5800</v>
      </c>
      <c r="L565">
        <v>0</v>
      </c>
      <c r="M565">
        <v>132</v>
      </c>
      <c r="N565">
        <v>360</v>
      </c>
      <c r="O565">
        <v>1</v>
      </c>
      <c r="P565" t="s">
        <v>44</v>
      </c>
      <c r="Q565" t="s">
        <v>1156</v>
      </c>
      <c r="R565">
        <v>132</v>
      </c>
      <c r="S565" t="s">
        <v>25</v>
      </c>
      <c r="T565" t="s">
        <v>1154</v>
      </c>
      <c r="X565" cm="1">
        <f t="array" aca="1" ref="X565" ca="1">SUMPRODUCT(CODE(MID(D568, ROW(INDIRECT("1:" &amp; LEN(D568))), 1)))</f>
        <v>383</v>
      </c>
      <c r="AB565" cm="1">
        <f t="array" aca="1" ref="AB565" ca="1">SUMPRODUCT(CODE(MID(B564, ROW(INDIRECT("1:" &amp; LEN(B564))), 1)))</f>
        <v>225</v>
      </c>
      <c r="AE565" cm="1">
        <f t="array" aca="1" ref="AE565" ca="1">SUMPRODUCT(CODE(MID(E564, ROW(INDIRECT("1:" &amp; LEN(E564))), 1)))</f>
        <v>305</v>
      </c>
      <c r="AH565" t="str">
        <f>IF(COUNTIF($A$2:A1178, A565)=1, A565, "")</f>
        <v>LP002821</v>
      </c>
    </row>
    <row r="566" spans="1:34" x14ac:dyDescent="0.25">
      <c r="A566" t="s">
        <v>1158</v>
      </c>
      <c r="B566" t="s">
        <v>1159</v>
      </c>
      <c r="C566" s="1">
        <v>45158</v>
      </c>
      <c r="D566" t="s">
        <v>20</v>
      </c>
      <c r="E566" t="s">
        <v>28</v>
      </c>
      <c r="F566">
        <v>2</v>
      </c>
      <c r="G566">
        <v>41</v>
      </c>
      <c r="H566" t="s">
        <v>22</v>
      </c>
      <c r="I566" t="s">
        <v>23</v>
      </c>
      <c r="J566" t="s">
        <v>21</v>
      </c>
      <c r="K566">
        <v>8799</v>
      </c>
      <c r="L566">
        <v>0</v>
      </c>
      <c r="M566">
        <v>258</v>
      </c>
      <c r="N566">
        <v>360</v>
      </c>
      <c r="O566">
        <v>0</v>
      </c>
      <c r="P566" t="s">
        <v>24</v>
      </c>
      <c r="Q566" t="s">
        <v>1158</v>
      </c>
      <c r="R566">
        <v>258</v>
      </c>
      <c r="S566" t="s">
        <v>30</v>
      </c>
      <c r="T566" t="s">
        <v>1156</v>
      </c>
      <c r="X566" cm="1">
        <f t="array" aca="1" ref="X566" ca="1">SUMPRODUCT(CODE(MID(D569, ROW(INDIRECT("1:" &amp; LEN(D569))), 1)))</f>
        <v>383</v>
      </c>
      <c r="AB566" cm="1">
        <f t="array" aca="1" ref="AB566" ca="1">SUMPRODUCT(CODE(MID(B565, ROW(INDIRECT("1:" &amp; LEN(B565))), 1)))</f>
        <v>226</v>
      </c>
      <c r="AE566" cm="1">
        <f t="array" aca="1" ref="AE566" ca="1">SUMPRODUCT(CODE(MID(E565, ROW(INDIRECT("1:" &amp; LEN(E565))), 1)))</f>
        <v>189</v>
      </c>
      <c r="AH566" t="str">
        <f>IF(COUNTIF($A$2:A1179, A566)=1, A566, "")</f>
        <v>LP002832</v>
      </c>
    </row>
    <row r="567" spans="1:34" x14ac:dyDescent="0.25">
      <c r="A567" t="s">
        <v>1160</v>
      </c>
      <c r="B567" t="s">
        <v>1161</v>
      </c>
      <c r="C567" s="1">
        <v>45159</v>
      </c>
      <c r="D567" t="s">
        <v>20</v>
      </c>
      <c r="E567" t="s">
        <v>28</v>
      </c>
      <c r="F567">
        <v>0</v>
      </c>
      <c r="G567">
        <v>41</v>
      </c>
      <c r="H567" t="s">
        <v>22</v>
      </c>
      <c r="I567" t="s">
        <v>35</v>
      </c>
      <c r="J567" t="s">
        <v>21</v>
      </c>
      <c r="K567">
        <v>4467</v>
      </c>
      <c r="L567">
        <v>0</v>
      </c>
      <c r="M567">
        <v>120</v>
      </c>
      <c r="N567">
        <v>360</v>
      </c>
      <c r="P567" t="s">
        <v>29</v>
      </c>
      <c r="Q567" t="s">
        <v>1160</v>
      </c>
      <c r="R567">
        <v>120</v>
      </c>
      <c r="S567" t="s">
        <v>25</v>
      </c>
      <c r="T567" t="s">
        <v>1158</v>
      </c>
      <c r="X567" cm="1">
        <f t="array" aca="1" ref="X567" ca="1">SUMPRODUCT(CODE(MID(D570, ROW(INDIRECT("1:" &amp; LEN(D570))), 1)))</f>
        <v>586</v>
      </c>
      <c r="AB567" cm="1">
        <f t="array" aca="1" ref="AB567" ca="1">SUMPRODUCT(CODE(MID(B566, ROW(INDIRECT("1:" &amp; LEN(B566))), 1)))</f>
        <v>227</v>
      </c>
      <c r="AE567" cm="1">
        <f t="array" aca="1" ref="AE567" ca="1">SUMPRODUCT(CODE(MID(E566, ROW(INDIRECT("1:" &amp; LEN(E566))), 1)))</f>
        <v>305</v>
      </c>
      <c r="AH567" t="str">
        <f>IF(COUNTIF($A$2:A1180, A567)=1, A567, "")</f>
        <v>LP002833</v>
      </c>
    </row>
    <row r="568" spans="1:34" x14ac:dyDescent="0.25">
      <c r="A568" t="s">
        <v>1162</v>
      </c>
      <c r="B568" t="s">
        <v>1163</v>
      </c>
      <c r="C568" s="1">
        <v>45160</v>
      </c>
      <c r="D568" t="s">
        <v>20</v>
      </c>
      <c r="E568" t="s">
        <v>21</v>
      </c>
      <c r="F568">
        <v>0</v>
      </c>
      <c r="G568">
        <v>41</v>
      </c>
      <c r="H568" t="s">
        <v>22</v>
      </c>
      <c r="I568" t="s">
        <v>23</v>
      </c>
      <c r="J568" t="s">
        <v>21</v>
      </c>
      <c r="K568">
        <v>3333</v>
      </c>
      <c r="L568">
        <v>0</v>
      </c>
      <c r="M568">
        <v>70</v>
      </c>
      <c r="N568">
        <v>360</v>
      </c>
      <c r="O568">
        <v>1</v>
      </c>
      <c r="P568" t="s">
        <v>24</v>
      </c>
      <c r="Q568" t="s">
        <v>1162</v>
      </c>
      <c r="R568">
        <v>70</v>
      </c>
      <c r="S568" t="s">
        <v>25</v>
      </c>
      <c r="T568" t="s">
        <v>1160</v>
      </c>
      <c r="X568" cm="1">
        <f t="array" aca="1" ref="X568" ca="1">SUMPRODUCT(CODE(MID(D571, ROW(INDIRECT("1:" &amp; LEN(D571))), 1)))</f>
        <v>383</v>
      </c>
      <c r="AB568" cm="1">
        <f t="array" aca="1" ref="AB568" ca="1">SUMPRODUCT(CODE(MID(B567, ROW(INDIRECT("1:" &amp; LEN(B567))), 1)))</f>
        <v>228</v>
      </c>
      <c r="AE568" cm="1">
        <f t="array" aca="1" ref="AE568" ca="1">SUMPRODUCT(CODE(MID(E567, ROW(INDIRECT("1:" &amp; LEN(E567))), 1)))</f>
        <v>305</v>
      </c>
      <c r="AH568" t="str">
        <f>IF(COUNTIF($A$2:A1181, A568)=1, A568, "")</f>
        <v>LP002836</v>
      </c>
    </row>
    <row r="569" spans="1:34" x14ac:dyDescent="0.25">
      <c r="A569" t="s">
        <v>1164</v>
      </c>
      <c r="B569" t="s">
        <v>1165</v>
      </c>
      <c r="C569" s="1">
        <v>45129</v>
      </c>
      <c r="D569" t="s">
        <v>20</v>
      </c>
      <c r="E569" t="s">
        <v>28</v>
      </c>
      <c r="F569">
        <v>4</v>
      </c>
      <c r="G569">
        <v>41</v>
      </c>
      <c r="H569" t="s">
        <v>22</v>
      </c>
      <c r="I569" t="s">
        <v>23</v>
      </c>
      <c r="J569" t="s">
        <v>21</v>
      </c>
      <c r="K569">
        <v>3400</v>
      </c>
      <c r="L569">
        <v>2500</v>
      </c>
      <c r="M569">
        <v>123</v>
      </c>
      <c r="N569">
        <v>360</v>
      </c>
      <c r="O569">
        <v>0</v>
      </c>
      <c r="P569" t="s">
        <v>29</v>
      </c>
      <c r="Q569" t="s">
        <v>1164</v>
      </c>
      <c r="R569">
        <v>123</v>
      </c>
      <c r="S569" t="s">
        <v>30</v>
      </c>
      <c r="T569" t="s">
        <v>1162</v>
      </c>
      <c r="X569" cm="1">
        <f t="array" aca="1" ref="X569" ca="1">SUMPRODUCT(CODE(MID(D572, ROW(INDIRECT("1:" &amp; LEN(D572))), 1)))</f>
        <v>383</v>
      </c>
      <c r="AB569" cm="1">
        <f t="array" aca="1" ref="AB569" ca="1">SUMPRODUCT(CODE(MID(B568, ROW(INDIRECT("1:" &amp; LEN(B568))), 1)))</f>
        <v>229</v>
      </c>
      <c r="AE569" cm="1">
        <f t="array" aca="1" ref="AE569" ca="1">SUMPRODUCT(CODE(MID(E568, ROW(INDIRECT("1:" &amp; LEN(E568))), 1)))</f>
        <v>189</v>
      </c>
      <c r="AH569" t="str">
        <f>IF(COUNTIF($A$2:A1182, A569)=1, A569, "")</f>
        <v>LP002837</v>
      </c>
    </row>
    <row r="570" spans="1:34" x14ac:dyDescent="0.25">
      <c r="A570" t="s">
        <v>1166</v>
      </c>
      <c r="B570" t="s">
        <v>1167</v>
      </c>
      <c r="C570" s="1">
        <v>45130</v>
      </c>
      <c r="D570" t="s">
        <v>65</v>
      </c>
      <c r="E570" t="s">
        <v>21</v>
      </c>
      <c r="F570">
        <v>0</v>
      </c>
      <c r="G570">
        <v>41</v>
      </c>
      <c r="H570" t="s">
        <v>22</v>
      </c>
      <c r="I570" t="s">
        <v>23</v>
      </c>
      <c r="J570" t="s">
        <v>21</v>
      </c>
      <c r="K570">
        <v>2378</v>
      </c>
      <c r="L570">
        <v>0</v>
      </c>
      <c r="M570">
        <v>9</v>
      </c>
      <c r="N570">
        <v>360</v>
      </c>
      <c r="O570">
        <v>1</v>
      </c>
      <c r="P570" t="s">
        <v>24</v>
      </c>
      <c r="Q570" t="s">
        <v>1166</v>
      </c>
      <c r="R570">
        <v>9</v>
      </c>
      <c r="S570" t="s">
        <v>30</v>
      </c>
      <c r="T570" t="s">
        <v>1164</v>
      </c>
      <c r="X570" cm="1">
        <f t="array" aca="1" ref="X570" ca="1">SUMPRODUCT(CODE(MID(D573, ROW(INDIRECT("1:" &amp; LEN(D573))), 1)))</f>
        <v>383</v>
      </c>
      <c r="AB570" cm="1">
        <f t="array" aca="1" ref="AB570" ca="1">SUMPRODUCT(CODE(MID(B569, ROW(INDIRECT("1:" &amp; LEN(B569))), 1)))</f>
        <v>230</v>
      </c>
      <c r="AE570" cm="1">
        <f t="array" aca="1" ref="AE570" ca="1">SUMPRODUCT(CODE(MID(E569, ROW(INDIRECT("1:" &amp; LEN(E569))), 1)))</f>
        <v>305</v>
      </c>
      <c r="AH570" t="str">
        <f>IF(COUNTIF($A$2:A1183, A570)=1, A570, "")</f>
        <v>LP002840</v>
      </c>
    </row>
    <row r="571" spans="1:34" x14ac:dyDescent="0.25">
      <c r="A571" t="s">
        <v>1168</v>
      </c>
      <c r="B571" t="s">
        <v>1169</v>
      </c>
      <c r="C571" s="1">
        <v>45131</v>
      </c>
      <c r="D571" t="s">
        <v>20</v>
      </c>
      <c r="E571" t="s">
        <v>28</v>
      </c>
      <c r="F571">
        <v>0</v>
      </c>
      <c r="G571">
        <v>41</v>
      </c>
      <c r="H571" t="s">
        <v>22</v>
      </c>
      <c r="I571" t="s">
        <v>23</v>
      </c>
      <c r="J571" t="s">
        <v>21</v>
      </c>
      <c r="K571">
        <v>3166</v>
      </c>
      <c r="L571">
        <v>2064</v>
      </c>
      <c r="M571">
        <v>104</v>
      </c>
      <c r="N571">
        <v>360</v>
      </c>
      <c r="O571">
        <v>0</v>
      </c>
      <c r="P571" t="s">
        <v>24</v>
      </c>
      <c r="Q571" t="s">
        <v>1168</v>
      </c>
      <c r="R571">
        <v>104</v>
      </c>
      <c r="S571" t="s">
        <v>30</v>
      </c>
      <c r="T571" t="s">
        <v>1166</v>
      </c>
      <c r="X571" cm="1">
        <f t="array" aca="1" ref="X571" ca="1">SUMPRODUCT(CODE(MID(D574, ROW(INDIRECT("1:" &amp; LEN(D574))), 1)))</f>
        <v>383</v>
      </c>
      <c r="AB571" cm="1">
        <f t="array" aca="1" ref="AB571" ca="1">SUMPRODUCT(CODE(MID(B570, ROW(INDIRECT("1:" &amp; LEN(B570))), 1)))</f>
        <v>231</v>
      </c>
      <c r="AE571" cm="1">
        <f t="array" aca="1" ref="AE571" ca="1">SUMPRODUCT(CODE(MID(E570, ROW(INDIRECT("1:" &amp; LEN(E570))), 1)))</f>
        <v>189</v>
      </c>
      <c r="AH571" t="str">
        <f>IF(COUNTIF($A$2:A1184, A571)=1, A571, "")</f>
        <v>LP002841</v>
      </c>
    </row>
    <row r="572" spans="1:34" x14ac:dyDescent="0.25">
      <c r="A572" t="s">
        <v>1170</v>
      </c>
      <c r="B572" t="s">
        <v>1171</v>
      </c>
      <c r="C572" s="1">
        <v>45132</v>
      </c>
      <c r="D572" t="s">
        <v>20</v>
      </c>
      <c r="E572" t="s">
        <v>28</v>
      </c>
      <c r="F572">
        <v>1</v>
      </c>
      <c r="G572">
        <v>41</v>
      </c>
      <c r="H572" t="s">
        <v>22</v>
      </c>
      <c r="I572" t="s">
        <v>23</v>
      </c>
      <c r="J572" t="s">
        <v>21</v>
      </c>
      <c r="K572">
        <v>3417</v>
      </c>
      <c r="L572">
        <v>1750</v>
      </c>
      <c r="M572">
        <v>186</v>
      </c>
      <c r="N572">
        <v>360</v>
      </c>
      <c r="O572">
        <v>1</v>
      </c>
      <c r="P572" t="s">
        <v>24</v>
      </c>
      <c r="Q572" t="s">
        <v>1170</v>
      </c>
      <c r="R572">
        <v>186</v>
      </c>
      <c r="S572" t="s">
        <v>25</v>
      </c>
      <c r="T572" t="s">
        <v>1168</v>
      </c>
      <c r="X572" cm="1">
        <f t="array" aca="1" ref="X572" ca="1">SUMPRODUCT(CODE(MID(D575, ROW(INDIRECT("1:" &amp; LEN(D575))), 1)))</f>
        <v>383</v>
      </c>
      <c r="AB572" cm="1">
        <f t="array" aca="1" ref="AB572" ca="1">SUMPRODUCT(CODE(MID(B571, ROW(INDIRECT("1:" &amp; LEN(B571))), 1)))</f>
        <v>223</v>
      </c>
      <c r="AE572" cm="1">
        <f t="array" aca="1" ref="AE572" ca="1">SUMPRODUCT(CODE(MID(E571, ROW(INDIRECT("1:" &amp; LEN(E571))), 1)))</f>
        <v>305</v>
      </c>
      <c r="AH572" t="str">
        <f>IF(COUNTIF($A$2:A1185, A572)=1, A572, "")</f>
        <v>LP002842</v>
      </c>
    </row>
    <row r="573" spans="1:34" x14ac:dyDescent="0.25">
      <c r="A573" t="s">
        <v>1172</v>
      </c>
      <c r="B573" t="s">
        <v>1173</v>
      </c>
      <c r="C573" s="1">
        <v>45133</v>
      </c>
      <c r="D573" t="s">
        <v>20</v>
      </c>
      <c r="E573" t="s">
        <v>28</v>
      </c>
      <c r="G573">
        <v>41</v>
      </c>
      <c r="H573" t="s">
        <v>22</v>
      </c>
      <c r="I573" t="s">
        <v>23</v>
      </c>
      <c r="J573" t="s">
        <v>21</v>
      </c>
      <c r="K573">
        <v>5116</v>
      </c>
      <c r="L573">
        <v>1451</v>
      </c>
      <c r="M573">
        <v>165</v>
      </c>
      <c r="N573">
        <v>360</v>
      </c>
      <c r="O573">
        <v>0</v>
      </c>
      <c r="P573" t="s">
        <v>24</v>
      </c>
      <c r="Q573" t="s">
        <v>1172</v>
      </c>
      <c r="R573">
        <v>165</v>
      </c>
      <c r="S573" t="s">
        <v>30</v>
      </c>
      <c r="T573" t="s">
        <v>1170</v>
      </c>
      <c r="X573" cm="1">
        <f t="array" aca="1" ref="X573" ca="1">SUMPRODUCT(CODE(MID(D576, ROW(INDIRECT("1:" &amp; LEN(D576))), 1)))</f>
        <v>383</v>
      </c>
      <c r="AB573" cm="1">
        <f t="array" aca="1" ref="AB573" ca="1">SUMPRODUCT(CODE(MID(B572, ROW(INDIRECT("1:" &amp; LEN(B572))), 1)))</f>
        <v>224</v>
      </c>
      <c r="AE573" cm="1">
        <f t="array" aca="1" ref="AE573" ca="1">SUMPRODUCT(CODE(MID(E572, ROW(INDIRECT("1:" &amp; LEN(E572))), 1)))</f>
        <v>305</v>
      </c>
      <c r="AH573" t="str">
        <f>IF(COUNTIF($A$2:A1186, A573)=1, A573, "")</f>
        <v>LP002847</v>
      </c>
    </row>
    <row r="574" spans="1:34" x14ac:dyDescent="0.25">
      <c r="A574" t="s">
        <v>1174</v>
      </c>
      <c r="B574" t="s">
        <v>1175</v>
      </c>
      <c r="C574" s="1">
        <v>45134</v>
      </c>
      <c r="D574" t="s">
        <v>20</v>
      </c>
      <c r="E574" t="s">
        <v>28</v>
      </c>
      <c r="F574">
        <v>2</v>
      </c>
      <c r="G574">
        <v>41</v>
      </c>
      <c r="H574" t="s">
        <v>22</v>
      </c>
      <c r="I574" t="s">
        <v>23</v>
      </c>
      <c r="J574" t="s">
        <v>21</v>
      </c>
      <c r="K574">
        <v>16666</v>
      </c>
      <c r="L574">
        <v>0</v>
      </c>
      <c r="M574">
        <v>275</v>
      </c>
      <c r="N574">
        <v>360</v>
      </c>
      <c r="O574">
        <v>1</v>
      </c>
      <c r="P574" t="s">
        <v>24</v>
      </c>
      <c r="Q574" t="s">
        <v>1174</v>
      </c>
      <c r="R574">
        <v>275</v>
      </c>
      <c r="S574" t="s">
        <v>25</v>
      </c>
      <c r="T574" t="s">
        <v>1172</v>
      </c>
      <c r="X574" cm="1">
        <f t="array" aca="1" ref="X574" ca="1">SUMPRODUCT(CODE(MID(D577, ROW(INDIRECT("1:" &amp; LEN(D577))), 1)))</f>
        <v>383</v>
      </c>
      <c r="AB574" cm="1">
        <f t="array" aca="1" ref="AB574" ca="1">SUMPRODUCT(CODE(MID(B573, ROW(INDIRECT("1:" &amp; LEN(B573))), 1)))</f>
        <v>225</v>
      </c>
      <c r="AE574" cm="1">
        <f t="array" aca="1" ref="AE574" ca="1">SUMPRODUCT(CODE(MID(E573, ROW(INDIRECT("1:" &amp; LEN(E573))), 1)))</f>
        <v>305</v>
      </c>
      <c r="AH574" t="str">
        <f>IF(COUNTIF($A$2:A1187, A574)=1, A574, "")</f>
        <v>LP002855</v>
      </c>
    </row>
    <row r="575" spans="1:34" x14ac:dyDescent="0.25">
      <c r="A575" t="s">
        <v>1176</v>
      </c>
      <c r="B575" t="s">
        <v>1177</v>
      </c>
      <c r="C575" s="1">
        <v>45135</v>
      </c>
      <c r="D575" t="s">
        <v>20</v>
      </c>
      <c r="E575" t="s">
        <v>28</v>
      </c>
      <c r="F575">
        <v>2</v>
      </c>
      <c r="G575">
        <v>41</v>
      </c>
      <c r="H575" t="s">
        <v>22</v>
      </c>
      <c r="I575" t="s">
        <v>35</v>
      </c>
      <c r="J575" t="s">
        <v>21</v>
      </c>
      <c r="K575">
        <v>6125</v>
      </c>
      <c r="L575">
        <v>1625</v>
      </c>
      <c r="M575">
        <v>187</v>
      </c>
      <c r="N575">
        <v>480</v>
      </c>
      <c r="O575">
        <v>1</v>
      </c>
      <c r="P575" t="s">
        <v>44</v>
      </c>
      <c r="Q575" t="s">
        <v>1176</v>
      </c>
      <c r="R575">
        <v>187</v>
      </c>
      <c r="S575" t="s">
        <v>30</v>
      </c>
      <c r="T575" t="s">
        <v>1174</v>
      </c>
      <c r="AB575" cm="1">
        <f t="array" aca="1" ref="AB575" ca="1">SUMPRODUCT(CODE(MID(B574, ROW(INDIRECT("1:" &amp; LEN(B574))), 1)))</f>
        <v>226</v>
      </c>
      <c r="AE575" cm="1">
        <f t="array" aca="1" ref="AE575" ca="1">SUMPRODUCT(CODE(MID(E574, ROW(INDIRECT("1:" &amp; LEN(E574))), 1)))</f>
        <v>305</v>
      </c>
      <c r="AH575" t="str">
        <f>IF(COUNTIF($A$2:A1188, A575)=1, A575, "")</f>
        <v>LP002862</v>
      </c>
    </row>
    <row r="576" spans="1:34" x14ac:dyDescent="0.25">
      <c r="A576" t="s">
        <v>1178</v>
      </c>
      <c r="B576" t="s">
        <v>1179</v>
      </c>
      <c r="C576" s="1">
        <v>45136</v>
      </c>
      <c r="D576" t="s">
        <v>20</v>
      </c>
      <c r="E576" t="s">
        <v>28</v>
      </c>
      <c r="F576">
        <v>4</v>
      </c>
      <c r="G576">
        <v>41</v>
      </c>
      <c r="H576" t="s">
        <v>22</v>
      </c>
      <c r="I576" t="s">
        <v>23</v>
      </c>
      <c r="J576" t="s">
        <v>21</v>
      </c>
      <c r="K576">
        <v>6406</v>
      </c>
      <c r="L576">
        <v>0</v>
      </c>
      <c r="M576">
        <v>150</v>
      </c>
      <c r="N576">
        <v>360</v>
      </c>
      <c r="O576">
        <v>1</v>
      </c>
      <c r="P576" t="s">
        <v>44</v>
      </c>
      <c r="Q576" t="s">
        <v>1178</v>
      </c>
      <c r="R576">
        <v>150</v>
      </c>
      <c r="S576" t="s">
        <v>30</v>
      </c>
      <c r="T576" t="s">
        <v>1176</v>
      </c>
      <c r="X576" cm="1">
        <f t="array" aca="1" ref="X576" ca="1">SUMPRODUCT(CODE(MID(D579, ROW(INDIRECT("1:" &amp; LEN(D579))), 1)))</f>
        <v>383</v>
      </c>
      <c r="AB576" cm="1">
        <f t="array" aca="1" ref="AB576" ca="1">SUMPRODUCT(CODE(MID(B575, ROW(INDIRECT("1:" &amp; LEN(B575))), 1)))</f>
        <v>227</v>
      </c>
      <c r="AE576" cm="1">
        <f t="array" aca="1" ref="AE576" ca="1">SUMPRODUCT(CODE(MID(E575, ROW(INDIRECT("1:" &amp; LEN(E575))), 1)))</f>
        <v>305</v>
      </c>
      <c r="AH576" t="str">
        <f>IF(COUNTIF($A$2:A1189, A576)=1, A576, "")</f>
        <v>LP002863</v>
      </c>
    </row>
    <row r="577" spans="1:34" x14ac:dyDescent="0.25">
      <c r="A577" t="s">
        <v>1180</v>
      </c>
      <c r="B577" t="s">
        <v>1181</v>
      </c>
      <c r="C577" s="1">
        <v>45137</v>
      </c>
      <c r="D577" t="s">
        <v>20</v>
      </c>
      <c r="E577" t="s">
        <v>28</v>
      </c>
      <c r="F577">
        <v>2</v>
      </c>
      <c r="G577">
        <v>41</v>
      </c>
      <c r="H577" t="s">
        <v>22</v>
      </c>
      <c r="I577" t="s">
        <v>23</v>
      </c>
      <c r="J577" t="s">
        <v>21</v>
      </c>
      <c r="K577">
        <v>3159</v>
      </c>
      <c r="L577">
        <v>461</v>
      </c>
      <c r="M577">
        <v>108</v>
      </c>
      <c r="N577">
        <v>84</v>
      </c>
      <c r="O577">
        <v>1</v>
      </c>
      <c r="P577" t="s">
        <v>24</v>
      </c>
      <c r="Q577" t="s">
        <v>1180</v>
      </c>
      <c r="R577">
        <v>108</v>
      </c>
      <c r="S577" t="s">
        <v>25</v>
      </c>
      <c r="T577" t="s">
        <v>1178</v>
      </c>
      <c r="X577" cm="1">
        <f t="array" aca="1" ref="X577" ca="1">SUMPRODUCT(CODE(MID(D580, ROW(INDIRECT("1:" &amp; LEN(D580))), 1)))</f>
        <v>383</v>
      </c>
      <c r="AB577" cm="1">
        <f t="array" aca="1" ref="AB577" ca="1">SUMPRODUCT(CODE(MID(B576, ROW(INDIRECT("1:" &amp; LEN(B576))), 1)))</f>
        <v>228</v>
      </c>
      <c r="AE577" cm="1">
        <f t="array" aca="1" ref="AE577" ca="1">SUMPRODUCT(CODE(MID(E576, ROW(INDIRECT("1:" &amp; LEN(E576))), 1)))</f>
        <v>305</v>
      </c>
      <c r="AH577" t="str">
        <f>IF(COUNTIF($A$2:A1190, A577)=1, A577, "")</f>
        <v>LP002868</v>
      </c>
    </row>
    <row r="578" spans="1:34" x14ac:dyDescent="0.25">
      <c r="A578" t="s">
        <v>1182</v>
      </c>
      <c r="B578" t="s">
        <v>1183</v>
      </c>
      <c r="C578" s="1">
        <v>45138</v>
      </c>
      <c r="E578" t="s">
        <v>28</v>
      </c>
      <c r="F578">
        <v>0</v>
      </c>
      <c r="G578">
        <v>41</v>
      </c>
      <c r="H578" t="s">
        <v>22</v>
      </c>
      <c r="I578" t="s">
        <v>23</v>
      </c>
      <c r="J578" t="s">
        <v>21</v>
      </c>
      <c r="K578">
        <v>3087</v>
      </c>
      <c r="L578">
        <v>2210</v>
      </c>
      <c r="M578">
        <v>136</v>
      </c>
      <c r="N578">
        <v>360</v>
      </c>
      <c r="O578">
        <v>0</v>
      </c>
      <c r="P578" t="s">
        <v>44</v>
      </c>
      <c r="Q578" t="s">
        <v>1182</v>
      </c>
      <c r="R578">
        <v>136</v>
      </c>
      <c r="S578" t="s">
        <v>30</v>
      </c>
      <c r="T578" t="s">
        <v>1180</v>
      </c>
      <c r="X578" cm="1">
        <f t="array" aca="1" ref="X578" ca="1">SUMPRODUCT(CODE(MID(D581, ROW(INDIRECT("1:" &amp; LEN(D581))), 1)))</f>
        <v>383</v>
      </c>
      <c r="AB578" cm="1">
        <f t="array" aca="1" ref="AB578" ca="1">SUMPRODUCT(CODE(MID(B577, ROW(INDIRECT("1:" &amp; LEN(B577))), 1)))</f>
        <v>229</v>
      </c>
      <c r="AE578" cm="1">
        <f t="array" aca="1" ref="AE578" ca="1">SUMPRODUCT(CODE(MID(E577, ROW(INDIRECT("1:" &amp; LEN(E577))), 1)))</f>
        <v>305</v>
      </c>
      <c r="AH578" t="str">
        <f>IF(COUNTIF($A$2:A1191, A578)=1, A578, "")</f>
        <v>LP002872</v>
      </c>
    </row>
    <row r="579" spans="1:34" x14ac:dyDescent="0.25">
      <c r="A579" t="s">
        <v>1184</v>
      </c>
      <c r="B579" t="s">
        <v>1185</v>
      </c>
      <c r="C579" s="1">
        <v>45139</v>
      </c>
      <c r="D579" t="s">
        <v>20</v>
      </c>
      <c r="E579" t="s">
        <v>21</v>
      </c>
      <c r="F579">
        <v>0</v>
      </c>
      <c r="G579">
        <v>41</v>
      </c>
      <c r="H579" t="s">
        <v>22</v>
      </c>
      <c r="I579" t="s">
        <v>23</v>
      </c>
      <c r="J579" t="s">
        <v>21</v>
      </c>
      <c r="K579">
        <v>3229</v>
      </c>
      <c r="L579">
        <v>2739</v>
      </c>
      <c r="M579">
        <v>110</v>
      </c>
      <c r="N579">
        <v>360</v>
      </c>
      <c r="O579">
        <v>1</v>
      </c>
      <c r="P579" t="s">
        <v>24</v>
      </c>
      <c r="Q579" t="s">
        <v>1184</v>
      </c>
      <c r="R579">
        <v>110</v>
      </c>
      <c r="S579" t="s">
        <v>25</v>
      </c>
      <c r="T579" t="s">
        <v>1182</v>
      </c>
      <c r="X579" cm="1">
        <f t="array" aca="1" ref="X579" ca="1">SUMPRODUCT(CODE(MID(D582, ROW(INDIRECT("1:" &amp; LEN(D582))), 1)))</f>
        <v>383</v>
      </c>
      <c r="AB579" cm="1">
        <f t="array" aca="1" ref="AB579" ca="1">SUMPRODUCT(CODE(MID(B578, ROW(INDIRECT("1:" &amp; LEN(B578))), 1)))</f>
        <v>230</v>
      </c>
      <c r="AE579" cm="1">
        <f t="array" aca="1" ref="AE579" ca="1">SUMPRODUCT(CODE(MID(E578, ROW(INDIRECT("1:" &amp; LEN(E578))), 1)))</f>
        <v>305</v>
      </c>
      <c r="AH579" t="str">
        <f>IF(COUNTIF($A$2:A1192, A579)=1, A579, "")</f>
        <v>LP002874</v>
      </c>
    </row>
    <row r="580" spans="1:34" x14ac:dyDescent="0.25">
      <c r="A580" t="s">
        <v>1186</v>
      </c>
      <c r="B580" t="s">
        <v>1187</v>
      </c>
      <c r="C580" s="1">
        <v>45140</v>
      </c>
      <c r="D580" t="s">
        <v>20</v>
      </c>
      <c r="E580" t="s">
        <v>28</v>
      </c>
      <c r="F580">
        <v>1</v>
      </c>
      <c r="G580">
        <v>41</v>
      </c>
      <c r="H580" t="s">
        <v>22</v>
      </c>
      <c r="I580" t="s">
        <v>23</v>
      </c>
      <c r="J580" t="s">
        <v>21</v>
      </c>
      <c r="K580">
        <v>1782</v>
      </c>
      <c r="L580">
        <v>2232</v>
      </c>
      <c r="M580">
        <v>107</v>
      </c>
      <c r="N580">
        <v>360</v>
      </c>
      <c r="O580">
        <v>1</v>
      </c>
      <c r="P580" t="s">
        <v>29</v>
      </c>
      <c r="Q580" t="s">
        <v>1186</v>
      </c>
      <c r="R580">
        <v>107</v>
      </c>
      <c r="S580" t="s">
        <v>25</v>
      </c>
      <c r="T580" t="s">
        <v>1184</v>
      </c>
      <c r="X580" cm="1">
        <f t="array" aca="1" ref="X580" ca="1">SUMPRODUCT(CODE(MID(D583, ROW(INDIRECT("1:" &amp; LEN(D583))), 1)))</f>
        <v>383</v>
      </c>
      <c r="AB580" cm="1">
        <f t="array" aca="1" ref="AB580" ca="1">SUMPRODUCT(CODE(MID(B579, ROW(INDIRECT("1:" &amp; LEN(B579))), 1)))</f>
        <v>231</v>
      </c>
      <c r="AE580" cm="1">
        <f t="array" aca="1" ref="AE580" ca="1">SUMPRODUCT(CODE(MID(E579, ROW(INDIRECT("1:" &amp; LEN(E579))), 1)))</f>
        <v>189</v>
      </c>
      <c r="AH580" t="str">
        <f>IF(COUNTIF($A$2:A1193, A580)=1, A580, "")</f>
        <v>LP002877</v>
      </c>
    </row>
    <row r="581" spans="1:34" x14ac:dyDescent="0.25">
      <c r="A581" t="s">
        <v>1188</v>
      </c>
      <c r="B581" t="s">
        <v>1189</v>
      </c>
      <c r="C581" s="1">
        <v>45141</v>
      </c>
      <c r="D581" t="s">
        <v>20</v>
      </c>
      <c r="E581" t="s">
        <v>21</v>
      </c>
      <c r="F581">
        <v>0</v>
      </c>
      <c r="G581">
        <v>41</v>
      </c>
      <c r="H581" t="s">
        <v>22</v>
      </c>
      <c r="I581" t="s">
        <v>23</v>
      </c>
      <c r="K581">
        <v>3182</v>
      </c>
      <c r="L581">
        <v>2917</v>
      </c>
      <c r="M581">
        <v>161</v>
      </c>
      <c r="N581">
        <v>360</v>
      </c>
      <c r="O581">
        <v>1</v>
      </c>
      <c r="P581" t="s">
        <v>24</v>
      </c>
      <c r="Q581" t="s">
        <v>1188</v>
      </c>
      <c r="R581">
        <v>161</v>
      </c>
      <c r="S581" t="s">
        <v>25</v>
      </c>
      <c r="T581" t="s">
        <v>1186</v>
      </c>
      <c r="X581" cm="1">
        <f t="array" aca="1" ref="X581" ca="1">SUMPRODUCT(CODE(MID(D584, ROW(INDIRECT("1:" &amp; LEN(D584))), 1)))</f>
        <v>586</v>
      </c>
      <c r="AB581" cm="1">
        <f t="array" aca="1" ref="AB581" ca="1">SUMPRODUCT(CODE(MID(B580, ROW(INDIRECT("1:" &amp; LEN(B580))), 1)))</f>
        <v>232</v>
      </c>
      <c r="AE581" cm="1">
        <f t="array" aca="1" ref="AE581" ca="1">SUMPRODUCT(CODE(MID(E580, ROW(INDIRECT("1:" &amp; LEN(E580))), 1)))</f>
        <v>305</v>
      </c>
      <c r="AH581" t="str">
        <f>IF(COUNTIF($A$2:A1194, A581)=1, A581, "")</f>
        <v>LP002888</v>
      </c>
    </row>
    <row r="582" spans="1:34" x14ac:dyDescent="0.25">
      <c r="A582" t="s">
        <v>1190</v>
      </c>
      <c r="B582" t="s">
        <v>1191</v>
      </c>
      <c r="C582" s="1">
        <v>45142</v>
      </c>
      <c r="D582" t="s">
        <v>20</v>
      </c>
      <c r="E582" t="s">
        <v>28</v>
      </c>
      <c r="F582">
        <v>2</v>
      </c>
      <c r="G582">
        <v>41</v>
      </c>
      <c r="H582" t="s">
        <v>22</v>
      </c>
      <c r="I582" t="s">
        <v>23</v>
      </c>
      <c r="J582" t="s">
        <v>21</v>
      </c>
      <c r="K582">
        <v>6540</v>
      </c>
      <c r="L582">
        <v>0</v>
      </c>
      <c r="M582">
        <v>205</v>
      </c>
      <c r="N582">
        <v>360</v>
      </c>
      <c r="O582">
        <v>1</v>
      </c>
      <c r="P582" t="s">
        <v>44</v>
      </c>
      <c r="Q582" t="s">
        <v>1190</v>
      </c>
      <c r="R582">
        <v>205</v>
      </c>
      <c r="S582" t="s">
        <v>25</v>
      </c>
      <c r="T582" t="s">
        <v>1188</v>
      </c>
      <c r="X582" cm="1">
        <f t="array" aca="1" ref="X582" ca="1">SUMPRODUCT(CODE(MID(D585, ROW(INDIRECT("1:" &amp; LEN(D585))), 1)))</f>
        <v>383</v>
      </c>
      <c r="AB582" cm="1">
        <f t="array" aca="1" ref="AB582" ca="1">SUMPRODUCT(CODE(MID(B581, ROW(INDIRECT("1:" &amp; LEN(B581))), 1)))</f>
        <v>224</v>
      </c>
      <c r="AE582" cm="1">
        <f t="array" aca="1" ref="AE582" ca="1">SUMPRODUCT(CODE(MID(E581, ROW(INDIRECT("1:" &amp; LEN(E581))), 1)))</f>
        <v>189</v>
      </c>
      <c r="AH582" t="str">
        <f>IF(COUNTIF($A$2:A1195, A582)=1, A582, "")</f>
        <v>LP002892</v>
      </c>
    </row>
    <row r="583" spans="1:34" x14ac:dyDescent="0.25">
      <c r="A583" t="s">
        <v>1192</v>
      </c>
      <c r="B583" t="s">
        <v>1193</v>
      </c>
      <c r="C583" s="1">
        <v>45143</v>
      </c>
      <c r="D583" t="s">
        <v>20</v>
      </c>
      <c r="E583" t="s">
        <v>21</v>
      </c>
      <c r="F583">
        <v>0</v>
      </c>
      <c r="G583">
        <v>41</v>
      </c>
      <c r="H583" t="s">
        <v>22</v>
      </c>
      <c r="I583" t="s">
        <v>23</v>
      </c>
      <c r="J583" t="s">
        <v>21</v>
      </c>
      <c r="K583">
        <v>1836</v>
      </c>
      <c r="L583">
        <v>33837</v>
      </c>
      <c r="M583">
        <v>90</v>
      </c>
      <c r="N583">
        <v>360</v>
      </c>
      <c r="O583">
        <v>1</v>
      </c>
      <c r="P583" t="s">
        <v>24</v>
      </c>
      <c r="Q583" t="s">
        <v>1192</v>
      </c>
      <c r="R583">
        <v>90</v>
      </c>
      <c r="S583" t="s">
        <v>30</v>
      </c>
      <c r="T583" t="s">
        <v>1190</v>
      </c>
      <c r="X583" cm="1">
        <f t="array" aca="1" ref="X583" ca="1">SUMPRODUCT(CODE(MID(D586, ROW(INDIRECT("1:" &amp; LEN(D586))), 1)))</f>
        <v>383</v>
      </c>
      <c r="AB583" cm="1">
        <f t="array" aca="1" ref="AB583" ca="1">SUMPRODUCT(CODE(MID(B582, ROW(INDIRECT("1:" &amp; LEN(B582))), 1)))</f>
        <v>225</v>
      </c>
      <c r="AE583" cm="1">
        <f t="array" aca="1" ref="AE583" ca="1">SUMPRODUCT(CODE(MID(E582, ROW(INDIRECT("1:" &amp; LEN(E582))), 1)))</f>
        <v>305</v>
      </c>
      <c r="AH583" t="str">
        <f>IF(COUNTIF($A$2:A1196, A583)=1, A583, "")</f>
        <v>LP002893</v>
      </c>
    </row>
    <row r="584" spans="1:34" x14ac:dyDescent="0.25">
      <c r="A584" t="s">
        <v>1194</v>
      </c>
      <c r="B584" t="s">
        <v>1195</v>
      </c>
      <c r="C584" s="1">
        <v>45144</v>
      </c>
      <c r="D584" t="s">
        <v>65</v>
      </c>
      <c r="E584" t="s">
        <v>28</v>
      </c>
      <c r="F584">
        <v>0</v>
      </c>
      <c r="G584">
        <v>41</v>
      </c>
      <c r="H584" t="s">
        <v>22</v>
      </c>
      <c r="I584" t="s">
        <v>23</v>
      </c>
      <c r="J584" t="s">
        <v>21</v>
      </c>
      <c r="K584">
        <v>3166</v>
      </c>
      <c r="L584">
        <v>0</v>
      </c>
      <c r="M584">
        <v>36</v>
      </c>
      <c r="N584">
        <v>360</v>
      </c>
      <c r="O584">
        <v>1</v>
      </c>
      <c r="P584" t="s">
        <v>44</v>
      </c>
      <c r="Q584" t="s">
        <v>1194</v>
      </c>
      <c r="R584">
        <v>36</v>
      </c>
      <c r="S584" t="s">
        <v>25</v>
      </c>
      <c r="T584" t="s">
        <v>1192</v>
      </c>
      <c r="X584" cm="1">
        <f t="array" aca="1" ref="X584" ca="1">SUMPRODUCT(CODE(MID(D587, ROW(INDIRECT("1:" &amp; LEN(D587))), 1)))</f>
        <v>383</v>
      </c>
      <c r="AB584" cm="1">
        <f t="array" aca="1" ref="AB584" ca="1">SUMPRODUCT(CODE(MID(B583, ROW(INDIRECT("1:" &amp; LEN(B583))), 1)))</f>
        <v>226</v>
      </c>
      <c r="AE584" cm="1">
        <f t="array" aca="1" ref="AE584" ca="1">SUMPRODUCT(CODE(MID(E583, ROW(INDIRECT("1:" &amp; LEN(E583))), 1)))</f>
        <v>189</v>
      </c>
      <c r="AH584" t="str">
        <f>IF(COUNTIF($A$2:A1197, A584)=1, A584, "")</f>
        <v>LP002894</v>
      </c>
    </row>
    <row r="585" spans="1:34" x14ac:dyDescent="0.25">
      <c r="A585" t="s">
        <v>1196</v>
      </c>
      <c r="B585" t="s">
        <v>1197</v>
      </c>
      <c r="C585" s="1">
        <v>45145</v>
      </c>
      <c r="D585" t="s">
        <v>20</v>
      </c>
      <c r="E585" t="s">
        <v>28</v>
      </c>
      <c r="F585">
        <v>1</v>
      </c>
      <c r="G585">
        <v>41</v>
      </c>
      <c r="H585" t="s">
        <v>22</v>
      </c>
      <c r="I585" t="s">
        <v>23</v>
      </c>
      <c r="J585" t="s">
        <v>21</v>
      </c>
      <c r="K585">
        <v>1880</v>
      </c>
      <c r="L585">
        <v>0</v>
      </c>
      <c r="M585">
        <v>61</v>
      </c>
      <c r="N585">
        <v>360</v>
      </c>
      <c r="P585" t="s">
        <v>29</v>
      </c>
      <c r="Q585" t="s">
        <v>1196</v>
      </c>
      <c r="R585">
        <v>61</v>
      </c>
      <c r="S585" t="s">
        <v>30</v>
      </c>
      <c r="T585" t="s">
        <v>1194</v>
      </c>
      <c r="X585" cm="1">
        <f t="array" aca="1" ref="X585" ca="1">SUMPRODUCT(CODE(MID(D588, ROW(INDIRECT("1:" &amp; LEN(D588))), 1)))</f>
        <v>383</v>
      </c>
      <c r="AB585" cm="1">
        <f t="array" aca="1" ref="AB585" ca="1">SUMPRODUCT(CODE(MID(B584, ROW(INDIRECT("1:" &amp; LEN(B584))), 1)))</f>
        <v>227</v>
      </c>
      <c r="AE585" cm="1">
        <f t="array" aca="1" ref="AE585" ca="1">SUMPRODUCT(CODE(MID(E584, ROW(INDIRECT("1:" &amp; LEN(E584))), 1)))</f>
        <v>305</v>
      </c>
      <c r="AH585" t="str">
        <f>IF(COUNTIF($A$2:A1198, A585)=1, A585, "")</f>
        <v>LP002898</v>
      </c>
    </row>
    <row r="586" spans="1:34" x14ac:dyDescent="0.25">
      <c r="A586" t="s">
        <v>1198</v>
      </c>
      <c r="B586" t="s">
        <v>1199</v>
      </c>
      <c r="C586" s="1">
        <v>45146</v>
      </c>
      <c r="D586" t="s">
        <v>20</v>
      </c>
      <c r="E586" t="s">
        <v>28</v>
      </c>
      <c r="F586">
        <v>1</v>
      </c>
      <c r="G586">
        <v>41</v>
      </c>
      <c r="H586" t="s">
        <v>22</v>
      </c>
      <c r="I586" t="s">
        <v>23</v>
      </c>
      <c r="J586" t="s">
        <v>21</v>
      </c>
      <c r="K586">
        <v>2787</v>
      </c>
      <c r="L586">
        <v>1917</v>
      </c>
      <c r="M586">
        <v>146</v>
      </c>
      <c r="N586">
        <v>360</v>
      </c>
      <c r="O586">
        <v>0</v>
      </c>
      <c r="P586" t="s">
        <v>29</v>
      </c>
      <c r="Q586" t="s">
        <v>1198</v>
      </c>
      <c r="R586">
        <v>146</v>
      </c>
      <c r="S586" t="s">
        <v>30</v>
      </c>
      <c r="T586" t="s">
        <v>1196</v>
      </c>
      <c r="X586" cm="1">
        <f t="array" aca="1" ref="X586" ca="1">SUMPRODUCT(CODE(MID(D589, ROW(INDIRECT("1:" &amp; LEN(D589))), 1)))</f>
        <v>586</v>
      </c>
      <c r="AB586" cm="1">
        <f t="array" aca="1" ref="AB586" ca="1">SUMPRODUCT(CODE(MID(B585, ROW(INDIRECT("1:" &amp; LEN(B585))), 1)))</f>
        <v>228</v>
      </c>
      <c r="AE586" cm="1">
        <f t="array" aca="1" ref="AE586" ca="1">SUMPRODUCT(CODE(MID(E585, ROW(INDIRECT("1:" &amp; LEN(E585))), 1)))</f>
        <v>305</v>
      </c>
      <c r="AH586" t="str">
        <f>IF(COUNTIF($A$2:A1199, A586)=1, A586, "")</f>
        <v>LP002911</v>
      </c>
    </row>
    <row r="587" spans="1:34" x14ac:dyDescent="0.25">
      <c r="A587" t="s">
        <v>1200</v>
      </c>
      <c r="B587" t="s">
        <v>1201</v>
      </c>
      <c r="C587" s="1">
        <v>45147</v>
      </c>
      <c r="D587" t="s">
        <v>20</v>
      </c>
      <c r="E587" t="s">
        <v>28</v>
      </c>
      <c r="F587">
        <v>1</v>
      </c>
      <c r="G587">
        <v>41</v>
      </c>
      <c r="H587" t="s">
        <v>22</v>
      </c>
      <c r="I587" t="s">
        <v>23</v>
      </c>
      <c r="J587" t="s">
        <v>21</v>
      </c>
      <c r="K587">
        <v>4283</v>
      </c>
      <c r="L587">
        <v>3000</v>
      </c>
      <c r="M587">
        <v>172</v>
      </c>
      <c r="N587">
        <v>84</v>
      </c>
      <c r="O587">
        <v>1</v>
      </c>
      <c r="P587" t="s">
        <v>29</v>
      </c>
      <c r="Q587" t="s">
        <v>1200</v>
      </c>
      <c r="R587">
        <v>172</v>
      </c>
      <c r="S587" t="s">
        <v>30</v>
      </c>
      <c r="T587" t="s">
        <v>1198</v>
      </c>
      <c r="AB587" cm="1">
        <f t="array" aca="1" ref="AB587" ca="1">SUMPRODUCT(CODE(MID(B586, ROW(INDIRECT("1:" &amp; LEN(B586))), 1)))</f>
        <v>229</v>
      </c>
      <c r="AE587" cm="1">
        <f t="array" aca="1" ref="AE587" ca="1">SUMPRODUCT(CODE(MID(E586, ROW(INDIRECT("1:" &amp; LEN(E586))), 1)))</f>
        <v>305</v>
      </c>
      <c r="AH587" t="str">
        <f>IF(COUNTIF($A$2:A1200, A587)=1, A587, "")</f>
        <v>LP002912</v>
      </c>
    </row>
    <row r="588" spans="1:34" x14ac:dyDescent="0.25">
      <c r="A588" t="s">
        <v>1202</v>
      </c>
      <c r="B588" t="s">
        <v>1203</v>
      </c>
      <c r="C588" s="1">
        <v>45148</v>
      </c>
      <c r="D588" t="s">
        <v>20</v>
      </c>
      <c r="E588" t="s">
        <v>28</v>
      </c>
      <c r="F588">
        <v>0</v>
      </c>
      <c r="G588">
        <v>41</v>
      </c>
      <c r="H588" t="s">
        <v>22</v>
      </c>
      <c r="I588" t="s">
        <v>23</v>
      </c>
      <c r="J588" t="s">
        <v>21</v>
      </c>
      <c r="K588">
        <v>2297</v>
      </c>
      <c r="L588">
        <v>1522</v>
      </c>
      <c r="M588">
        <v>104</v>
      </c>
      <c r="N588">
        <v>360</v>
      </c>
      <c r="O588">
        <v>1</v>
      </c>
      <c r="P588" t="s">
        <v>24</v>
      </c>
      <c r="Q588" t="s">
        <v>1202</v>
      </c>
      <c r="R588">
        <v>104</v>
      </c>
      <c r="S588" t="s">
        <v>25</v>
      </c>
      <c r="T588" t="s">
        <v>1200</v>
      </c>
      <c r="X588" cm="1">
        <f t="array" aca="1" ref="X588" ca="1">SUMPRODUCT(CODE(MID(D591, ROW(INDIRECT("1:" &amp; LEN(D591))), 1)))</f>
        <v>383</v>
      </c>
      <c r="AB588" cm="1">
        <f t="array" aca="1" ref="AB588" ca="1">SUMPRODUCT(CODE(MID(B587, ROW(INDIRECT("1:" &amp; LEN(B587))), 1)))</f>
        <v>230</v>
      </c>
      <c r="AE588" cm="1">
        <f t="array" aca="1" ref="AE588" ca="1">SUMPRODUCT(CODE(MID(E587, ROW(INDIRECT("1:" &amp; LEN(E587))), 1)))</f>
        <v>305</v>
      </c>
      <c r="AH588" t="str">
        <f>IF(COUNTIF($A$2:A1201, A588)=1, A588, "")</f>
        <v>LP002916</v>
      </c>
    </row>
    <row r="589" spans="1:34" x14ac:dyDescent="0.25">
      <c r="A589" t="s">
        <v>1204</v>
      </c>
      <c r="B589" t="s">
        <v>1205</v>
      </c>
      <c r="C589" s="1">
        <v>45149</v>
      </c>
      <c r="D589" t="s">
        <v>65</v>
      </c>
      <c r="E589" t="s">
        <v>21</v>
      </c>
      <c r="F589">
        <v>0</v>
      </c>
      <c r="G589">
        <v>41</v>
      </c>
      <c r="H589" t="s">
        <v>22</v>
      </c>
      <c r="I589" t="s">
        <v>35</v>
      </c>
      <c r="J589" t="s">
        <v>21</v>
      </c>
      <c r="K589">
        <v>2165</v>
      </c>
      <c r="L589">
        <v>0</v>
      </c>
      <c r="M589">
        <v>70</v>
      </c>
      <c r="N589">
        <v>360</v>
      </c>
      <c r="O589">
        <v>1</v>
      </c>
      <c r="P589" t="s">
        <v>44</v>
      </c>
      <c r="Q589" t="s">
        <v>1204</v>
      </c>
      <c r="R589">
        <v>70</v>
      </c>
      <c r="S589" t="s">
        <v>25</v>
      </c>
      <c r="T589" t="s">
        <v>1202</v>
      </c>
      <c r="X589" cm="1">
        <f t="array" aca="1" ref="X589" ca="1">SUMPRODUCT(CODE(MID(D592, ROW(INDIRECT("1:" &amp; LEN(D592))), 1)))</f>
        <v>383</v>
      </c>
      <c r="AB589" cm="1">
        <f t="array" aca="1" ref="AB589" ca="1">SUMPRODUCT(CODE(MID(B588, ROW(INDIRECT("1:" &amp; LEN(B588))), 1)))</f>
        <v>231</v>
      </c>
      <c r="AE589" cm="1">
        <f t="array" aca="1" ref="AE589" ca="1">SUMPRODUCT(CODE(MID(E588, ROW(INDIRECT("1:" &amp; LEN(E588))), 1)))</f>
        <v>305</v>
      </c>
      <c r="AH589" t="str">
        <f>IF(COUNTIF($A$2:A1202, A589)=1, A589, "")</f>
        <v>LP002917</v>
      </c>
    </row>
    <row r="590" spans="1:34" x14ac:dyDescent="0.25">
      <c r="A590" t="s">
        <v>1206</v>
      </c>
      <c r="B590" t="s">
        <v>1207</v>
      </c>
      <c r="C590" s="1">
        <v>45150</v>
      </c>
      <c r="E590" t="s">
        <v>21</v>
      </c>
      <c r="F590">
        <v>0</v>
      </c>
      <c r="G590">
        <v>41</v>
      </c>
      <c r="H590" t="s">
        <v>22</v>
      </c>
      <c r="I590" t="s">
        <v>23</v>
      </c>
      <c r="J590" t="s">
        <v>21</v>
      </c>
      <c r="K590">
        <v>4750</v>
      </c>
      <c r="L590">
        <v>0</v>
      </c>
      <c r="M590">
        <v>94</v>
      </c>
      <c r="N590">
        <v>360</v>
      </c>
      <c r="O590">
        <v>1</v>
      </c>
      <c r="P590" t="s">
        <v>44</v>
      </c>
      <c r="Q590" t="s">
        <v>1206</v>
      </c>
      <c r="R590">
        <v>94</v>
      </c>
      <c r="S590" t="s">
        <v>25</v>
      </c>
      <c r="T590" t="s">
        <v>1204</v>
      </c>
      <c r="X590" cm="1">
        <f t="array" aca="1" ref="X590" ca="1">SUMPRODUCT(CODE(MID(D593, ROW(INDIRECT("1:" &amp; LEN(D593))), 1)))</f>
        <v>383</v>
      </c>
      <c r="AB590" cm="1">
        <f t="array" aca="1" ref="AB590" ca="1">SUMPRODUCT(CODE(MID(B589, ROW(INDIRECT("1:" &amp; LEN(B589))), 1)))</f>
        <v>232</v>
      </c>
      <c r="AE590" cm="1">
        <f t="array" aca="1" ref="AE590" ca="1">SUMPRODUCT(CODE(MID(E589, ROW(INDIRECT("1:" &amp; LEN(E589))), 1)))</f>
        <v>189</v>
      </c>
      <c r="AH590" t="str">
        <f>IF(COUNTIF($A$2:A1203, A590)=1, A590, "")</f>
        <v>LP002925</v>
      </c>
    </row>
    <row r="591" spans="1:34" x14ac:dyDescent="0.25">
      <c r="A591" t="s">
        <v>1208</v>
      </c>
      <c r="B591" t="s">
        <v>1209</v>
      </c>
      <c r="C591" s="1">
        <v>45151</v>
      </c>
      <c r="D591" t="s">
        <v>20</v>
      </c>
      <c r="E591" t="s">
        <v>28</v>
      </c>
      <c r="F591">
        <v>2</v>
      </c>
      <c r="G591">
        <v>41</v>
      </c>
      <c r="H591" t="s">
        <v>22</v>
      </c>
      <c r="I591" t="s">
        <v>23</v>
      </c>
      <c r="J591" t="s">
        <v>28</v>
      </c>
      <c r="K591">
        <v>2726</v>
      </c>
      <c r="L591">
        <v>0</v>
      </c>
      <c r="M591">
        <v>106</v>
      </c>
      <c r="N591">
        <v>360</v>
      </c>
      <c r="O591">
        <v>0</v>
      </c>
      <c r="P591" t="s">
        <v>44</v>
      </c>
      <c r="Q591" t="s">
        <v>1208</v>
      </c>
      <c r="R591">
        <v>106</v>
      </c>
      <c r="S591" t="s">
        <v>30</v>
      </c>
      <c r="T591" t="s">
        <v>1206</v>
      </c>
      <c r="AB591" cm="1">
        <f t="array" aca="1" ref="AB591" ca="1">SUMPRODUCT(CODE(MID(B590, ROW(INDIRECT("1:" &amp; LEN(B590))), 1)))</f>
        <v>233</v>
      </c>
      <c r="AE591" cm="1">
        <f t="array" aca="1" ref="AE591" ca="1">SUMPRODUCT(CODE(MID(E590, ROW(INDIRECT("1:" &amp; LEN(E590))), 1)))</f>
        <v>189</v>
      </c>
      <c r="AH591" t="str">
        <f>IF(COUNTIF($A$2:A1204, A591)=1, A591, "")</f>
        <v>LP002926</v>
      </c>
    </row>
    <row r="592" spans="1:34" x14ac:dyDescent="0.25">
      <c r="A592" t="s">
        <v>1210</v>
      </c>
      <c r="B592" t="s">
        <v>1211</v>
      </c>
      <c r="C592" s="1">
        <v>45152</v>
      </c>
      <c r="D592" t="s">
        <v>20</v>
      </c>
      <c r="E592" t="s">
        <v>28</v>
      </c>
      <c r="F592">
        <v>0</v>
      </c>
      <c r="G592">
        <v>41</v>
      </c>
      <c r="H592" t="s">
        <v>22</v>
      </c>
      <c r="I592" t="s">
        <v>23</v>
      </c>
      <c r="J592" t="s">
        <v>21</v>
      </c>
      <c r="K592">
        <v>3000</v>
      </c>
      <c r="L592">
        <v>3416</v>
      </c>
      <c r="M592">
        <v>56</v>
      </c>
      <c r="N592">
        <v>180</v>
      </c>
      <c r="O592">
        <v>1</v>
      </c>
      <c r="P592" t="s">
        <v>44</v>
      </c>
      <c r="Q592" t="s">
        <v>1210</v>
      </c>
      <c r="R592">
        <v>56</v>
      </c>
      <c r="S592" t="s">
        <v>25</v>
      </c>
      <c r="T592" t="s">
        <v>1208</v>
      </c>
      <c r="X592" cm="1">
        <f t="array" aca="1" ref="X592" ca="1">SUMPRODUCT(CODE(MID(D595, ROW(INDIRECT("1:" &amp; LEN(D595))), 1)))</f>
        <v>383</v>
      </c>
      <c r="AB592" cm="1">
        <f t="array" aca="1" ref="AB592" ca="1">SUMPRODUCT(CODE(MID(B591, ROW(INDIRECT("1:" &amp; LEN(B591))), 1)))</f>
        <v>225</v>
      </c>
      <c r="AE592" cm="1">
        <f t="array" aca="1" ref="AE592" ca="1">SUMPRODUCT(CODE(MID(E591, ROW(INDIRECT("1:" &amp; LEN(E591))), 1)))</f>
        <v>305</v>
      </c>
      <c r="AH592" t="str">
        <f>IF(COUNTIF($A$2:A1205, A592)=1, A592, "")</f>
        <v>LP002928</v>
      </c>
    </row>
    <row r="593" spans="1:34" x14ac:dyDescent="0.25">
      <c r="A593" t="s">
        <v>1212</v>
      </c>
      <c r="B593" t="s">
        <v>1213</v>
      </c>
      <c r="C593" s="1">
        <v>45153</v>
      </c>
      <c r="D593" t="s">
        <v>20</v>
      </c>
      <c r="E593" t="s">
        <v>28</v>
      </c>
      <c r="F593">
        <v>2</v>
      </c>
      <c r="G593">
        <v>41</v>
      </c>
      <c r="H593" t="s">
        <v>22</v>
      </c>
      <c r="I593" t="s">
        <v>23</v>
      </c>
      <c r="J593" t="s">
        <v>28</v>
      </c>
      <c r="K593">
        <v>6000</v>
      </c>
      <c r="L593">
        <v>0</v>
      </c>
      <c r="M593">
        <v>205</v>
      </c>
      <c r="N593">
        <v>240</v>
      </c>
      <c r="O593">
        <v>1</v>
      </c>
      <c r="P593" t="s">
        <v>44</v>
      </c>
      <c r="Q593" t="s">
        <v>1212</v>
      </c>
      <c r="R593">
        <v>205</v>
      </c>
      <c r="S593" t="s">
        <v>30</v>
      </c>
      <c r="T593" t="s">
        <v>1210</v>
      </c>
      <c r="X593" cm="1">
        <f t="array" aca="1" ref="X593" ca="1">SUMPRODUCT(CODE(MID(D596, ROW(INDIRECT("1:" &amp; LEN(D596))), 1)))</f>
        <v>383</v>
      </c>
      <c r="AB593" cm="1">
        <f t="array" aca="1" ref="AB593" ca="1">SUMPRODUCT(CODE(MID(B592, ROW(INDIRECT("1:" &amp; LEN(B592))), 1)))</f>
        <v>226</v>
      </c>
      <c r="AE593" cm="1">
        <f t="array" aca="1" ref="AE593" ca="1">SUMPRODUCT(CODE(MID(E592, ROW(INDIRECT("1:" &amp; LEN(E592))), 1)))</f>
        <v>305</v>
      </c>
      <c r="AH593" t="str">
        <f>IF(COUNTIF($A$2:A1206, A593)=1, A593, "")</f>
        <v>LP002931</v>
      </c>
    </row>
    <row r="594" spans="1:34" x14ac:dyDescent="0.25">
      <c r="A594" t="s">
        <v>1214</v>
      </c>
      <c r="B594" t="s">
        <v>1215</v>
      </c>
      <c r="C594" s="1">
        <v>45154</v>
      </c>
      <c r="E594" t="s">
        <v>21</v>
      </c>
      <c r="F594">
        <v>4</v>
      </c>
      <c r="G594">
        <v>41</v>
      </c>
      <c r="H594" t="s">
        <v>22</v>
      </c>
      <c r="I594" t="s">
        <v>23</v>
      </c>
      <c r="J594" t="s">
        <v>28</v>
      </c>
      <c r="K594">
        <v>9357</v>
      </c>
      <c r="L594">
        <v>0</v>
      </c>
      <c r="M594">
        <v>292</v>
      </c>
      <c r="N594">
        <v>360</v>
      </c>
      <c r="O594">
        <v>1</v>
      </c>
      <c r="P594" t="s">
        <v>44</v>
      </c>
      <c r="Q594" t="s">
        <v>1214</v>
      </c>
      <c r="R594">
        <v>292</v>
      </c>
      <c r="S594" t="s">
        <v>25</v>
      </c>
      <c r="T594" t="s">
        <v>1212</v>
      </c>
      <c r="X594" cm="1">
        <f t="array" aca="1" ref="X594" ca="1">SUMPRODUCT(CODE(MID(D597, ROW(INDIRECT("1:" &amp; LEN(D597))), 1)))</f>
        <v>383</v>
      </c>
      <c r="AB594" cm="1">
        <f t="array" aca="1" ref="AB594" ca="1">SUMPRODUCT(CODE(MID(B593, ROW(INDIRECT("1:" &amp; LEN(B593))), 1)))</f>
        <v>227</v>
      </c>
      <c r="AE594" cm="1">
        <f t="array" aca="1" ref="AE594" ca="1">SUMPRODUCT(CODE(MID(E593, ROW(INDIRECT("1:" &amp; LEN(E593))), 1)))</f>
        <v>305</v>
      </c>
      <c r="AH594" t="str">
        <f>IF(COUNTIF($A$2:A1207, A594)=1, A594, "")</f>
        <v>LP002933</v>
      </c>
    </row>
    <row r="595" spans="1:34" x14ac:dyDescent="0.25">
      <c r="A595" t="s">
        <v>1216</v>
      </c>
      <c r="B595" t="s">
        <v>1217</v>
      </c>
      <c r="C595" s="1">
        <v>45155</v>
      </c>
      <c r="D595" t="s">
        <v>20</v>
      </c>
      <c r="E595" t="s">
        <v>28</v>
      </c>
      <c r="F595">
        <v>0</v>
      </c>
      <c r="G595">
        <v>41</v>
      </c>
      <c r="H595" t="s">
        <v>22</v>
      </c>
      <c r="I595" t="s">
        <v>23</v>
      </c>
      <c r="J595" t="s">
        <v>21</v>
      </c>
      <c r="K595">
        <v>3859</v>
      </c>
      <c r="L595">
        <v>3300</v>
      </c>
      <c r="M595">
        <v>142</v>
      </c>
      <c r="N595">
        <v>180</v>
      </c>
      <c r="O595">
        <v>1</v>
      </c>
      <c r="P595" t="s">
        <v>29</v>
      </c>
      <c r="Q595" t="s">
        <v>1216</v>
      </c>
      <c r="R595">
        <v>142</v>
      </c>
      <c r="S595" t="s">
        <v>25</v>
      </c>
      <c r="T595" t="s">
        <v>1214</v>
      </c>
      <c r="X595" cm="1">
        <f t="array" aca="1" ref="X595" ca="1">SUMPRODUCT(CODE(MID(D598, ROW(INDIRECT("1:" &amp; LEN(D598))), 1)))</f>
        <v>383</v>
      </c>
      <c r="AB595" cm="1">
        <f t="array" aca="1" ref="AB595" ca="1">SUMPRODUCT(CODE(MID(B594, ROW(INDIRECT("1:" &amp; LEN(B594))), 1)))</f>
        <v>228</v>
      </c>
      <c r="AE595" cm="1">
        <f t="array" aca="1" ref="AE595" ca="1">SUMPRODUCT(CODE(MID(E594, ROW(INDIRECT("1:" &amp; LEN(E594))), 1)))</f>
        <v>189</v>
      </c>
      <c r="AH595" t="str">
        <f>IF(COUNTIF($A$2:A1208, A595)=1, A595, "")</f>
        <v>LP002936</v>
      </c>
    </row>
    <row r="596" spans="1:34" x14ac:dyDescent="0.25">
      <c r="A596" t="s">
        <v>1218</v>
      </c>
      <c r="B596" t="s">
        <v>1219</v>
      </c>
      <c r="C596" s="1">
        <v>45156</v>
      </c>
      <c r="D596" t="s">
        <v>20</v>
      </c>
      <c r="E596" t="s">
        <v>28</v>
      </c>
      <c r="F596">
        <v>0</v>
      </c>
      <c r="G596">
        <v>41</v>
      </c>
      <c r="H596" t="s">
        <v>22</v>
      </c>
      <c r="I596" t="s">
        <v>23</v>
      </c>
      <c r="J596" t="s">
        <v>28</v>
      </c>
      <c r="K596">
        <v>16120</v>
      </c>
      <c r="L596">
        <v>0</v>
      </c>
      <c r="M596">
        <v>260</v>
      </c>
      <c r="N596">
        <v>360</v>
      </c>
      <c r="O596">
        <v>1</v>
      </c>
      <c r="P596" t="s">
        <v>24</v>
      </c>
      <c r="Q596" t="s">
        <v>1218</v>
      </c>
      <c r="R596">
        <v>260</v>
      </c>
      <c r="S596" t="s">
        <v>25</v>
      </c>
      <c r="T596" t="s">
        <v>1216</v>
      </c>
      <c r="X596" cm="1">
        <f t="array" aca="1" ref="X596" ca="1">SUMPRODUCT(CODE(MID(D599, ROW(INDIRECT("1:" &amp; LEN(D599))), 1)))</f>
        <v>383</v>
      </c>
      <c r="AB596" cm="1">
        <f t="array" aca="1" ref="AB596" ca="1">SUMPRODUCT(CODE(MID(B595, ROW(INDIRECT("1:" &amp; LEN(B595))), 1)))</f>
        <v>229</v>
      </c>
      <c r="AE596" cm="1">
        <f t="array" aca="1" ref="AE596" ca="1">SUMPRODUCT(CODE(MID(E595, ROW(INDIRECT("1:" &amp; LEN(E595))), 1)))</f>
        <v>305</v>
      </c>
      <c r="AH596" t="str">
        <f>IF(COUNTIF($A$2:A1209, A596)=1, A596, "")</f>
        <v>LP002938</v>
      </c>
    </row>
    <row r="597" spans="1:34" x14ac:dyDescent="0.25">
      <c r="A597" t="s">
        <v>1220</v>
      </c>
      <c r="B597" t="s">
        <v>1221</v>
      </c>
      <c r="C597" s="1">
        <v>45157</v>
      </c>
      <c r="D597" t="s">
        <v>20</v>
      </c>
      <c r="E597" t="s">
        <v>21</v>
      </c>
      <c r="F597">
        <v>0</v>
      </c>
      <c r="G597">
        <v>41</v>
      </c>
      <c r="H597" t="s">
        <v>22</v>
      </c>
      <c r="I597" t="s">
        <v>35</v>
      </c>
      <c r="J597" t="s">
        <v>21</v>
      </c>
      <c r="K597">
        <v>3833</v>
      </c>
      <c r="L597">
        <v>0</v>
      </c>
      <c r="M597">
        <v>110</v>
      </c>
      <c r="N597">
        <v>360</v>
      </c>
      <c r="O597">
        <v>1</v>
      </c>
      <c r="P597" t="s">
        <v>29</v>
      </c>
      <c r="Q597" t="s">
        <v>1220</v>
      </c>
      <c r="R597">
        <v>110</v>
      </c>
      <c r="S597" t="s">
        <v>25</v>
      </c>
      <c r="T597" t="s">
        <v>1218</v>
      </c>
      <c r="X597" cm="1">
        <f t="array" aca="1" ref="X597" ca="1">SUMPRODUCT(CODE(MID(D600, ROW(INDIRECT("1:" &amp; LEN(D600))), 1)))</f>
        <v>383</v>
      </c>
      <c r="AB597" cm="1">
        <f t="array" aca="1" ref="AB597" ca="1">SUMPRODUCT(CODE(MID(B596, ROW(INDIRECT("1:" &amp; LEN(B596))), 1)))</f>
        <v>230</v>
      </c>
      <c r="AE597" cm="1">
        <f t="array" aca="1" ref="AE597" ca="1">SUMPRODUCT(CODE(MID(E596, ROW(INDIRECT("1:" &amp; LEN(E596))), 1)))</f>
        <v>305</v>
      </c>
      <c r="AH597" t="str">
        <f>IF(COUNTIF($A$2:A1210, A597)=1, A597, "")</f>
        <v>LP002940</v>
      </c>
    </row>
    <row r="598" spans="1:34" x14ac:dyDescent="0.25">
      <c r="A598" t="s">
        <v>1222</v>
      </c>
      <c r="B598" t="s">
        <v>1223</v>
      </c>
      <c r="C598" s="1">
        <v>45158</v>
      </c>
      <c r="D598" t="s">
        <v>20</v>
      </c>
      <c r="E598" t="s">
        <v>28</v>
      </c>
      <c r="F598">
        <v>2</v>
      </c>
      <c r="G598">
        <v>41</v>
      </c>
      <c r="H598" t="s">
        <v>22</v>
      </c>
      <c r="I598" t="s">
        <v>35</v>
      </c>
      <c r="J598" t="s">
        <v>28</v>
      </c>
      <c r="K598">
        <v>6383</v>
      </c>
      <c r="L598">
        <v>1000</v>
      </c>
      <c r="M598">
        <v>187</v>
      </c>
      <c r="N598">
        <v>360</v>
      </c>
      <c r="O598">
        <v>1</v>
      </c>
      <c r="P598" t="s">
        <v>29</v>
      </c>
      <c r="Q598" t="s">
        <v>1222</v>
      </c>
      <c r="R598">
        <v>187</v>
      </c>
      <c r="S598" t="s">
        <v>30</v>
      </c>
      <c r="T598" t="s">
        <v>1220</v>
      </c>
      <c r="X598" cm="1">
        <f t="array" aca="1" ref="X598" ca="1">SUMPRODUCT(CODE(MID(D601, ROW(INDIRECT("1:" &amp; LEN(D601))), 1)))</f>
        <v>383</v>
      </c>
      <c r="AB598" cm="1">
        <f t="array" aca="1" ref="AB598" ca="1">SUMPRODUCT(CODE(MID(B597, ROW(INDIRECT("1:" &amp; LEN(B597))), 1)))</f>
        <v>231</v>
      </c>
      <c r="AE598" cm="1">
        <f t="array" aca="1" ref="AE598" ca="1">SUMPRODUCT(CODE(MID(E597, ROW(INDIRECT("1:" &amp; LEN(E597))), 1)))</f>
        <v>189</v>
      </c>
      <c r="AH598" t="str">
        <f>IF(COUNTIF($A$2:A1211, A598)=1, A598, "")</f>
        <v>LP002941</v>
      </c>
    </row>
    <row r="599" spans="1:34" x14ac:dyDescent="0.25">
      <c r="A599" t="s">
        <v>1224</v>
      </c>
      <c r="B599" t="s">
        <v>1225</v>
      </c>
      <c r="C599" s="1">
        <v>45159</v>
      </c>
      <c r="D599" t="s">
        <v>20</v>
      </c>
      <c r="E599" t="s">
        <v>21</v>
      </c>
      <c r="G599">
        <v>41</v>
      </c>
      <c r="H599" t="s">
        <v>22</v>
      </c>
      <c r="I599" t="s">
        <v>23</v>
      </c>
      <c r="J599" t="s">
        <v>21</v>
      </c>
      <c r="K599">
        <v>2987</v>
      </c>
      <c r="L599">
        <v>0</v>
      </c>
      <c r="M599">
        <v>88</v>
      </c>
      <c r="N599">
        <v>360</v>
      </c>
      <c r="O599">
        <v>0</v>
      </c>
      <c r="P599" t="s">
        <v>44</v>
      </c>
      <c r="Q599" t="s">
        <v>1224</v>
      </c>
      <c r="R599">
        <v>88</v>
      </c>
      <c r="S599" t="s">
        <v>30</v>
      </c>
      <c r="T599" t="s">
        <v>1222</v>
      </c>
      <c r="X599" cm="1">
        <f t="array" aca="1" ref="X599" ca="1">SUMPRODUCT(CODE(MID(D602, ROW(INDIRECT("1:" &amp; LEN(D602))), 1)))</f>
        <v>586</v>
      </c>
      <c r="AB599" cm="1">
        <f t="array" aca="1" ref="AB599" ca="1">SUMPRODUCT(CODE(MID(B598, ROW(INDIRECT("1:" &amp; LEN(B598))), 1)))</f>
        <v>232</v>
      </c>
      <c r="AE599" cm="1">
        <f t="array" aca="1" ref="AE599" ca="1">SUMPRODUCT(CODE(MID(E598, ROW(INDIRECT("1:" &amp; LEN(E598))), 1)))</f>
        <v>305</v>
      </c>
      <c r="AH599" t="str">
        <f>IF(COUNTIF($A$2:A1212, A599)=1, A599, "")</f>
        <v>LP002943</v>
      </c>
    </row>
    <row r="600" spans="1:34" x14ac:dyDescent="0.25">
      <c r="A600" t="s">
        <v>1226</v>
      </c>
      <c r="B600" t="s">
        <v>1227</v>
      </c>
      <c r="C600" s="1">
        <v>45160</v>
      </c>
      <c r="D600" t="s">
        <v>20</v>
      </c>
      <c r="E600" t="s">
        <v>28</v>
      </c>
      <c r="F600">
        <v>0</v>
      </c>
      <c r="G600">
        <v>41</v>
      </c>
      <c r="H600" t="s">
        <v>22</v>
      </c>
      <c r="I600" t="s">
        <v>23</v>
      </c>
      <c r="J600" t="s">
        <v>28</v>
      </c>
      <c r="K600">
        <v>9963</v>
      </c>
      <c r="L600">
        <v>0</v>
      </c>
      <c r="M600">
        <v>180</v>
      </c>
      <c r="N600">
        <v>360</v>
      </c>
      <c r="O600">
        <v>1</v>
      </c>
      <c r="P600" t="s">
        <v>29</v>
      </c>
      <c r="Q600" t="s">
        <v>1226</v>
      </c>
      <c r="R600">
        <v>180</v>
      </c>
      <c r="S600" t="s">
        <v>25</v>
      </c>
      <c r="T600" t="s">
        <v>1224</v>
      </c>
      <c r="X600" cm="1">
        <f t="array" aca="1" ref="X600" ca="1">SUMPRODUCT(CODE(MID(D603, ROW(INDIRECT("1:" &amp; LEN(D603))), 1)))</f>
        <v>383</v>
      </c>
      <c r="AB600" cm="1">
        <f t="array" aca="1" ref="AB600" ca="1">SUMPRODUCT(CODE(MID(B599, ROW(INDIRECT("1:" &amp; LEN(B599))), 1)))</f>
        <v>233</v>
      </c>
      <c r="AE600" cm="1">
        <f t="array" aca="1" ref="AE600" ca="1">SUMPRODUCT(CODE(MID(E599, ROW(INDIRECT("1:" &amp; LEN(E599))), 1)))</f>
        <v>189</v>
      </c>
      <c r="AH600" t="str">
        <f>IF(COUNTIF($A$2:A1213, A600)=1, A600, "")</f>
        <v>LP002945</v>
      </c>
    </row>
    <row r="601" spans="1:34" x14ac:dyDescent="0.25">
      <c r="A601" t="s">
        <v>1228</v>
      </c>
      <c r="B601" t="s">
        <v>1229</v>
      </c>
      <c r="C601" s="1">
        <v>45154</v>
      </c>
      <c r="D601" t="s">
        <v>20</v>
      </c>
      <c r="E601" t="s">
        <v>28</v>
      </c>
      <c r="F601">
        <v>2</v>
      </c>
      <c r="G601">
        <v>41</v>
      </c>
      <c r="H601" t="s">
        <v>22</v>
      </c>
      <c r="I601" t="s">
        <v>23</v>
      </c>
      <c r="J601" t="s">
        <v>21</v>
      </c>
      <c r="K601">
        <v>5780</v>
      </c>
      <c r="L601">
        <v>0</v>
      </c>
      <c r="M601">
        <v>192</v>
      </c>
      <c r="N601">
        <v>360</v>
      </c>
      <c r="O601">
        <v>1</v>
      </c>
      <c r="P601" t="s">
        <v>24</v>
      </c>
      <c r="Q601" t="s">
        <v>1228</v>
      </c>
      <c r="R601">
        <v>192</v>
      </c>
      <c r="S601" t="s">
        <v>25</v>
      </c>
      <c r="T601" t="s">
        <v>1226</v>
      </c>
      <c r="X601" cm="1">
        <f t="array" aca="1" ref="X601" ca="1">SUMPRODUCT(CODE(MID(D604, ROW(INDIRECT("1:" &amp; LEN(D604))), 1)))</f>
        <v>383</v>
      </c>
      <c r="AB601" cm="1">
        <f t="array" aca="1" ref="AB601" ca="1">SUMPRODUCT(CODE(MID(B600, ROW(INDIRECT("1:" &amp; LEN(B600))), 1)))</f>
        <v>234</v>
      </c>
      <c r="AE601" cm="1">
        <f t="array" aca="1" ref="AE601" ca="1">SUMPRODUCT(CODE(MID(E600, ROW(INDIRECT("1:" &amp; LEN(E600))), 1)))</f>
        <v>305</v>
      </c>
      <c r="AH601" t="str">
        <f>IF(COUNTIF($A$2:A1214, A601)=1, A601, "")</f>
        <v>LP002948</v>
      </c>
    </row>
    <row r="602" spans="1:34" x14ac:dyDescent="0.25">
      <c r="A602" t="s">
        <v>1230</v>
      </c>
      <c r="B602" t="s">
        <v>1231</v>
      </c>
      <c r="C602" s="1">
        <v>45155</v>
      </c>
      <c r="D602" t="s">
        <v>65</v>
      </c>
      <c r="E602" t="s">
        <v>21</v>
      </c>
      <c r="F602">
        <v>100</v>
      </c>
      <c r="G602">
        <v>41</v>
      </c>
      <c r="H602" t="s">
        <v>22</v>
      </c>
      <c r="I602" t="s">
        <v>23</v>
      </c>
      <c r="K602">
        <v>416</v>
      </c>
      <c r="L602">
        <v>41667</v>
      </c>
      <c r="M602">
        <v>350</v>
      </c>
      <c r="N602">
        <v>180</v>
      </c>
      <c r="P602" t="s">
        <v>24</v>
      </c>
      <c r="Q602" t="s">
        <v>1230</v>
      </c>
      <c r="R602">
        <v>350</v>
      </c>
      <c r="S602" t="s">
        <v>30</v>
      </c>
      <c r="T602" t="s">
        <v>1228</v>
      </c>
      <c r="X602" cm="1">
        <f t="array" aca="1" ref="X602" ca="1">SUMPRODUCT(CODE(MID(D605, ROW(INDIRECT("1:" &amp; LEN(D605))), 1)))</f>
        <v>383</v>
      </c>
      <c r="AB602" cm="1">
        <f t="array" aca="1" ref="AB602" ca="1">SUMPRODUCT(CODE(MID(B601, ROW(INDIRECT("1:" &amp; LEN(B601))), 1)))</f>
        <v>217</v>
      </c>
      <c r="AE602" cm="1">
        <f t="array" aca="1" ref="AE602" ca="1">SUMPRODUCT(CODE(MID(E601, ROW(INDIRECT("1:" &amp; LEN(E601))), 1)))</f>
        <v>305</v>
      </c>
      <c r="AH602" t="str">
        <f>IF(COUNTIF($A$2:A1215, A602)=1, A602, "")</f>
        <v>LP002949</v>
      </c>
    </row>
    <row r="603" spans="1:34" x14ac:dyDescent="0.25">
      <c r="A603" t="s">
        <v>1232</v>
      </c>
      <c r="B603" t="s">
        <v>1233</v>
      </c>
      <c r="C603" s="1">
        <v>45156</v>
      </c>
      <c r="D603" t="s">
        <v>20</v>
      </c>
      <c r="E603" t="s">
        <v>28</v>
      </c>
      <c r="F603">
        <v>0</v>
      </c>
      <c r="G603">
        <v>41</v>
      </c>
      <c r="H603" t="s">
        <v>22</v>
      </c>
      <c r="I603" t="s">
        <v>35</v>
      </c>
      <c r="K603">
        <v>2894</v>
      </c>
      <c r="L603">
        <v>2792</v>
      </c>
      <c r="M603">
        <v>155</v>
      </c>
      <c r="N603">
        <v>360</v>
      </c>
      <c r="O603">
        <v>1</v>
      </c>
      <c r="P603" t="s">
        <v>29</v>
      </c>
      <c r="Q603" t="s">
        <v>1232</v>
      </c>
      <c r="R603">
        <v>155</v>
      </c>
      <c r="S603" t="s">
        <v>25</v>
      </c>
      <c r="T603" t="s">
        <v>1230</v>
      </c>
      <c r="X603" cm="1">
        <f t="array" aca="1" ref="X603" ca="1">SUMPRODUCT(CODE(MID(D606, ROW(INDIRECT("1:" &amp; LEN(D606))), 1)))</f>
        <v>586</v>
      </c>
      <c r="AB603" cm="1">
        <f t="array" aca="1" ref="AB603" ca="1">SUMPRODUCT(CODE(MID(B602, ROW(INDIRECT("1:" &amp; LEN(B602))), 1)))</f>
        <v>218</v>
      </c>
      <c r="AE603" cm="1">
        <f t="array" aca="1" ref="AE603" ca="1">SUMPRODUCT(CODE(MID(E602, ROW(INDIRECT("1:" &amp; LEN(E602))), 1)))</f>
        <v>189</v>
      </c>
      <c r="AH603" t="str">
        <f>IF(COUNTIF($A$2:A1216, A603)=1, A603, "")</f>
        <v>LP002950</v>
      </c>
    </row>
    <row r="604" spans="1:34" x14ac:dyDescent="0.25">
      <c r="A604" t="s">
        <v>1234</v>
      </c>
      <c r="B604" t="s">
        <v>1235</v>
      </c>
      <c r="C604" s="1">
        <v>45157</v>
      </c>
      <c r="D604" t="s">
        <v>20</v>
      </c>
      <c r="E604" t="s">
        <v>28</v>
      </c>
      <c r="F604">
        <v>5</v>
      </c>
      <c r="G604">
        <v>41</v>
      </c>
      <c r="H604" t="s">
        <v>22</v>
      </c>
      <c r="I604" t="s">
        <v>23</v>
      </c>
      <c r="J604" t="s">
        <v>21</v>
      </c>
      <c r="K604">
        <v>5703</v>
      </c>
      <c r="L604">
        <v>0</v>
      </c>
      <c r="M604">
        <v>128</v>
      </c>
      <c r="N604">
        <v>360</v>
      </c>
      <c r="O604">
        <v>1</v>
      </c>
      <c r="P604" t="s">
        <v>24</v>
      </c>
      <c r="Q604" t="s">
        <v>1234</v>
      </c>
      <c r="R604">
        <v>128</v>
      </c>
      <c r="S604" t="s">
        <v>25</v>
      </c>
      <c r="T604" t="s">
        <v>1232</v>
      </c>
      <c r="X604" cm="1">
        <f t="array" aca="1" ref="X604" ca="1">SUMPRODUCT(CODE(MID(D607, ROW(INDIRECT("1:" &amp; LEN(D607))), 1)))</f>
        <v>383</v>
      </c>
      <c r="AB604" cm="1">
        <f t="array" aca="1" ref="AB604" ca="1">SUMPRODUCT(CODE(MID(B603, ROW(INDIRECT("1:" &amp; LEN(B603))), 1)))</f>
        <v>219</v>
      </c>
      <c r="AE604" cm="1">
        <f t="array" aca="1" ref="AE604" ca="1">SUMPRODUCT(CODE(MID(E603, ROW(INDIRECT("1:" &amp; LEN(E603))), 1)))</f>
        <v>305</v>
      </c>
      <c r="AH604" t="str">
        <f>IF(COUNTIF($A$2:A1217, A604)=1, A604, "")</f>
        <v>LP002953</v>
      </c>
    </row>
    <row r="605" spans="1:34" x14ac:dyDescent="0.25">
      <c r="A605" t="s">
        <v>1236</v>
      </c>
      <c r="B605" t="s">
        <v>1237</v>
      </c>
      <c r="C605" s="1">
        <v>45158</v>
      </c>
      <c r="D605" t="s">
        <v>20</v>
      </c>
      <c r="E605" t="s">
        <v>21</v>
      </c>
      <c r="F605">
        <v>0</v>
      </c>
      <c r="G605">
        <v>41</v>
      </c>
      <c r="H605" t="s">
        <v>22</v>
      </c>
      <c r="I605" t="s">
        <v>23</v>
      </c>
      <c r="J605" t="s">
        <v>21</v>
      </c>
      <c r="K605">
        <v>3676</v>
      </c>
      <c r="L605">
        <v>4301</v>
      </c>
      <c r="M605">
        <v>172</v>
      </c>
      <c r="N605">
        <v>360</v>
      </c>
      <c r="O605">
        <v>1</v>
      </c>
      <c r="P605" t="s">
        <v>29</v>
      </c>
      <c r="Q605" t="s">
        <v>1236</v>
      </c>
      <c r="R605">
        <v>172</v>
      </c>
      <c r="S605" t="s">
        <v>25</v>
      </c>
      <c r="T605" t="s">
        <v>1234</v>
      </c>
      <c r="X605" cm="1">
        <f t="array" aca="1" ref="X605" ca="1">SUMPRODUCT(CODE(MID(D608, ROW(INDIRECT("1:" &amp; LEN(D608))), 1)))</f>
        <v>383</v>
      </c>
      <c r="AB605" cm="1">
        <f t="array" aca="1" ref="AB605" ca="1">SUMPRODUCT(CODE(MID(B604, ROW(INDIRECT("1:" &amp; LEN(B604))), 1)))</f>
        <v>220</v>
      </c>
      <c r="AE605" cm="1">
        <f t="array" aca="1" ref="AE605" ca="1">SUMPRODUCT(CODE(MID(E604, ROW(INDIRECT("1:" &amp; LEN(E604))), 1)))</f>
        <v>305</v>
      </c>
      <c r="AH605" t="str">
        <f>IF(COUNTIF($A$2:A1218, A605)=1, A605, "")</f>
        <v>LP002958</v>
      </c>
    </row>
    <row r="606" spans="1:34" x14ac:dyDescent="0.25">
      <c r="A606" t="s">
        <v>1238</v>
      </c>
      <c r="B606" t="s">
        <v>1239</v>
      </c>
      <c r="C606" s="1">
        <v>45159</v>
      </c>
      <c r="D606" t="s">
        <v>65</v>
      </c>
      <c r="E606" t="s">
        <v>28</v>
      </c>
      <c r="F606">
        <v>1</v>
      </c>
      <c r="G606">
        <v>41</v>
      </c>
      <c r="H606" t="s">
        <v>22</v>
      </c>
      <c r="I606" t="s">
        <v>23</v>
      </c>
      <c r="J606" t="s">
        <v>21</v>
      </c>
      <c r="K606">
        <v>12000</v>
      </c>
      <c r="L606">
        <v>0</v>
      </c>
      <c r="M606">
        <v>496</v>
      </c>
      <c r="N606">
        <v>360</v>
      </c>
      <c r="O606">
        <v>1</v>
      </c>
      <c r="P606" t="s">
        <v>44</v>
      </c>
      <c r="Q606" t="s">
        <v>1238</v>
      </c>
      <c r="R606">
        <v>496</v>
      </c>
      <c r="S606" t="s">
        <v>25</v>
      </c>
      <c r="T606" t="s">
        <v>1236</v>
      </c>
      <c r="X606" cm="1">
        <f t="array" aca="1" ref="X606" ca="1">SUMPRODUCT(CODE(MID(D609, ROW(INDIRECT("1:" &amp; LEN(D609))), 1)))</f>
        <v>383</v>
      </c>
      <c r="AB606" cm="1">
        <f t="array" aca="1" ref="AB606" ca="1">SUMPRODUCT(CODE(MID(B605, ROW(INDIRECT("1:" &amp; LEN(B605))), 1)))</f>
        <v>221</v>
      </c>
      <c r="AE606" cm="1">
        <f t="array" aca="1" ref="AE606" ca="1">SUMPRODUCT(CODE(MID(E605, ROW(INDIRECT("1:" &amp; LEN(E605))), 1)))</f>
        <v>189</v>
      </c>
      <c r="AH606" t="str">
        <f>IF(COUNTIF($A$2:A1219, A606)=1, A606, "")</f>
        <v>LP002959</v>
      </c>
    </row>
    <row r="607" spans="1:34" x14ac:dyDescent="0.25">
      <c r="A607" t="s">
        <v>1240</v>
      </c>
      <c r="B607" t="s">
        <v>1241</v>
      </c>
      <c r="C607" s="1">
        <v>45160</v>
      </c>
      <c r="D607" t="s">
        <v>20</v>
      </c>
      <c r="E607" t="s">
        <v>28</v>
      </c>
      <c r="F607">
        <v>0</v>
      </c>
      <c r="G607">
        <v>41</v>
      </c>
      <c r="H607" t="s">
        <v>22</v>
      </c>
      <c r="I607" t="s">
        <v>35</v>
      </c>
      <c r="J607" t="s">
        <v>21</v>
      </c>
      <c r="K607">
        <v>2400</v>
      </c>
      <c r="L607">
        <v>3800</v>
      </c>
      <c r="N607">
        <v>180</v>
      </c>
      <c r="O607">
        <v>1</v>
      </c>
      <c r="P607" t="s">
        <v>24</v>
      </c>
      <c r="Q607" t="s">
        <v>1240</v>
      </c>
      <c r="S607" t="s">
        <v>30</v>
      </c>
      <c r="T607" t="s">
        <v>1238</v>
      </c>
      <c r="X607" cm="1">
        <f t="array" aca="1" ref="X607" ca="1">SUMPRODUCT(CODE(MID(D610, ROW(INDIRECT("1:" &amp; LEN(D610))), 1)))</f>
        <v>383</v>
      </c>
      <c r="AB607" cm="1">
        <f t="array" aca="1" ref="AB607" ca="1">SUMPRODUCT(CODE(MID(B606, ROW(INDIRECT("1:" &amp; LEN(B606))), 1)))</f>
        <v>222</v>
      </c>
      <c r="AE607" cm="1">
        <f t="array" aca="1" ref="AE607" ca="1">SUMPRODUCT(CODE(MID(E606, ROW(INDIRECT("1:" &amp; LEN(E606))), 1)))</f>
        <v>305</v>
      </c>
      <c r="AH607" t="str">
        <f>IF(COUNTIF($A$2:A1220, A607)=1, A607, "")</f>
        <v>LP002960</v>
      </c>
    </row>
    <row r="608" spans="1:34" x14ac:dyDescent="0.25">
      <c r="A608" t="s">
        <v>1242</v>
      </c>
      <c r="B608" t="s">
        <v>1243</v>
      </c>
      <c r="C608" s="1">
        <v>45154</v>
      </c>
      <c r="D608" t="s">
        <v>20</v>
      </c>
      <c r="E608" t="s">
        <v>28</v>
      </c>
      <c r="F608">
        <v>1</v>
      </c>
      <c r="G608">
        <v>41</v>
      </c>
      <c r="H608" t="s">
        <v>22</v>
      </c>
      <c r="I608" t="s">
        <v>23</v>
      </c>
      <c r="J608" t="s">
        <v>21</v>
      </c>
      <c r="K608">
        <v>3400</v>
      </c>
      <c r="L608">
        <v>2500</v>
      </c>
      <c r="M608">
        <v>173</v>
      </c>
      <c r="N608">
        <v>360</v>
      </c>
      <c r="O608">
        <v>1</v>
      </c>
      <c r="P608" t="s">
        <v>44</v>
      </c>
      <c r="Q608" t="s">
        <v>1242</v>
      </c>
      <c r="R608">
        <v>173</v>
      </c>
      <c r="S608" t="s">
        <v>25</v>
      </c>
      <c r="T608" t="s">
        <v>1240</v>
      </c>
      <c r="X608" cm="1">
        <f t="array" aca="1" ref="X608" ca="1">SUMPRODUCT(CODE(MID(D611, ROW(INDIRECT("1:" &amp; LEN(D611))), 1)))</f>
        <v>586</v>
      </c>
      <c r="AB608" cm="1">
        <f t="array" aca="1" ref="AB608" ca="1">SUMPRODUCT(CODE(MID(B607, ROW(INDIRECT("1:" &amp; LEN(B607))), 1)))</f>
        <v>223</v>
      </c>
      <c r="AE608" cm="1">
        <f t="array" aca="1" ref="AE608" ca="1">SUMPRODUCT(CODE(MID(E607, ROW(INDIRECT("1:" &amp; LEN(E607))), 1)))</f>
        <v>305</v>
      </c>
      <c r="AH608" t="str">
        <f>IF(COUNTIF($A$2:A1221, A608)=1, A608, "")</f>
        <v>LP002961</v>
      </c>
    </row>
    <row r="609" spans="1:34" x14ac:dyDescent="0.25">
      <c r="A609" t="s">
        <v>1244</v>
      </c>
      <c r="B609" t="s">
        <v>1245</v>
      </c>
      <c r="C609" s="1">
        <v>45155</v>
      </c>
      <c r="D609" t="s">
        <v>20</v>
      </c>
      <c r="E609" t="s">
        <v>28</v>
      </c>
      <c r="F609">
        <v>2</v>
      </c>
      <c r="G609">
        <v>41</v>
      </c>
      <c r="H609" t="s">
        <v>22</v>
      </c>
      <c r="I609" t="s">
        <v>35</v>
      </c>
      <c r="J609" t="s">
        <v>21</v>
      </c>
      <c r="K609">
        <v>3987</v>
      </c>
      <c r="L609">
        <v>1411</v>
      </c>
      <c r="M609">
        <v>157</v>
      </c>
      <c r="N609">
        <v>360</v>
      </c>
      <c r="O609">
        <v>1</v>
      </c>
      <c r="P609" t="s">
        <v>29</v>
      </c>
      <c r="Q609" t="s">
        <v>1244</v>
      </c>
      <c r="R609">
        <v>157</v>
      </c>
      <c r="S609" t="s">
        <v>25</v>
      </c>
      <c r="T609" t="s">
        <v>1242</v>
      </c>
      <c r="X609" cm="1">
        <f t="array" aca="1" ref="X609" ca="1">SUMPRODUCT(CODE(MID(D612, ROW(INDIRECT("1:" &amp; LEN(D612))), 1)))</f>
        <v>383</v>
      </c>
      <c r="AB609" cm="1">
        <f t="array" aca="1" ref="AB609" ca="1">SUMPRODUCT(CODE(MID(B608, ROW(INDIRECT("1:" &amp; LEN(B608))), 1)))</f>
        <v>224</v>
      </c>
      <c r="AE609" cm="1">
        <f t="array" aca="1" ref="AE609" ca="1">SUMPRODUCT(CODE(MID(E608, ROW(INDIRECT("1:" &amp; LEN(E608))), 1)))</f>
        <v>305</v>
      </c>
      <c r="AH609" t="str">
        <f>IF(COUNTIF($A$2:A1222, A609)=1, A609, "")</f>
        <v>LP002964</v>
      </c>
    </row>
    <row r="610" spans="1:34" x14ac:dyDescent="0.25">
      <c r="A610" t="s">
        <v>1246</v>
      </c>
      <c r="B610" t="s">
        <v>1247</v>
      </c>
      <c r="C610" s="1">
        <v>45156</v>
      </c>
      <c r="D610" t="s">
        <v>20</v>
      </c>
      <c r="E610" t="s">
        <v>28</v>
      </c>
      <c r="F610">
        <v>0</v>
      </c>
      <c r="G610">
        <v>41</v>
      </c>
      <c r="H610" t="s">
        <v>22</v>
      </c>
      <c r="I610" t="s">
        <v>23</v>
      </c>
      <c r="J610" t="s">
        <v>21</v>
      </c>
      <c r="K610">
        <v>3232</v>
      </c>
      <c r="L610">
        <v>1950</v>
      </c>
      <c r="M610">
        <v>108</v>
      </c>
      <c r="N610">
        <v>360</v>
      </c>
      <c r="O610">
        <v>1</v>
      </c>
      <c r="P610" t="s">
        <v>29</v>
      </c>
      <c r="Q610" t="s">
        <v>1246</v>
      </c>
      <c r="R610">
        <v>108</v>
      </c>
      <c r="S610" t="s">
        <v>25</v>
      </c>
      <c r="T610" t="s">
        <v>1244</v>
      </c>
      <c r="X610" cm="1">
        <f t="array" aca="1" ref="X610" ca="1">SUMPRODUCT(CODE(MID(D613, ROW(INDIRECT("1:" &amp; LEN(D613))), 1)))</f>
        <v>383</v>
      </c>
      <c r="AB610" cm="1">
        <f t="array" aca="1" ref="AB610" ca="1">SUMPRODUCT(CODE(MID(B609, ROW(INDIRECT("1:" &amp; LEN(B609))), 1)))</f>
        <v>225</v>
      </c>
      <c r="AE610" cm="1">
        <f t="array" aca="1" ref="AE610" ca="1">SUMPRODUCT(CODE(MID(E609, ROW(INDIRECT("1:" &amp; LEN(E609))), 1)))</f>
        <v>305</v>
      </c>
      <c r="AH610" t="str">
        <f>IF(COUNTIF($A$2:A1223, A610)=1, A610, "")</f>
        <v>LP002974</v>
      </c>
    </row>
    <row r="611" spans="1:34" x14ac:dyDescent="0.25">
      <c r="A611" t="s">
        <v>1248</v>
      </c>
      <c r="B611" t="s">
        <v>1249</v>
      </c>
      <c r="C611" s="1">
        <v>45157</v>
      </c>
      <c r="D611" t="s">
        <v>65</v>
      </c>
      <c r="E611" t="s">
        <v>21</v>
      </c>
      <c r="F611">
        <v>0</v>
      </c>
      <c r="G611">
        <v>41</v>
      </c>
      <c r="H611" t="s">
        <v>22</v>
      </c>
      <c r="I611" t="s">
        <v>23</v>
      </c>
      <c r="J611" t="s">
        <v>21</v>
      </c>
      <c r="K611">
        <v>2900</v>
      </c>
      <c r="L611">
        <v>0</v>
      </c>
      <c r="M611">
        <v>71</v>
      </c>
      <c r="N611">
        <v>360</v>
      </c>
      <c r="O611">
        <v>1</v>
      </c>
      <c r="P611" t="s">
        <v>29</v>
      </c>
      <c r="Q611" t="s">
        <v>1248</v>
      </c>
      <c r="R611">
        <v>71</v>
      </c>
      <c r="S611" t="s">
        <v>25</v>
      </c>
      <c r="T611" t="s">
        <v>1246</v>
      </c>
      <c r="X611" cm="1">
        <f t="array" aca="1" ref="X611" ca="1">SUMPRODUCT(CODE(MID(D614, ROW(INDIRECT("1:" &amp; LEN(D614))), 1)))</f>
        <v>383</v>
      </c>
      <c r="AB611" cm="1">
        <f t="array" aca="1" ref="AB611" ca="1">SUMPRODUCT(CODE(MID(B610, ROW(INDIRECT("1:" &amp; LEN(B610))), 1)))</f>
        <v>226</v>
      </c>
      <c r="AE611" cm="1">
        <f t="array" aca="1" ref="AE611" ca="1">SUMPRODUCT(CODE(MID(E610, ROW(INDIRECT("1:" &amp; LEN(E610))), 1)))</f>
        <v>305</v>
      </c>
      <c r="AH611" t="str">
        <f>IF(COUNTIF($A$2:A1224, A611)=1, A611, "")</f>
        <v>LP002978</v>
      </c>
    </row>
    <row r="612" spans="1:34" x14ac:dyDescent="0.25">
      <c r="A612" t="s">
        <v>1250</v>
      </c>
      <c r="B612" t="s">
        <v>1251</v>
      </c>
      <c r="C612" s="1">
        <v>45158</v>
      </c>
      <c r="D612" t="s">
        <v>20</v>
      </c>
      <c r="E612" t="s">
        <v>28</v>
      </c>
      <c r="F612">
        <v>5</v>
      </c>
      <c r="G612">
        <v>41</v>
      </c>
      <c r="H612" t="s">
        <v>22</v>
      </c>
      <c r="I612" t="s">
        <v>23</v>
      </c>
      <c r="J612" t="s">
        <v>21</v>
      </c>
      <c r="K612">
        <v>4106</v>
      </c>
      <c r="L612">
        <v>0</v>
      </c>
      <c r="M612">
        <v>40</v>
      </c>
      <c r="N612">
        <v>180</v>
      </c>
      <c r="O612">
        <v>1</v>
      </c>
      <c r="P612" t="s">
        <v>29</v>
      </c>
      <c r="Q612" t="s">
        <v>1250</v>
      </c>
      <c r="R612">
        <v>40</v>
      </c>
      <c r="S612" t="s">
        <v>25</v>
      </c>
      <c r="T612" t="s">
        <v>1248</v>
      </c>
      <c r="X612" cm="1">
        <f t="array" aca="1" ref="X612" ca="1">SUMPRODUCT(CODE(MID(D615, ROW(INDIRECT("1:" &amp; LEN(D615))), 1)))</f>
        <v>586</v>
      </c>
      <c r="AB612" cm="1">
        <f t="array" aca="1" ref="AB612" ca="1">SUMPRODUCT(CODE(MID(B611, ROW(INDIRECT("1:" &amp; LEN(B611))), 1)))</f>
        <v>218</v>
      </c>
      <c r="AE612" cm="1">
        <f t="array" aca="1" ref="AE612" ca="1">SUMPRODUCT(CODE(MID(E611, ROW(INDIRECT("1:" &amp; LEN(E611))), 1)))</f>
        <v>189</v>
      </c>
      <c r="AH612" t="str">
        <f>IF(COUNTIF($A$2:A1225, A612)=1, A612, "")</f>
        <v>LP002979</v>
      </c>
    </row>
    <row r="613" spans="1:34" x14ac:dyDescent="0.25">
      <c r="A613" t="s">
        <v>1252</v>
      </c>
      <c r="B613" t="s">
        <v>1253</v>
      </c>
      <c r="C613" s="1">
        <v>45159</v>
      </c>
      <c r="D613" t="s">
        <v>20</v>
      </c>
      <c r="E613" t="s">
        <v>28</v>
      </c>
      <c r="F613">
        <v>1</v>
      </c>
      <c r="G613">
        <v>41</v>
      </c>
      <c r="H613" t="s">
        <v>22</v>
      </c>
      <c r="I613" t="s">
        <v>23</v>
      </c>
      <c r="J613" t="s">
        <v>21</v>
      </c>
      <c r="K613">
        <v>8072</v>
      </c>
      <c r="L613">
        <v>240</v>
      </c>
      <c r="M613">
        <v>253</v>
      </c>
      <c r="N613">
        <v>360</v>
      </c>
      <c r="O613">
        <v>1</v>
      </c>
      <c r="P613" t="s">
        <v>24</v>
      </c>
      <c r="Q613" t="s">
        <v>1252</v>
      </c>
      <c r="R613">
        <v>253</v>
      </c>
      <c r="S613" t="s">
        <v>25</v>
      </c>
      <c r="T613" t="s">
        <v>1250</v>
      </c>
      <c r="AB613" cm="1">
        <f t="array" aca="1" ref="AB613" ca="1">SUMPRODUCT(CODE(MID(B612, ROW(INDIRECT("1:" &amp; LEN(B612))), 1)))</f>
        <v>219</v>
      </c>
      <c r="AE613" cm="1">
        <f t="array" aca="1" ref="AE613" ca="1">SUMPRODUCT(CODE(MID(E612, ROW(INDIRECT("1:" &amp; LEN(E612))), 1)))</f>
        <v>305</v>
      </c>
      <c r="AH613" t="str">
        <f>IF(COUNTIF($A$2:A1226, A613)=1, A613, "")</f>
        <v>LP002983</v>
      </c>
    </row>
    <row r="614" spans="1:34" x14ac:dyDescent="0.25">
      <c r="A614" t="s">
        <v>1254</v>
      </c>
      <c r="B614" t="s">
        <v>1255</v>
      </c>
      <c r="C614" s="1">
        <v>45160</v>
      </c>
      <c r="D614" t="s">
        <v>20</v>
      </c>
      <c r="E614" t="s">
        <v>28</v>
      </c>
      <c r="F614">
        <v>2</v>
      </c>
      <c r="G614">
        <v>41</v>
      </c>
      <c r="H614" t="s">
        <v>22</v>
      </c>
      <c r="I614" t="s">
        <v>23</v>
      </c>
      <c r="J614" t="s">
        <v>21</v>
      </c>
      <c r="K614">
        <v>7583</v>
      </c>
      <c r="L614">
        <v>0</v>
      </c>
      <c r="M614">
        <v>187</v>
      </c>
      <c r="N614">
        <v>360</v>
      </c>
      <c r="O614">
        <v>1</v>
      </c>
      <c r="P614" t="s">
        <v>24</v>
      </c>
      <c r="Q614" t="s">
        <v>1254</v>
      </c>
      <c r="R614">
        <v>187</v>
      </c>
      <c r="S614" t="s">
        <v>25</v>
      </c>
      <c r="T614" t="s">
        <v>1252</v>
      </c>
      <c r="AB614" cm="1">
        <f t="array" aca="1" ref="AB614" ca="1">SUMPRODUCT(CODE(MID(B613, ROW(INDIRECT("1:" &amp; LEN(B613))), 1)))</f>
        <v>220</v>
      </c>
      <c r="AE614" cm="1">
        <f t="array" aca="1" ref="AE614" ca="1">SUMPRODUCT(CODE(MID(E613, ROW(INDIRECT("1:" &amp; LEN(E613))), 1)))</f>
        <v>305</v>
      </c>
      <c r="AH614" t="str">
        <f>IF(COUNTIF($A$2:A1227, A614)=1, A614, "")</f>
        <v>LP002984</v>
      </c>
    </row>
    <row r="615" spans="1:34" x14ac:dyDescent="0.25">
      <c r="A615" t="s">
        <v>1256</v>
      </c>
      <c r="B615" t="s">
        <v>1257</v>
      </c>
      <c r="C615" s="1">
        <v>45175</v>
      </c>
      <c r="D615" t="s">
        <v>65</v>
      </c>
      <c r="E615" t="s">
        <v>21</v>
      </c>
      <c r="F615">
        <v>0</v>
      </c>
      <c r="G615">
        <v>41</v>
      </c>
      <c r="H615" t="s">
        <v>22</v>
      </c>
      <c r="I615" t="s">
        <v>23</v>
      </c>
      <c r="J615" t="s">
        <v>28</v>
      </c>
      <c r="K615">
        <v>4583</v>
      </c>
      <c r="L615">
        <v>0</v>
      </c>
      <c r="M615">
        <v>133</v>
      </c>
      <c r="N615">
        <v>360</v>
      </c>
      <c r="O615">
        <v>0</v>
      </c>
      <c r="P615" t="s">
        <v>44</v>
      </c>
      <c r="Q615" t="s">
        <v>1256</v>
      </c>
      <c r="R615">
        <v>133</v>
      </c>
      <c r="S615" t="s">
        <v>30</v>
      </c>
      <c r="T615" t="s">
        <v>1254</v>
      </c>
      <c r="AB615" cm="1">
        <f t="array" aca="1" ref="AB615" ca="1">SUMPRODUCT(CODE(MID(B614, ROW(INDIRECT("1:" &amp; LEN(B614))), 1)))</f>
        <v>221</v>
      </c>
      <c r="AE615" cm="1">
        <f t="array" aca="1" ref="AE615" ca="1">SUMPRODUCT(CODE(MID(E614, ROW(INDIRECT("1:" &amp; LEN(E614))), 1)))</f>
        <v>305</v>
      </c>
      <c r="AH615" t="str">
        <f>IF(COUNTIF($A$2:A1228, A615)=1, A615, "")</f>
        <v>LP002990</v>
      </c>
    </row>
    <row r="616" spans="1:34" x14ac:dyDescent="0.25">
      <c r="T616" t="s">
        <v>1256</v>
      </c>
      <c r="AB616" cm="1">
        <f t="array" aca="1" ref="AB616" ca="1">SUMPRODUCT(CODE(MID(B615, ROW(INDIRECT("1:" &amp; LEN(B615))), 1)))</f>
        <v>222</v>
      </c>
      <c r="AE616" cm="1">
        <f t="array" aca="1" ref="AE616" ca="1">SUMPRODUCT(CODE(MID(E615, ROW(INDIRECT("1:" &amp; LEN(E615))), 1)))</f>
        <v>189</v>
      </c>
      <c r="AH616" t="str">
        <f>IF(COUNTIF($A$2:A1229, A616)=1, A616, "")</f>
        <v/>
      </c>
    </row>
  </sheetData>
  <mergeCells count="3">
    <mergeCell ref="X1:Z1"/>
    <mergeCell ref="AB1:AD1"/>
    <mergeCell ref="AE1:AG1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768BC076-B3F4-49EC-A88A-6A9C45D606DB}">
            <xm:f>$G$451 &gt;'CONTINOUS DATA QUALITY REPORT'!$M$2</xm:f>
            <x14:dxf>
              <font>
                <b/>
                <i val="0"/>
                <u val="double"/>
                <color theme="9" tint="-0.24994659260841701"/>
              </font>
            </x14:dxf>
          </x14:cfRule>
          <x14:cfRule type="expression" priority="2" id="{890AD17C-78A6-4782-A9B9-24A65C27C747}">
            <xm:f>$G2:$G615 &lt; 'CONTINOUS DATA QUALITY REPORT'!$L$2</xm:f>
            <x14:dxf>
              <font>
                <b/>
                <i/>
                <color theme="5"/>
              </font>
            </x14:dxf>
          </x14:cfRule>
          <xm:sqref>G1:G1048576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D3A66-DB0E-427F-9597-7DF44192B9BF}">
  <dimension ref="A1:I615"/>
  <sheetViews>
    <sheetView tabSelected="1" topLeftCell="A2" zoomScale="78" zoomScaleNormal="78" workbookViewId="0">
      <selection activeCell="L2" sqref="L2"/>
    </sheetView>
  </sheetViews>
  <sheetFormatPr defaultRowHeight="15" x14ac:dyDescent="0.25"/>
  <cols>
    <col min="1" max="1" width="16.140625" style="2" bestFit="1" customWidth="1"/>
    <col min="2" max="2" width="29.28515625" style="2" customWidth="1"/>
    <col min="3" max="3" width="159.5703125" style="3" customWidth="1"/>
    <col min="4" max="4" width="9.85546875" style="2" bestFit="1" customWidth="1"/>
    <col min="5" max="5" width="29.28515625" style="2" customWidth="1"/>
    <col min="6" max="6" width="11.42578125" style="2" bestFit="1" customWidth="1"/>
    <col min="7" max="7" width="4.140625" style="2" bestFit="1" customWidth="1"/>
    <col min="8" max="8" width="16.140625" style="2" bestFit="1" customWidth="1"/>
    <col min="9" max="9" width="12.7109375" style="2" bestFit="1" customWidth="1"/>
    <col min="10" max="10" width="13.7109375" style="2" bestFit="1" customWidth="1"/>
    <col min="11" max="11" width="16.140625" style="2" bestFit="1" customWidth="1"/>
    <col min="12" max="12" width="18.5703125" style="2" bestFit="1" customWidth="1"/>
    <col min="13" max="13" width="12.140625" style="2" bestFit="1" customWidth="1"/>
    <col min="14" max="14" width="18.5703125" style="2" bestFit="1" customWidth="1"/>
    <col min="15" max="16" width="13.28515625" style="2" bestFit="1" customWidth="1"/>
    <col min="17" max="17" width="19.42578125" style="2" bestFit="1" customWidth="1"/>
    <col min="18" max="18" width="18.140625" style="2" bestFit="1" customWidth="1"/>
    <col min="19" max="19" width="27.28515625" style="2" bestFit="1" customWidth="1"/>
    <col min="20" max="16384" width="9.140625" style="2"/>
  </cols>
  <sheetData>
    <row r="1" spans="1:6" x14ac:dyDescent="0.25">
      <c r="A1" s="2" t="s">
        <v>1259</v>
      </c>
      <c r="B1" s="2" t="s">
        <v>1260</v>
      </c>
      <c r="C1" s="3" t="s">
        <v>1261</v>
      </c>
      <c r="D1" s="2" t="s">
        <v>1262</v>
      </c>
      <c r="E1" s="2" t="s">
        <v>1263</v>
      </c>
      <c r="F1" s="7" t="s">
        <v>1288</v>
      </c>
    </row>
    <row r="2" spans="1:6" ht="409.5" x14ac:dyDescent="0.25">
      <c r="A2" s="2" t="s">
        <v>1264</v>
      </c>
      <c r="B2" s="4">
        <f>COUNTA('Loan '!A2:A615)</f>
        <v>614</v>
      </c>
      <c r="C2" s="3" t="str">
        <f>_xlfn.TEXTJOIN(", ", TRUE, _xlfn.UNIQUE('Loan '!A2:A615))</f>
        <v>LP001002, LP001003, LP001005, LP001006, LP001008, LP001011, LP001013, LP001014, LP001018, LP001020, LP001024, LP001027, LP001028, LP001029, LP001030, LP001032, LP001034, LP001036, LP001038, LP001041, LP001043, LP001046, LP001047, LP001050, LP001052, LP001066, LP001068, LP001073, LP001086, LP001087, LP001091, LP001095, LP001097, LP001098, LP001100, LP001106, LP001109, LP001112, LP001114, LP001116, LP001119, LP001120, LP001123, LP001131, LP001136, LP001137, LP001138, LP001144, LP001146, LP001151, LP001155, LP001157, LP001164, LP001179, LP001186, LP001194, LP001195, LP001197, LP001198, LP001199, LP001205, LP001206, LP001207, LP001213, LP001222, LP001225, LP001228, LP001233, LP001238, LP001241, LP001243, LP001245, LP001248, LP001250, LP001253, LP001255, LP001256, LP001259, LP001263, LP001264, LP001265, LP001266, LP001267, LP001273, LP001275, LP001279, LP001280, LP001282, LP001289, LP001310, LP001316, LP001318, LP001319, LP001322, LP001325, LP001326, LP001327, LP001333, LP001334, LP001343, LP001345, LP001349, LP001350, LP001356, LP001357, LP001367, LP001369, LP001370, LP001379, LP001384, LP001385, LP001387, LP001391, LP001392, LP001398, LP001401, LP001404, LP001405, LP001421, LP001422, LP001426, LP001430, LP001431, LP001432, LP001439, LP001443, LP001448, LP001449, LP001451, LP001465, LP001469, LP001473, LP001478, LP001482, LP001487, LP001488, LP001489, LP001491, LP001492, LP001493, LP001497, LP001498, LP001504, LP001507, LP001508, LP001514, LP001516, LP001518, LP001519, LP001520, LP001528, LP001529, LP001531, LP001532, LP001535, LP001536, LP001541, LP001543, LP001546, LP001552, LP001560, LP001562, LP001565, LP001570, LP001572, LP001574, LP001577, LP001578, LP001579, LP001580, LP001581, LP001585, LP001586, LP001594, LP001603, LP001606, LP001608, LP001610, LP001616, LP001630, LP001633, LP001634, LP001636, LP001637, LP001639, LP001640, LP001641, LP001643, LP001644, LP001647, LP001653, LP001656, LP001657, LP001658, LP001664, LP001665, LP001666, LP001669, LP001671, LP001673, LP001674, LP001677, LP001682, LP001688, LP001691, LP001692, LP001693, LP001698, LP001699, LP001702, LP001708, LP001711, LP001713, LP001715, LP001716, LP001720, LP001722, LP001726, LP001732, LP001734, LP001736, LP001743, LP001744, LP001749, LP001750, LP001751, LP001754, LP001758, LP001760, LP001761, LP001765, LP001768, LP001770, LP001776, LP001778, LP001784, LP001786, LP001788, LP001790, LP001792, LP001798, LP001800, LP001806, LP001807, LP001811, LP001813, LP001814, LP001819, LP001824, LP001825, LP001835, LP001836, LP001841, LP001843, LP001844, LP001846, LP001849, LP001854, LP001859, LP001864, LP001865, LP001868, LP001870, LP001871, LP001872, LP001875, LP001877, LP001882, LP001883, LP001884, LP001888, LP001891, LP001892, LP001894, LP001896, LP001900, LP001903, LP001904, LP001907, LP001908, LP001910, LP001914, LP001915, LP001917, LP001922, LP001924, LP001925, LP001926, LP001931, LP001935, LP001936, LP001938, LP001940, LP001945, LP001947, LP001949, LP001953, LP001954, LP001955, LP001963, LP001964, LP001972, LP001974, LP001977, LP001978, LP001990, LP001993, LP001994, LP001996, LP001998, LP002002, LP002004, LP002006, LP002008, LP002024, LP002031, LP002035, LP002036, LP002043, LP002050, LP002051, LP002053, LP002054, LP002055, LP002065, LP002067, LP002068, LP002082, LP002086, LP002087, LP002097, LP002098, LP002100, LP002101, LP002103, LP002106, LP002110, LP002112, LP002113, LP002114, LP002115, LP002116, LP002119, LP002126, LP002128, LP002129, LP002130, LP002131, LP002137, LP002138, LP002139, LP002140, LP002141, LP002142, LP002143, LP002144, LP002149, LP002151, LP002158, LP002160, LP002161, LP002170, LP002175, LP002178, LP002180, LP002181, LP002187, LP002188, LP002190, LP002191, LP002194, LP002197, LP002201, LP002205, LP002209, LP002211, LP002219, LP002223, LP002224, LP002225, LP002226, LP002229, LP002231, LP002234, LP002236, LP002237, LP002239, LP002243, LP002244, LP002250, LP002255, LP002262, LP002263, LP002265, LP002266, LP002272, LP002277, LP002281, LP002284, LP002287, LP002288, LP002296, LP002297, LP002300, LP002301, LP002305, LP002308, LP002314, LP002315, LP002317, LP002318, LP002319, LP002328, LP002332, LP002335, LP002337, LP002341, LP002342, LP002345, LP002347, LP002348, LP002357, LP002361, LP002362, LP002364, LP002366, LP002367, LP002368, LP002369, LP002370, LP002377, LP002379, LP002386, LP002387, LP002390, LP002393, LP002398, LP002401, LP002403, LP002407, LP002408, LP002409, LP002418, LP002422, LP002424, LP002429, LP002434, LP002435, LP002443, LP002444, LP002446, LP002447, LP002448, LP002449, LP002453, LP002455, LP002459, LP002467, LP002472, LP002473, LP002478, LP002484, LP002487, LP002489, LP002493, LP002494, LP002500, LP002501, LP002502, LP002505, LP002515, LP002517, LP002519, LP002522, LP002524, LP002527, LP002529, LP002530, LP002531, LP002533, LP002534, LP002536, LP002537, LP002541, LP002543, LP002544, LP002545, LP002547, LP002555, LP002556, LP002560, LP002562, LP002571, LP002582, LP002585, LP002586, LP002587, LP002588, LP002600, LP002602, LP002603, LP002606, LP002615, LP002618, LP002619, LP002622, LP002624, LP002625, LP002626, LP002634, LP002637, LP002640, LP002643, LP002648, LP002652, LP002659, LP002670, LP002682, LP002683, LP002684, LP002689, LP002690, LP002692, LP002693, LP002697, LP002699, LP002705, LP002706, LP002714, LP002716, LP002717, LP002720, LP002723, LP002729, LP002731, LP002732, LP002734, LP002738, LP002739, LP002740, LP002741, LP002743, LP002753, LP002755, LP002757, LP002767, LP002768, LP002772, LP002776, LP002777, LP002778, LP002784, LP002785, LP002788, LP002789, LP002792, LP002794, LP002795, LP002798, LP002804, LP002807, LP002813, LP002820, LP002821, LP002832, LP002833, LP002836, LP002837, LP002840, LP002841, LP002842, LP002847, LP002855, LP002862, LP002863, LP002868, LP002872, LP002874, LP002877, LP002888, LP002892, LP002893, LP002894, LP002898, LP002911, LP002912, LP002916, LP002917, LP002925, LP002926, LP002928, LP002931, LP002933, LP002936, LP002938, LP002940, LP002941, LP002943, LP002945, LP002948, LP002949, LP002950, LP002953, LP002958, LP002959, LP002960, LP002961, LP002964, LP002974, LP002978, LP002979, LP002983, LP002984, LP002990</v>
      </c>
      <c r="E2" s="4">
        <f>'Loan '!AI2</f>
        <v>614</v>
      </c>
      <c r="F2" s="2">
        <v>1</v>
      </c>
    </row>
    <row r="3" spans="1:6" ht="330" x14ac:dyDescent="0.25">
      <c r="A3" s="2" t="s">
        <v>1</v>
      </c>
      <c r="B3" s="2">
        <f>COUNTA('Loan '!B2:B615)</f>
        <v>614</v>
      </c>
      <c r="C3" s="3" t="str">
        <f>_xlfn.TEXTJOIN(", ", TRUE, _xlfn.UNIQUE('Loan '!B2:B615))</f>
        <v>C001, C002, C003, C004, C005, C006, C007, C008, C009, C010, C011, C012, C013, C014, C015, C016, C017, C018, C019, C020, C021, C022, C023, C024, C025, C026, C027, C028, C029, C030, C031, C032, C033, C034, C035, C036, C037, C038, C039, C040, C041, C042, C043, C044, C045, C046, C047, C048, C049, C050, C051, C052, C053, C054, C055, C056, C057, C058, C059, C060, C061, C062, C063, C064, C065, C066, C067, C068, C069, C070, C071, C072, C073, C074, C075, C076, C077, C078, C079, C080, C081, C082, C083, C084, C085, C086, C087, C088, C089, C090, C091, C092, C093, C094, C095, C096, C097, C098, C099, C100, C101, C102, C103, C104, C105, C106, C107, C108, C109, C110, C111, C112, C113, C114, C115, C116, C117, C118, C119, C120, C121, C122, C123, C124, C125, C126, C127, C128, C129, C130, C131, C132, C133, C134, C135, C136, C137, C138, C139, C140, C141, C142, C143, C144, C145, C146, C147, C148, C149, C150, C151, C152, C153, C154, C155, C156, C157, C158, C159, C160, C161, C162, C163, C164, C165, C166, C167, C168, C169, C170, C171, C172, C173, C174, C175, C176, C177, C178, C179, C180, C181, C182, C183, C184, C185, C186, C187, C188, C189, C190, C191, C192, C193, C194, C195, C196, C197, C198, C199, C200, C201, C202, C203, C204, C205, C206, C207, C208, C209, C210, C211, C212, C213, C214, C215, C216, C217, C218, C219, C220, C221, C222, C223, C224, C225, C226, C227, C228, C229, C230, C231, C232, C233, C234, C235, C236, C237, C238, C239, C240, C241, C242, C243, C244, C245, C246, C247, C248, C249, C250, C251, C252, C253, C254, C255, C256, C257, C258, C259, C260, C261, C262, C263, C264, C265, C266, C267, C268, C269, C270, C271, C272, C273, C274, C275, C276, C277, C278, C279, C280, C281, C282, C283, C284, C285, C286, C287, C288, C289, C290, C291, C292, C293, C294, C295, C296, C297, C298, C299, C300, C301, C302, C303, C304, C305, C306, C307, C308, C309, C310, C311, C312, C313, C314, C315, C316, C317, C318, C319, C320, C321, C322, C323, C324, C325, C326, C327, C328, C329, C330, C331, C332, C333, C334, C335, C336, C337, C338, C339, C340, C341, C342, C343, C344, C345, C346, C347, C348, C349, C350, C351, C352, C353, C354, C355, C356, C357, C358, C359, C360, C361, C362, C363, C364, C365, C366, C367, C368, C369, C370, C371, C372, C373, C374, C375, C376, C377, C378, C379, C380, C381, C382, C383, C384, C385, C386, C387, C388, C389, C390, C391, C392, C393, C394, C395, C396, C397, C398, C399, C400, C401, C402, C403, C404, C405, C406, C407, C408, C409, C410, C411, C412, C413, C414, C415, C416, C417, C418, C419, C420, C421, C422, C423, C424, C425, C426, C427, C428, C429, C430, C431, C432, C433, C434, C435, C436, C437, C438, C439, C440, C441, C442, C443, C444, C445, C446, C447, C448, C449, C450, C451, C452, C453, C454, C455, C456, C457, C458, C459, C460, C461, C462, C463, C464, C465, C466, C467, C468, C469, C470, C471, C472, C473, C474, C475, C476, C477, C478, C479, C480, C481, C482, C483, C484, C485, C486, C487, C488, C489, C490, C491, C492, C493, C494, C495, C496, C497, C498, C499, C500, C501, C502, C503, C504, C505, C506, C507, C508, C509, C510, C511, C512, C513, C514, C515, C516, C517, C518, C519, C520, C521, C522, C523, C524, C525, C526, C527, C528, C529, C530, C531, C532, C533, C534, C535, C536, C537, C538, C539, C540, C541, C542, C543, C544, C545, C546, C547, C548, C549, C550, C551, C552, C553, C554, C555, C556, C557, C558, C559, C560, C561, C562, C563, C564, C565, C566, C567, C568, C569, C570, C571, C572, C573, C574, C575, C576, C577, C578, C579, C580, C581, C582, C583, C584, C585, C586, C587, C588, C589, C590, C591, C592, C593, C594, C595, C596, C597, C598, C599, C600, C601, C602, C603, C604, C605, C606, C607, C608, C609, C610, C611, C612, C613, C614</v>
      </c>
      <c r="D3" s="2" t="str">
        <f ca="1">'Loan '!AD3</f>
        <v>C029</v>
      </c>
      <c r="E3" s="2">
        <v>614</v>
      </c>
      <c r="F3" s="2">
        <v>1</v>
      </c>
    </row>
    <row r="4" spans="1:6" x14ac:dyDescent="0.25">
      <c r="A4" s="2" t="s">
        <v>3</v>
      </c>
      <c r="B4" s="2">
        <f>COUNTA('Loan '!D2:D615)</f>
        <v>601</v>
      </c>
      <c r="C4" s="3" t="str">
        <f>_xlfn.TEXTJOIN(", ", TRUE, _xlfn.UNIQUE('Loan '!D2:D615))</f>
        <v>Male, Female</v>
      </c>
      <c r="D4" s="2" t="str">
        <f ca="1">'Loan '!Z3</f>
        <v>Male</v>
      </c>
      <c r="E4" s="2">
        <v>3</v>
      </c>
      <c r="F4" s="2">
        <v>9</v>
      </c>
    </row>
    <row r="5" spans="1:6" x14ac:dyDescent="0.25">
      <c r="A5" s="2" t="s">
        <v>4</v>
      </c>
      <c r="B5" s="2">
        <f>COUNTA('Loan '!E2:E615)</f>
        <v>611</v>
      </c>
      <c r="C5" s="3" t="str">
        <f>_xlfn.TEXTJOIN(", ", TRUE, _xlfn.UNIQUE('Loan '!E2:E615))</f>
        <v>No, Yes</v>
      </c>
      <c r="D5" s="2" t="s">
        <v>28</v>
      </c>
      <c r="E5" s="2">
        <v>3</v>
      </c>
      <c r="F5" s="2">
        <v>489</v>
      </c>
    </row>
    <row r="6" spans="1:6" x14ac:dyDescent="0.25">
      <c r="A6" s="2" t="s">
        <v>5</v>
      </c>
      <c r="B6" s="2">
        <f>COUNTA('Loan '!F2:F615)</f>
        <v>599</v>
      </c>
      <c r="C6" s="3" t="str">
        <f>_xlfn.TEXTJOIN(", ", TRUE, _xlfn.UNIQUE('Loan '!F2:F615))</f>
        <v>0, 1, 2, 4, 5, 8, 9, 7, 20, 6, 3, 32, 18, 12, 100</v>
      </c>
      <c r="D6" s="2">
        <v>0</v>
      </c>
      <c r="E6" s="2">
        <v>16</v>
      </c>
      <c r="F6" s="2">
        <v>398</v>
      </c>
    </row>
    <row r="7" spans="1:6" x14ac:dyDescent="0.25">
      <c r="A7" s="2" t="s">
        <v>1265</v>
      </c>
      <c r="B7" s="2">
        <f>COUNTA('Loan '!H2:H615)</f>
        <v>614</v>
      </c>
      <c r="C7" s="3" t="str">
        <f>_xlfn.TEXTJOIN(", ", TRUE, _xlfn.UNIQUE('Loan '!H2:H615))</f>
        <v>Loan</v>
      </c>
      <c r="D7" s="2" t="s">
        <v>22</v>
      </c>
      <c r="E7" s="2">
        <v>1</v>
      </c>
      <c r="F7" s="2">
        <v>614</v>
      </c>
    </row>
    <row r="8" spans="1:6" x14ac:dyDescent="0.25">
      <c r="A8" s="2" t="s">
        <v>8</v>
      </c>
      <c r="B8" s="2">
        <f>COUNTA('Loan '!I2:I615)</f>
        <v>614</v>
      </c>
      <c r="C8" s="3" t="str">
        <f>_xlfn.TEXTJOIN(", ", TRUE, _xlfn.UNIQUE('Loan '!I2:I615))</f>
        <v>Graduate, Not Graduate</v>
      </c>
      <c r="D8" s="2" t="s">
        <v>23</v>
      </c>
      <c r="E8" s="2">
        <v>2</v>
      </c>
      <c r="F8" s="2">
        <v>480</v>
      </c>
    </row>
    <row r="9" spans="1:6" x14ac:dyDescent="0.25">
      <c r="A9" s="2" t="s">
        <v>1266</v>
      </c>
      <c r="B9" s="2">
        <f>COUNTA('Loan '!J2:J615)</f>
        <v>582</v>
      </c>
      <c r="C9" s="3" t="str">
        <f>_xlfn.TEXTJOIN(", ", TRUE, _xlfn.UNIQUE('Loan '!J2:J615))</f>
        <v>No, Yes</v>
      </c>
      <c r="D9" s="2" t="s">
        <v>21</v>
      </c>
      <c r="E9" s="2">
        <v>3</v>
      </c>
      <c r="F9" s="2">
        <v>500</v>
      </c>
    </row>
    <row r="10" spans="1:6" x14ac:dyDescent="0.25">
      <c r="A10" s="2" t="s">
        <v>1267</v>
      </c>
      <c r="B10" s="2">
        <f>COUNT('Loan '!O2:O615)</f>
        <v>564</v>
      </c>
      <c r="C10" s="3" t="str">
        <f>_xlfn.TEXTJOIN(", ", TRUE, _xlfn.UNIQUE('Loan '!O2:O615))</f>
        <v>1, 0</v>
      </c>
      <c r="D10" s="2">
        <v>1</v>
      </c>
      <c r="E10" s="2">
        <v>3</v>
      </c>
      <c r="F10" s="2">
        <v>233</v>
      </c>
    </row>
    <row r="11" spans="1:6" x14ac:dyDescent="0.25">
      <c r="A11" s="2" t="s">
        <v>1268</v>
      </c>
      <c r="B11" s="2">
        <f>COUNTA('Loan '!P2:P615)</f>
        <v>614</v>
      </c>
      <c r="C11" s="3" t="str">
        <f>_xlfn.TEXTJOIN(", ", TRUE, _xlfn.UNIQUE('Loan '!P2:P615))</f>
        <v>Urban, Rural, Semiurban</v>
      </c>
      <c r="D11" s="2" t="s">
        <v>44</v>
      </c>
      <c r="E11" s="2">
        <v>3</v>
      </c>
      <c r="F11" s="2">
        <v>1</v>
      </c>
    </row>
    <row r="12" spans="1:6" x14ac:dyDescent="0.25">
      <c r="A12" s="2" t="s">
        <v>1269</v>
      </c>
      <c r="B12" s="2">
        <f>COUNTA('Loan '!S2:S615)</f>
        <v>614</v>
      </c>
      <c r="C12" s="3" t="str">
        <f>_xlfn.TEXTJOIN(", ", TRUE, _xlfn.UNIQUE('Loan '!S2:S615))</f>
        <v>Y, N</v>
      </c>
      <c r="D12" s="2" t="s">
        <v>25</v>
      </c>
      <c r="E12" s="2">
        <v>2</v>
      </c>
      <c r="F12" s="2">
        <v>422</v>
      </c>
    </row>
    <row r="13" spans="1:6" x14ac:dyDescent="0.25">
      <c r="C13" s="5"/>
    </row>
    <row r="14" spans="1:6" x14ac:dyDescent="0.25">
      <c r="C14" s="5"/>
    </row>
    <row r="15" spans="1:6" x14ac:dyDescent="0.25">
      <c r="C15" s="5"/>
    </row>
    <row r="16" spans="1:6" x14ac:dyDescent="0.25">
      <c r="C16" s="5"/>
    </row>
    <row r="17" spans="3:9" x14ac:dyDescent="0.25">
      <c r="C17" s="5"/>
    </row>
    <row r="18" spans="3:9" x14ac:dyDescent="0.25">
      <c r="C18" s="5"/>
    </row>
    <row r="19" spans="3:9" x14ac:dyDescent="0.25">
      <c r="C19" s="5"/>
    </row>
    <row r="20" spans="3:9" x14ac:dyDescent="0.25">
      <c r="C20" s="5"/>
      <c r="I20" s="2">
        <f>SUM('Loan '!L:L)</f>
        <v>995444.91998864</v>
      </c>
    </row>
    <row r="21" spans="3:9" x14ac:dyDescent="0.25">
      <c r="C21" s="5"/>
    </row>
    <row r="22" spans="3:9" x14ac:dyDescent="0.25">
      <c r="C22" s="5"/>
    </row>
    <row r="23" spans="3:9" x14ac:dyDescent="0.25">
      <c r="C23" s="5"/>
    </row>
    <row r="24" spans="3:9" x14ac:dyDescent="0.25">
      <c r="C24" s="5"/>
    </row>
    <row r="25" spans="3:9" x14ac:dyDescent="0.25">
      <c r="C25" s="5"/>
    </row>
    <row r="26" spans="3:9" x14ac:dyDescent="0.25">
      <c r="C26" s="5"/>
    </row>
    <row r="27" spans="3:9" x14ac:dyDescent="0.25">
      <c r="C27" s="5"/>
    </row>
    <row r="28" spans="3:9" x14ac:dyDescent="0.25">
      <c r="C28" s="5"/>
    </row>
    <row r="29" spans="3:9" x14ac:dyDescent="0.25">
      <c r="C29" s="5"/>
    </row>
    <row r="30" spans="3:9" x14ac:dyDescent="0.25">
      <c r="C30" s="5"/>
    </row>
    <row r="31" spans="3:9" x14ac:dyDescent="0.25">
      <c r="C31" s="5"/>
    </row>
    <row r="32" spans="3:9" x14ac:dyDescent="0.25">
      <c r="C32" s="5"/>
    </row>
    <row r="33" spans="3:3" x14ac:dyDescent="0.25">
      <c r="C33" s="5"/>
    </row>
    <row r="34" spans="3:3" x14ac:dyDescent="0.25">
      <c r="C34" s="5"/>
    </row>
    <row r="35" spans="3:3" x14ac:dyDescent="0.25">
      <c r="C35" s="5"/>
    </row>
    <row r="36" spans="3:3" x14ac:dyDescent="0.25">
      <c r="C36" s="5"/>
    </row>
    <row r="37" spans="3:3" x14ac:dyDescent="0.25">
      <c r="C37" s="5"/>
    </row>
    <row r="38" spans="3:3" x14ac:dyDescent="0.25">
      <c r="C38" s="5"/>
    </row>
    <row r="39" spans="3:3" x14ac:dyDescent="0.25">
      <c r="C39" s="5"/>
    </row>
    <row r="40" spans="3:3" x14ac:dyDescent="0.25">
      <c r="C40" s="5"/>
    </row>
    <row r="41" spans="3:3" x14ac:dyDescent="0.25">
      <c r="C41" s="5"/>
    </row>
    <row r="42" spans="3:3" x14ac:dyDescent="0.25">
      <c r="C42" s="5"/>
    </row>
    <row r="43" spans="3:3" x14ac:dyDescent="0.25">
      <c r="C43" s="5"/>
    </row>
    <row r="44" spans="3:3" x14ac:dyDescent="0.25">
      <c r="C44" s="5"/>
    </row>
    <row r="45" spans="3:3" x14ac:dyDescent="0.25">
      <c r="C45" s="5"/>
    </row>
    <row r="46" spans="3:3" x14ac:dyDescent="0.25">
      <c r="C46" s="5"/>
    </row>
    <row r="47" spans="3:3" x14ac:dyDescent="0.25">
      <c r="C47" s="5"/>
    </row>
    <row r="48" spans="3:3" x14ac:dyDescent="0.25">
      <c r="C48" s="5"/>
    </row>
    <row r="49" spans="3:3" x14ac:dyDescent="0.25">
      <c r="C49" s="5"/>
    </row>
    <row r="50" spans="3:3" x14ac:dyDescent="0.25">
      <c r="C50" s="5"/>
    </row>
    <row r="51" spans="3:3" x14ac:dyDescent="0.25">
      <c r="C51" s="5"/>
    </row>
    <row r="52" spans="3:3" x14ac:dyDescent="0.25">
      <c r="C52" s="5"/>
    </row>
    <row r="53" spans="3:3" x14ac:dyDescent="0.25">
      <c r="C53" s="5"/>
    </row>
    <row r="54" spans="3:3" x14ac:dyDescent="0.25">
      <c r="C54" s="5"/>
    </row>
    <row r="55" spans="3:3" x14ac:dyDescent="0.25">
      <c r="C55" s="5"/>
    </row>
    <row r="56" spans="3:3" x14ac:dyDescent="0.25">
      <c r="C56" s="5"/>
    </row>
    <row r="57" spans="3:3" x14ac:dyDescent="0.25">
      <c r="C57" s="5"/>
    </row>
    <row r="58" spans="3:3" x14ac:dyDescent="0.25">
      <c r="C58" s="5"/>
    </row>
    <row r="59" spans="3:3" x14ac:dyDescent="0.25">
      <c r="C59" s="5"/>
    </row>
    <row r="60" spans="3:3" x14ac:dyDescent="0.25">
      <c r="C60" s="5"/>
    </row>
    <row r="61" spans="3:3" x14ac:dyDescent="0.25">
      <c r="C61" s="5"/>
    </row>
    <row r="62" spans="3:3" x14ac:dyDescent="0.25">
      <c r="C62" s="5"/>
    </row>
    <row r="63" spans="3:3" x14ac:dyDescent="0.25">
      <c r="C63" s="5"/>
    </row>
    <row r="64" spans="3:3" x14ac:dyDescent="0.25">
      <c r="C64" s="5"/>
    </row>
    <row r="65" spans="3:3" x14ac:dyDescent="0.25">
      <c r="C65" s="5"/>
    </row>
    <row r="66" spans="3:3" x14ac:dyDescent="0.25">
      <c r="C66" s="5"/>
    </row>
    <row r="67" spans="3:3" x14ac:dyDescent="0.25">
      <c r="C67" s="5"/>
    </row>
    <row r="68" spans="3:3" x14ac:dyDescent="0.25">
      <c r="C68" s="5"/>
    </row>
    <row r="69" spans="3:3" x14ac:dyDescent="0.25">
      <c r="C69" s="5"/>
    </row>
    <row r="70" spans="3:3" x14ac:dyDescent="0.25">
      <c r="C70" s="5"/>
    </row>
    <row r="71" spans="3:3" x14ac:dyDescent="0.25">
      <c r="C71" s="5"/>
    </row>
    <row r="72" spans="3:3" x14ac:dyDescent="0.25">
      <c r="C72" s="5"/>
    </row>
    <row r="73" spans="3:3" x14ac:dyDescent="0.25">
      <c r="C73" s="5"/>
    </row>
    <row r="74" spans="3:3" x14ac:dyDescent="0.25">
      <c r="C74" s="5"/>
    </row>
    <row r="75" spans="3:3" x14ac:dyDescent="0.25">
      <c r="C75" s="5"/>
    </row>
    <row r="76" spans="3:3" x14ac:dyDescent="0.25">
      <c r="C76" s="5"/>
    </row>
    <row r="77" spans="3:3" x14ac:dyDescent="0.25">
      <c r="C77" s="5"/>
    </row>
    <row r="78" spans="3:3" x14ac:dyDescent="0.25">
      <c r="C78" s="5"/>
    </row>
    <row r="79" spans="3:3" x14ac:dyDescent="0.25">
      <c r="C79" s="5"/>
    </row>
    <row r="80" spans="3:3" x14ac:dyDescent="0.25">
      <c r="C80" s="5"/>
    </row>
    <row r="81" spans="3:3" x14ac:dyDescent="0.25">
      <c r="C81" s="5"/>
    </row>
    <row r="82" spans="3:3" x14ac:dyDescent="0.25">
      <c r="C82" s="5"/>
    </row>
    <row r="83" spans="3:3" x14ac:dyDescent="0.25">
      <c r="C83" s="5"/>
    </row>
    <row r="84" spans="3:3" x14ac:dyDescent="0.25">
      <c r="C84" s="5"/>
    </row>
    <row r="85" spans="3:3" x14ac:dyDescent="0.25">
      <c r="C85" s="5"/>
    </row>
    <row r="86" spans="3:3" x14ac:dyDescent="0.25">
      <c r="C86" s="5"/>
    </row>
    <row r="87" spans="3:3" x14ac:dyDescent="0.25">
      <c r="C87" s="5"/>
    </row>
    <row r="88" spans="3:3" x14ac:dyDescent="0.25">
      <c r="C88" s="5"/>
    </row>
    <row r="89" spans="3:3" x14ac:dyDescent="0.25">
      <c r="C89" s="5"/>
    </row>
    <row r="90" spans="3:3" x14ac:dyDescent="0.25">
      <c r="C90" s="5"/>
    </row>
    <row r="91" spans="3:3" x14ac:dyDescent="0.25">
      <c r="C91" s="5"/>
    </row>
    <row r="92" spans="3:3" x14ac:dyDescent="0.25">
      <c r="C92" s="5"/>
    </row>
    <row r="93" spans="3:3" x14ac:dyDescent="0.25">
      <c r="C93" s="5"/>
    </row>
    <row r="94" spans="3:3" x14ac:dyDescent="0.25">
      <c r="C94" s="5"/>
    </row>
    <row r="95" spans="3:3" x14ac:dyDescent="0.25">
      <c r="C95" s="5"/>
    </row>
    <row r="96" spans="3:3" x14ac:dyDescent="0.25">
      <c r="C96" s="5"/>
    </row>
    <row r="97" spans="3:3" x14ac:dyDescent="0.25">
      <c r="C97" s="5"/>
    </row>
    <row r="98" spans="3:3" x14ac:dyDescent="0.25">
      <c r="C98" s="5"/>
    </row>
    <row r="99" spans="3:3" x14ac:dyDescent="0.25">
      <c r="C99" s="5"/>
    </row>
    <row r="100" spans="3:3" x14ac:dyDescent="0.25">
      <c r="C100" s="5"/>
    </row>
    <row r="101" spans="3:3" x14ac:dyDescent="0.25">
      <c r="C101" s="5"/>
    </row>
    <row r="102" spans="3:3" x14ac:dyDescent="0.25">
      <c r="C102" s="5"/>
    </row>
    <row r="103" spans="3:3" x14ac:dyDescent="0.25">
      <c r="C103" s="5"/>
    </row>
    <row r="104" spans="3:3" x14ac:dyDescent="0.25">
      <c r="C104" s="5"/>
    </row>
    <row r="105" spans="3:3" x14ac:dyDescent="0.25">
      <c r="C105" s="5"/>
    </row>
    <row r="106" spans="3:3" x14ac:dyDescent="0.25">
      <c r="C106" s="5"/>
    </row>
    <row r="107" spans="3:3" x14ac:dyDescent="0.25">
      <c r="C107" s="5"/>
    </row>
    <row r="108" spans="3:3" x14ac:dyDescent="0.25">
      <c r="C108" s="5"/>
    </row>
    <row r="109" spans="3:3" x14ac:dyDescent="0.25">
      <c r="C109" s="5"/>
    </row>
    <row r="110" spans="3:3" x14ac:dyDescent="0.25">
      <c r="C110" s="5"/>
    </row>
    <row r="111" spans="3:3" x14ac:dyDescent="0.25">
      <c r="C111" s="5"/>
    </row>
    <row r="112" spans="3:3" x14ac:dyDescent="0.25">
      <c r="C112" s="5"/>
    </row>
    <row r="113" spans="3:3" x14ac:dyDescent="0.25">
      <c r="C113" s="5"/>
    </row>
    <row r="114" spans="3:3" x14ac:dyDescent="0.25">
      <c r="C114" s="5"/>
    </row>
    <row r="115" spans="3:3" x14ac:dyDescent="0.25">
      <c r="C115" s="5"/>
    </row>
    <row r="116" spans="3:3" x14ac:dyDescent="0.25">
      <c r="C116" s="5"/>
    </row>
    <row r="117" spans="3:3" x14ac:dyDescent="0.25">
      <c r="C117" s="5"/>
    </row>
    <row r="118" spans="3:3" x14ac:dyDescent="0.25">
      <c r="C118" s="5"/>
    </row>
    <row r="119" spans="3:3" x14ac:dyDescent="0.25">
      <c r="C119" s="5"/>
    </row>
    <row r="120" spans="3:3" x14ac:dyDescent="0.25">
      <c r="C120" s="5"/>
    </row>
    <row r="121" spans="3:3" x14ac:dyDescent="0.25">
      <c r="C121" s="5"/>
    </row>
    <row r="122" spans="3:3" x14ac:dyDescent="0.25">
      <c r="C122" s="5"/>
    </row>
    <row r="123" spans="3:3" x14ac:dyDescent="0.25">
      <c r="C123" s="5"/>
    </row>
    <row r="124" spans="3:3" x14ac:dyDescent="0.25">
      <c r="C124" s="5"/>
    </row>
    <row r="125" spans="3:3" x14ac:dyDescent="0.25">
      <c r="C125" s="5"/>
    </row>
    <row r="126" spans="3:3" x14ac:dyDescent="0.25">
      <c r="C126" s="5"/>
    </row>
    <row r="127" spans="3:3" x14ac:dyDescent="0.25">
      <c r="C127" s="5"/>
    </row>
    <row r="128" spans="3:3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5"/>
    </row>
    <row r="189" spans="3:3" x14ac:dyDescent="0.25">
      <c r="C189" s="5"/>
    </row>
    <row r="190" spans="3:3" x14ac:dyDescent="0.25">
      <c r="C190" s="5"/>
    </row>
    <row r="191" spans="3:3" x14ac:dyDescent="0.25">
      <c r="C191" s="5"/>
    </row>
    <row r="192" spans="3:3" x14ac:dyDescent="0.25">
      <c r="C192" s="5"/>
    </row>
    <row r="193" spans="3:3" x14ac:dyDescent="0.25">
      <c r="C193" s="5"/>
    </row>
    <row r="194" spans="3:3" x14ac:dyDescent="0.25">
      <c r="C194" s="5"/>
    </row>
    <row r="195" spans="3:3" x14ac:dyDescent="0.25">
      <c r="C195" s="5"/>
    </row>
    <row r="196" spans="3:3" x14ac:dyDescent="0.25">
      <c r="C196" s="5"/>
    </row>
    <row r="197" spans="3:3" x14ac:dyDescent="0.25">
      <c r="C197" s="5"/>
    </row>
    <row r="198" spans="3:3" x14ac:dyDescent="0.25">
      <c r="C198" s="5"/>
    </row>
    <row r="199" spans="3:3" x14ac:dyDescent="0.25">
      <c r="C199" s="5"/>
    </row>
    <row r="200" spans="3:3" x14ac:dyDescent="0.25">
      <c r="C200" s="5"/>
    </row>
    <row r="201" spans="3:3" x14ac:dyDescent="0.25">
      <c r="C201" s="5"/>
    </row>
    <row r="202" spans="3:3" x14ac:dyDescent="0.25">
      <c r="C202" s="5"/>
    </row>
    <row r="203" spans="3:3" x14ac:dyDescent="0.25">
      <c r="C203" s="5"/>
    </row>
    <row r="204" spans="3:3" x14ac:dyDescent="0.25">
      <c r="C204" s="5"/>
    </row>
    <row r="205" spans="3:3" x14ac:dyDescent="0.25">
      <c r="C205" s="5"/>
    </row>
    <row r="206" spans="3:3" x14ac:dyDescent="0.25">
      <c r="C206" s="5"/>
    </row>
    <row r="207" spans="3:3" x14ac:dyDescent="0.25">
      <c r="C207" s="5"/>
    </row>
    <row r="208" spans="3:3" x14ac:dyDescent="0.25">
      <c r="C208" s="5"/>
    </row>
    <row r="209" spans="3:3" x14ac:dyDescent="0.25">
      <c r="C209" s="5"/>
    </row>
    <row r="210" spans="3:3" x14ac:dyDescent="0.25">
      <c r="C210" s="5"/>
    </row>
    <row r="211" spans="3:3" x14ac:dyDescent="0.25">
      <c r="C211" s="5"/>
    </row>
    <row r="212" spans="3:3" x14ac:dyDescent="0.25">
      <c r="C212" s="5"/>
    </row>
    <row r="213" spans="3:3" x14ac:dyDescent="0.25">
      <c r="C213" s="5"/>
    </row>
    <row r="214" spans="3:3" x14ac:dyDescent="0.25">
      <c r="C214" s="5"/>
    </row>
    <row r="215" spans="3:3" x14ac:dyDescent="0.25">
      <c r="C215" s="5"/>
    </row>
    <row r="216" spans="3:3" x14ac:dyDescent="0.25">
      <c r="C216" s="5"/>
    </row>
    <row r="217" spans="3:3" x14ac:dyDescent="0.25">
      <c r="C217" s="5"/>
    </row>
    <row r="218" spans="3:3" x14ac:dyDescent="0.25">
      <c r="C218" s="5"/>
    </row>
    <row r="219" spans="3:3" x14ac:dyDescent="0.25">
      <c r="C219" s="5"/>
    </row>
    <row r="220" spans="3:3" x14ac:dyDescent="0.25">
      <c r="C220" s="5"/>
    </row>
    <row r="221" spans="3:3" x14ac:dyDescent="0.25">
      <c r="C221" s="5"/>
    </row>
    <row r="222" spans="3:3" x14ac:dyDescent="0.25">
      <c r="C222" s="5"/>
    </row>
    <row r="223" spans="3:3" x14ac:dyDescent="0.25">
      <c r="C223" s="5"/>
    </row>
    <row r="224" spans="3:3" x14ac:dyDescent="0.25">
      <c r="C224" s="5"/>
    </row>
    <row r="225" spans="3:3" x14ac:dyDescent="0.25">
      <c r="C225" s="5"/>
    </row>
    <row r="226" spans="3:3" x14ac:dyDescent="0.25">
      <c r="C226" s="5"/>
    </row>
    <row r="227" spans="3:3" x14ac:dyDescent="0.25">
      <c r="C227" s="5"/>
    </row>
    <row r="228" spans="3:3" x14ac:dyDescent="0.25">
      <c r="C228" s="5"/>
    </row>
    <row r="229" spans="3:3" x14ac:dyDescent="0.25">
      <c r="C229" s="5"/>
    </row>
    <row r="230" spans="3:3" x14ac:dyDescent="0.25">
      <c r="C230" s="5"/>
    </row>
    <row r="231" spans="3:3" x14ac:dyDescent="0.25">
      <c r="C231" s="5"/>
    </row>
    <row r="232" spans="3:3" x14ac:dyDescent="0.25">
      <c r="C232" s="5"/>
    </row>
    <row r="233" spans="3:3" x14ac:dyDescent="0.25">
      <c r="C233" s="5"/>
    </row>
    <row r="234" spans="3:3" x14ac:dyDescent="0.25">
      <c r="C234" s="5"/>
    </row>
    <row r="235" spans="3:3" x14ac:dyDescent="0.25">
      <c r="C235" s="5"/>
    </row>
    <row r="236" spans="3:3" x14ac:dyDescent="0.25">
      <c r="C236" s="5"/>
    </row>
    <row r="237" spans="3:3" x14ac:dyDescent="0.25">
      <c r="C237" s="5"/>
    </row>
    <row r="238" spans="3:3" x14ac:dyDescent="0.25">
      <c r="C238" s="5"/>
    </row>
    <row r="239" spans="3:3" x14ac:dyDescent="0.25">
      <c r="C239" s="5"/>
    </row>
    <row r="240" spans="3:3" x14ac:dyDescent="0.25">
      <c r="C240" s="5"/>
    </row>
    <row r="241" spans="3:3" x14ac:dyDescent="0.25">
      <c r="C241" s="5"/>
    </row>
    <row r="242" spans="3:3" x14ac:dyDescent="0.25">
      <c r="C242" s="5"/>
    </row>
    <row r="243" spans="3:3" x14ac:dyDescent="0.25">
      <c r="C243" s="5"/>
    </row>
    <row r="244" spans="3:3" x14ac:dyDescent="0.25">
      <c r="C244" s="5"/>
    </row>
    <row r="245" spans="3:3" x14ac:dyDescent="0.25">
      <c r="C245" s="5"/>
    </row>
    <row r="246" spans="3:3" x14ac:dyDescent="0.25">
      <c r="C246" s="5"/>
    </row>
    <row r="247" spans="3:3" x14ac:dyDescent="0.25">
      <c r="C247" s="5"/>
    </row>
    <row r="248" spans="3:3" x14ac:dyDescent="0.25">
      <c r="C248" s="5"/>
    </row>
    <row r="249" spans="3:3" x14ac:dyDescent="0.25">
      <c r="C249" s="5"/>
    </row>
    <row r="250" spans="3:3" x14ac:dyDescent="0.25">
      <c r="C250" s="5"/>
    </row>
    <row r="251" spans="3:3" x14ac:dyDescent="0.25">
      <c r="C251" s="5"/>
    </row>
    <row r="252" spans="3:3" x14ac:dyDescent="0.25">
      <c r="C252" s="5"/>
    </row>
    <row r="253" spans="3:3" x14ac:dyDescent="0.25">
      <c r="C253" s="5"/>
    </row>
    <row r="254" spans="3:3" x14ac:dyDescent="0.25">
      <c r="C254" s="5"/>
    </row>
    <row r="255" spans="3:3" x14ac:dyDescent="0.25">
      <c r="C255" s="5"/>
    </row>
    <row r="256" spans="3:3" x14ac:dyDescent="0.25">
      <c r="C256" s="5"/>
    </row>
    <row r="257" spans="3:3" x14ac:dyDescent="0.25">
      <c r="C257" s="5"/>
    </row>
    <row r="258" spans="3:3" x14ac:dyDescent="0.25">
      <c r="C258" s="5"/>
    </row>
    <row r="259" spans="3:3" x14ac:dyDescent="0.25">
      <c r="C259" s="5"/>
    </row>
    <row r="260" spans="3:3" x14ac:dyDescent="0.25">
      <c r="C260" s="5"/>
    </row>
    <row r="261" spans="3:3" x14ac:dyDescent="0.25">
      <c r="C261" s="5"/>
    </row>
    <row r="262" spans="3:3" x14ac:dyDescent="0.25">
      <c r="C262" s="5"/>
    </row>
    <row r="263" spans="3:3" x14ac:dyDescent="0.25">
      <c r="C263" s="5"/>
    </row>
    <row r="264" spans="3:3" x14ac:dyDescent="0.25">
      <c r="C264" s="5"/>
    </row>
    <row r="265" spans="3:3" x14ac:dyDescent="0.25">
      <c r="C265" s="5"/>
    </row>
    <row r="266" spans="3:3" x14ac:dyDescent="0.25">
      <c r="C266" s="5"/>
    </row>
    <row r="267" spans="3:3" x14ac:dyDescent="0.25">
      <c r="C267" s="5"/>
    </row>
    <row r="268" spans="3:3" x14ac:dyDescent="0.25">
      <c r="C268" s="5"/>
    </row>
    <row r="269" spans="3:3" x14ac:dyDescent="0.25">
      <c r="C269" s="5"/>
    </row>
    <row r="270" spans="3:3" x14ac:dyDescent="0.25">
      <c r="C270" s="5"/>
    </row>
    <row r="271" spans="3:3" x14ac:dyDescent="0.25">
      <c r="C271" s="5"/>
    </row>
    <row r="272" spans="3:3" x14ac:dyDescent="0.25">
      <c r="C272" s="5"/>
    </row>
    <row r="273" spans="3:3" x14ac:dyDescent="0.25">
      <c r="C273" s="5"/>
    </row>
    <row r="274" spans="3:3" x14ac:dyDescent="0.25">
      <c r="C274" s="5"/>
    </row>
    <row r="275" spans="3:3" x14ac:dyDescent="0.25">
      <c r="C275" s="5"/>
    </row>
    <row r="276" spans="3:3" x14ac:dyDescent="0.25">
      <c r="C276" s="5"/>
    </row>
    <row r="277" spans="3:3" x14ac:dyDescent="0.25">
      <c r="C277" s="5"/>
    </row>
    <row r="278" spans="3:3" x14ac:dyDescent="0.25">
      <c r="C278" s="5"/>
    </row>
    <row r="279" spans="3:3" x14ac:dyDescent="0.25">
      <c r="C279" s="5"/>
    </row>
    <row r="280" spans="3:3" x14ac:dyDescent="0.25">
      <c r="C280" s="5"/>
    </row>
    <row r="281" spans="3:3" x14ac:dyDescent="0.25">
      <c r="C281" s="5"/>
    </row>
    <row r="282" spans="3:3" x14ac:dyDescent="0.25">
      <c r="C282" s="5"/>
    </row>
    <row r="283" spans="3:3" x14ac:dyDescent="0.25">
      <c r="C283" s="5"/>
    </row>
    <row r="284" spans="3:3" x14ac:dyDescent="0.25">
      <c r="C284" s="5"/>
    </row>
    <row r="285" spans="3:3" x14ac:dyDescent="0.25">
      <c r="C285" s="5"/>
    </row>
    <row r="286" spans="3:3" x14ac:dyDescent="0.25">
      <c r="C286" s="5"/>
    </row>
    <row r="287" spans="3:3" x14ac:dyDescent="0.25">
      <c r="C287" s="5"/>
    </row>
    <row r="288" spans="3:3" x14ac:dyDescent="0.25">
      <c r="C288" s="5"/>
    </row>
    <row r="289" spans="3:3" x14ac:dyDescent="0.25">
      <c r="C289" s="5"/>
    </row>
    <row r="290" spans="3:3" x14ac:dyDescent="0.25">
      <c r="C290" s="5"/>
    </row>
    <row r="291" spans="3:3" x14ac:dyDescent="0.25">
      <c r="C291" s="5"/>
    </row>
    <row r="292" spans="3:3" x14ac:dyDescent="0.25">
      <c r="C292" s="5"/>
    </row>
    <row r="293" spans="3:3" x14ac:dyDescent="0.25">
      <c r="C293" s="5"/>
    </row>
    <row r="294" spans="3:3" x14ac:dyDescent="0.25">
      <c r="C294" s="5"/>
    </row>
    <row r="295" spans="3:3" x14ac:dyDescent="0.25">
      <c r="C295" s="5"/>
    </row>
    <row r="296" spans="3:3" x14ac:dyDescent="0.25">
      <c r="C296" s="5"/>
    </row>
    <row r="297" spans="3:3" x14ac:dyDescent="0.25">
      <c r="C297" s="5"/>
    </row>
    <row r="298" spans="3:3" x14ac:dyDescent="0.25">
      <c r="C298" s="5"/>
    </row>
    <row r="299" spans="3:3" x14ac:dyDescent="0.25">
      <c r="C299" s="5"/>
    </row>
    <row r="300" spans="3:3" x14ac:dyDescent="0.25">
      <c r="C300" s="5"/>
    </row>
    <row r="301" spans="3:3" x14ac:dyDescent="0.25">
      <c r="C301" s="5"/>
    </row>
    <row r="302" spans="3:3" x14ac:dyDescent="0.25">
      <c r="C302" s="5"/>
    </row>
    <row r="303" spans="3:3" x14ac:dyDescent="0.25">
      <c r="C303" s="5"/>
    </row>
    <row r="304" spans="3:3" x14ac:dyDescent="0.25">
      <c r="C304" s="5"/>
    </row>
    <row r="305" spans="3:3" x14ac:dyDescent="0.25">
      <c r="C305" s="5"/>
    </row>
    <row r="306" spans="3:3" x14ac:dyDescent="0.25">
      <c r="C306" s="5"/>
    </row>
    <row r="307" spans="3:3" x14ac:dyDescent="0.25">
      <c r="C307" s="5"/>
    </row>
    <row r="308" spans="3:3" x14ac:dyDescent="0.25">
      <c r="C308" s="5"/>
    </row>
    <row r="309" spans="3:3" x14ac:dyDescent="0.25">
      <c r="C309" s="5"/>
    </row>
    <row r="310" spans="3:3" x14ac:dyDescent="0.25">
      <c r="C310" s="5"/>
    </row>
    <row r="311" spans="3:3" x14ac:dyDescent="0.25">
      <c r="C311" s="5"/>
    </row>
    <row r="312" spans="3:3" x14ac:dyDescent="0.25">
      <c r="C312" s="5"/>
    </row>
    <row r="313" spans="3:3" x14ac:dyDescent="0.25">
      <c r="C313" s="5"/>
    </row>
    <row r="314" spans="3:3" x14ac:dyDescent="0.25">
      <c r="C314" s="5"/>
    </row>
    <row r="315" spans="3:3" x14ac:dyDescent="0.25">
      <c r="C315" s="5"/>
    </row>
    <row r="316" spans="3:3" x14ac:dyDescent="0.25">
      <c r="C316" s="5"/>
    </row>
    <row r="317" spans="3:3" x14ac:dyDescent="0.25">
      <c r="C317" s="5"/>
    </row>
    <row r="318" spans="3:3" x14ac:dyDescent="0.25">
      <c r="C318" s="5"/>
    </row>
    <row r="319" spans="3:3" x14ac:dyDescent="0.25">
      <c r="C319" s="5"/>
    </row>
    <row r="320" spans="3:3" x14ac:dyDescent="0.25">
      <c r="C320" s="5"/>
    </row>
    <row r="321" spans="3:3" x14ac:dyDescent="0.25">
      <c r="C321" s="5"/>
    </row>
    <row r="322" spans="3:3" x14ac:dyDescent="0.25">
      <c r="C322" s="5"/>
    </row>
    <row r="323" spans="3:3" x14ac:dyDescent="0.25">
      <c r="C323" s="5"/>
    </row>
    <row r="324" spans="3:3" x14ac:dyDescent="0.25">
      <c r="C324" s="5"/>
    </row>
    <row r="325" spans="3:3" x14ac:dyDescent="0.25">
      <c r="C325" s="5"/>
    </row>
    <row r="326" spans="3:3" x14ac:dyDescent="0.25">
      <c r="C326" s="5"/>
    </row>
    <row r="327" spans="3:3" x14ac:dyDescent="0.25">
      <c r="C327" s="5"/>
    </row>
    <row r="328" spans="3:3" x14ac:dyDescent="0.25">
      <c r="C328" s="5"/>
    </row>
    <row r="329" spans="3:3" x14ac:dyDescent="0.25">
      <c r="C329" s="5"/>
    </row>
    <row r="330" spans="3:3" x14ac:dyDescent="0.25">
      <c r="C330" s="5"/>
    </row>
    <row r="331" spans="3:3" x14ac:dyDescent="0.25">
      <c r="C331" s="5"/>
    </row>
    <row r="332" spans="3:3" x14ac:dyDescent="0.25">
      <c r="C332" s="5"/>
    </row>
    <row r="333" spans="3:3" x14ac:dyDescent="0.25">
      <c r="C333" s="5"/>
    </row>
    <row r="334" spans="3:3" x14ac:dyDescent="0.25">
      <c r="C334" s="5"/>
    </row>
    <row r="335" spans="3:3" x14ac:dyDescent="0.25">
      <c r="C335" s="5"/>
    </row>
    <row r="336" spans="3:3" x14ac:dyDescent="0.25">
      <c r="C336" s="5"/>
    </row>
    <row r="337" spans="3:3" x14ac:dyDescent="0.25">
      <c r="C337" s="5"/>
    </row>
    <row r="338" spans="3:3" x14ac:dyDescent="0.25">
      <c r="C338" s="5"/>
    </row>
    <row r="339" spans="3:3" x14ac:dyDescent="0.25">
      <c r="C339" s="5"/>
    </row>
    <row r="340" spans="3:3" x14ac:dyDescent="0.25">
      <c r="C340" s="5"/>
    </row>
    <row r="341" spans="3:3" x14ac:dyDescent="0.25">
      <c r="C341" s="5"/>
    </row>
    <row r="342" spans="3:3" x14ac:dyDescent="0.25">
      <c r="C342" s="5"/>
    </row>
    <row r="343" spans="3:3" x14ac:dyDescent="0.25">
      <c r="C343" s="5"/>
    </row>
    <row r="344" spans="3:3" x14ac:dyDescent="0.25">
      <c r="C344" s="5"/>
    </row>
    <row r="345" spans="3:3" x14ac:dyDescent="0.25">
      <c r="C345" s="5"/>
    </row>
    <row r="346" spans="3:3" x14ac:dyDescent="0.25">
      <c r="C346" s="5"/>
    </row>
    <row r="347" spans="3:3" x14ac:dyDescent="0.25">
      <c r="C347" s="5"/>
    </row>
    <row r="348" spans="3:3" x14ac:dyDescent="0.25">
      <c r="C348" s="5"/>
    </row>
    <row r="349" spans="3:3" x14ac:dyDescent="0.25">
      <c r="C349" s="5"/>
    </row>
    <row r="350" spans="3:3" x14ac:dyDescent="0.25">
      <c r="C350" s="5"/>
    </row>
    <row r="351" spans="3:3" x14ac:dyDescent="0.25">
      <c r="C351" s="5"/>
    </row>
    <row r="352" spans="3:3" x14ac:dyDescent="0.25">
      <c r="C352" s="5"/>
    </row>
    <row r="353" spans="3:3" x14ac:dyDescent="0.25">
      <c r="C353" s="5"/>
    </row>
    <row r="354" spans="3:3" x14ac:dyDescent="0.25">
      <c r="C354" s="5"/>
    </row>
    <row r="355" spans="3:3" x14ac:dyDescent="0.25">
      <c r="C355" s="5"/>
    </row>
    <row r="356" spans="3:3" x14ac:dyDescent="0.25">
      <c r="C356" s="5"/>
    </row>
    <row r="357" spans="3:3" x14ac:dyDescent="0.25">
      <c r="C357" s="5"/>
    </row>
    <row r="358" spans="3:3" x14ac:dyDescent="0.25">
      <c r="C358" s="5"/>
    </row>
    <row r="359" spans="3:3" x14ac:dyDescent="0.25">
      <c r="C359" s="5"/>
    </row>
    <row r="360" spans="3:3" x14ac:dyDescent="0.25">
      <c r="C360" s="5"/>
    </row>
    <row r="361" spans="3:3" x14ac:dyDescent="0.25">
      <c r="C361" s="5"/>
    </row>
    <row r="362" spans="3:3" x14ac:dyDescent="0.25">
      <c r="C362" s="5"/>
    </row>
    <row r="363" spans="3:3" x14ac:dyDescent="0.25">
      <c r="C363" s="5"/>
    </row>
    <row r="364" spans="3:3" x14ac:dyDescent="0.25">
      <c r="C364" s="5"/>
    </row>
    <row r="365" spans="3:3" x14ac:dyDescent="0.25">
      <c r="C365" s="5"/>
    </row>
    <row r="366" spans="3:3" x14ac:dyDescent="0.25">
      <c r="C366" s="5"/>
    </row>
    <row r="367" spans="3:3" x14ac:dyDescent="0.25">
      <c r="C367" s="5"/>
    </row>
    <row r="368" spans="3:3" x14ac:dyDescent="0.25">
      <c r="C368" s="5"/>
    </row>
    <row r="369" spans="3:3" x14ac:dyDescent="0.25">
      <c r="C369" s="5"/>
    </row>
    <row r="370" spans="3:3" x14ac:dyDescent="0.25">
      <c r="C370" s="5"/>
    </row>
    <row r="371" spans="3:3" x14ac:dyDescent="0.25">
      <c r="C371" s="5"/>
    </row>
    <row r="372" spans="3:3" x14ac:dyDescent="0.25">
      <c r="C372" s="5"/>
    </row>
    <row r="373" spans="3:3" x14ac:dyDescent="0.25">
      <c r="C373" s="5"/>
    </row>
    <row r="374" spans="3:3" x14ac:dyDescent="0.25">
      <c r="C374" s="5"/>
    </row>
    <row r="375" spans="3:3" x14ac:dyDescent="0.25">
      <c r="C375" s="5"/>
    </row>
    <row r="376" spans="3:3" x14ac:dyDescent="0.25">
      <c r="C376" s="5"/>
    </row>
    <row r="377" spans="3:3" x14ac:dyDescent="0.25">
      <c r="C377" s="5"/>
    </row>
    <row r="378" spans="3:3" x14ac:dyDescent="0.25">
      <c r="C378" s="5"/>
    </row>
    <row r="379" spans="3:3" x14ac:dyDescent="0.25">
      <c r="C379" s="5"/>
    </row>
    <row r="380" spans="3:3" x14ac:dyDescent="0.25">
      <c r="C380" s="5"/>
    </row>
    <row r="381" spans="3:3" x14ac:dyDescent="0.25">
      <c r="C381" s="5"/>
    </row>
    <row r="382" spans="3:3" x14ac:dyDescent="0.25">
      <c r="C382" s="5"/>
    </row>
    <row r="383" spans="3:3" x14ac:dyDescent="0.25">
      <c r="C383" s="5"/>
    </row>
    <row r="384" spans="3:3" x14ac:dyDescent="0.25">
      <c r="C384" s="5"/>
    </row>
    <row r="385" spans="3:3" x14ac:dyDescent="0.25">
      <c r="C385" s="5"/>
    </row>
    <row r="386" spans="3:3" x14ac:dyDescent="0.25">
      <c r="C386" s="5"/>
    </row>
    <row r="387" spans="3:3" x14ac:dyDescent="0.25">
      <c r="C387" s="5"/>
    </row>
    <row r="388" spans="3:3" x14ac:dyDescent="0.25">
      <c r="C388" s="5"/>
    </row>
    <row r="389" spans="3:3" x14ac:dyDescent="0.25">
      <c r="C389" s="5"/>
    </row>
    <row r="390" spans="3:3" x14ac:dyDescent="0.25">
      <c r="C390" s="5"/>
    </row>
    <row r="391" spans="3:3" x14ac:dyDescent="0.25">
      <c r="C391" s="5"/>
    </row>
    <row r="392" spans="3:3" x14ac:dyDescent="0.25">
      <c r="C392" s="5"/>
    </row>
    <row r="393" spans="3:3" x14ac:dyDescent="0.25">
      <c r="C393" s="5"/>
    </row>
    <row r="394" spans="3:3" x14ac:dyDescent="0.25">
      <c r="C394" s="5"/>
    </row>
    <row r="395" spans="3:3" x14ac:dyDescent="0.25">
      <c r="C395" s="5"/>
    </row>
    <row r="396" spans="3:3" x14ac:dyDescent="0.25">
      <c r="C396" s="5"/>
    </row>
    <row r="397" spans="3:3" x14ac:dyDescent="0.25">
      <c r="C397" s="5"/>
    </row>
    <row r="398" spans="3:3" x14ac:dyDescent="0.25">
      <c r="C398" s="5"/>
    </row>
    <row r="399" spans="3:3" x14ac:dyDescent="0.25">
      <c r="C399" s="5"/>
    </row>
    <row r="400" spans="3:3" x14ac:dyDescent="0.25">
      <c r="C400" s="5"/>
    </row>
    <row r="401" spans="3:3" x14ac:dyDescent="0.25">
      <c r="C401" s="5"/>
    </row>
    <row r="402" spans="3:3" x14ac:dyDescent="0.25">
      <c r="C402" s="5"/>
    </row>
    <row r="403" spans="3:3" x14ac:dyDescent="0.25">
      <c r="C403" s="5"/>
    </row>
    <row r="404" spans="3:3" x14ac:dyDescent="0.25">
      <c r="C404" s="5"/>
    </row>
    <row r="405" spans="3:3" x14ac:dyDescent="0.25">
      <c r="C405" s="5"/>
    </row>
    <row r="406" spans="3:3" x14ac:dyDescent="0.25">
      <c r="C406" s="5"/>
    </row>
    <row r="407" spans="3:3" x14ac:dyDescent="0.25">
      <c r="C407" s="5"/>
    </row>
    <row r="408" spans="3:3" x14ac:dyDescent="0.25">
      <c r="C408" s="5"/>
    </row>
    <row r="409" spans="3:3" x14ac:dyDescent="0.25">
      <c r="C409" s="5"/>
    </row>
    <row r="410" spans="3:3" x14ac:dyDescent="0.25">
      <c r="C410" s="5"/>
    </row>
    <row r="411" spans="3:3" x14ac:dyDescent="0.25">
      <c r="C411" s="5"/>
    </row>
    <row r="412" spans="3:3" x14ac:dyDescent="0.25">
      <c r="C412" s="5"/>
    </row>
    <row r="413" spans="3:3" x14ac:dyDescent="0.25">
      <c r="C413" s="5"/>
    </row>
    <row r="414" spans="3:3" x14ac:dyDescent="0.25">
      <c r="C414" s="5"/>
    </row>
    <row r="415" spans="3:3" x14ac:dyDescent="0.25">
      <c r="C415" s="5"/>
    </row>
    <row r="416" spans="3:3" x14ac:dyDescent="0.25">
      <c r="C416" s="5"/>
    </row>
    <row r="417" spans="3:3" x14ac:dyDescent="0.25">
      <c r="C417" s="5"/>
    </row>
    <row r="418" spans="3:3" x14ac:dyDescent="0.25">
      <c r="C418" s="5"/>
    </row>
    <row r="419" spans="3:3" x14ac:dyDescent="0.25">
      <c r="C419" s="5"/>
    </row>
    <row r="420" spans="3:3" x14ac:dyDescent="0.25">
      <c r="C420" s="5"/>
    </row>
    <row r="421" spans="3:3" x14ac:dyDescent="0.25">
      <c r="C421" s="5"/>
    </row>
    <row r="422" spans="3:3" x14ac:dyDescent="0.25">
      <c r="C422" s="5"/>
    </row>
    <row r="423" spans="3:3" x14ac:dyDescent="0.25">
      <c r="C423" s="5"/>
    </row>
    <row r="424" spans="3:3" x14ac:dyDescent="0.25">
      <c r="C424" s="5"/>
    </row>
    <row r="425" spans="3:3" x14ac:dyDescent="0.25">
      <c r="C425" s="5"/>
    </row>
    <row r="426" spans="3:3" x14ac:dyDescent="0.25">
      <c r="C426" s="5"/>
    </row>
    <row r="427" spans="3:3" x14ac:dyDescent="0.25">
      <c r="C427" s="5"/>
    </row>
    <row r="428" spans="3:3" x14ac:dyDescent="0.25">
      <c r="C428" s="5"/>
    </row>
    <row r="429" spans="3:3" x14ac:dyDescent="0.25">
      <c r="C429" s="5"/>
    </row>
    <row r="430" spans="3:3" x14ac:dyDescent="0.25">
      <c r="C430" s="5"/>
    </row>
    <row r="431" spans="3:3" x14ac:dyDescent="0.25">
      <c r="C431" s="5"/>
    </row>
    <row r="432" spans="3:3" x14ac:dyDescent="0.25">
      <c r="C432" s="5"/>
    </row>
    <row r="433" spans="3:3" x14ac:dyDescent="0.25">
      <c r="C433" s="5"/>
    </row>
    <row r="434" spans="3:3" x14ac:dyDescent="0.25">
      <c r="C434" s="5"/>
    </row>
    <row r="435" spans="3:3" x14ac:dyDescent="0.25">
      <c r="C435" s="5"/>
    </row>
    <row r="436" spans="3:3" x14ac:dyDescent="0.25">
      <c r="C436" s="5"/>
    </row>
    <row r="437" spans="3:3" x14ac:dyDescent="0.25">
      <c r="C437" s="5"/>
    </row>
    <row r="438" spans="3:3" x14ac:dyDescent="0.25">
      <c r="C438" s="5"/>
    </row>
    <row r="439" spans="3:3" x14ac:dyDescent="0.25">
      <c r="C439" s="5"/>
    </row>
    <row r="440" spans="3:3" x14ac:dyDescent="0.25">
      <c r="C440" s="5"/>
    </row>
    <row r="441" spans="3:3" x14ac:dyDescent="0.25">
      <c r="C441" s="5"/>
    </row>
    <row r="442" spans="3:3" x14ac:dyDescent="0.25">
      <c r="C442" s="5"/>
    </row>
    <row r="443" spans="3:3" x14ac:dyDescent="0.25">
      <c r="C443" s="5"/>
    </row>
    <row r="444" spans="3:3" x14ac:dyDescent="0.25">
      <c r="C444" s="5"/>
    </row>
    <row r="445" spans="3:3" x14ac:dyDescent="0.25">
      <c r="C445" s="5"/>
    </row>
    <row r="446" spans="3:3" x14ac:dyDescent="0.25">
      <c r="C446" s="5"/>
    </row>
    <row r="447" spans="3:3" x14ac:dyDescent="0.25">
      <c r="C447" s="5"/>
    </row>
    <row r="448" spans="3:3" x14ac:dyDescent="0.25">
      <c r="C448" s="5"/>
    </row>
    <row r="449" spans="3:3" x14ac:dyDescent="0.25">
      <c r="C449" s="5"/>
    </row>
    <row r="450" spans="3:3" x14ac:dyDescent="0.25">
      <c r="C450" s="5"/>
    </row>
    <row r="451" spans="3:3" x14ac:dyDescent="0.25">
      <c r="C451" s="5"/>
    </row>
    <row r="452" spans="3:3" x14ac:dyDescent="0.25">
      <c r="C452" s="5"/>
    </row>
    <row r="453" spans="3:3" x14ac:dyDescent="0.25">
      <c r="C453" s="5"/>
    </row>
    <row r="454" spans="3:3" x14ac:dyDescent="0.25">
      <c r="C454" s="5"/>
    </row>
    <row r="455" spans="3:3" x14ac:dyDescent="0.25">
      <c r="C455" s="5"/>
    </row>
    <row r="456" spans="3:3" x14ac:dyDescent="0.25">
      <c r="C456" s="5"/>
    </row>
    <row r="457" spans="3:3" x14ac:dyDescent="0.25">
      <c r="C457" s="5"/>
    </row>
    <row r="458" spans="3:3" x14ac:dyDescent="0.25">
      <c r="C458" s="5"/>
    </row>
    <row r="459" spans="3:3" x14ac:dyDescent="0.25">
      <c r="C459" s="5"/>
    </row>
    <row r="460" spans="3:3" x14ac:dyDescent="0.25">
      <c r="C460" s="5"/>
    </row>
    <row r="461" spans="3:3" x14ac:dyDescent="0.25">
      <c r="C461" s="5"/>
    </row>
    <row r="462" spans="3:3" x14ac:dyDescent="0.25">
      <c r="C462" s="5"/>
    </row>
    <row r="463" spans="3:3" x14ac:dyDescent="0.25">
      <c r="C463" s="5"/>
    </row>
    <row r="464" spans="3:3" x14ac:dyDescent="0.25">
      <c r="C464" s="5"/>
    </row>
    <row r="465" spans="3:3" x14ac:dyDescent="0.25">
      <c r="C465" s="5"/>
    </row>
    <row r="466" spans="3:3" x14ac:dyDescent="0.25">
      <c r="C466" s="5"/>
    </row>
    <row r="467" spans="3:3" x14ac:dyDescent="0.25">
      <c r="C467" s="5"/>
    </row>
    <row r="468" spans="3:3" x14ac:dyDescent="0.25">
      <c r="C468" s="5"/>
    </row>
    <row r="469" spans="3:3" x14ac:dyDescent="0.25">
      <c r="C469" s="5"/>
    </row>
    <row r="470" spans="3:3" x14ac:dyDescent="0.25">
      <c r="C470" s="5"/>
    </row>
    <row r="471" spans="3:3" x14ac:dyDescent="0.25">
      <c r="C471" s="5"/>
    </row>
    <row r="472" spans="3:3" x14ac:dyDescent="0.25">
      <c r="C472" s="5"/>
    </row>
    <row r="473" spans="3:3" x14ac:dyDescent="0.25">
      <c r="C473" s="5"/>
    </row>
    <row r="474" spans="3:3" x14ac:dyDescent="0.25">
      <c r="C474" s="5"/>
    </row>
    <row r="475" spans="3:3" x14ac:dyDescent="0.25">
      <c r="C475" s="5"/>
    </row>
    <row r="476" spans="3:3" x14ac:dyDescent="0.25">
      <c r="C476" s="5"/>
    </row>
    <row r="477" spans="3:3" x14ac:dyDescent="0.25">
      <c r="C477" s="5"/>
    </row>
    <row r="478" spans="3:3" x14ac:dyDescent="0.25">
      <c r="C478" s="5"/>
    </row>
    <row r="479" spans="3:3" x14ac:dyDescent="0.25">
      <c r="C479" s="5"/>
    </row>
    <row r="480" spans="3:3" x14ac:dyDescent="0.25">
      <c r="C480" s="5"/>
    </row>
    <row r="481" spans="3:3" x14ac:dyDescent="0.25">
      <c r="C481" s="5"/>
    </row>
    <row r="482" spans="3:3" x14ac:dyDescent="0.25">
      <c r="C482" s="5"/>
    </row>
    <row r="483" spans="3:3" x14ac:dyDescent="0.25">
      <c r="C483" s="5"/>
    </row>
    <row r="484" spans="3:3" x14ac:dyDescent="0.25">
      <c r="C484" s="5"/>
    </row>
    <row r="485" spans="3:3" x14ac:dyDescent="0.25">
      <c r="C485" s="5"/>
    </row>
    <row r="486" spans="3:3" x14ac:dyDescent="0.25">
      <c r="C486" s="5"/>
    </row>
    <row r="487" spans="3:3" x14ac:dyDescent="0.25">
      <c r="C487" s="5"/>
    </row>
    <row r="488" spans="3:3" x14ac:dyDescent="0.25">
      <c r="C488" s="5"/>
    </row>
    <row r="489" spans="3:3" x14ac:dyDescent="0.25">
      <c r="C489" s="5"/>
    </row>
    <row r="490" spans="3:3" x14ac:dyDescent="0.25">
      <c r="C490" s="5"/>
    </row>
    <row r="491" spans="3:3" x14ac:dyDescent="0.25">
      <c r="C491" s="5"/>
    </row>
    <row r="492" spans="3:3" x14ac:dyDescent="0.25">
      <c r="C492" s="5"/>
    </row>
    <row r="493" spans="3:3" x14ac:dyDescent="0.25">
      <c r="C493" s="5"/>
    </row>
    <row r="494" spans="3:3" x14ac:dyDescent="0.25">
      <c r="C494" s="5"/>
    </row>
    <row r="495" spans="3:3" x14ac:dyDescent="0.25">
      <c r="C495" s="5"/>
    </row>
    <row r="496" spans="3:3" x14ac:dyDescent="0.25">
      <c r="C496" s="5"/>
    </row>
    <row r="497" spans="3:3" x14ac:dyDescent="0.25">
      <c r="C497" s="5"/>
    </row>
    <row r="498" spans="3:3" x14ac:dyDescent="0.25">
      <c r="C498" s="5"/>
    </row>
    <row r="499" spans="3:3" x14ac:dyDescent="0.25">
      <c r="C499" s="5"/>
    </row>
    <row r="500" spans="3:3" x14ac:dyDescent="0.25">
      <c r="C500" s="5"/>
    </row>
    <row r="501" spans="3:3" x14ac:dyDescent="0.25">
      <c r="C501" s="5"/>
    </row>
    <row r="502" spans="3:3" x14ac:dyDescent="0.25">
      <c r="C502" s="5"/>
    </row>
    <row r="503" spans="3:3" x14ac:dyDescent="0.25">
      <c r="C503" s="5"/>
    </row>
    <row r="504" spans="3:3" x14ac:dyDescent="0.25">
      <c r="C504" s="5"/>
    </row>
    <row r="505" spans="3:3" x14ac:dyDescent="0.25">
      <c r="C505" s="5"/>
    </row>
    <row r="506" spans="3:3" x14ac:dyDescent="0.25">
      <c r="C506" s="5"/>
    </row>
    <row r="507" spans="3:3" x14ac:dyDescent="0.25">
      <c r="C507" s="5"/>
    </row>
    <row r="508" spans="3:3" x14ac:dyDescent="0.25">
      <c r="C508" s="5"/>
    </row>
    <row r="509" spans="3:3" x14ac:dyDescent="0.25">
      <c r="C509" s="5"/>
    </row>
    <row r="510" spans="3:3" x14ac:dyDescent="0.25">
      <c r="C510" s="5"/>
    </row>
    <row r="511" spans="3:3" x14ac:dyDescent="0.25">
      <c r="C511" s="5"/>
    </row>
    <row r="512" spans="3:3" x14ac:dyDescent="0.25">
      <c r="C512" s="5"/>
    </row>
    <row r="513" spans="3:3" x14ac:dyDescent="0.25">
      <c r="C513" s="5"/>
    </row>
    <row r="514" spans="3:3" x14ac:dyDescent="0.25">
      <c r="C514" s="5"/>
    </row>
    <row r="515" spans="3:3" x14ac:dyDescent="0.25">
      <c r="C515" s="5"/>
    </row>
    <row r="516" spans="3:3" x14ac:dyDescent="0.25">
      <c r="C516" s="5"/>
    </row>
    <row r="517" spans="3:3" x14ac:dyDescent="0.25">
      <c r="C517" s="5"/>
    </row>
    <row r="518" spans="3:3" x14ac:dyDescent="0.25">
      <c r="C518" s="5"/>
    </row>
    <row r="519" spans="3:3" x14ac:dyDescent="0.25">
      <c r="C519" s="5"/>
    </row>
    <row r="520" spans="3:3" x14ac:dyDescent="0.25">
      <c r="C520" s="5"/>
    </row>
    <row r="521" spans="3:3" x14ac:dyDescent="0.25">
      <c r="C521" s="5"/>
    </row>
    <row r="522" spans="3:3" x14ac:dyDescent="0.25">
      <c r="C522" s="5"/>
    </row>
    <row r="523" spans="3:3" x14ac:dyDescent="0.25">
      <c r="C523" s="5"/>
    </row>
    <row r="524" spans="3:3" x14ac:dyDescent="0.25">
      <c r="C524" s="5"/>
    </row>
    <row r="525" spans="3:3" x14ac:dyDescent="0.25">
      <c r="C525" s="5"/>
    </row>
    <row r="526" spans="3:3" x14ac:dyDescent="0.25">
      <c r="C526" s="5"/>
    </row>
    <row r="527" spans="3:3" x14ac:dyDescent="0.25">
      <c r="C527" s="5"/>
    </row>
    <row r="528" spans="3:3" x14ac:dyDescent="0.25">
      <c r="C528" s="5"/>
    </row>
    <row r="529" spans="3:3" x14ac:dyDescent="0.25">
      <c r="C529" s="5"/>
    </row>
    <row r="530" spans="3:3" x14ac:dyDescent="0.25">
      <c r="C530" s="5"/>
    </row>
    <row r="531" spans="3:3" x14ac:dyDescent="0.25">
      <c r="C531" s="5"/>
    </row>
    <row r="532" spans="3:3" x14ac:dyDescent="0.25">
      <c r="C532" s="5"/>
    </row>
    <row r="533" spans="3:3" x14ac:dyDescent="0.25">
      <c r="C533" s="5"/>
    </row>
    <row r="534" spans="3:3" x14ac:dyDescent="0.25">
      <c r="C534" s="5"/>
    </row>
    <row r="535" spans="3:3" x14ac:dyDescent="0.25">
      <c r="C535" s="5"/>
    </row>
    <row r="536" spans="3:3" x14ac:dyDescent="0.25">
      <c r="C536" s="5"/>
    </row>
    <row r="537" spans="3:3" x14ac:dyDescent="0.25">
      <c r="C537" s="5"/>
    </row>
    <row r="538" spans="3:3" x14ac:dyDescent="0.25">
      <c r="C538" s="5"/>
    </row>
    <row r="539" spans="3:3" x14ac:dyDescent="0.25">
      <c r="C539" s="5"/>
    </row>
    <row r="540" spans="3:3" x14ac:dyDescent="0.25">
      <c r="C540" s="5"/>
    </row>
    <row r="541" spans="3:3" x14ac:dyDescent="0.25">
      <c r="C541" s="5"/>
    </row>
    <row r="542" spans="3:3" x14ac:dyDescent="0.25">
      <c r="C542" s="5"/>
    </row>
    <row r="543" spans="3:3" x14ac:dyDescent="0.25">
      <c r="C543" s="5"/>
    </row>
    <row r="544" spans="3:3" x14ac:dyDescent="0.25">
      <c r="C544" s="5"/>
    </row>
    <row r="545" spans="3:3" x14ac:dyDescent="0.25">
      <c r="C545" s="5"/>
    </row>
    <row r="546" spans="3:3" x14ac:dyDescent="0.25">
      <c r="C546" s="5"/>
    </row>
    <row r="547" spans="3:3" x14ac:dyDescent="0.25">
      <c r="C547" s="5"/>
    </row>
    <row r="548" spans="3:3" x14ac:dyDescent="0.25">
      <c r="C548" s="5"/>
    </row>
    <row r="549" spans="3:3" x14ac:dyDescent="0.25">
      <c r="C549" s="5"/>
    </row>
    <row r="550" spans="3:3" x14ac:dyDescent="0.25">
      <c r="C550" s="5"/>
    </row>
    <row r="551" spans="3:3" x14ac:dyDescent="0.25">
      <c r="C551" s="5"/>
    </row>
    <row r="552" spans="3:3" x14ac:dyDescent="0.25">
      <c r="C552" s="5"/>
    </row>
    <row r="553" spans="3:3" x14ac:dyDescent="0.25">
      <c r="C553" s="5"/>
    </row>
    <row r="554" spans="3:3" x14ac:dyDescent="0.25">
      <c r="C554" s="5"/>
    </row>
    <row r="555" spans="3:3" x14ac:dyDescent="0.25">
      <c r="C555" s="5"/>
    </row>
    <row r="556" spans="3:3" x14ac:dyDescent="0.25">
      <c r="C556" s="5"/>
    </row>
    <row r="557" spans="3:3" x14ac:dyDescent="0.25">
      <c r="C557" s="5"/>
    </row>
    <row r="558" spans="3:3" x14ac:dyDescent="0.25">
      <c r="C558" s="5"/>
    </row>
    <row r="559" spans="3:3" x14ac:dyDescent="0.25">
      <c r="C559" s="5"/>
    </row>
    <row r="560" spans="3:3" x14ac:dyDescent="0.25">
      <c r="C560" s="5"/>
    </row>
    <row r="561" spans="3:3" x14ac:dyDescent="0.25">
      <c r="C561" s="5"/>
    </row>
    <row r="562" spans="3:3" x14ac:dyDescent="0.25">
      <c r="C562" s="5"/>
    </row>
    <row r="563" spans="3:3" x14ac:dyDescent="0.25">
      <c r="C563" s="5"/>
    </row>
    <row r="564" spans="3:3" x14ac:dyDescent="0.25">
      <c r="C564" s="5"/>
    </row>
    <row r="565" spans="3:3" x14ac:dyDescent="0.25">
      <c r="C565" s="5"/>
    </row>
    <row r="566" spans="3:3" x14ac:dyDescent="0.25">
      <c r="C566" s="5"/>
    </row>
    <row r="567" spans="3:3" x14ac:dyDescent="0.25">
      <c r="C567" s="5"/>
    </row>
    <row r="568" spans="3:3" x14ac:dyDescent="0.25">
      <c r="C568" s="5"/>
    </row>
    <row r="569" spans="3:3" x14ac:dyDescent="0.25">
      <c r="C569" s="5"/>
    </row>
    <row r="570" spans="3:3" x14ac:dyDescent="0.25">
      <c r="C570" s="5"/>
    </row>
    <row r="571" spans="3:3" x14ac:dyDescent="0.25">
      <c r="C571" s="5"/>
    </row>
    <row r="572" spans="3:3" x14ac:dyDescent="0.25">
      <c r="C572" s="5"/>
    </row>
    <row r="573" spans="3:3" x14ac:dyDescent="0.25">
      <c r="C573" s="5"/>
    </row>
    <row r="574" spans="3:3" x14ac:dyDescent="0.25">
      <c r="C574" s="5"/>
    </row>
    <row r="575" spans="3:3" x14ac:dyDescent="0.25">
      <c r="C575" s="5"/>
    </row>
    <row r="576" spans="3:3" x14ac:dyDescent="0.25">
      <c r="C576" s="5"/>
    </row>
    <row r="577" spans="3:3" x14ac:dyDescent="0.25">
      <c r="C577" s="5"/>
    </row>
    <row r="578" spans="3:3" x14ac:dyDescent="0.25">
      <c r="C578" s="5"/>
    </row>
    <row r="579" spans="3:3" x14ac:dyDescent="0.25">
      <c r="C579" s="5"/>
    </row>
    <row r="580" spans="3:3" x14ac:dyDescent="0.25">
      <c r="C580" s="5"/>
    </row>
    <row r="581" spans="3:3" x14ac:dyDescent="0.25">
      <c r="C581" s="5"/>
    </row>
    <row r="582" spans="3:3" x14ac:dyDescent="0.25">
      <c r="C582" s="5"/>
    </row>
    <row r="583" spans="3:3" x14ac:dyDescent="0.25">
      <c r="C583" s="5"/>
    </row>
    <row r="584" spans="3:3" x14ac:dyDescent="0.25">
      <c r="C584" s="5"/>
    </row>
    <row r="585" spans="3:3" x14ac:dyDescent="0.25">
      <c r="C585" s="5"/>
    </row>
    <row r="586" spans="3:3" x14ac:dyDescent="0.25">
      <c r="C586" s="5"/>
    </row>
    <row r="587" spans="3:3" x14ac:dyDescent="0.25">
      <c r="C587" s="5"/>
    </row>
    <row r="588" spans="3:3" x14ac:dyDescent="0.25">
      <c r="C588" s="5"/>
    </row>
    <row r="589" spans="3:3" x14ac:dyDescent="0.25">
      <c r="C589" s="5"/>
    </row>
    <row r="590" spans="3:3" x14ac:dyDescent="0.25">
      <c r="C590" s="5"/>
    </row>
    <row r="591" spans="3:3" x14ac:dyDescent="0.25">
      <c r="C591" s="5"/>
    </row>
    <row r="592" spans="3:3" x14ac:dyDescent="0.25">
      <c r="C592" s="5"/>
    </row>
    <row r="593" spans="3:3" x14ac:dyDescent="0.25">
      <c r="C593" s="5"/>
    </row>
    <row r="594" spans="3:3" x14ac:dyDescent="0.25">
      <c r="C594" s="5"/>
    </row>
    <row r="595" spans="3:3" x14ac:dyDescent="0.25">
      <c r="C595" s="5"/>
    </row>
    <row r="596" spans="3:3" x14ac:dyDescent="0.25">
      <c r="C596" s="5"/>
    </row>
    <row r="597" spans="3:3" x14ac:dyDescent="0.25">
      <c r="C597" s="5"/>
    </row>
    <row r="598" spans="3:3" x14ac:dyDescent="0.25">
      <c r="C598" s="5"/>
    </row>
    <row r="599" spans="3:3" x14ac:dyDescent="0.25">
      <c r="C599" s="5"/>
    </row>
    <row r="600" spans="3:3" x14ac:dyDescent="0.25">
      <c r="C600" s="5"/>
    </row>
    <row r="601" spans="3:3" x14ac:dyDescent="0.25">
      <c r="C601" s="5"/>
    </row>
    <row r="602" spans="3:3" x14ac:dyDescent="0.25">
      <c r="C602" s="5"/>
    </row>
    <row r="603" spans="3:3" x14ac:dyDescent="0.25">
      <c r="C603" s="5"/>
    </row>
    <row r="604" spans="3:3" x14ac:dyDescent="0.25">
      <c r="C604" s="5"/>
    </row>
    <row r="605" spans="3:3" x14ac:dyDescent="0.25">
      <c r="C605" s="5"/>
    </row>
    <row r="606" spans="3:3" x14ac:dyDescent="0.25">
      <c r="C606" s="5"/>
    </row>
    <row r="607" spans="3:3" x14ac:dyDescent="0.25">
      <c r="C607" s="5"/>
    </row>
    <row r="608" spans="3:3" x14ac:dyDescent="0.25">
      <c r="C608" s="5"/>
    </row>
    <row r="609" spans="3:3" x14ac:dyDescent="0.25">
      <c r="C609" s="5"/>
    </row>
    <row r="610" spans="3:3" x14ac:dyDescent="0.25">
      <c r="C610" s="5"/>
    </row>
    <row r="611" spans="3:3" x14ac:dyDescent="0.25">
      <c r="C611" s="5"/>
    </row>
    <row r="612" spans="3:3" x14ac:dyDescent="0.25">
      <c r="C612" s="5"/>
    </row>
    <row r="613" spans="3:3" x14ac:dyDescent="0.25">
      <c r="C613" s="5"/>
    </row>
    <row r="614" spans="3:3" x14ac:dyDescent="0.25">
      <c r="C614" s="5"/>
    </row>
    <row r="615" spans="3:3" x14ac:dyDescent="0.25">
      <c r="C61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DCEA4-E9AD-49CD-A86F-213110CFC589}">
  <dimension ref="A1:N7"/>
  <sheetViews>
    <sheetView workbookViewId="0">
      <selection activeCell="G18" sqref="G18"/>
    </sheetView>
  </sheetViews>
  <sheetFormatPr defaultRowHeight="15" x14ac:dyDescent="0.25"/>
  <cols>
    <col min="1" max="1" width="18.5703125" style="2" bestFit="1" customWidth="1"/>
    <col min="2" max="11" width="9.140625" style="2"/>
    <col min="12" max="12" width="12.28515625" style="2" bestFit="1" customWidth="1"/>
    <col min="13" max="13" width="12.42578125" style="2" bestFit="1" customWidth="1"/>
    <col min="14" max="14" width="116.140625" style="3" customWidth="1"/>
    <col min="15" max="22" width="9.140625" style="2"/>
    <col min="23" max="23" width="4.140625" style="2" bestFit="1" customWidth="1"/>
    <col min="24" max="16384" width="9.140625" style="2"/>
  </cols>
  <sheetData>
    <row r="1" spans="1:14" x14ac:dyDescent="0.25">
      <c r="A1" s="2" t="s">
        <v>1259</v>
      </c>
      <c r="B1" s="2" t="s">
        <v>1270</v>
      </c>
      <c r="C1" s="2" t="s">
        <v>1271</v>
      </c>
      <c r="D1" s="2" t="s">
        <v>1272</v>
      </c>
      <c r="E1" s="2" t="s">
        <v>1273</v>
      </c>
      <c r="F1" s="2" t="s">
        <v>1274</v>
      </c>
      <c r="G1" s="2" t="s">
        <v>1275</v>
      </c>
      <c r="H1" s="2" t="s">
        <v>1276</v>
      </c>
      <c r="I1" s="2" t="s">
        <v>1277</v>
      </c>
      <c r="J1" s="2" t="s">
        <v>1278</v>
      </c>
      <c r="K1" s="2" t="s">
        <v>1279</v>
      </c>
      <c r="L1" s="2" t="s">
        <v>1280</v>
      </c>
      <c r="M1" s="2" t="s">
        <v>1281</v>
      </c>
      <c r="N1" s="3" t="s">
        <v>1287</v>
      </c>
    </row>
    <row r="2" spans="1:14" x14ac:dyDescent="0.25">
      <c r="A2" s="2" t="s">
        <v>6</v>
      </c>
      <c r="B2" s="2">
        <f>COUNTA('Loan '!G2:G615)</f>
        <v>513</v>
      </c>
      <c r="C2" s="2">
        <f>MIN('Loan '!G2:G615)</f>
        <v>-2</v>
      </c>
      <c r="D2" s="2">
        <f>MAX('Loan '!G2:G615)</f>
        <v>180</v>
      </c>
      <c r="E2" s="2">
        <f>AVERAGE('Loan '!G2:G615)</f>
        <v>37.356725146198833</v>
      </c>
      <c r="F2" s="2">
        <f>MEDIAN('Loan '!G2:G615)</f>
        <v>41</v>
      </c>
      <c r="G2" s="2">
        <f>_xlfn.MODE.SNGL('Loan '!G2:G615)</f>
        <v>55</v>
      </c>
      <c r="H2" s="2">
        <f>_xlfn.STDEV.S('Loan '!G2:G615)</f>
        <v>15.105211700085039</v>
      </c>
      <c r="I2" s="2">
        <f>_xlfn.QUARTILE.INC('Loan '!G2:G615,1)</f>
        <v>28</v>
      </c>
      <c r="J2" s="2">
        <f>_xlfn.QUARTILE.INC('Loan '!G2:G615,3)</f>
        <v>48</v>
      </c>
      <c r="K2" s="2">
        <f>J2-I2</f>
        <v>20</v>
      </c>
      <c r="L2" s="2">
        <f>I2-1.5*K2</f>
        <v>-2</v>
      </c>
      <c r="M2" s="2">
        <f>J2+1.5*K2</f>
        <v>78</v>
      </c>
      <c r="N2" s="3" t="str" cm="1">
        <f t="array" ref="N2">_xlfn.TEXTJOIN(", ", TRUE, IF(('Loan '!G2:G615 &lt; $L$2) + ('Loan '!G2:G615 &gt; $M$2),'Loan '!G2:G615, ""))</f>
        <v>110, 115, 180</v>
      </c>
    </row>
    <row r="3" spans="1:14" ht="45" x14ac:dyDescent="0.25">
      <c r="A3" s="2" t="s">
        <v>10</v>
      </c>
      <c r="B3" s="2">
        <f>COUNTA('Loan '!K2:K615)</f>
        <v>614</v>
      </c>
      <c r="C3" s="2">
        <f>MIN('Loan '!K2:K615)</f>
        <v>150</v>
      </c>
      <c r="D3" s="2">
        <f>MAX('Loan '!K2:K615)</f>
        <v>81000</v>
      </c>
      <c r="E3" s="2">
        <f>AVERAGE('Loan '!K2:K615)</f>
        <v>5403.4592833876222</v>
      </c>
      <c r="F3" s="2">
        <f>MEDIAN('Loan '!K2:K615)</f>
        <v>3812.5</v>
      </c>
      <c r="G3" s="2">
        <f>_xlfn.MODE.SNGL('Loan '!K2:K615)</f>
        <v>2500</v>
      </c>
      <c r="H3" s="2">
        <f>_xlfn.STDEV.S('Loan '!K2:K615)</f>
        <v>6109.041673387178</v>
      </c>
      <c r="I3" s="2">
        <f>_xlfn.QUARTILE.INC('Loan '!K2:K615,1)</f>
        <v>2877.5</v>
      </c>
      <c r="J3" s="2">
        <f>_xlfn.QUARTILE.INC('Loan '!K2:K615,3)</f>
        <v>5795</v>
      </c>
      <c r="K3" s="2">
        <f>J3-I3</f>
        <v>2917.5</v>
      </c>
      <c r="L3" s="2">
        <f>I3-1.5*K3</f>
        <v>-1498.75</v>
      </c>
      <c r="M3" s="2">
        <f>J3+1.5*K3</f>
        <v>10171.25</v>
      </c>
      <c r="N3" s="3" t="str" cm="1">
        <f t="array" ref="N3">_xlfn.TEXTJOIN(", ", TRUE, IF(('Loan '!K2:K615 &lt; $L$3) + ('Loan '!K2:K615 &gt; $M$3),'Loan '!K2:K615, ""))</f>
        <v>12841, 12500, 11500, 10750, 13650, 11417, 14583, 10408, 23803, 10513, 20166, 14999, 11757, 14866, 39999, 51763, 33846, 39147, 12000, 11000, 16250, 14683, 11146, 14583, 20667, 20233, 15000, 63337, 19730, 15759, 81000, 14880, 12876, 10416, 37719, 16692, 16525, 16667, 10833, 18333, 17263, 20833, 13262, 17500, 11250, 18165, 19484, 16666, 16120, 12000</v>
      </c>
    </row>
    <row r="4" spans="1:14" x14ac:dyDescent="0.25">
      <c r="A4" s="2" t="s">
        <v>11</v>
      </c>
      <c r="B4" s="2">
        <f>COUNTA('Loan '!L2:L615)</f>
        <v>614</v>
      </c>
      <c r="C4" s="2">
        <f>MIN('Loan '!L2:L615)</f>
        <v>0</v>
      </c>
      <c r="D4" s="2">
        <f>MAX('Loan '!L2:L15)</f>
        <v>10968</v>
      </c>
      <c r="E4" s="2">
        <f>AVERAGE('Loan '!L2:L615)</f>
        <v>1621.245798027101</v>
      </c>
      <c r="F4" s="2">
        <f>MEDIAN('Loan '!L2:L615)</f>
        <v>1188.5</v>
      </c>
      <c r="G4" s="2">
        <f>_xlfn.MODE.SNGL('Loan '!L2:L615)</f>
        <v>0</v>
      </c>
      <c r="H4" s="2">
        <f>_xlfn.STDEV.S('Loan '!L2:L615)</f>
        <v>2926.2483692241885</v>
      </c>
      <c r="I4" s="2">
        <f>_xlfn.QUARTILE.INC('Loan '!L2:L615,1)</f>
        <v>0</v>
      </c>
      <c r="J4" s="2">
        <f>_xlfn.QUARTILE.INC('Loan '!L2:L615,3)</f>
        <v>2297.25</v>
      </c>
      <c r="K4" s="2">
        <f t="shared" ref="K4:K7" si="0">J4-I4</f>
        <v>2297.25</v>
      </c>
      <c r="L4" s="2">
        <f t="shared" ref="L4:L7" si="1">I4-1.5*K4</f>
        <v>-3445.875</v>
      </c>
      <c r="M4" s="2">
        <f t="shared" ref="M4:M7" si="2">J4+1.5*K4</f>
        <v>5743.125</v>
      </c>
      <c r="N4" s="3" t="str" cm="1">
        <f t="array" ref="N4">_xlfn.TEXTJOIN(", ", TRUE, IF(('Loan '!L2:L615 &lt; $L$4) + ('Loan '!L2:L615 &gt; $M$4),'Loan '!L2:L615, ""))</f>
        <v>10968, 8106, 7210, 8980, 7750, 11300, 7250, 7101, 6250, 7873, 20000, 20000, 8333, 6667, 6666, 7166, 33837, 41667</v>
      </c>
    </row>
    <row r="5" spans="1:14" ht="30" x14ac:dyDescent="0.25">
      <c r="A5" s="2" t="s">
        <v>12</v>
      </c>
      <c r="B5" s="2">
        <f>COUNTA('Loan '!M2:M615)</f>
        <v>592</v>
      </c>
      <c r="C5" s="2">
        <f>MIN('Loan '!M2:M615)</f>
        <v>9</v>
      </c>
      <c r="D5" s="2">
        <f>MAX('Loan '!M2:M615)</f>
        <v>700</v>
      </c>
      <c r="E5" s="2">
        <f>AVERAGE('Loan '!M2:M615)</f>
        <v>146.41216216216216</v>
      </c>
      <c r="F5" s="2">
        <f>MEDIAN('Loan '!M2:M615)</f>
        <v>128</v>
      </c>
      <c r="G5" s="2">
        <f>_xlfn.MODE.SNGL('Loan '!M2:M615)</f>
        <v>120</v>
      </c>
      <c r="H5" s="2">
        <f>_xlfn.STDEV.S('Loan '!M2:M615)</f>
        <v>85.58732523570545</v>
      </c>
      <c r="I5" s="2">
        <f>_xlfn.QUARTILE.INC('Loan '!M2:M615,1)</f>
        <v>100</v>
      </c>
      <c r="J5" s="2">
        <f>_xlfn.QUARTILE.INC('Loan '!M2:M615,3)</f>
        <v>168</v>
      </c>
      <c r="K5" s="2">
        <f t="shared" si="0"/>
        <v>68</v>
      </c>
      <c r="L5" s="2">
        <f t="shared" si="1"/>
        <v>-2</v>
      </c>
      <c r="M5" s="2">
        <f t="shared" si="2"/>
        <v>270</v>
      </c>
      <c r="N5" s="3" t="str" cm="1">
        <f t="array" ref="N5">_xlfn.TEXTJOIN(", ", TRUE, IF(('Loan '!M2:M615 &lt; $L$5) + ('Loan '!M2:M615 &gt; $M$5),'Loan '!M2:M615, ""))</f>
        <v>349, 315, 320, 286, 312, 370, 650, 290, 600, 275, 700, 495, 280, 279, 304, 330, 436, 480, 300, 376, 490, 308, 570, 380, 296, 275, 360, 405, 500, 480, 311, 480, 400, 324, 600, 275, 292, 350, 496</v>
      </c>
    </row>
    <row r="6" spans="1:14" ht="60" x14ac:dyDescent="0.25">
      <c r="A6" s="2" t="s">
        <v>13</v>
      </c>
      <c r="B6" s="2">
        <f>COUNTA('Loan '!N2:N615)</f>
        <v>600</v>
      </c>
      <c r="C6" s="2">
        <f>MIN('Loan '!N2:N615)</f>
        <v>12</v>
      </c>
      <c r="D6" s="2">
        <f>MAX('Loan '!N2:N615)</f>
        <v>480</v>
      </c>
      <c r="E6" s="2">
        <f>AVERAGE('Loan '!N2:N615)</f>
        <v>342</v>
      </c>
      <c r="F6" s="2">
        <f>MEDIAN('Loan '!N2:N615)</f>
        <v>360</v>
      </c>
      <c r="G6" s="2">
        <f>_xlfn.MODE.SNGL('Loan '!N2:N615)</f>
        <v>360</v>
      </c>
      <c r="H6" s="2">
        <f>_xlfn.STDEV.S('Loan '!N2:N615)</f>
        <v>65.120409854612561</v>
      </c>
      <c r="I6" s="2">
        <f>_xlfn.QUARTILE.INC('Loan '!N2:N615,1)</f>
        <v>360</v>
      </c>
      <c r="J6" s="2">
        <f>_xlfn.QUARTILE.INC('Loan '!N2:N615,3)</f>
        <v>360</v>
      </c>
      <c r="K6" s="2">
        <f t="shared" si="0"/>
        <v>0</v>
      </c>
      <c r="L6" s="2">
        <f t="shared" si="1"/>
        <v>360</v>
      </c>
      <c r="M6" s="2">
        <f t="shared" si="2"/>
        <v>360</v>
      </c>
      <c r="N6" s="3" t="str" cm="1">
        <f t="array" ref="N6">_xlfn.TEXTJOIN(", ", TRUE, IF(('Loan '!N2:N615 &lt; $L$6) + ('Loan '!N2:N615 &gt; $M$6),'Loan '!N2:N615, ""))</f>
        <v>120, 240, 0, 0, 0, 0, 180, 180, 60, 300, 0, 480, 300, 240, 180, 120, 180, 180, 480, 0, 180, 180, 480, 120, 180, 180, 180, 180, 0, 480, 300, 180, 480, 180, 300, 180, 0, 180, 0, 480, 180, 0, 180, 60, 180, 180, 480, 180, 36, 180, 300, 480, 480, 84, 180, 180, 180, 0, 180, 480, 300, 480, 0, 300, 180, 180, 480, 180, 180, 180, 300, 300, 0, 0, 180, 240, 300, 300, 180, 180, 180, 180, 300, 84, 12, 480, 300, 180, 480, 180, 180, 36, 180, 480, 84, 84, 180, 240, 180, 180, 180, 180</v>
      </c>
    </row>
    <row r="7" spans="1:14" ht="30" x14ac:dyDescent="0.25">
      <c r="A7" s="2" t="s">
        <v>17</v>
      </c>
      <c r="B7" s="2">
        <f>COUNTA('Loan '!R2:R615)</f>
        <v>592</v>
      </c>
      <c r="C7" s="2">
        <f>MIN('Loan '!R2:R615)</f>
        <v>9</v>
      </c>
      <c r="D7" s="2">
        <f>MAX('Loan '!R2:R615)</f>
        <v>700</v>
      </c>
      <c r="E7" s="2">
        <f>AVERAGE('Loan '!R2:R615)</f>
        <v>146.41216216216216</v>
      </c>
      <c r="F7" s="2">
        <f>MEDIAN('Loan '!R2:R615)</f>
        <v>128</v>
      </c>
      <c r="G7" s="2">
        <f>_xlfn.MODE.SNGL('Loan '!R2:R615)</f>
        <v>120</v>
      </c>
      <c r="H7" s="2">
        <f>_xlfn.STDEV.S('Loan '!R2:R615)</f>
        <v>85.58732523570545</v>
      </c>
      <c r="I7" s="2">
        <f>_xlfn.QUARTILE.INC('Loan '!R2:R615,1)</f>
        <v>100</v>
      </c>
      <c r="J7" s="2">
        <f>_xlfn.QUARTILE.INC('Loan '!R2:R615,3)</f>
        <v>168</v>
      </c>
      <c r="K7" s="2">
        <f t="shared" si="0"/>
        <v>68</v>
      </c>
      <c r="L7" s="2">
        <f t="shared" si="1"/>
        <v>-2</v>
      </c>
      <c r="M7" s="2">
        <f t="shared" si="2"/>
        <v>270</v>
      </c>
      <c r="N7" s="3" t="str" cm="1">
        <f t="array" ref="N7">_xlfn.TEXTJOIN(", ", TRUE, IF(('Loan '!R2:R615 &lt; $L$7) + ('Loan '!R2:R615 &gt; $M$7),'Loan '!R2:R615, ""))</f>
        <v>349, 315, 320, 286, 312, 370, 650, 290, 600, 275, 700, 495, 280, 279, 304, 330, 436, 480, 300, 376, 490, 308, 570, 380, 296, 275, 360, 405, 500, 480, 311, 480, 400, 324, 600, 275, 292, 350, 496</v>
      </c>
    </row>
  </sheetData>
  <conditionalFormatting sqref="W1:W1048576">
    <cfRule type="expression" dxfId="3" priority="1">
      <formula>$G$451 &gt;$M$2</formula>
    </cfRule>
    <cfRule type="expression" dxfId="2" priority="2">
      <formula>$G2:$G615 &lt; $L$2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Loan cleaned data</vt:lpstr>
      <vt:lpstr>Loan </vt:lpstr>
      <vt:lpstr>Categorical Data </vt:lpstr>
      <vt:lpstr>CONTINOUS DATA QUALITY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gurnoor sandhu</cp:lastModifiedBy>
  <dcterms:created xsi:type="dcterms:W3CDTF">2024-06-29T01:49:54Z</dcterms:created>
  <dcterms:modified xsi:type="dcterms:W3CDTF">2024-06-29T01:49:54Z</dcterms:modified>
</cp:coreProperties>
</file>