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me\Desktop\Proyecto Redes\Proyecto_Redes\"/>
    </mc:Choice>
  </mc:AlternateContent>
  <xr:revisionPtr revIDLastSave="0" documentId="13_ncr:1_{2CBE45C7-607E-45A5-8965-05AAAFA9965B}" xr6:coauthVersionLast="45" xr6:coauthVersionMax="45" xr10:uidLastSave="{00000000-0000-0000-0000-000000000000}"/>
  <bookViews>
    <workbookView xWindow="2208" yWindow="1620" windowWidth="17280" windowHeight="8964" activeTab="4" xr2:uid="{D019C2EC-662E-4189-B3CB-7C90BCE75419}"/>
  </bookViews>
  <sheets>
    <sheet name="Paises" sheetId="1" r:id="rId1"/>
    <sheet name="DistibucionDeLaSede" sheetId="2" r:id="rId2"/>
    <sheet name="Distriuciones" sheetId="4" r:id="rId3"/>
    <sheet name="SUBNETEO" sheetId="5" r:id="rId4"/>
    <sheet name="Routers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4" l="1"/>
  <c r="O20" i="4" l="1"/>
  <c r="F21" i="4"/>
  <c r="E21" i="4"/>
  <c r="F20" i="4"/>
  <c r="E20" i="4"/>
  <c r="F19" i="4"/>
  <c r="E19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H14" i="4"/>
  <c r="F14" i="4"/>
  <c r="D14" i="4"/>
  <c r="J9" i="4"/>
  <c r="J14" i="4" s="1"/>
  <c r="H8" i="4"/>
  <c r="D5" i="4"/>
  <c r="B11" i="4"/>
  <c r="B14" i="4" s="1"/>
  <c r="B7" i="4"/>
  <c r="B31" i="4"/>
  <c r="B32" i="4" s="1"/>
  <c r="B30" i="4"/>
  <c r="F22" i="4" l="1"/>
  <c r="A16" i="4"/>
  <c r="C3" i="1"/>
  <c r="C8" i="1" l="1"/>
  <c r="C4" i="1"/>
  <c r="C5" i="1"/>
  <c r="C6" i="1"/>
  <c r="C7" i="1"/>
</calcChain>
</file>

<file path=xl/sharedStrings.xml><?xml version="1.0" encoding="utf-8"?>
<sst xmlns="http://schemas.openxmlformats.org/spreadsheetml/2006/main" count="228" uniqueCount="141">
  <si>
    <t>EstadosUnidos</t>
  </si>
  <si>
    <t>Suiza</t>
  </si>
  <si>
    <t>Londres</t>
  </si>
  <si>
    <t>Mexico</t>
  </si>
  <si>
    <t>Australia</t>
  </si>
  <si>
    <t>Marketing</t>
  </si>
  <si>
    <t>Departamentos de Google</t>
  </si>
  <si>
    <t>Acces</t>
  </si>
  <si>
    <t>Waymo</t>
  </si>
  <si>
    <t>Youtube</t>
  </si>
  <si>
    <t>Business Operations</t>
  </si>
  <si>
    <t>CretiveLab</t>
  </si>
  <si>
    <t>GrowthMarketing</t>
  </si>
  <si>
    <t>BI</t>
  </si>
  <si>
    <t>StrategicPartnerships</t>
  </si>
  <si>
    <t>App ads and product strate</t>
  </si>
  <si>
    <t>Develoment and partnership</t>
  </si>
  <si>
    <t>Legal</t>
  </si>
  <si>
    <t>Public policy and government</t>
  </si>
  <si>
    <t>Ads and Commerce</t>
  </si>
  <si>
    <t>Hardware</t>
  </si>
  <si>
    <t>Hardware unit</t>
  </si>
  <si>
    <t>Design, hardware products</t>
  </si>
  <si>
    <t>Product, consume hardware</t>
  </si>
  <si>
    <t>Platform and ecosystems</t>
  </si>
  <si>
    <t>Technical infraestructure</t>
  </si>
  <si>
    <t>SearchUnit</t>
  </si>
  <si>
    <t>Image search</t>
  </si>
  <si>
    <t>Product, search</t>
  </si>
  <si>
    <t>Enginering, google maps</t>
  </si>
  <si>
    <t>HR OPERATIONS</t>
  </si>
  <si>
    <t>Talent and outreach program</t>
  </si>
  <si>
    <t>Women and black community</t>
  </si>
  <si>
    <t>HR, profesional services</t>
  </si>
  <si>
    <t>Diversity and Inclusion</t>
  </si>
  <si>
    <t>Virtual and augmented real</t>
  </si>
  <si>
    <t>product, augmented reall and augmented real</t>
  </si>
  <si>
    <t xml:space="preserve">Americas </t>
  </si>
  <si>
    <t>Marketin Solutions</t>
  </si>
  <si>
    <t>GoggleCloud</t>
  </si>
  <si>
    <t>product Adords</t>
  </si>
  <si>
    <t>Bussiness</t>
  </si>
  <si>
    <t>Oficina pet</t>
  </si>
  <si>
    <t>Open Space</t>
  </si>
  <si>
    <t>Cafeteria</t>
  </si>
  <si>
    <t>Restaurante</t>
  </si>
  <si>
    <t>Lavanderia</t>
  </si>
  <si>
    <t>Pscina</t>
  </si>
  <si>
    <t>Peluqueria</t>
  </si>
  <si>
    <t>Guarderia</t>
  </si>
  <si>
    <t>Gimnasio</t>
  </si>
  <si>
    <t>Artificial Inteligence</t>
  </si>
  <si>
    <t>Security, android, chrome</t>
  </si>
  <si>
    <t>Ariel</t>
  </si>
  <si>
    <t>Wilmer</t>
  </si>
  <si>
    <t>Miguel</t>
  </si>
  <si>
    <t>Elias</t>
  </si>
  <si>
    <t>Yovany</t>
  </si>
  <si>
    <t>R1</t>
  </si>
  <si>
    <t>R2</t>
  </si>
  <si>
    <t>R3</t>
  </si>
  <si>
    <t>R4</t>
  </si>
  <si>
    <t>R5</t>
  </si>
  <si>
    <t>DireccionBase</t>
  </si>
  <si>
    <t>8.8.8.8</t>
  </si>
  <si>
    <t>Prefijo</t>
  </si>
  <si>
    <t>8.8.8.0</t>
  </si>
  <si>
    <t>Red</t>
  </si>
  <si>
    <t>Brodcast</t>
  </si>
  <si>
    <t>8.8.8.1</t>
  </si>
  <si>
    <t>8.8.8.2</t>
  </si>
  <si>
    <t>8.8.8.3</t>
  </si>
  <si>
    <t>P. Asiganable</t>
  </si>
  <si>
    <t>U. Asignable</t>
  </si>
  <si>
    <t>8.8.8.4</t>
  </si>
  <si>
    <t>8.8.8.5</t>
  </si>
  <si>
    <t>8.8.8.6</t>
  </si>
  <si>
    <t>8.8.8.7</t>
  </si>
  <si>
    <t>8.8.8.9</t>
  </si>
  <si>
    <t>8.8.8.10</t>
  </si>
  <si>
    <t>8.8.8.11</t>
  </si>
  <si>
    <t>8.8.8.12</t>
  </si>
  <si>
    <t>8.8.8.13</t>
  </si>
  <si>
    <t>8.8.8.14</t>
  </si>
  <si>
    <t>8.8.8.15</t>
  </si>
  <si>
    <t>8.8.8.16</t>
  </si>
  <si>
    <t>8.8.8.17</t>
  </si>
  <si>
    <t>8.8.8.18</t>
  </si>
  <si>
    <t>8.8.8.19</t>
  </si>
  <si>
    <t>Routers Principales</t>
  </si>
  <si>
    <t>EU</t>
  </si>
  <si>
    <t>MEX</t>
  </si>
  <si>
    <t>AUS</t>
  </si>
  <si>
    <t>SUZ</t>
  </si>
  <si>
    <t>Pais</t>
  </si>
  <si>
    <t>Integrante</t>
  </si>
  <si>
    <t>Host</t>
  </si>
  <si>
    <t>LONDRES</t>
  </si>
  <si>
    <t>1 ROUTER PRINCIPAL</t>
  </si>
  <si>
    <t>ROUTERS</t>
  </si>
  <si>
    <t>SWITCH</t>
  </si>
  <si>
    <t>Router principal</t>
  </si>
  <si>
    <t>Product</t>
  </si>
  <si>
    <t>Design</t>
  </si>
  <si>
    <t>SERVICES</t>
  </si>
  <si>
    <t>NombreDeLaRed</t>
  </si>
  <si>
    <t>HOST</t>
  </si>
  <si>
    <t>DIRECCION BASE</t>
  </si>
  <si>
    <t>PREFIJO</t>
  </si>
  <si>
    <t>10.0.1.0</t>
  </si>
  <si>
    <t>10.0.2.0</t>
  </si>
  <si>
    <t>10.0.3.0</t>
  </si>
  <si>
    <t>10.0.4.0</t>
  </si>
  <si>
    <t>10.0.5.0</t>
  </si>
  <si>
    <t>10.0.6.0</t>
  </si>
  <si>
    <t>10.0.7.0</t>
  </si>
  <si>
    <t>10.0.8.0</t>
  </si>
  <si>
    <t>10.0.10.0</t>
  </si>
  <si>
    <t>10.0.11.0</t>
  </si>
  <si>
    <t>10.0.12.0</t>
  </si>
  <si>
    <t>10.0.9.0</t>
  </si>
  <si>
    <t>10.0.13.0</t>
  </si>
  <si>
    <t>172.0.0.0</t>
  </si>
  <si>
    <t>172.0.0.64</t>
  </si>
  <si>
    <t>172.0.0.128</t>
  </si>
  <si>
    <t>172.0.0.192</t>
  </si>
  <si>
    <t>172.0.0.224</t>
  </si>
  <si>
    <t>172.0.1.0</t>
  </si>
  <si>
    <t>172.0.1.32</t>
  </si>
  <si>
    <t>172.0.1.64</t>
  </si>
  <si>
    <t>172.0.1.96</t>
  </si>
  <si>
    <t>172.0.1.128</t>
  </si>
  <si>
    <t>172.0.1.144</t>
  </si>
  <si>
    <t>172.0.1.160</t>
  </si>
  <si>
    <t>172.0.1.176</t>
  </si>
  <si>
    <t>172.0.1.192</t>
  </si>
  <si>
    <t>172.0.1.208</t>
  </si>
  <si>
    <t>172.0.1.216</t>
  </si>
  <si>
    <t>172.0.1.224</t>
  </si>
  <si>
    <t>172.0.1.232</t>
  </si>
  <si>
    <t>no.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</si>
</sst>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212121"/>
      <name val="Arial"/>
      <family val="2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8" fillId="0" borderId="0" xfId="0" applyFont="1" applyAlignment="1">
      <alignment horizontal="center"/>
    </xf>
    <xf numFmtId="0" fontId="0" fillId="10" borderId="0" xfId="0" applyFill="1"/>
    <xf numFmtId="0" fontId="0" fillId="10" borderId="0" xfId="0" applyFont="1" applyFill="1" applyAlignment="1">
      <alignment horizontal="center"/>
    </xf>
    <xf numFmtId="3" fontId="0" fillId="0" borderId="0" xfId="0" applyNumberFormat="1"/>
    <xf numFmtId="0" fontId="0" fillId="1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0" fillId="0" borderId="0" xfId="0" applyFont="1"/>
    <xf numFmtId="0" fontId="0" fillId="16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8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6</xdr:row>
      <xdr:rowOff>65088</xdr:rowOff>
    </xdr:from>
    <xdr:to>
      <xdr:col>14</xdr:col>
      <xdr:colOff>247649</xdr:colOff>
      <xdr:row>22</xdr:row>
      <xdr:rowOff>5556</xdr:rowOff>
    </xdr:to>
    <xdr:pic>
      <xdr:nvPicPr>
        <xdr:cNvPr id="2" name="Imagen 1" descr="Resultado de imagen para GOOGLE">
          <a:extLst>
            <a:ext uri="{FF2B5EF4-FFF2-40B4-BE49-F238E27FC236}">
              <a16:creationId xmlns:a16="http://schemas.microsoft.com/office/drawing/2014/main" id="{ACC321AA-F1C8-4656-8079-5BCD303D9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1208088"/>
          <a:ext cx="7172324" cy="2988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8722-220D-4657-8964-53D68A1950B5}">
  <dimension ref="A2:E8"/>
  <sheetViews>
    <sheetView workbookViewId="0">
      <selection activeCell="C5" sqref="C5"/>
    </sheetView>
  </sheetViews>
  <sheetFormatPr baseColWidth="10" defaultRowHeight="14.4" x14ac:dyDescent="0.3"/>
  <cols>
    <col min="2" max="2" width="16.88671875" customWidth="1"/>
    <col min="4" max="4" width="14.33203125" customWidth="1"/>
    <col min="17" max="17" width="27.5546875" bestFit="1" customWidth="1"/>
  </cols>
  <sheetData>
    <row r="2" spans="1:5" x14ac:dyDescent="0.3">
      <c r="C2" s="10" t="s">
        <v>96</v>
      </c>
      <c r="D2" s="10" t="s">
        <v>94</v>
      </c>
      <c r="E2" s="11" t="s">
        <v>95</v>
      </c>
    </row>
    <row r="3" spans="1:5" x14ac:dyDescent="0.3">
      <c r="A3">
        <v>300</v>
      </c>
      <c r="B3">
        <v>60</v>
      </c>
      <c r="C3">
        <f>SUM(A3:B3)</f>
        <v>360</v>
      </c>
      <c r="D3" s="9" t="s">
        <v>4</v>
      </c>
      <c r="E3" t="s">
        <v>53</v>
      </c>
    </row>
    <row r="4" spans="1:5" x14ac:dyDescent="0.3">
      <c r="A4">
        <v>300</v>
      </c>
      <c r="B4">
        <v>60</v>
      </c>
      <c r="C4">
        <f>SUM(A4:B4)</f>
        <v>360</v>
      </c>
      <c r="D4" s="9" t="s">
        <v>3</v>
      </c>
      <c r="E4" t="s">
        <v>57</v>
      </c>
    </row>
    <row r="5" spans="1:5" x14ac:dyDescent="0.3">
      <c r="A5">
        <v>350</v>
      </c>
      <c r="B5">
        <v>60</v>
      </c>
      <c r="C5">
        <f>SUM(A5:B5)</f>
        <v>410</v>
      </c>
      <c r="D5" s="9" t="s">
        <v>2</v>
      </c>
      <c r="E5" t="s">
        <v>56</v>
      </c>
    </row>
    <row r="6" spans="1:5" x14ac:dyDescent="0.3">
      <c r="A6">
        <v>350</v>
      </c>
      <c r="B6">
        <v>60</v>
      </c>
      <c r="C6">
        <f>SUM(A6:B6)</f>
        <v>410</v>
      </c>
      <c r="D6" s="9" t="s">
        <v>1</v>
      </c>
      <c r="E6" t="s">
        <v>55</v>
      </c>
    </row>
    <row r="7" spans="1:5" x14ac:dyDescent="0.3">
      <c r="A7">
        <v>400</v>
      </c>
      <c r="B7">
        <v>60</v>
      </c>
      <c r="C7">
        <f>SUM(A7:B7)</f>
        <v>460</v>
      </c>
      <c r="D7" s="9" t="s">
        <v>0</v>
      </c>
      <c r="E7" t="s">
        <v>54</v>
      </c>
    </row>
    <row r="8" spans="1:5" x14ac:dyDescent="0.3">
      <c r="C8">
        <f>SUM(C3:C7)</f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887C-5365-43CE-8B7A-032F7884297F}">
  <dimension ref="A1:K20"/>
  <sheetViews>
    <sheetView workbookViewId="0">
      <selection activeCell="C12" sqref="C12"/>
    </sheetView>
  </sheetViews>
  <sheetFormatPr baseColWidth="10" defaultRowHeight="14.4" x14ac:dyDescent="0.3"/>
  <cols>
    <col min="1" max="1" width="24.44140625" bestFit="1" customWidth="1"/>
    <col min="3" max="3" width="26.88671875" bestFit="1" customWidth="1"/>
    <col min="5" max="5" width="27.5546875" bestFit="1" customWidth="1"/>
    <col min="7" max="7" width="24.5546875" bestFit="1" customWidth="1"/>
    <col min="8" max="8" width="10.88671875" customWidth="1"/>
    <col min="9" max="9" width="27.5546875" bestFit="1" customWidth="1"/>
    <col min="11" max="11" width="42.44140625" bestFit="1" customWidth="1"/>
    <col min="13" max="13" width="28.88671875" customWidth="1"/>
  </cols>
  <sheetData>
    <row r="1" spans="1:11" ht="28.8" x14ac:dyDescent="0.55000000000000004">
      <c r="A1" s="2" t="s">
        <v>6</v>
      </c>
    </row>
    <row r="4" spans="1:11" x14ac:dyDescent="0.3">
      <c r="A4" s="1" t="s">
        <v>7</v>
      </c>
      <c r="C4" s="1" t="s">
        <v>8</v>
      </c>
      <c r="E4" s="1" t="s">
        <v>51</v>
      </c>
      <c r="G4" s="1" t="s">
        <v>24</v>
      </c>
      <c r="I4" s="1" t="s">
        <v>30</v>
      </c>
      <c r="K4" s="1" t="s">
        <v>35</v>
      </c>
    </row>
    <row r="5" spans="1:11" x14ac:dyDescent="0.3">
      <c r="G5" t="s">
        <v>52</v>
      </c>
      <c r="I5" t="s">
        <v>31</v>
      </c>
      <c r="K5" t="s">
        <v>35</v>
      </c>
    </row>
    <row r="6" spans="1:11" x14ac:dyDescent="0.3">
      <c r="A6" s="1" t="s">
        <v>39</v>
      </c>
      <c r="C6" s="1" t="s">
        <v>41</v>
      </c>
      <c r="E6" s="1" t="s">
        <v>17</v>
      </c>
      <c r="I6" t="s">
        <v>32</v>
      </c>
      <c r="K6" t="s">
        <v>36</v>
      </c>
    </row>
    <row r="7" spans="1:11" x14ac:dyDescent="0.3">
      <c r="C7" t="s">
        <v>13</v>
      </c>
      <c r="E7" t="s">
        <v>18</v>
      </c>
      <c r="G7" s="1" t="s">
        <v>25</v>
      </c>
      <c r="I7" t="s">
        <v>33</v>
      </c>
    </row>
    <row r="8" spans="1:11" x14ac:dyDescent="0.3">
      <c r="A8" s="1" t="s">
        <v>9</v>
      </c>
      <c r="C8" t="s">
        <v>15</v>
      </c>
      <c r="I8" t="s">
        <v>34</v>
      </c>
      <c r="K8" s="1" t="s">
        <v>37</v>
      </c>
    </row>
    <row r="9" spans="1:11" x14ac:dyDescent="0.3">
      <c r="A9" t="s">
        <v>10</v>
      </c>
      <c r="E9" s="1" t="s">
        <v>19</v>
      </c>
      <c r="G9" s="1" t="s">
        <v>26</v>
      </c>
      <c r="K9" t="s">
        <v>38</v>
      </c>
    </row>
    <row r="10" spans="1:11" x14ac:dyDescent="0.3">
      <c r="A10" t="s">
        <v>40</v>
      </c>
      <c r="C10" s="1" t="s">
        <v>14</v>
      </c>
      <c r="G10" t="s">
        <v>27</v>
      </c>
    </row>
    <row r="11" spans="1:11" x14ac:dyDescent="0.3">
      <c r="E11" s="1" t="s">
        <v>20</v>
      </c>
      <c r="G11" t="s">
        <v>28</v>
      </c>
    </row>
    <row r="12" spans="1:11" x14ac:dyDescent="0.3">
      <c r="A12" s="1" t="s">
        <v>5</v>
      </c>
      <c r="C12" s="1" t="s">
        <v>16</v>
      </c>
      <c r="E12" t="s">
        <v>21</v>
      </c>
      <c r="G12" t="s">
        <v>29</v>
      </c>
    </row>
    <row r="13" spans="1:11" x14ac:dyDescent="0.3">
      <c r="A13" t="s">
        <v>11</v>
      </c>
      <c r="E13" t="s">
        <v>22</v>
      </c>
    </row>
    <row r="14" spans="1:11" x14ac:dyDescent="0.3">
      <c r="A14" t="s">
        <v>12</v>
      </c>
      <c r="E14" t="s">
        <v>23</v>
      </c>
    </row>
    <row r="17" spans="1:5" x14ac:dyDescent="0.3">
      <c r="A17" s="3" t="s">
        <v>42</v>
      </c>
      <c r="C17" s="3" t="s">
        <v>46</v>
      </c>
      <c r="E17" s="3" t="s">
        <v>50</v>
      </c>
    </row>
    <row r="18" spans="1:5" x14ac:dyDescent="0.3">
      <c r="A18" s="3" t="s">
        <v>43</v>
      </c>
      <c r="C18" s="3" t="s">
        <v>47</v>
      </c>
    </row>
    <row r="19" spans="1:5" x14ac:dyDescent="0.3">
      <c r="A19" s="3" t="s">
        <v>44</v>
      </c>
      <c r="C19" s="3" t="s">
        <v>48</v>
      </c>
    </row>
    <row r="20" spans="1:5" x14ac:dyDescent="0.3">
      <c r="A20" s="3" t="s">
        <v>45</v>
      </c>
      <c r="C20" s="3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6C34-370D-49A7-91D6-F8D9261DD6E3}">
  <dimension ref="A1:O32"/>
  <sheetViews>
    <sheetView topLeftCell="A2" workbookViewId="0">
      <selection activeCell="M21" sqref="M21"/>
    </sheetView>
  </sheetViews>
  <sheetFormatPr baseColWidth="10" defaultRowHeight="14.4" x14ac:dyDescent="0.3"/>
  <cols>
    <col min="1" max="1" width="19.109375" bestFit="1" customWidth="1"/>
    <col min="2" max="2" width="11.88671875" bestFit="1" customWidth="1"/>
    <col min="3" max="3" width="26.88671875" bestFit="1" customWidth="1"/>
    <col min="5" max="5" width="27.5546875" bestFit="1" customWidth="1"/>
    <col min="7" max="7" width="24" bestFit="1" customWidth="1"/>
    <col min="9" max="9" width="27.5546875" bestFit="1" customWidth="1"/>
    <col min="11" max="11" width="26.33203125" customWidth="1"/>
    <col min="12" max="12" width="3.5546875" customWidth="1"/>
    <col min="14" max="14" width="26.88671875" bestFit="1" customWidth="1"/>
    <col min="15" max="15" width="6.33203125" customWidth="1"/>
  </cols>
  <sheetData>
    <row r="1" spans="1:15" ht="46.2" x14ac:dyDescent="0.85">
      <c r="A1" s="14" t="s">
        <v>97</v>
      </c>
      <c r="C1" s="13">
        <v>399</v>
      </c>
      <c r="D1" t="s">
        <v>98</v>
      </c>
    </row>
    <row r="2" spans="1:15" x14ac:dyDescent="0.3">
      <c r="N2" s="17" t="s">
        <v>26</v>
      </c>
      <c r="O2">
        <v>60</v>
      </c>
    </row>
    <row r="3" spans="1:15" x14ac:dyDescent="0.3">
      <c r="A3" s="1" t="s">
        <v>7</v>
      </c>
      <c r="B3" s="8">
        <v>15</v>
      </c>
      <c r="C3" s="1" t="s">
        <v>8</v>
      </c>
      <c r="D3" s="8">
        <v>10</v>
      </c>
      <c r="E3" s="1" t="s">
        <v>51</v>
      </c>
      <c r="F3" s="8">
        <v>30</v>
      </c>
      <c r="G3" s="1" t="s">
        <v>24</v>
      </c>
      <c r="H3" s="8">
        <v>30</v>
      </c>
      <c r="I3" s="1" t="s">
        <v>30</v>
      </c>
      <c r="J3" s="8">
        <v>5</v>
      </c>
      <c r="K3" s="1" t="s">
        <v>35</v>
      </c>
      <c r="L3" s="8">
        <v>5</v>
      </c>
      <c r="N3" s="16" t="s">
        <v>9</v>
      </c>
      <c r="O3">
        <v>40</v>
      </c>
    </row>
    <row r="4" spans="1:15" x14ac:dyDescent="0.3">
      <c r="G4" t="s">
        <v>52</v>
      </c>
      <c r="N4" s="16" t="s">
        <v>41</v>
      </c>
      <c r="O4">
        <v>40</v>
      </c>
    </row>
    <row r="5" spans="1:15" x14ac:dyDescent="0.3">
      <c r="A5" s="1" t="s">
        <v>39</v>
      </c>
      <c r="B5" s="8">
        <v>15</v>
      </c>
      <c r="C5" s="1" t="s">
        <v>41</v>
      </c>
      <c r="D5" s="8">
        <f>SUM(D6:D7)</f>
        <v>40</v>
      </c>
      <c r="E5" s="1" t="s">
        <v>17</v>
      </c>
      <c r="F5" s="8">
        <v>10</v>
      </c>
      <c r="I5" s="3" t="s">
        <v>42</v>
      </c>
      <c r="J5">
        <v>4</v>
      </c>
      <c r="N5" s="16" t="s">
        <v>51</v>
      </c>
      <c r="O5">
        <v>30</v>
      </c>
    </row>
    <row r="6" spans="1:15" x14ac:dyDescent="0.3">
      <c r="C6" t="s">
        <v>13</v>
      </c>
      <c r="D6">
        <v>20</v>
      </c>
      <c r="E6" t="s">
        <v>18</v>
      </c>
      <c r="G6" s="1" t="s">
        <v>25</v>
      </c>
      <c r="H6" s="8">
        <v>10</v>
      </c>
      <c r="I6" s="3" t="s">
        <v>43</v>
      </c>
      <c r="J6">
        <v>4</v>
      </c>
      <c r="N6" s="16" t="s">
        <v>24</v>
      </c>
      <c r="O6">
        <v>30</v>
      </c>
    </row>
    <row r="7" spans="1:15" x14ac:dyDescent="0.3">
      <c r="A7" s="1" t="s">
        <v>9</v>
      </c>
      <c r="B7" s="8">
        <f>SUM(B8:B9)</f>
        <v>40</v>
      </c>
      <c r="C7" t="s">
        <v>15</v>
      </c>
      <c r="D7">
        <v>20</v>
      </c>
      <c r="I7" s="3" t="s">
        <v>44</v>
      </c>
      <c r="J7">
        <v>4</v>
      </c>
      <c r="K7" s="12"/>
      <c r="N7" s="16" t="s">
        <v>5</v>
      </c>
      <c r="O7" s="16">
        <v>24</v>
      </c>
    </row>
    <row r="8" spans="1:15" x14ac:dyDescent="0.3">
      <c r="A8" t="s">
        <v>10</v>
      </c>
      <c r="B8">
        <v>20</v>
      </c>
      <c r="E8" s="1" t="s">
        <v>19</v>
      </c>
      <c r="F8" s="8">
        <v>20</v>
      </c>
      <c r="G8" s="1" t="s">
        <v>26</v>
      </c>
      <c r="H8" s="8">
        <f>SUM(H9:H11)</f>
        <v>60</v>
      </c>
      <c r="I8" s="3" t="s">
        <v>45</v>
      </c>
      <c r="J8">
        <v>4</v>
      </c>
      <c r="N8" s="16" t="s">
        <v>7</v>
      </c>
      <c r="O8" s="16">
        <v>15</v>
      </c>
    </row>
    <row r="9" spans="1:15" x14ac:dyDescent="0.3">
      <c r="A9" t="s">
        <v>40</v>
      </c>
      <c r="B9">
        <v>20</v>
      </c>
      <c r="C9" s="1" t="s">
        <v>14</v>
      </c>
      <c r="D9" s="8">
        <v>10</v>
      </c>
      <c r="G9" t="s">
        <v>27</v>
      </c>
      <c r="H9">
        <v>15</v>
      </c>
      <c r="J9">
        <f>SUM(J5:J8)</f>
        <v>16</v>
      </c>
      <c r="N9" s="16" t="s">
        <v>39</v>
      </c>
      <c r="O9" s="16">
        <v>15</v>
      </c>
    </row>
    <row r="10" spans="1:15" x14ac:dyDescent="0.3">
      <c r="E10" s="1" t="s">
        <v>20</v>
      </c>
      <c r="F10" s="8">
        <v>16</v>
      </c>
      <c r="G10" t="s">
        <v>28</v>
      </c>
      <c r="H10">
        <v>15</v>
      </c>
      <c r="N10" s="16" t="s">
        <v>19</v>
      </c>
      <c r="O10" s="16">
        <v>20</v>
      </c>
    </row>
    <row r="11" spans="1:15" x14ac:dyDescent="0.3">
      <c r="A11" s="1" t="s">
        <v>5</v>
      </c>
      <c r="B11" s="8">
        <f>SUM(B12:B13)</f>
        <v>24</v>
      </c>
      <c r="C11" s="1" t="s">
        <v>16</v>
      </c>
      <c r="D11" s="8">
        <v>14</v>
      </c>
      <c r="E11" t="s">
        <v>102</v>
      </c>
      <c r="F11">
        <v>8</v>
      </c>
      <c r="G11" t="s">
        <v>29</v>
      </c>
      <c r="H11">
        <v>30</v>
      </c>
      <c r="N11" t="s">
        <v>16</v>
      </c>
      <c r="O11">
        <v>14</v>
      </c>
    </row>
    <row r="12" spans="1:15" x14ac:dyDescent="0.3">
      <c r="A12" t="s">
        <v>11</v>
      </c>
      <c r="B12">
        <v>12</v>
      </c>
      <c r="E12" s="15" t="s">
        <v>103</v>
      </c>
      <c r="F12" s="15">
        <v>8</v>
      </c>
      <c r="N12" s="16" t="s">
        <v>104</v>
      </c>
      <c r="O12">
        <v>16</v>
      </c>
    </row>
    <row r="13" spans="1:15" x14ac:dyDescent="0.3">
      <c r="A13" t="s">
        <v>12</v>
      </c>
      <c r="B13">
        <v>12</v>
      </c>
      <c r="N13" s="16" t="s">
        <v>20</v>
      </c>
      <c r="O13">
        <v>16</v>
      </c>
    </row>
    <row r="14" spans="1:15" x14ac:dyDescent="0.3">
      <c r="A14" s="3"/>
      <c r="B14" s="3">
        <f>SUM(B3,B5,B7,B11,)</f>
        <v>94</v>
      </c>
      <c r="C14" s="3"/>
      <c r="D14" s="3">
        <f>SUM(D3,D5,D9,D11)</f>
        <v>74</v>
      </c>
      <c r="E14" s="3"/>
      <c r="F14" s="3">
        <f>SUM(F3:F10)</f>
        <v>76</v>
      </c>
      <c r="G14" s="3"/>
      <c r="H14" s="3">
        <f>SUM(H3,H6,H8,)</f>
        <v>100</v>
      </c>
      <c r="I14" s="3"/>
      <c r="J14" s="3">
        <f>SUM(J3,J9,L3)</f>
        <v>26</v>
      </c>
      <c r="K14" s="3"/>
      <c r="L14" s="3"/>
      <c r="N14" t="s">
        <v>8</v>
      </c>
      <c r="O14">
        <v>10</v>
      </c>
    </row>
    <row r="15" spans="1:15" x14ac:dyDescent="0.3">
      <c r="N15" s="17" t="s">
        <v>14</v>
      </c>
      <c r="O15">
        <v>10</v>
      </c>
    </row>
    <row r="16" spans="1:15" x14ac:dyDescent="0.3">
      <c r="A16" s="9">
        <f>SUM(B14:J14)</f>
        <v>370</v>
      </c>
      <c r="N16" t="s">
        <v>17</v>
      </c>
      <c r="O16">
        <v>10</v>
      </c>
    </row>
    <row r="17" spans="1:15" x14ac:dyDescent="0.3">
      <c r="N17" t="s">
        <v>25</v>
      </c>
      <c r="O17">
        <v>10</v>
      </c>
    </row>
    <row r="18" spans="1:15" x14ac:dyDescent="0.3">
      <c r="I18" s="1" t="s">
        <v>26</v>
      </c>
      <c r="J18" s="8">
        <f>SUM(J19:J21)</f>
        <v>60</v>
      </c>
      <c r="N18" s="16" t="s">
        <v>30</v>
      </c>
      <c r="O18">
        <v>5</v>
      </c>
    </row>
    <row r="19" spans="1:15" x14ac:dyDescent="0.3">
      <c r="A19" t="str">
        <f>A3:B3</f>
        <v>Acces</v>
      </c>
      <c r="B19">
        <f>B3</f>
        <v>15</v>
      </c>
      <c r="C19" t="str">
        <f>C11</f>
        <v>Develoment and partnership</v>
      </c>
      <c r="D19">
        <f>D11</f>
        <v>14</v>
      </c>
      <c r="E19" t="str">
        <f>G8</f>
        <v>SearchUnit</v>
      </c>
      <c r="F19">
        <f>H8</f>
        <v>60</v>
      </c>
      <c r="I19" t="s">
        <v>27</v>
      </c>
      <c r="J19">
        <v>15</v>
      </c>
      <c r="N19" s="16" t="s">
        <v>35</v>
      </c>
      <c r="O19">
        <v>5</v>
      </c>
    </row>
    <row r="20" spans="1:15" x14ac:dyDescent="0.3">
      <c r="A20" t="str">
        <f>A5</f>
        <v>GoggleCloud</v>
      </c>
      <c r="B20">
        <f>B5</f>
        <v>15</v>
      </c>
      <c r="C20" t="str">
        <f>E3</f>
        <v>Artificial Inteligence</v>
      </c>
      <c r="D20">
        <f>F3</f>
        <v>30</v>
      </c>
      <c r="E20" t="str">
        <f>I3</f>
        <v>HR OPERATIONS</v>
      </c>
      <c r="F20">
        <f>J3</f>
        <v>5</v>
      </c>
      <c r="I20" t="s">
        <v>28</v>
      </c>
      <c r="J20">
        <v>15</v>
      </c>
      <c r="O20">
        <f>SUM(O2:O19)</f>
        <v>370</v>
      </c>
    </row>
    <row r="21" spans="1:15" x14ac:dyDescent="0.3">
      <c r="A21" t="str">
        <f>A7</f>
        <v>Youtube</v>
      </c>
      <c r="B21">
        <f>B7</f>
        <v>40</v>
      </c>
      <c r="C21" t="str">
        <f>E5</f>
        <v>Legal</v>
      </c>
      <c r="D21">
        <f>F5</f>
        <v>10</v>
      </c>
      <c r="E21" t="str">
        <f>K3</f>
        <v>Virtual and augmented real</v>
      </c>
      <c r="F21">
        <f>L3</f>
        <v>5</v>
      </c>
      <c r="I21" t="s">
        <v>29</v>
      </c>
      <c r="J21">
        <v>30</v>
      </c>
    </row>
    <row r="22" spans="1:15" x14ac:dyDescent="0.3">
      <c r="A22" t="str">
        <f>A11</f>
        <v>Marketing</v>
      </c>
      <c r="B22">
        <f>B11</f>
        <v>24</v>
      </c>
      <c r="C22" t="str">
        <f>E8</f>
        <v>Ads and Commerce</v>
      </c>
      <c r="D22">
        <f>F8</f>
        <v>20</v>
      </c>
      <c r="E22" t="s">
        <v>104</v>
      </c>
      <c r="F22">
        <f>J9</f>
        <v>16</v>
      </c>
      <c r="I22" s="16" t="s">
        <v>14</v>
      </c>
      <c r="J22">
        <v>10</v>
      </c>
    </row>
    <row r="23" spans="1:15" x14ac:dyDescent="0.3">
      <c r="A23" t="str">
        <f>C3</f>
        <v>Waymo</v>
      </c>
      <c r="B23">
        <f>D3</f>
        <v>10</v>
      </c>
      <c r="C23" t="str">
        <f>E10</f>
        <v>Hardware</v>
      </c>
      <c r="D23">
        <f>F10</f>
        <v>16</v>
      </c>
    </row>
    <row r="24" spans="1:15" x14ac:dyDescent="0.3">
      <c r="A24" t="str">
        <f>C5</f>
        <v>Bussiness</v>
      </c>
      <c r="B24">
        <f>D5</f>
        <v>40</v>
      </c>
      <c r="C24" t="str">
        <f>G3</f>
        <v>Platform and ecosystems</v>
      </c>
      <c r="D24">
        <f>H3</f>
        <v>30</v>
      </c>
    </row>
    <row r="25" spans="1:15" x14ac:dyDescent="0.3">
      <c r="A25" t="str">
        <f>C9</f>
        <v>StrategicPartnerships</v>
      </c>
      <c r="B25">
        <f>D9</f>
        <v>10</v>
      </c>
      <c r="C25" t="str">
        <f>G6</f>
        <v>Technical infraestructure</v>
      </c>
      <c r="D25">
        <f>H6</f>
        <v>10</v>
      </c>
    </row>
    <row r="27" spans="1:15" x14ac:dyDescent="0.3">
      <c r="A27" t="s">
        <v>101</v>
      </c>
      <c r="B27">
        <v>1</v>
      </c>
    </row>
    <row r="28" spans="1:15" x14ac:dyDescent="0.3">
      <c r="A28" t="s">
        <v>99</v>
      </c>
      <c r="B28">
        <v>9</v>
      </c>
    </row>
    <row r="29" spans="1:15" x14ac:dyDescent="0.3">
      <c r="A29" t="s">
        <v>100</v>
      </c>
      <c r="B29">
        <v>17</v>
      </c>
      <c r="C29">
        <v>24</v>
      </c>
    </row>
    <row r="30" spans="1:15" x14ac:dyDescent="0.3">
      <c r="B30">
        <f>B29*C29</f>
        <v>408</v>
      </c>
    </row>
    <row r="31" spans="1:15" x14ac:dyDescent="0.3">
      <c r="B31">
        <f>SUM(B27:B30)</f>
        <v>435</v>
      </c>
      <c r="C31">
        <v>409</v>
      </c>
    </row>
    <row r="32" spans="1:15" x14ac:dyDescent="0.3">
      <c r="B32">
        <f>B31-C31</f>
        <v>26</v>
      </c>
    </row>
  </sheetData>
  <sortState xmlns:xlrd2="http://schemas.microsoft.com/office/spreadsheetml/2017/richdata2" ref="N2:O19">
    <sortCondition descending="1" ref="O2:O19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7DE7-FAAC-4D5D-A440-617AB89B6881}">
  <dimension ref="A1:M24"/>
  <sheetViews>
    <sheetView topLeftCell="B11" workbookViewId="0">
      <selection activeCell="I11" sqref="I11"/>
    </sheetView>
  </sheetViews>
  <sheetFormatPr baseColWidth="10" defaultRowHeight="14.4" x14ac:dyDescent="0.3"/>
  <cols>
    <col min="1" max="1" width="29.109375" customWidth="1"/>
    <col min="2" max="2" width="5.6640625" bestFit="1" customWidth="1"/>
    <col min="3" max="3" width="15.5546875" bestFit="1" customWidth="1"/>
    <col min="4" max="4" width="10.109375" customWidth="1"/>
    <col min="5" max="5" width="14.6640625" bestFit="1" customWidth="1"/>
  </cols>
  <sheetData>
    <row r="1" spans="1:13" x14ac:dyDescent="0.3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140</v>
      </c>
      <c r="G1" s="6" t="s">
        <v>99</v>
      </c>
    </row>
    <row r="2" spans="1:13" ht="15.6" x14ac:dyDescent="0.3">
      <c r="A2" s="20" t="s">
        <v>26</v>
      </c>
      <c r="B2" s="20">
        <v>60</v>
      </c>
      <c r="C2" s="21" t="s">
        <v>122</v>
      </c>
      <c r="D2" s="20">
        <v>26</v>
      </c>
      <c r="E2" s="24">
        <v>3</v>
      </c>
      <c r="G2">
        <v>1</v>
      </c>
      <c r="H2" s="18" t="s">
        <v>109</v>
      </c>
      <c r="I2" s="32"/>
      <c r="J2" s="32"/>
      <c r="K2" s="32"/>
      <c r="L2" s="32"/>
      <c r="M2" s="32"/>
    </row>
    <row r="3" spans="1:13" ht="15.6" x14ac:dyDescent="0.3">
      <c r="A3" s="20" t="s">
        <v>9</v>
      </c>
      <c r="B3" s="20">
        <v>40</v>
      </c>
      <c r="C3" s="21" t="s">
        <v>123</v>
      </c>
      <c r="D3" s="20">
        <v>26</v>
      </c>
      <c r="E3" s="27">
        <v>5</v>
      </c>
      <c r="G3">
        <v>2</v>
      </c>
      <c r="H3" s="18" t="s">
        <v>110</v>
      </c>
      <c r="I3" s="32"/>
      <c r="J3" s="32"/>
      <c r="K3" s="32"/>
      <c r="L3" s="32"/>
      <c r="M3" s="32"/>
    </row>
    <row r="4" spans="1:13" ht="15.6" x14ac:dyDescent="0.3">
      <c r="A4" s="15" t="s">
        <v>41</v>
      </c>
      <c r="B4" s="15">
        <v>40</v>
      </c>
      <c r="C4" s="19" t="s">
        <v>124</v>
      </c>
      <c r="D4">
        <v>26</v>
      </c>
      <c r="E4" s="27"/>
      <c r="G4">
        <v>3</v>
      </c>
      <c r="H4" s="18" t="s">
        <v>111</v>
      </c>
      <c r="I4" s="32"/>
      <c r="J4" s="32"/>
      <c r="K4" s="32"/>
      <c r="L4" s="32"/>
      <c r="M4" s="32"/>
    </row>
    <row r="5" spans="1:13" ht="15.6" x14ac:dyDescent="0.3">
      <c r="A5" s="15" t="s">
        <v>51</v>
      </c>
      <c r="B5" s="15">
        <v>30</v>
      </c>
      <c r="C5" s="19" t="s">
        <v>125</v>
      </c>
      <c r="D5">
        <v>27</v>
      </c>
      <c r="E5" s="26">
        <v>4</v>
      </c>
      <c r="G5">
        <v>4</v>
      </c>
      <c r="H5" s="18" t="s">
        <v>112</v>
      </c>
    </row>
    <row r="6" spans="1:13" ht="15.6" x14ac:dyDescent="0.3">
      <c r="A6" s="15" t="s">
        <v>24</v>
      </c>
      <c r="B6" s="15">
        <v>30</v>
      </c>
      <c r="C6" s="19" t="s">
        <v>126</v>
      </c>
      <c r="D6">
        <v>27</v>
      </c>
      <c r="E6" s="26"/>
      <c r="G6">
        <v>5</v>
      </c>
      <c r="H6" s="18" t="s">
        <v>113</v>
      </c>
    </row>
    <row r="7" spans="1:13" ht="15.6" x14ac:dyDescent="0.3">
      <c r="A7" s="20" t="s">
        <v>5</v>
      </c>
      <c r="B7" s="20">
        <v>24</v>
      </c>
      <c r="C7" s="21" t="s">
        <v>127</v>
      </c>
      <c r="D7" s="20">
        <v>27</v>
      </c>
      <c r="E7" s="26"/>
      <c r="G7">
        <v>6</v>
      </c>
      <c r="H7" s="18" t="s">
        <v>114</v>
      </c>
    </row>
    <row r="8" spans="1:13" ht="15.6" x14ac:dyDescent="0.3">
      <c r="A8" s="15" t="s">
        <v>19</v>
      </c>
      <c r="B8" s="15">
        <v>20</v>
      </c>
      <c r="C8" s="19" t="s">
        <v>128</v>
      </c>
      <c r="D8">
        <v>27</v>
      </c>
      <c r="E8" s="23">
        <v>1</v>
      </c>
      <c r="G8">
        <v>7</v>
      </c>
      <c r="H8" s="18" t="s">
        <v>115</v>
      </c>
    </row>
    <row r="9" spans="1:13" ht="15.6" x14ac:dyDescent="0.3">
      <c r="A9" s="20" t="s">
        <v>104</v>
      </c>
      <c r="B9" s="20">
        <v>16</v>
      </c>
      <c r="C9" s="21" t="s">
        <v>129</v>
      </c>
      <c r="D9" s="20">
        <v>27</v>
      </c>
      <c r="E9" s="31">
        <v>2</v>
      </c>
      <c r="G9">
        <v>8</v>
      </c>
      <c r="H9" s="18" t="s">
        <v>116</v>
      </c>
    </row>
    <row r="10" spans="1:13" ht="15.6" x14ac:dyDescent="0.3">
      <c r="A10" s="20" t="s">
        <v>20</v>
      </c>
      <c r="B10" s="20">
        <v>16</v>
      </c>
      <c r="C10" s="21" t="s">
        <v>130</v>
      </c>
      <c r="D10" s="20">
        <v>27</v>
      </c>
      <c r="E10" s="31"/>
      <c r="G10">
        <v>9</v>
      </c>
      <c r="H10" s="18" t="s">
        <v>120</v>
      </c>
    </row>
    <row r="11" spans="1:13" ht="15.6" x14ac:dyDescent="0.3">
      <c r="A11" s="15" t="s">
        <v>7</v>
      </c>
      <c r="B11" s="15">
        <v>12</v>
      </c>
      <c r="C11" s="19" t="s">
        <v>131</v>
      </c>
      <c r="D11">
        <v>28</v>
      </c>
      <c r="E11" s="31"/>
      <c r="G11">
        <v>10</v>
      </c>
      <c r="H11" s="18" t="s">
        <v>117</v>
      </c>
      <c r="K11" s="25"/>
    </row>
    <row r="12" spans="1:13" ht="15.6" x14ac:dyDescent="0.3">
      <c r="A12" s="15" t="s">
        <v>39</v>
      </c>
      <c r="B12" s="15">
        <v>12</v>
      </c>
      <c r="C12" s="19" t="s">
        <v>132</v>
      </c>
      <c r="D12">
        <v>28</v>
      </c>
      <c r="E12" s="30">
        <v>1</v>
      </c>
      <c r="G12">
        <v>11</v>
      </c>
      <c r="H12" s="18" t="s">
        <v>118</v>
      </c>
    </row>
    <row r="13" spans="1:13" ht="15.6" x14ac:dyDescent="0.3">
      <c r="A13" s="15" t="s">
        <v>16</v>
      </c>
      <c r="B13" s="15">
        <v>10</v>
      </c>
      <c r="C13" s="19" t="s">
        <v>133</v>
      </c>
      <c r="D13">
        <v>28</v>
      </c>
      <c r="E13" s="30"/>
      <c r="G13">
        <v>12</v>
      </c>
      <c r="H13" s="18" t="s">
        <v>119</v>
      </c>
    </row>
    <row r="14" spans="1:13" ht="15.6" x14ac:dyDescent="0.3">
      <c r="A14" s="15" t="s">
        <v>8</v>
      </c>
      <c r="B14" s="15">
        <v>10</v>
      </c>
      <c r="C14" s="19" t="s">
        <v>134</v>
      </c>
      <c r="D14">
        <v>28</v>
      </c>
      <c r="E14" s="29">
        <v>1</v>
      </c>
      <c r="G14">
        <v>13</v>
      </c>
      <c r="H14" s="18" t="s">
        <v>121</v>
      </c>
    </row>
    <row r="15" spans="1:13" x14ac:dyDescent="0.3">
      <c r="A15" s="15" t="s">
        <v>14</v>
      </c>
      <c r="B15" s="15">
        <v>10</v>
      </c>
      <c r="C15" s="19" t="s">
        <v>135</v>
      </c>
      <c r="D15">
        <v>28</v>
      </c>
      <c r="E15" s="29"/>
    </row>
    <row r="16" spans="1:13" x14ac:dyDescent="0.3">
      <c r="A16" s="15" t="s">
        <v>17</v>
      </c>
      <c r="B16" s="15">
        <v>5</v>
      </c>
      <c r="C16" s="19" t="s">
        <v>136</v>
      </c>
      <c r="D16">
        <v>29</v>
      </c>
      <c r="E16" s="28">
        <v>1</v>
      </c>
    </row>
    <row r="17" spans="1:5" x14ac:dyDescent="0.3">
      <c r="A17" s="15" t="s">
        <v>25</v>
      </c>
      <c r="B17" s="15">
        <v>5</v>
      </c>
      <c r="C17" s="19" t="s">
        <v>137</v>
      </c>
      <c r="D17">
        <v>29</v>
      </c>
      <c r="E17" s="28"/>
    </row>
    <row r="18" spans="1:5" x14ac:dyDescent="0.3">
      <c r="A18" s="15" t="s">
        <v>30</v>
      </c>
      <c r="B18" s="15">
        <v>5</v>
      </c>
      <c r="C18" s="19" t="s">
        <v>138</v>
      </c>
      <c r="D18">
        <v>29</v>
      </c>
      <c r="E18" s="28"/>
    </row>
    <row r="19" spans="1:5" x14ac:dyDescent="0.3">
      <c r="A19" s="15" t="s">
        <v>35</v>
      </c>
      <c r="B19" s="15">
        <v>5</v>
      </c>
      <c r="C19" s="19" t="s">
        <v>139</v>
      </c>
      <c r="D19">
        <v>29</v>
      </c>
      <c r="E19" s="28"/>
    </row>
    <row r="22" spans="1:5" x14ac:dyDescent="0.3">
      <c r="C22" s="19"/>
    </row>
    <row r="23" spans="1:5" x14ac:dyDescent="0.3">
      <c r="E23" s="22"/>
    </row>
    <row r="24" spans="1:5" x14ac:dyDescent="0.3">
      <c r="E24" s="22"/>
    </row>
  </sheetData>
  <sortState xmlns:xlrd2="http://schemas.microsoft.com/office/spreadsheetml/2017/richdata2" ref="A3:B19">
    <sortCondition descending="1" ref="B3:B19"/>
  </sortState>
  <mergeCells count="6">
    <mergeCell ref="E5:E7"/>
    <mergeCell ref="E3:E4"/>
    <mergeCell ref="E16:E19"/>
    <mergeCell ref="E14:E15"/>
    <mergeCell ref="E12:E13"/>
    <mergeCell ref="E9:E11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763C-F027-4071-A3AD-C2AEA1EF48DC}">
  <dimension ref="A1:K17"/>
  <sheetViews>
    <sheetView tabSelected="1" workbookViewId="0">
      <selection activeCell="A15" sqref="A15"/>
    </sheetView>
  </sheetViews>
  <sheetFormatPr baseColWidth="10" defaultRowHeight="14.4" x14ac:dyDescent="0.3"/>
  <cols>
    <col min="1" max="1" width="13.88671875" bestFit="1" customWidth="1"/>
    <col min="2" max="2" width="12.88671875" bestFit="1" customWidth="1"/>
    <col min="3" max="3" width="15.5546875" bestFit="1" customWidth="1"/>
    <col min="4" max="4" width="8.5546875" bestFit="1" customWidth="1"/>
  </cols>
  <sheetData>
    <row r="1" spans="1:11" ht="25.8" x14ac:dyDescent="0.5">
      <c r="A1" s="7" t="s">
        <v>89</v>
      </c>
    </row>
    <row r="3" spans="1:11" x14ac:dyDescent="0.3">
      <c r="A3" t="s">
        <v>0</v>
      </c>
      <c r="B3" t="s">
        <v>58</v>
      </c>
    </row>
    <row r="4" spans="1:11" x14ac:dyDescent="0.3">
      <c r="A4" t="s">
        <v>1</v>
      </c>
      <c r="B4" t="s">
        <v>59</v>
      </c>
    </row>
    <row r="5" spans="1:11" x14ac:dyDescent="0.3">
      <c r="A5" t="s">
        <v>2</v>
      </c>
      <c r="B5" t="s">
        <v>60</v>
      </c>
    </row>
    <row r="6" spans="1:11" x14ac:dyDescent="0.3">
      <c r="A6" t="s">
        <v>3</v>
      </c>
      <c r="B6" t="s">
        <v>61</v>
      </c>
      <c r="G6" s="8" t="s">
        <v>92</v>
      </c>
      <c r="H6" s="8" t="s">
        <v>91</v>
      </c>
      <c r="I6" s="6" t="s">
        <v>90</v>
      </c>
      <c r="J6" s="8" t="s">
        <v>93</v>
      </c>
      <c r="K6" s="8" t="s">
        <v>2</v>
      </c>
    </row>
    <row r="7" spans="1:11" x14ac:dyDescent="0.3">
      <c r="A7" t="s">
        <v>4</v>
      </c>
      <c r="B7" t="s">
        <v>62</v>
      </c>
    </row>
    <row r="9" spans="1:11" x14ac:dyDescent="0.3">
      <c r="A9" t="s">
        <v>63</v>
      </c>
      <c r="B9" t="s">
        <v>65</v>
      </c>
    </row>
    <row r="10" spans="1:11" x14ac:dyDescent="0.3">
      <c r="A10" s="4" t="s">
        <v>66</v>
      </c>
      <c r="B10" s="5">
        <v>30</v>
      </c>
    </row>
    <row r="12" spans="1:11" x14ac:dyDescent="0.3">
      <c r="A12" s="1" t="s">
        <v>67</v>
      </c>
      <c r="B12" s="1" t="s">
        <v>72</v>
      </c>
      <c r="C12" s="1" t="s">
        <v>73</v>
      </c>
      <c r="D12" s="1" t="s">
        <v>68</v>
      </c>
    </row>
    <row r="13" spans="1:11" x14ac:dyDescent="0.3">
      <c r="A13" t="s">
        <v>66</v>
      </c>
      <c r="B13" t="s">
        <v>69</v>
      </c>
      <c r="C13" t="s">
        <v>70</v>
      </c>
      <c r="D13" t="s">
        <v>71</v>
      </c>
      <c r="E13" t="s">
        <v>62</v>
      </c>
    </row>
    <row r="14" spans="1:11" x14ac:dyDescent="0.3">
      <c r="A14" t="s">
        <v>74</v>
      </c>
      <c r="B14" t="s">
        <v>75</v>
      </c>
      <c r="C14" t="s">
        <v>76</v>
      </c>
      <c r="D14" t="s">
        <v>77</v>
      </c>
      <c r="E14" t="s">
        <v>61</v>
      </c>
    </row>
    <row r="15" spans="1:11" x14ac:dyDescent="0.3">
      <c r="A15" s="6" t="s">
        <v>64</v>
      </c>
      <c r="B15" s="6" t="s">
        <v>78</v>
      </c>
      <c r="C15" s="6" t="s">
        <v>79</v>
      </c>
      <c r="D15" s="6" t="s">
        <v>80</v>
      </c>
      <c r="E15" s="6" t="s">
        <v>58</v>
      </c>
    </row>
    <row r="16" spans="1:11" x14ac:dyDescent="0.3">
      <c r="A16" t="s">
        <v>81</v>
      </c>
      <c r="B16" t="s">
        <v>82</v>
      </c>
      <c r="C16" t="s">
        <v>83</v>
      </c>
      <c r="D16" t="s">
        <v>84</v>
      </c>
      <c r="E16" t="s">
        <v>59</v>
      </c>
    </row>
    <row r="17" spans="1:5" x14ac:dyDescent="0.3">
      <c r="A17" t="s">
        <v>85</v>
      </c>
      <c r="B17" t="s">
        <v>86</v>
      </c>
      <c r="C17" t="s">
        <v>87</v>
      </c>
      <c r="D17" t="s">
        <v>88</v>
      </c>
      <c r="E1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Paises</vt:lpstr>
      <vt:lpstr>DistibucionDeLaSede</vt:lpstr>
      <vt:lpstr>Distriuciones</vt:lpstr>
      <vt:lpstr>SUBNETEO</vt:lpstr>
      <vt:lpstr>Routers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Meza</dc:creator>
  <cp:lastModifiedBy>Wilmer García</cp:lastModifiedBy>
  <dcterms:created xsi:type="dcterms:W3CDTF">2020-03-12T18:13:37Z</dcterms:created>
  <dcterms:modified xsi:type="dcterms:W3CDTF">2020-04-07T21:27:17Z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50773e35-77cc-4e28-ad1d-ada0752aacba</vt:lpwstr>
  </property>
</Properties>
</file>