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ocuments\Data_Analytics\M3_S1\"/>
    </mc:Choice>
  </mc:AlternateContent>
  <xr:revisionPtr revIDLastSave="0" documentId="13_ncr:1_{5C5AE269-BF21-4D76-AA62-6E4FE649ED64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Base_Table" sheetId="1" r:id="rId1"/>
    <sheet name="Sheet11" sheetId="12" r:id="rId2"/>
    <sheet name="Retention" sheetId="2" r:id="rId3"/>
    <sheet name="Churn" sheetId="4" r:id="rId4"/>
    <sheet name="Avg Retention" sheetId="6" r:id="rId5"/>
    <sheet name="First_week Retention" sheetId="10" r:id="rId6"/>
    <sheet name="Retention - Dashboard" sheetId="13" r:id="rId7"/>
  </sheets>
  <definedNames>
    <definedName name="ChurnTable">Churn!$A$1:$H$14</definedName>
    <definedName name="_xlnm.Print_Area" localSheetId="6">'Retention - Dashboard'!$A$1:$J$40</definedName>
    <definedName name="RetentionTable" localSheetId="6">'Retention - Dashboard'!$B$3:$I$16</definedName>
    <definedName name="RetentionTable">Retention!$B$3:$I$16</definedName>
    <definedName name="Table_base">Base_Table!$A$1:$H$14</definedName>
  </definedNames>
  <calcPr calcId="191029"/>
  <pivotCaches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3" l="1"/>
  <c r="D16" i="13"/>
  <c r="C16" i="13"/>
  <c r="F15" i="13"/>
  <c r="E15" i="13"/>
  <c r="D15" i="13"/>
  <c r="C15" i="13"/>
  <c r="G14" i="13"/>
  <c r="F14" i="13"/>
  <c r="E14" i="13"/>
  <c r="D14" i="13"/>
  <c r="C14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G15" i="6"/>
  <c r="H15" i="6"/>
  <c r="D14" i="6"/>
  <c r="C14" i="6"/>
  <c r="B14" i="6"/>
  <c r="E13" i="6"/>
  <c r="D13" i="6"/>
  <c r="C13" i="6"/>
  <c r="B13" i="6"/>
  <c r="F12" i="6"/>
  <c r="E12" i="6"/>
  <c r="D12" i="6"/>
  <c r="C12" i="6"/>
  <c r="B12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H5" i="6"/>
  <c r="G5" i="6"/>
  <c r="F5" i="6"/>
  <c r="E5" i="6"/>
  <c r="E15" i="6" s="1"/>
  <c r="D5" i="6"/>
  <c r="C5" i="6"/>
  <c r="B5" i="6"/>
  <c r="H4" i="6"/>
  <c r="G4" i="6"/>
  <c r="F4" i="6"/>
  <c r="E4" i="6"/>
  <c r="D4" i="6"/>
  <c r="C4" i="6"/>
  <c r="B4" i="6"/>
  <c r="H3" i="6"/>
  <c r="G3" i="6"/>
  <c r="F3" i="6"/>
  <c r="E3" i="6"/>
  <c r="D3" i="6"/>
  <c r="C3" i="6"/>
  <c r="B3" i="6"/>
  <c r="H2" i="6"/>
  <c r="G2" i="6"/>
  <c r="F2" i="6"/>
  <c r="F15" i="6" s="1"/>
  <c r="E2" i="6"/>
  <c r="D2" i="6"/>
  <c r="D15" i="6" s="1"/>
  <c r="C2" i="6"/>
  <c r="C15" i="6" s="1"/>
  <c r="B2" i="6"/>
  <c r="B15" i="6" s="1"/>
  <c r="D14" i="4"/>
  <c r="E12" i="4"/>
  <c r="F10" i="4"/>
  <c r="E9" i="4"/>
  <c r="D8" i="4"/>
  <c r="H8" i="4"/>
  <c r="G7" i="4"/>
  <c r="E6" i="4"/>
  <c r="F6" i="4"/>
  <c r="D4" i="4"/>
  <c r="H4" i="4"/>
  <c r="G3" i="4"/>
  <c r="C4" i="4"/>
  <c r="C9" i="4"/>
  <c r="C12" i="4"/>
  <c r="C13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16" i="2"/>
  <c r="D16" i="2"/>
  <c r="C14" i="4" s="1"/>
  <c r="E15" i="2"/>
  <c r="D13" i="4" s="1"/>
  <c r="F15" i="2"/>
  <c r="E13" i="4" s="1"/>
  <c r="D15" i="2"/>
  <c r="E14" i="2"/>
  <c r="D12" i="4" s="1"/>
  <c r="F14" i="2"/>
  <c r="G14" i="2"/>
  <c r="F12" i="4" s="1"/>
  <c r="D14" i="2"/>
  <c r="E13" i="2"/>
  <c r="D11" i="4" s="1"/>
  <c r="F13" i="2"/>
  <c r="E11" i="4" s="1"/>
  <c r="G13" i="2"/>
  <c r="F11" i="4" s="1"/>
  <c r="H13" i="2"/>
  <c r="G11" i="4" s="1"/>
  <c r="D13" i="2"/>
  <c r="C11" i="4" s="1"/>
  <c r="E12" i="2"/>
  <c r="D10" i="4" s="1"/>
  <c r="F12" i="2"/>
  <c r="E10" i="4" s="1"/>
  <c r="G12" i="2"/>
  <c r="H12" i="2"/>
  <c r="G10" i="4" s="1"/>
  <c r="I12" i="2"/>
  <c r="H10" i="4" s="1"/>
  <c r="D12" i="2"/>
  <c r="C10" i="4" s="1"/>
  <c r="E11" i="2"/>
  <c r="D9" i="4" s="1"/>
  <c r="F11" i="2"/>
  <c r="G11" i="2"/>
  <c r="F9" i="4" s="1"/>
  <c r="H11" i="2"/>
  <c r="G9" i="4" s="1"/>
  <c r="I11" i="2"/>
  <c r="H9" i="4" s="1"/>
  <c r="D11" i="2"/>
  <c r="E10" i="2"/>
  <c r="F10" i="2"/>
  <c r="E8" i="4" s="1"/>
  <c r="G10" i="2"/>
  <c r="F8" i="4" s="1"/>
  <c r="H10" i="2"/>
  <c r="G8" i="4" s="1"/>
  <c r="I10" i="2"/>
  <c r="D10" i="2"/>
  <c r="C8" i="4" s="1"/>
  <c r="C11" i="2"/>
  <c r="C12" i="2"/>
  <c r="C13" i="2"/>
  <c r="C14" i="2"/>
  <c r="C15" i="2"/>
  <c r="C16" i="2"/>
  <c r="E9" i="2"/>
  <c r="D7" i="4" s="1"/>
  <c r="F9" i="2"/>
  <c r="E7" i="4" s="1"/>
  <c r="G9" i="2"/>
  <c r="F7" i="4" s="1"/>
  <c r="H9" i="2"/>
  <c r="I9" i="2"/>
  <c r="H7" i="4" s="1"/>
  <c r="D9" i="2"/>
  <c r="C7" i="4" s="1"/>
  <c r="E8" i="2"/>
  <c r="D6" i="4" s="1"/>
  <c r="F8" i="2"/>
  <c r="G8" i="2"/>
  <c r="H8" i="2"/>
  <c r="G6" i="4" s="1"/>
  <c r="I8" i="2"/>
  <c r="H6" i="4" s="1"/>
  <c r="D8" i="2"/>
  <c r="C6" i="4" s="1"/>
  <c r="E7" i="2"/>
  <c r="D5" i="4" s="1"/>
  <c r="F7" i="2"/>
  <c r="E5" i="4" s="1"/>
  <c r="G7" i="2"/>
  <c r="F5" i="4" s="1"/>
  <c r="H7" i="2"/>
  <c r="G5" i="4" s="1"/>
  <c r="I7" i="2"/>
  <c r="H5" i="4" s="1"/>
  <c r="D7" i="2"/>
  <c r="C5" i="4" s="1"/>
  <c r="C7" i="2"/>
  <c r="C8" i="2"/>
  <c r="C9" i="2"/>
  <c r="C10" i="2"/>
  <c r="E6" i="2"/>
  <c r="F6" i="2"/>
  <c r="E4" i="4" s="1"/>
  <c r="G6" i="2"/>
  <c r="F4" i="4" s="1"/>
  <c r="H6" i="2"/>
  <c r="G4" i="4" s="1"/>
  <c r="I6" i="2"/>
  <c r="D6" i="2"/>
  <c r="C6" i="2"/>
  <c r="E5" i="2"/>
  <c r="D3" i="4" s="1"/>
  <c r="F5" i="2"/>
  <c r="E3" i="4" s="1"/>
  <c r="G5" i="2"/>
  <c r="F3" i="4" s="1"/>
  <c r="H5" i="2"/>
  <c r="I5" i="2"/>
  <c r="H3" i="4" s="1"/>
  <c r="D5" i="2"/>
  <c r="C3" i="4" s="1"/>
  <c r="E4" i="2"/>
  <c r="D2" i="4" s="1"/>
  <c r="F4" i="2"/>
  <c r="E2" i="4" s="1"/>
  <c r="G4" i="2"/>
  <c r="F2" i="4" s="1"/>
  <c r="H4" i="2"/>
  <c r="G2" i="4" s="1"/>
  <c r="I4" i="2"/>
  <c r="H2" i="4" s="1"/>
  <c r="D4" i="2"/>
  <c r="C2" i="4" s="1"/>
  <c r="C5" i="2"/>
  <c r="C4" i="2"/>
</calcChain>
</file>

<file path=xl/sharedStrings.xml><?xml version="1.0" encoding="utf-8"?>
<sst xmlns="http://schemas.openxmlformats.org/spreadsheetml/2006/main" count="52" uniqueCount="26">
  <si>
    <t>cohort_week_start</t>
  </si>
  <si>
    <t>week_0</t>
  </si>
  <si>
    <t>week_1</t>
  </si>
  <si>
    <t>week_2</t>
  </si>
  <si>
    <t>week_3</t>
  </si>
  <si>
    <t>week_4</t>
  </si>
  <si>
    <t>week_5</t>
  </si>
  <si>
    <t>week_6</t>
  </si>
  <si>
    <t>Row Labels</t>
  </si>
  <si>
    <t>Grand Total</t>
  </si>
  <si>
    <t>week 0</t>
  </si>
  <si>
    <t>week 1</t>
  </si>
  <si>
    <t>week 2</t>
  </si>
  <si>
    <t>week 3</t>
  </si>
  <si>
    <t>week 4</t>
  </si>
  <si>
    <t>week 5</t>
  </si>
  <si>
    <t>week 6</t>
  </si>
  <si>
    <t>Cohort name</t>
  </si>
  <si>
    <t>Total</t>
  </si>
  <si>
    <t>Sum of week 0</t>
  </si>
  <si>
    <t>Sum of week 1</t>
  </si>
  <si>
    <t>Sum of week 2</t>
  </si>
  <si>
    <t>Sum of week 3</t>
  </si>
  <si>
    <t>Sum of week 4</t>
  </si>
  <si>
    <t>Sum of week 5</t>
  </si>
  <si>
    <t>Sum of 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</si>
</sst>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10" fontId="2" fillId="0" borderId="0" xfId="0" applyNumberFormat="1" applyFont="1"/>
    <xf numFmtId="10" fontId="0" fillId="0" borderId="0" xfId="0" applyNumberFormat="1"/>
    <xf numFmtId="0" fontId="0" fillId="0" borderId="1" xfId="0" applyBorder="1"/>
    <xf numFmtId="10" fontId="2" fillId="0" borderId="0" xfId="0" applyNumberFormat="1" applyFont="1" applyBorder="1"/>
    <xf numFmtId="10" fontId="2" fillId="0" borderId="2" xfId="0" applyNumberFormat="1" applyFont="1" applyBorder="1"/>
    <xf numFmtId="0" fontId="2" fillId="0" borderId="2" xfId="0" applyFont="1" applyBorder="1"/>
    <xf numFmtId="10" fontId="4" fillId="0" borderId="2" xfId="0" applyNumberFormat="1" applyFont="1" applyBorder="1"/>
    <xf numFmtId="10" fontId="2" fillId="0" borderId="3" xfId="0" applyNumberFormat="1" applyFont="1" applyBorder="1"/>
    <xf numFmtId="10" fontId="4" fillId="0" borderId="3" xfId="0" applyNumberFormat="1" applyFont="1" applyBorder="1"/>
    <xf numFmtId="164" fontId="5" fillId="0" borderId="0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/>
    <xf numFmtId="10" fontId="2" fillId="0" borderId="4" xfId="0" applyNumberFormat="1" applyFont="1" applyBorder="1"/>
    <xf numFmtId="10" fontId="2" fillId="0" borderId="5" xfId="0" applyNumberFormat="1" applyFont="1" applyBorder="1"/>
    <xf numFmtId="164" fontId="5" fillId="2" borderId="3" xfId="0" applyNumberFormat="1" applyFont="1" applyFill="1" applyBorder="1" applyAlignment="1">
      <alignment horizontal="center"/>
    </xf>
    <xf numFmtId="10" fontId="0" fillId="0" borderId="2" xfId="0" applyNumberFormat="1" applyBorder="1"/>
    <xf numFmtId="164" fontId="7" fillId="2" borderId="2" xfId="0" applyNumberFormat="1" applyFont="1" applyFill="1" applyBorder="1" applyAlignment="1">
      <alignment horizontal="center"/>
    </xf>
    <xf numFmtId="10" fontId="8" fillId="0" borderId="2" xfId="0" applyNumberFormat="1" applyFont="1" applyBorder="1"/>
    <xf numFmtId="164" fontId="1" fillId="2" borderId="3" xfId="0" applyNumberFormat="1" applyFont="1" applyFill="1" applyBorder="1" applyAlignment="1">
      <alignment horizontal="center"/>
    </xf>
    <xf numFmtId="10" fontId="1" fillId="0" borderId="4" xfId="0" applyNumberFormat="1" applyFont="1" applyBorder="1"/>
    <xf numFmtId="10" fontId="1" fillId="0" borderId="3" xfId="0" applyNumberFormat="1" applyFont="1" applyBorder="1"/>
    <xf numFmtId="10" fontId="1" fillId="0" borderId="5" xfId="0" applyNumberFormat="1" applyFont="1" applyBorder="1"/>
    <xf numFmtId="10" fontId="1" fillId="0" borderId="2" xfId="0" applyNumberFormat="1" applyFont="1" applyBorder="1"/>
    <xf numFmtId="0" fontId="1" fillId="0" borderId="2" xfId="0" applyFont="1" applyBorder="1"/>
    <xf numFmtId="10" fontId="9" fillId="0" borderId="2" xfId="0" applyNumberFormat="1" applyFont="1" applyBorder="1"/>
    <xf numFmtId="10" fontId="9" fillId="0" borderId="3" xfId="0" applyNumberFormat="1" applyFont="1" applyBorder="1"/>
    <xf numFmtId="0" fontId="10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font>
        <sz val="12"/>
      </font>
    </dxf>
    <dxf>
      <font>
        <sz val="12"/>
      </font>
    </dxf>
    <dxf>
      <font>
        <b/>
        <family val="2"/>
      </font>
    </dxf>
    <dxf>
      <font>
        <b/>
        <family val="2"/>
      </font>
    </dxf>
    <dxf>
      <font>
        <sz val="12"/>
      </font>
    </dxf>
    <dxf>
      <font>
        <b val="0"/>
      </font>
    </dxf>
    <dxf>
      <fill>
        <patternFill patternType="solid">
          <bgColor theme="0" tint="-4.9989318521683403E-2"/>
        </patternFill>
      </fill>
    </dxf>
    <dxf>
      <border>
        <left style="thick">
          <color theme="0"/>
        </lef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alignment horizontal="center"/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[Cohort_Table_Dashboard.xlsx]Sheet11!PivotTable7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Sum of week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Sheet11!$B$2:$B$14</c:f>
              <c:numCache>
                <c:formatCode>0.00%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A1F-AA28-3CE749D2ED5F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Sum of week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Sheet11!$C$2:$C$14</c:f>
              <c:numCache>
                <c:formatCode>0.00%</c:formatCode>
                <c:ptCount val="13"/>
                <c:pt idx="0">
                  <c:v>0.94247435003486402</c:v>
                </c:pt>
                <c:pt idx="1">
                  <c:v>0.94250184683575478</c:v>
                </c:pt>
                <c:pt idx="2">
                  <c:v>0.94281410399464405</c:v>
                </c:pt>
                <c:pt idx="3">
                  <c:v>0.9468635427653056</c:v>
                </c:pt>
                <c:pt idx="4">
                  <c:v>0.9490079899452375</c:v>
                </c:pt>
                <c:pt idx="5">
                  <c:v>0.95303615303615308</c:v>
                </c:pt>
                <c:pt idx="6">
                  <c:v>0.95774096267575293</c:v>
                </c:pt>
                <c:pt idx="7">
                  <c:v>0.96839953593724104</c:v>
                </c:pt>
                <c:pt idx="8">
                  <c:v>0.96875549563280383</c:v>
                </c:pt>
                <c:pt idx="9">
                  <c:v>0.96260197509660794</c:v>
                </c:pt>
                <c:pt idx="10">
                  <c:v>0.96040012848162259</c:v>
                </c:pt>
                <c:pt idx="11">
                  <c:v>0.95591867756032678</c:v>
                </c:pt>
                <c:pt idx="12">
                  <c:v>0.94889122490864497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7-4A1F-AA28-3CE749D2ED5F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Sum of week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Sheet11!$D$2:$D$14</c:f>
              <c:numCache>
                <c:formatCode>0.00%</c:formatCode>
                <c:ptCount val="13"/>
                <c:pt idx="0">
                  <c:v>0.90088654248431121</c:v>
                </c:pt>
                <c:pt idx="1">
                  <c:v>0.89466880078798328</c:v>
                </c:pt>
                <c:pt idx="2">
                  <c:v>0.90264449899575983</c:v>
                </c:pt>
                <c:pt idx="3">
                  <c:v>0.90547938325548694</c:v>
                </c:pt>
                <c:pt idx="4">
                  <c:v>0.90560193913277676</c:v>
                </c:pt>
                <c:pt idx="5">
                  <c:v>0.92274482274482272</c:v>
                </c:pt>
                <c:pt idx="6">
                  <c:v>0.93244037128422042</c:v>
                </c:pt>
                <c:pt idx="7">
                  <c:v>0.9522678305066018</c:v>
                </c:pt>
                <c:pt idx="8">
                  <c:v>0.9458936631690017</c:v>
                </c:pt>
                <c:pt idx="9">
                  <c:v>0.93379132674967802</c:v>
                </c:pt>
                <c:pt idx="10">
                  <c:v>0.92915156242830266</c:v>
                </c:pt>
                <c:pt idx="11">
                  <c:v>0.91692000760022796</c:v>
                </c:pt>
                <c:pt idx="12">
                  <c:v>0.93912999949942433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7-4A1F-AA28-3CE749D2ED5F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Sum of week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Sheet11!$E$2:$E$14</c:f>
              <c:numCache>
                <c:formatCode>0.00%</c:formatCode>
                <c:ptCount val="13"/>
                <c:pt idx="0">
                  <c:v>0.87986851280007972</c:v>
                </c:pt>
                <c:pt idx="1">
                  <c:v>0.87743166707707465</c:v>
                </c:pt>
                <c:pt idx="2">
                  <c:v>0.88345235438518188</c:v>
                </c:pt>
                <c:pt idx="3">
                  <c:v>0.88699713726081064</c:v>
                </c:pt>
                <c:pt idx="4">
                  <c:v>0.88867941466918032</c:v>
                </c:pt>
                <c:pt idx="5">
                  <c:v>0.91449631449631452</c:v>
                </c:pt>
                <c:pt idx="6">
                  <c:v>0.92954216112481891</c:v>
                </c:pt>
                <c:pt idx="7">
                  <c:v>0.94619081818684048</c:v>
                </c:pt>
                <c:pt idx="8">
                  <c:v>0.93598686910135409</c:v>
                </c:pt>
                <c:pt idx="9">
                  <c:v>0.92254186346071276</c:v>
                </c:pt>
                <c:pt idx="10">
                  <c:v>0.91731289863717702</c:v>
                </c:pt>
                <c:pt idx="11">
                  <c:v>0.91535246057381725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67-4A1F-AA28-3CE749D2ED5F}"/>
            </c:ext>
          </c:extLst>
        </c:ser>
        <c:ser>
          <c:idx val="4"/>
          <c:order val="4"/>
          <c:tx>
            <c:strRef>
              <c:f>Sheet11!$F$1</c:f>
              <c:strCache>
                <c:ptCount val="1"/>
                <c:pt idx="0">
                  <c:v>Sum of week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Sheet11!$F$2:$F$14</c:f>
              <c:numCache>
                <c:formatCode>0.00%</c:formatCode>
                <c:ptCount val="13"/>
                <c:pt idx="0">
                  <c:v>0.86896105189759931</c:v>
                </c:pt>
                <c:pt idx="1">
                  <c:v>0.86462693917754252</c:v>
                </c:pt>
                <c:pt idx="2">
                  <c:v>0.86995090381611251</c:v>
                </c:pt>
                <c:pt idx="3">
                  <c:v>0.87514439254683341</c:v>
                </c:pt>
                <c:pt idx="4">
                  <c:v>0.88315827273543401</c:v>
                </c:pt>
                <c:pt idx="5">
                  <c:v>0.91186381186381182</c:v>
                </c:pt>
                <c:pt idx="6">
                  <c:v>0.92488152586848393</c:v>
                </c:pt>
                <c:pt idx="7">
                  <c:v>0.94160543616374781</c:v>
                </c:pt>
                <c:pt idx="8">
                  <c:v>0.93024210094378335</c:v>
                </c:pt>
                <c:pt idx="9">
                  <c:v>0.91524259338772007</c:v>
                </c:pt>
                <c:pt idx="10">
                  <c:v>0.91657871793695223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67-4A1F-AA28-3CE749D2ED5F}"/>
            </c:ext>
          </c:extLst>
        </c:ser>
        <c:ser>
          <c:idx val="5"/>
          <c:order val="5"/>
          <c:tx>
            <c:strRef>
              <c:f>Sheet11!$G$1</c:f>
              <c:strCache>
                <c:ptCount val="1"/>
                <c:pt idx="0">
                  <c:v>Sum of week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Sheet11!$G$2:$G$14</c:f>
              <c:numCache>
                <c:formatCode>0.00%</c:formatCode>
                <c:ptCount val="13"/>
                <c:pt idx="0">
                  <c:v>0.85700767008666201</c:v>
                </c:pt>
                <c:pt idx="1">
                  <c:v>0.85219157842895843</c:v>
                </c:pt>
                <c:pt idx="2">
                  <c:v>0.86119169828163356</c:v>
                </c:pt>
                <c:pt idx="3">
                  <c:v>0.87047360755361358</c:v>
                </c:pt>
                <c:pt idx="4">
                  <c:v>0.88104856809408383</c:v>
                </c:pt>
                <c:pt idx="5">
                  <c:v>0.9073359073359073</c:v>
                </c:pt>
                <c:pt idx="6">
                  <c:v>0.92135667567461721</c:v>
                </c:pt>
                <c:pt idx="7">
                  <c:v>0.93795922877189108</c:v>
                </c:pt>
                <c:pt idx="8">
                  <c:v>0.92467319303593409</c:v>
                </c:pt>
                <c:pt idx="9">
                  <c:v>0.91468441391154998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67-4A1F-AA28-3CE749D2ED5F}"/>
            </c:ext>
          </c:extLst>
        </c:ser>
        <c:ser>
          <c:idx val="6"/>
          <c:order val="6"/>
          <c:tx>
            <c:strRef>
              <c:f>Sheet11!$H$1</c:f>
              <c:strCache>
                <c:ptCount val="1"/>
                <c:pt idx="0">
                  <c:v>Sum of week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Sheet11!$A$2:$A$14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Sheet11!$H$2:$H$14</c:f>
              <c:numCache>
                <c:formatCode>0.00%</c:formatCode>
                <c:ptCount val="13"/>
                <c:pt idx="0">
                  <c:v>0.847345353122821</c:v>
                </c:pt>
                <c:pt idx="1">
                  <c:v>0.846220142821965</c:v>
                </c:pt>
                <c:pt idx="2">
                  <c:v>0.85711894666369115</c:v>
                </c:pt>
                <c:pt idx="3">
                  <c:v>0.86926824368439559</c:v>
                </c:pt>
                <c:pt idx="4">
                  <c:v>0.87848999012478679</c:v>
                </c:pt>
                <c:pt idx="5">
                  <c:v>0.90487890487890488</c:v>
                </c:pt>
                <c:pt idx="6">
                  <c:v>0.91892844554106445</c:v>
                </c:pt>
                <c:pt idx="7">
                  <c:v>0.93530744157781343</c:v>
                </c:pt>
                <c:pt idx="8">
                  <c:v>0.92443871270297207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67-4A1F-AA28-3CE749D2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708016"/>
        <c:axId val="673386848"/>
      </c:barChart>
      <c:catAx>
        <c:axId val="660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386848"/>
        <c:crosses val="autoZero"/>
        <c:auto val="1"/>
        <c:lblAlgn val="ctr"/>
        <c:lblOffset val="100"/>
        <c:noMultiLvlLbl val="0"/>
      </c:catAx>
      <c:valAx>
        <c:axId val="6733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607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Retention'!$A$15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52415049283372E-3"/>
                  <c:y val="-4.1740703913717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5C-4F55-BEE4-2EB017B251C0}"/>
                </c:ext>
              </c:extLst>
            </c:dLbl>
            <c:dLbl>
              <c:idx val="1"/>
              <c:layout>
                <c:manualLayout>
                  <c:x val="-5.7276259911863319E-3"/>
                  <c:y val="-4.1740703913717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5C-4F55-BEE4-2EB017B251C0}"/>
                </c:ext>
              </c:extLst>
            </c:dLbl>
            <c:dLbl>
              <c:idx val="2"/>
              <c:layout>
                <c:manualLayout>
                  <c:x val="-7.8028527995871767E-3"/>
                  <c:y val="-5.0841955335787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5C-4F55-BEE4-2EB017B251C0}"/>
                </c:ext>
              </c:extLst>
            </c:dLbl>
            <c:dLbl>
              <c:idx val="3"/>
              <c:layout>
                <c:manualLayout>
                  <c:x val="-9.8780796079880225E-3"/>
                  <c:y val="-5.5392581046823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5C-4F55-BEE4-2EB017B251C0}"/>
                </c:ext>
              </c:extLst>
            </c:dLbl>
            <c:dLbl>
              <c:idx val="4"/>
              <c:layout>
                <c:manualLayout>
                  <c:x val="-9.8780796079880225E-3"/>
                  <c:y val="-5.0841955335787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5C-4F55-BEE4-2EB017B251C0}"/>
                </c:ext>
              </c:extLst>
            </c:dLbl>
            <c:dLbl>
              <c:idx val="5"/>
              <c:layout>
                <c:manualLayout>
                  <c:x val="-1.1953306416388866E-2"/>
                  <c:y val="-5.0841955335787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5C-4F55-BEE4-2EB017B251C0}"/>
                </c:ext>
              </c:extLst>
            </c:dLbl>
            <c:dLbl>
              <c:idx val="6"/>
              <c:layout>
                <c:manualLayout>
                  <c:x val="-9.8780796079880225E-3"/>
                  <c:y val="-5.0841955335787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5C-4F55-BEE4-2EB017B25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'Avg Retention'!$B$1:$H$1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'Avg Retention'!$B$15:$H$15</c:f>
              <c:numCache>
                <c:formatCode>0.00%</c:formatCode>
                <c:ptCount val="7"/>
                <c:pt idx="0">
                  <c:v>1</c:v>
                </c:pt>
                <c:pt idx="1">
                  <c:v>0.95380046053115053</c:v>
                </c:pt>
                <c:pt idx="2">
                  <c:v>0.9216631345106614</c:v>
                </c:pt>
                <c:pt idx="3">
                  <c:v>0.90815437264778021</c:v>
                </c:pt>
                <c:pt idx="4">
                  <c:v>0.90020506784891097</c:v>
                </c:pt>
                <c:pt idx="5">
                  <c:v>0.89279225411748508</c:v>
                </c:pt>
                <c:pt idx="6">
                  <c:v>0.88688846456871273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F55-BEE4-2EB017B25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1340384"/>
        <c:axId val="440037376"/>
      </c:lineChart>
      <c:catAx>
        <c:axId val="621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0037376"/>
        <c:crosses val="autoZero"/>
        <c:auto val="1"/>
        <c:lblAlgn val="ctr"/>
        <c:lblOffset val="100"/>
        <c:noMultiLvlLbl val="0"/>
      </c:catAx>
      <c:valAx>
        <c:axId val="440037376"/>
        <c:scaling>
          <c:orientation val="minMax"/>
          <c:max val="1"/>
          <c:min val="0.8400000000000000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13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[Cohort_Table_Dashboard.xlsx]First_week Retention!PivotTable6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in first week after sign-up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7.1001018144979167E-2"/>
              <c:y val="-2.735041998777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3.30237293697577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'First_week Retention'!$B$3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55830527941522E-2"/>
                  <c:y val="-4.10256299816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22-4E4F-B19B-4B90CFEFB77E}"/>
                </c:ext>
              </c:extLst>
            </c:dLbl>
            <c:dLbl>
              <c:idx val="1"/>
              <c:layout>
                <c:manualLayout>
                  <c:x val="-1.2108560889782503E-16"/>
                  <c:y val="-4.102562998165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22-4E4F-B19B-4B90CFEFB7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22-4E4F-B19B-4B90CFEFB7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22-4E4F-B19B-4B90CFEFB7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22-4E4F-B19B-4B90CFEFB7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22-4E4F-B19B-4B90CFEFB7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22-4E4F-B19B-4B90CFEFB7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22-4E4F-B19B-4B90CFEFB77E}"/>
                </c:ext>
              </c:extLst>
            </c:dLbl>
            <c:dLbl>
              <c:idx val="8"/>
              <c:layout>
                <c:manualLayout>
                  <c:x val="-8.2559323424394315E-3"/>
                  <c:y val="-2.7350419987773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22-4E4F-B19B-4B90CFEFB7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22-4E4F-B19B-4B90CFEFB7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22-4E4F-B19B-4B90CFEFB7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22-4E4F-B19B-4B90CFEFB77E}"/>
                </c:ext>
              </c:extLst>
            </c:dLbl>
            <c:dLbl>
              <c:idx val="12"/>
              <c:layout>
                <c:manualLayout>
                  <c:x val="-1.2108560889782503E-16"/>
                  <c:y val="-4.102562998165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22-4E4F-B19B-4B90CFEFB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'First_week Retention'!$A$4:$A$17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'First_week Retention'!$B$4:$B$17</c:f>
              <c:numCache>
                <c:formatCode>0.00%</c:formatCode>
                <c:ptCount val="13"/>
                <c:pt idx="0">
                  <c:v>0.94247435003486402</c:v>
                </c:pt>
                <c:pt idx="1">
                  <c:v>0.94250184683575478</c:v>
                </c:pt>
                <c:pt idx="2">
                  <c:v>0.94281410399464405</c:v>
                </c:pt>
                <c:pt idx="3">
                  <c:v>0.9468635427653056</c:v>
                </c:pt>
                <c:pt idx="4">
                  <c:v>0.9490079899452375</c:v>
                </c:pt>
                <c:pt idx="5">
                  <c:v>0.95303615303615308</c:v>
                </c:pt>
                <c:pt idx="6">
                  <c:v>0.95774096267575293</c:v>
                </c:pt>
                <c:pt idx="7">
                  <c:v>0.96839953593724104</c:v>
                </c:pt>
                <c:pt idx="8">
                  <c:v>0.96875549563280383</c:v>
                </c:pt>
                <c:pt idx="9">
                  <c:v>0.96260197509660794</c:v>
                </c:pt>
                <c:pt idx="10">
                  <c:v>0.96040012848162259</c:v>
                </c:pt>
                <c:pt idx="11">
                  <c:v>0.95591867756032678</c:v>
                </c:pt>
                <c:pt idx="12">
                  <c:v>0.94889122490864497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4E4F-B19B-4B90CFEFB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1335104"/>
        <c:axId val="673399248"/>
      </c:lineChart>
      <c:catAx>
        <c:axId val="6213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399248"/>
        <c:crosses val="autoZero"/>
        <c:auto val="0"/>
        <c:lblAlgn val="ctr"/>
        <c:lblOffset val="100"/>
        <c:tickLblSkip val="1"/>
        <c:noMultiLvlLbl val="0"/>
      </c:catAx>
      <c:valAx>
        <c:axId val="673399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13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[Cohort_Table_Dashboard.xlsx]First_week Retention!PivotTable6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7.1001018144979167E-2"/>
              <c:y val="-2.735041998777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3.302372936975772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2857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1.155830527941522E-2"/>
              <c:y val="-4.1025629981659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8.2559323424394315E-3"/>
              <c:y val="-2.7350419987773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2857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1.2108560889782503E-16"/>
              <c:y val="-4.1025629981659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67163742690059"/>
          <c:y val="0.15204722222222222"/>
          <c:w val="0.83334005847953219"/>
          <c:h val="0.63686284722222219"/>
        </c:manualLayout>
      </c:layout>
      <c:lineChart>
        <c:grouping val="standard"/>
        <c:varyColors val="0"/>
        <c:ser>
          <c:idx val="0"/>
          <c:order val="0"/>
          <c:tx>
            <c:strRef>
              <c:f>'First_week Retention'!$B$3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857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55830527941522E-2"/>
                  <c:y val="-4.10256299816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91-4E9F-BDA0-561BF35C3BFC}"/>
                </c:ext>
              </c:extLst>
            </c:dLbl>
            <c:dLbl>
              <c:idx val="1"/>
              <c:layout>
                <c:manualLayout>
                  <c:x val="-1.2108560889782503E-16"/>
                  <c:y val="-4.102562998165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1-4E9F-BDA0-561BF35C3B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91-4E9F-BDA0-561BF35C3BF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1-4E9F-BDA0-561BF35C3BF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91-4E9F-BDA0-561BF35C3BF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91-4E9F-BDA0-561BF35C3BF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91-4E9F-BDA0-561BF35C3BF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91-4E9F-BDA0-561BF35C3BFC}"/>
                </c:ext>
              </c:extLst>
            </c:dLbl>
            <c:dLbl>
              <c:idx val="8"/>
              <c:layout>
                <c:manualLayout>
                  <c:x val="-8.2559323424394315E-3"/>
                  <c:y val="-2.73504199877730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91-4E9F-BDA0-561BF35C3BF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91-4E9F-BDA0-561BF35C3BF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91-4E9F-BDA0-561BF35C3BF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91-4E9F-BDA0-561BF35C3BFC}"/>
                </c:ext>
              </c:extLst>
            </c:dLbl>
            <c:dLbl>
              <c:idx val="12"/>
              <c:layout>
                <c:manualLayout>
                  <c:x val="-1.2108560889782503E-16"/>
                  <c:y val="-4.102562998165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91-4E9F-BDA0-561BF35C3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'First_week Retention'!$A$4:$A$17</c:f>
              <c:strCache>
                <c:ptCount val="13"/>
                <c:pt idx="0">
                  <c:v>2020-11-01</c:v>
                </c:pt>
                <c:pt idx="1">
                  <c:v>2020-11-08</c:v>
                </c:pt>
                <c:pt idx="2">
                  <c:v>2020-11-15</c:v>
                </c:pt>
                <c:pt idx="3">
                  <c:v>2020-11-22</c:v>
                </c:pt>
                <c:pt idx="4">
                  <c:v>2020-11-29</c:v>
                </c:pt>
                <c:pt idx="5">
                  <c:v>2020-12-06</c:v>
                </c:pt>
                <c:pt idx="6">
                  <c:v>2020-12-13</c:v>
                </c:pt>
                <c:pt idx="7">
                  <c:v>2020-12-20</c:v>
                </c:pt>
                <c:pt idx="8">
                  <c:v>2020-12-27</c:v>
                </c:pt>
                <c:pt idx="9">
                  <c:v>2021-01-03</c:v>
                </c:pt>
                <c:pt idx="10">
                  <c:v>2021-01-10</c:v>
                </c:pt>
                <c:pt idx="11">
                  <c:v>2021-01-17</c:v>
                </c:pt>
                <c:pt idx="12">
                  <c:v>2021-01-24</c:v>
                </c:pt>
              </c:strCache>
            </c:strRef>
          </c:cat>
          <c:val>
            <c:numRef>
              <c:f>'First_week Retention'!$B$4:$B$17</c:f>
              <c:numCache>
                <c:formatCode>0.00%</c:formatCode>
                <c:ptCount val="13"/>
                <c:pt idx="0">
                  <c:v>0.94247435003486402</c:v>
                </c:pt>
                <c:pt idx="1">
                  <c:v>0.94250184683575478</c:v>
                </c:pt>
                <c:pt idx="2">
                  <c:v>0.94281410399464405</c:v>
                </c:pt>
                <c:pt idx="3">
                  <c:v>0.9468635427653056</c:v>
                </c:pt>
                <c:pt idx="4">
                  <c:v>0.9490079899452375</c:v>
                </c:pt>
                <c:pt idx="5">
                  <c:v>0.95303615303615308</c:v>
                </c:pt>
                <c:pt idx="6">
                  <c:v>0.95774096267575293</c:v>
                </c:pt>
                <c:pt idx="7">
                  <c:v>0.96839953593724104</c:v>
                </c:pt>
                <c:pt idx="8">
                  <c:v>0.96875549563280383</c:v>
                </c:pt>
                <c:pt idx="9">
                  <c:v>0.96260197509660794</c:v>
                </c:pt>
                <c:pt idx="10">
                  <c:v>0.96040012848162259</c:v>
                </c:pt>
                <c:pt idx="11">
                  <c:v>0.95591867756032678</c:v>
                </c:pt>
                <c:pt idx="12">
                  <c:v>0.94889122490864497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91-4E9F-BDA0-561BF35C3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1335104"/>
        <c:axId val="673399248"/>
      </c:lineChart>
      <c:catAx>
        <c:axId val="6213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399248"/>
        <c:crosses val="autoZero"/>
        <c:auto val="0"/>
        <c:lblAlgn val="ctr"/>
        <c:lblOffset val="100"/>
        <c:tickLblSkip val="1"/>
        <c:noMultiLvlLbl val="0"/>
      </c:catAx>
      <c:valAx>
        <c:axId val="673399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13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noFill/>
      <a:beve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2074150143507"/>
          <c:y val="0.15091774548525314"/>
          <c:w val="0.8247351318349242"/>
          <c:h val="0.73784179916574688"/>
        </c:manualLayout>
      </c:layout>
      <c:lineChart>
        <c:grouping val="standard"/>
        <c:varyColors val="0"/>
        <c:ser>
          <c:idx val="0"/>
          <c:order val="0"/>
          <c:tx>
            <c:strRef>
              <c:f>'Avg Retention'!$A$15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52415049283372E-3"/>
                  <c:y val="-4.1740703913717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8B-4699-BA44-69B855B18C7D}"/>
                </c:ext>
              </c:extLst>
            </c:dLbl>
            <c:dLbl>
              <c:idx val="1"/>
              <c:layout>
                <c:manualLayout>
                  <c:x val="-5.7276259911863319E-3"/>
                  <c:y val="-4.1740703913717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8B-4699-BA44-69B855B18C7D}"/>
                </c:ext>
              </c:extLst>
            </c:dLbl>
            <c:dLbl>
              <c:idx val="2"/>
              <c:layout>
                <c:manualLayout>
                  <c:x val="-7.8028527995871767E-3"/>
                  <c:y val="-5.0841955335787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B-4699-BA44-69B855B18C7D}"/>
                </c:ext>
              </c:extLst>
            </c:dLbl>
            <c:dLbl>
              <c:idx val="3"/>
              <c:layout>
                <c:manualLayout>
                  <c:x val="-9.8780796079880225E-3"/>
                  <c:y val="-5.5392581046823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B-4699-BA44-69B855B18C7D}"/>
                </c:ext>
              </c:extLst>
            </c:dLbl>
            <c:dLbl>
              <c:idx val="4"/>
              <c:layout>
                <c:manualLayout>
                  <c:x val="-9.8780796079880225E-3"/>
                  <c:y val="-5.0841955335787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B-4699-BA44-69B855B18C7D}"/>
                </c:ext>
              </c:extLst>
            </c:dLbl>
            <c:dLbl>
              <c:idx val="5"/>
              <c:layout>
                <c:manualLayout>
                  <c:x val="-1.1953306416388866E-2"/>
                  <c:y val="-5.0841955335787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B-4699-BA44-69B855B18C7D}"/>
                </c:ext>
              </c:extLst>
            </c:dLbl>
            <c:dLbl>
              <c:idx val="6"/>
              <c:layout>
                <c:manualLayout>
                  <c:x val="-9.8780796079880225E-3"/>
                  <c:y val="-5.0841955335787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A78B-4699-BA44-69B855B18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'Avg Retention'!$B$1:$H$1</c:f>
              <c:strCache>
                <c:ptCount val="7"/>
                <c:pt idx="0">
                  <c:v>week 0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'Avg Retention'!$B$15:$H$15</c:f>
              <c:numCache>
                <c:formatCode>0.00%</c:formatCode>
                <c:ptCount val="7"/>
                <c:pt idx="0">
                  <c:v>1</c:v>
                </c:pt>
                <c:pt idx="1">
                  <c:v>0.95380046053115053</c:v>
                </c:pt>
                <c:pt idx="2">
                  <c:v>0.9216631345106614</c:v>
                </c:pt>
                <c:pt idx="3">
                  <c:v>0.90815437264778021</c:v>
                </c:pt>
                <c:pt idx="4">
                  <c:v>0.90020506784891097</c:v>
                </c:pt>
                <c:pt idx="5">
                  <c:v>0.89279225411748508</c:v>
                </c:pt>
                <c:pt idx="6">
                  <c:v>0.88688846456871273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8B-4699-BA44-69B855B18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1340384"/>
        <c:axId val="440037376"/>
      </c:lineChart>
      <c:catAx>
        <c:axId val="621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0037376"/>
        <c:crosses val="autoZero"/>
        <c:auto val="1"/>
        <c:lblAlgn val="ctr"/>
        <c:lblOffset val="100"/>
        <c:noMultiLvlLbl val="0"/>
      </c:catAx>
      <c:valAx>
        <c:axId val="440037376"/>
        <c:scaling>
          <c:orientation val="minMax"/>
          <c:max val="1"/>
          <c:min val="0.8400000000000000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13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26</xdr:row>
      <xdr:rowOff>9525</xdr:rowOff>
    </xdr:from>
    <xdr:to>
      <xdr:col>6</xdr:col>
      <xdr:colOff>333375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D7C14-1C1C-0FAE-76D7-E3F236EE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1371600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7E2D81-E9C4-75F3-AEE7-F2A06FA04148}"/>
            </a:ext>
          </a:extLst>
        </xdr:cNvPr>
        <xdr:cNvSpPr/>
      </xdr:nvSpPr>
      <xdr:spPr>
        <a:xfrm>
          <a:off x="9667875" y="352425"/>
          <a:ext cx="1371600" cy="742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3</xdr:col>
      <xdr:colOff>9525</xdr:colOff>
      <xdr:row>10</xdr:row>
      <xdr:rowOff>9525</xdr:rowOff>
    </xdr:from>
    <xdr:to>
      <xdr:col>4</xdr:col>
      <xdr:colOff>0</xdr:colOff>
      <xdr:row>13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FD9B133-B34D-49AC-93A5-C795EDB1F85E}"/>
            </a:ext>
          </a:extLst>
        </xdr:cNvPr>
        <xdr:cNvSpPr/>
      </xdr:nvSpPr>
      <xdr:spPr>
        <a:xfrm>
          <a:off x="1781175" y="2095500"/>
          <a:ext cx="838200" cy="733425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990600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A0198F-333C-4B88-8545-25C0D29ADCB2}"/>
            </a:ext>
          </a:extLst>
        </xdr:cNvPr>
        <xdr:cNvSpPr/>
      </xdr:nvSpPr>
      <xdr:spPr>
        <a:xfrm>
          <a:off x="6010275" y="352425"/>
          <a:ext cx="847725" cy="742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2</xdr:col>
      <xdr:colOff>9525</xdr:colOff>
      <xdr:row>8</xdr:row>
      <xdr:rowOff>9525</xdr:rowOff>
    </xdr:from>
    <xdr:to>
      <xdr:col>3</xdr:col>
      <xdr:colOff>0</xdr:colOff>
      <xdr:row>11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560DDFF-8EEB-4D73-BAE1-65BF37633E13}"/>
            </a:ext>
          </a:extLst>
        </xdr:cNvPr>
        <xdr:cNvSpPr/>
      </xdr:nvSpPr>
      <xdr:spPr>
        <a:xfrm>
          <a:off x="1781175" y="2095500"/>
          <a:ext cx="838200" cy="733425"/>
        </a:xfrm>
        <a:prstGeom prst="rect">
          <a:avLst/>
        </a:prstGeom>
        <a:noFill/>
        <a:ln w="381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0</xdr:col>
      <xdr:colOff>604836</xdr:colOff>
      <xdr:row>16</xdr:row>
      <xdr:rowOff>152399</xdr:rowOff>
    </xdr:from>
    <xdr:to>
      <xdr:col>11</xdr:col>
      <xdr:colOff>19049</xdr:colOff>
      <xdr:row>34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24DCD-D894-4A32-7790-BF572EC9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957261</xdr:colOff>
      <xdr:row>5</xdr:row>
      <xdr:rowOff>152399</xdr:rowOff>
    </xdr:from>
    <xdr:to>
      <xdr:col>15</xdr:col>
      <xdr:colOff>361950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FCCA9-7E60-BE4C-13C1-5D30E149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1703294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A98043-FDC4-452E-8A85-C9B3257ECC4B}"/>
            </a:ext>
          </a:extLst>
        </xdr:cNvPr>
        <xdr:cNvSpPr/>
      </xdr:nvSpPr>
      <xdr:spPr>
        <a:xfrm>
          <a:off x="12584206" y="840441"/>
          <a:ext cx="1703294" cy="73958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3</xdr:col>
      <xdr:colOff>9525</xdr:colOff>
      <xdr:row>10</xdr:row>
      <xdr:rowOff>9525</xdr:rowOff>
    </xdr:from>
    <xdr:to>
      <xdr:col>4</xdr:col>
      <xdr:colOff>0</xdr:colOff>
      <xdr:row>13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AB534AC-6ABF-479A-BA1A-C10276E80136}"/>
            </a:ext>
          </a:extLst>
        </xdr:cNvPr>
        <xdr:cNvSpPr/>
      </xdr:nvSpPr>
      <xdr:spPr>
        <a:xfrm>
          <a:off x="4152900" y="2590800"/>
          <a:ext cx="1371600" cy="733425"/>
        </a:xfrm>
        <a:prstGeom prst="rect">
          <a:avLst/>
        </a:prstGeom>
        <a:noFill/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5</xdr:col>
      <xdr:colOff>21212</xdr:colOff>
      <xdr:row>19</xdr:row>
      <xdr:rowOff>115897</xdr:rowOff>
    </xdr:from>
    <xdr:to>
      <xdr:col>9</xdr:col>
      <xdr:colOff>33617</xdr:colOff>
      <xdr:row>38</xdr:row>
      <xdr:rowOff>15132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6DD29-CDAA-4E80-A6BB-C6F6A1529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19</xdr:row>
      <xdr:rowOff>104692</xdr:rowOff>
    </xdr:from>
    <xdr:to>
      <xdr:col>4</xdr:col>
      <xdr:colOff>1333501</xdr:colOff>
      <xdr:row>38</xdr:row>
      <xdr:rowOff>3927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6DD24-51E1-40D9-B599-0B4E9930B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11206</xdr:colOff>
      <xdr:row>0</xdr:row>
      <xdr:rowOff>246529</xdr:rowOff>
    </xdr:from>
    <xdr:to>
      <xdr:col>5</xdr:col>
      <xdr:colOff>0</xdr:colOff>
      <xdr:row>2</xdr:row>
      <xdr:rowOff>33616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9A4E82-67F0-5F07-6BE6-82F464E11E5D}"/>
            </a:ext>
          </a:extLst>
        </xdr:cNvPr>
        <xdr:cNvSpPr txBox="1"/>
      </xdr:nvSpPr>
      <xdr:spPr>
        <a:xfrm>
          <a:off x="381000" y="246529"/>
          <a:ext cx="6846794" cy="4034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Customer</a:t>
          </a:r>
          <a:r>
            <a:rPr lang="en-GB" sz="1800" b="1" baseline="0"/>
            <a:t> Retention  in % I Weekly Cohorts</a:t>
          </a:r>
          <a:endParaRPr lang="en-SE" sz="1800" b="1"/>
        </a:p>
      </xdr:txBody>
    </xdr:sp>
    <xdr:clientData/>
  </xdr:twoCellAnchor>
  <xdr:twoCellAnchor>
    <xdr:from>
      <xdr:col>1</xdr:col>
      <xdr:colOff>1</xdr:colOff>
      <xdr:row>17</xdr:row>
      <xdr:rowOff>96370</xdr:rowOff>
    </xdr:from>
    <xdr:to>
      <xdr:col>4</xdr:col>
      <xdr:colOff>1703295</xdr:colOff>
      <xdr:row>19</xdr:row>
      <xdr:rowOff>145676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F7A16A-DF1C-4F0B-A81D-ED00DCC083DA}"/>
            </a:ext>
          </a:extLst>
        </xdr:cNvPr>
        <xdr:cNvSpPr txBox="1"/>
      </xdr:nvSpPr>
      <xdr:spPr>
        <a:xfrm>
          <a:off x="369795" y="5396752"/>
          <a:ext cx="6846794" cy="3630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Avg.</a:t>
          </a:r>
          <a:r>
            <a:rPr lang="en-GB" sz="1800" b="1" baseline="0"/>
            <a:t> Retention  </a:t>
          </a:r>
          <a:r>
            <a:rPr lang="en-GB" sz="1800" b="0" baseline="0"/>
            <a:t>over weeks</a:t>
          </a:r>
          <a:endParaRPr lang="en-SE" sz="1800" b="0"/>
        </a:p>
      </xdr:txBody>
    </xdr:sp>
    <xdr:clientData/>
  </xdr:twoCellAnchor>
  <xdr:twoCellAnchor>
    <xdr:from>
      <xdr:col>5</xdr:col>
      <xdr:colOff>21212</xdr:colOff>
      <xdr:row>17</xdr:row>
      <xdr:rowOff>125508</xdr:rowOff>
    </xdr:from>
    <xdr:to>
      <xdr:col>9</xdr:col>
      <xdr:colOff>10006</xdr:colOff>
      <xdr:row>20</xdr:row>
      <xdr:rowOff>112059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18F639-4AED-4D9F-BB00-72892529B63C}"/>
            </a:ext>
          </a:extLst>
        </xdr:cNvPr>
        <xdr:cNvSpPr txBox="1"/>
      </xdr:nvSpPr>
      <xdr:spPr>
        <a:xfrm>
          <a:off x="7249006" y="5425890"/>
          <a:ext cx="6846794" cy="4571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Avg.</a:t>
          </a:r>
          <a:r>
            <a:rPr lang="en-GB" sz="1800" b="1" baseline="0"/>
            <a:t> Retention  </a:t>
          </a:r>
          <a:r>
            <a:rPr lang="en-GB" sz="1400" b="0" baseline="0"/>
            <a:t>in</a:t>
          </a:r>
          <a:r>
            <a:rPr lang="en-GB" sz="1800" b="0" baseline="0"/>
            <a:t> </a:t>
          </a:r>
          <a:r>
            <a:rPr lang="en-GB" sz="1800" b="1" baseline="0"/>
            <a:t>1st week</a:t>
          </a:r>
          <a:endParaRPr lang="en-SE" sz="1800" b="1"/>
        </a:p>
      </xdr:txBody>
    </xdr:sp>
    <xdr:clientData/>
  </xdr:twoCellAnchor>
  <xdr:twoCellAnchor>
    <xdr:from>
      <xdr:col>1</xdr:col>
      <xdr:colOff>1210235</xdr:colOff>
      <xdr:row>22</xdr:row>
      <xdr:rowOff>44824</xdr:rowOff>
    </xdr:from>
    <xdr:to>
      <xdr:col>2</xdr:col>
      <xdr:colOff>257735</xdr:colOff>
      <xdr:row>36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0F3D7C-9905-7719-F5BD-3EA9DB82AAA8}"/>
            </a:ext>
          </a:extLst>
        </xdr:cNvPr>
        <xdr:cNvSpPr/>
      </xdr:nvSpPr>
      <xdr:spPr>
        <a:xfrm>
          <a:off x="1580029" y="6129618"/>
          <a:ext cx="762000" cy="2151529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E" sz="1100"/>
        </a:p>
      </xdr:txBody>
    </xdr:sp>
    <xdr:clientData/>
  </xdr:twoCellAnchor>
  <xdr:twoCellAnchor>
    <xdr:from>
      <xdr:col>7</xdr:col>
      <xdr:colOff>672353</xdr:colOff>
      <xdr:row>22</xdr:row>
      <xdr:rowOff>56029</xdr:rowOff>
    </xdr:from>
    <xdr:to>
      <xdr:col>7</xdr:col>
      <xdr:colOff>672353</xdr:colOff>
      <xdr:row>34</xdr:row>
      <xdr:rowOff>11206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4BD4FCE-1565-918A-15C7-790E6E447A22}"/>
            </a:ext>
          </a:extLst>
        </xdr:cNvPr>
        <xdr:cNvCxnSpPr/>
      </xdr:nvCxnSpPr>
      <xdr:spPr>
        <a:xfrm flipV="1">
          <a:off x="11329147" y="6140823"/>
          <a:ext cx="0" cy="1837765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638738</xdr:colOff>
      <xdr:row>31</xdr:row>
      <xdr:rowOff>100853</xdr:rowOff>
    </xdr:from>
    <xdr:to>
      <xdr:col>8</xdr:col>
      <xdr:colOff>22414</xdr:colOff>
      <xdr:row>34</xdr:row>
      <xdr:rowOff>78442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2E79BA6-3B1F-E296-2C6B-E98A7ED8C946}"/>
            </a:ext>
          </a:extLst>
        </xdr:cNvPr>
        <xdr:cNvSpPr txBox="1"/>
      </xdr:nvSpPr>
      <xdr:spPr>
        <a:xfrm>
          <a:off x="11295532" y="7597588"/>
          <a:ext cx="1098176" cy="448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tx1">
                  <a:lumMod val="50000"/>
                  <a:lumOff val="50000"/>
                </a:schemeClr>
              </a:solidFill>
            </a:rPr>
            <a:t>Best cohort </a:t>
          </a:r>
        </a:p>
        <a:p>
          <a:r>
            <a:rPr lang="en-GB" sz="1000">
              <a:solidFill>
                <a:schemeClr val="tx1">
                  <a:lumMod val="50000"/>
                  <a:lumOff val="50000"/>
                </a:schemeClr>
              </a:solidFill>
            </a:rPr>
            <a:t>(2020-12-20)</a:t>
          </a:r>
          <a:endParaRPr lang="en-SE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70.957318171299" createdVersion="8" refreshedVersion="8" minRefreshableVersion="3" recordCount="13" xr:uid="{39B44795-EA06-4E77-BF2E-50E008C0E0A9}">
  <cacheSource type="worksheet">
    <worksheetSource ref="B3:I16" sheet="Retention"/>
  </cacheSource>
  <cacheFields count="11">
    <cacheField name="Cohort name" numFmtId="164">
      <sharedItems containsSemiMixedTypes="0" containsNonDate="0" containsDate="1" containsString="0" minDate="2020-11-01T00:00:00" maxDate="2021-01-25T00:00:00" count="13"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</sharedItems>
      <fieldGroup par="10"/>
    </cacheField>
    <cacheField name="week 0" numFmtId="10">
      <sharedItems containsSemiMixedTypes="0" containsString="0" containsNumber="1" containsInteger="1" minValue="1" maxValue="1" count="1">
        <n v="1"/>
      </sharedItems>
    </cacheField>
    <cacheField name="week 1" numFmtId="10">
      <sharedItems containsSemiMixedTypes="0" containsString="0" containsNumber="1" minValue="0.94247435003486402" maxValue="0.96875549563280383"/>
    </cacheField>
    <cacheField name="week 2" numFmtId="10">
      <sharedItems containsSemiMixedTypes="0" containsString="0" containsNumber="1" minValue="0.89466880078798328" maxValue="0.9522678305066018"/>
    </cacheField>
    <cacheField name="week 3" numFmtId="0">
      <sharedItems containsString="0" containsBlank="1" containsNumber="1" minValue="0.87743166707707465" maxValue="0.94619081818684048"/>
    </cacheField>
    <cacheField name="week 4" numFmtId="0">
      <sharedItems containsString="0" containsBlank="1" containsNumber="1" minValue="0.86462693917754252" maxValue="0.94160543616374781"/>
    </cacheField>
    <cacheField name="week 5" numFmtId="0">
      <sharedItems containsString="0" containsBlank="1" containsNumber="1" minValue="0.85219157842895843" maxValue="0.93795922877189108"/>
    </cacheField>
    <cacheField name="week 6" numFmtId="0">
      <sharedItems containsString="0" containsBlank="1" containsNumber="1" minValue="0.846220142821965" maxValue="0.93530744157781343"/>
    </cacheField>
    <cacheField name="Months (Cohort name)" numFmtId="0" databaseField="0">
      <fieldGroup base="0">
        <rangePr groupBy="months" startDate="2020-11-01T00:00:00" endDate="2021-01-25T00:00:00"/>
        <groupItems count="14">
          <s v="&lt;2020-1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1-25"/>
        </groupItems>
      </fieldGroup>
    </cacheField>
    <cacheField name="Quarters (Cohort name)" numFmtId="0" databaseField="0">
      <fieldGroup base="0">
        <rangePr groupBy="quarters" startDate="2020-11-01T00:00:00" endDate="2021-01-25T00:00:00"/>
        <groupItems count="6">
          <s v="&lt;2020-11-01"/>
          <s v="Qtr1"/>
          <s v="Qtr2"/>
          <s v="Qtr3"/>
          <s v="Qtr4"/>
          <s v="&gt;2021-01-25"/>
        </groupItems>
      </fieldGroup>
    </cacheField>
    <cacheField name="Years (Cohort name)" numFmtId="0" databaseField="0">
      <fieldGroup base="0">
        <rangePr groupBy="years" startDate="2020-11-01T00:00:00" endDate="2021-01-25T00:00:00"/>
        <groupItems count="4">
          <s v="&lt;2020-11-01"/>
          <s v="2020"/>
          <s v="2021"/>
          <s v="&gt;2021-01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0.94247435003486402"/>
    <n v="0.90088654248431121"/>
    <n v="0.87986851280007972"/>
    <n v="0.86896105189759931"/>
    <n v="0.85700767008666201"/>
    <n v="0.847345353122821"/>
  </r>
  <r>
    <x v="1"/>
    <x v="0"/>
    <n v="0.94250184683575478"/>
    <n v="0.89466880078798328"/>
    <n v="0.87743166707707465"/>
    <n v="0.86462693917754252"/>
    <n v="0.85219157842895843"/>
    <n v="0.846220142821965"/>
  </r>
  <r>
    <x v="2"/>
    <x v="0"/>
    <n v="0.94281410399464405"/>
    <n v="0.90264449899575983"/>
    <n v="0.88345235438518188"/>
    <n v="0.86995090381611251"/>
    <n v="0.86119169828163356"/>
    <n v="0.85711894666369115"/>
  </r>
  <r>
    <x v="3"/>
    <x v="0"/>
    <n v="0.9468635427653056"/>
    <n v="0.90547938325548694"/>
    <n v="0.88699713726081064"/>
    <n v="0.87514439254683341"/>
    <n v="0.87047360755361358"/>
    <n v="0.86926824368439559"/>
  </r>
  <r>
    <x v="4"/>
    <x v="0"/>
    <n v="0.9490079899452375"/>
    <n v="0.90560193913277676"/>
    <n v="0.88867941466918032"/>
    <n v="0.88315827273543401"/>
    <n v="0.88104856809408383"/>
    <n v="0.87848999012478679"/>
  </r>
  <r>
    <x v="5"/>
    <x v="0"/>
    <n v="0.95303615303615308"/>
    <n v="0.92274482274482272"/>
    <n v="0.91449631449631452"/>
    <n v="0.91186381186381182"/>
    <n v="0.9073359073359073"/>
    <n v="0.90487890487890488"/>
  </r>
  <r>
    <x v="6"/>
    <x v="0"/>
    <n v="0.95774096267575293"/>
    <n v="0.93244037128422042"/>
    <n v="0.92954216112481891"/>
    <n v="0.92488152586848393"/>
    <n v="0.92135667567461721"/>
    <n v="0.91892844554106445"/>
  </r>
  <r>
    <x v="7"/>
    <x v="0"/>
    <n v="0.96839953593724104"/>
    <n v="0.9522678305066018"/>
    <n v="0.94619081818684048"/>
    <n v="0.94160543616374781"/>
    <n v="0.93795922877189108"/>
    <n v="0.93530744157781343"/>
  </r>
  <r>
    <x v="8"/>
    <x v="0"/>
    <n v="0.96875549563280383"/>
    <n v="0.9458936631690017"/>
    <n v="0.93598686910135409"/>
    <n v="0.93024210094378335"/>
    <n v="0.92467319303593409"/>
    <n v="0.92443871270297207"/>
  </r>
  <r>
    <x v="9"/>
    <x v="0"/>
    <n v="0.96260197509660794"/>
    <n v="0.93379132674967802"/>
    <n v="0.92254186346071276"/>
    <n v="0.91524259338772007"/>
    <n v="0.91468441391154998"/>
    <m/>
  </r>
  <r>
    <x v="10"/>
    <x v="0"/>
    <n v="0.96040012848162259"/>
    <n v="0.92915156242830266"/>
    <n v="0.91731289863717702"/>
    <n v="0.91657871793695223"/>
    <m/>
    <m/>
  </r>
  <r>
    <x v="11"/>
    <x v="0"/>
    <n v="0.95591867756032678"/>
    <n v="0.91692000760022796"/>
    <n v="0.91535246057381725"/>
    <m/>
    <m/>
    <m/>
  </r>
  <r>
    <x v="12"/>
    <x v="0"/>
    <n v="0.94889122490864497"/>
    <n v="0.939129999499424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7AB1A-3CF7-4297-8F14-9A7CC2ED0955}" name="PivotTable7" cacheId="3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1:H14" firstHeaderRow="0" firstDataRow="1" firstDataCol="1"/>
  <pivotFields count="11">
    <pivotField axis="axisRow"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0" showAll="0"/>
    <pivotField dataField="1" numFmtId="10" showAll="0"/>
    <pivotField dataField="1" numFmtId="10" showAll="0"/>
    <pivotField dataField="1" showAll="0"/>
    <pivotField dataField="1" showAll="0"/>
    <pivotField dataField="1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week 0" fld="1" baseField="0" baseItem="0"/>
    <dataField name="Sum of week 1" fld="2" baseField="0" baseItem="0"/>
    <dataField name="Sum of week 2" fld="3" baseField="0" baseItem="0"/>
    <dataField name="Sum of week 3" fld="4" baseField="0" baseItem="0"/>
    <dataField name="Sum of week 4" fld="5" baseField="0" baseItem="0"/>
    <dataField name="Sum of week 5" fld="6" baseField="0" baseItem="0"/>
    <dataField name="Sum of week 6" fld="7" baseField="0" baseItem="0"/>
  </dataFields>
  <formats count="11">
    <format dxfId="10">
      <pivotArea collapsedLevelsAreSubtotals="1" fieldPosition="0">
        <references count="1">
          <reference field="0" count="0"/>
        </references>
      </pivotArea>
    </format>
    <format dxfId="9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3">
            <x v="7"/>
            <x v="8"/>
            <x v="9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6"/>
          </reference>
          <reference field="0" count="3">
            <x v="0"/>
            <x v="1"/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6"/>
          </reference>
          <reference field="0" count="3">
            <x v="0"/>
            <x v="1"/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3">
            <x v="7"/>
            <x v="8"/>
            <x v="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FBC76-BCAC-405F-BB0F-84C455847DE1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7" firstHeaderRow="1" firstDataRow="1" firstDataCol="1"/>
  <pivotFields count="11">
    <pivotField axis="axisRow"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0" showAll="0"/>
    <pivotField dataField="1" numFmtId="10" showAll="0"/>
    <pivotField numFmtId="10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week 1" fld="2" baseField="0" baseItem="10" numFmtId="10"/>
  </dataFields>
  <chartFormats count="2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0"/>
  <sheetViews>
    <sheetView workbookViewId="0">
      <selection activeCell="K21" sqref="K21"/>
    </sheetView>
  </sheetViews>
  <sheetFormatPr defaultColWidth="12.5703125" defaultRowHeight="15.75" customHeight="1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44136</v>
      </c>
      <c r="B2" s="1">
        <v>20078</v>
      </c>
      <c r="C2" s="1">
        <v>18923</v>
      </c>
      <c r="D2" s="1">
        <v>18088</v>
      </c>
      <c r="E2" s="1">
        <v>17666</v>
      </c>
      <c r="F2" s="1">
        <v>17447</v>
      </c>
      <c r="G2" s="1">
        <v>17207</v>
      </c>
      <c r="H2" s="1">
        <v>17013</v>
      </c>
    </row>
    <row r="3" spans="1:8" x14ac:dyDescent="0.2">
      <c r="A3" s="2">
        <v>44143</v>
      </c>
      <c r="B3" s="1">
        <v>16244</v>
      </c>
      <c r="C3" s="1">
        <v>15310</v>
      </c>
      <c r="D3" s="1">
        <v>14533</v>
      </c>
      <c r="E3" s="1">
        <v>14253</v>
      </c>
      <c r="F3" s="1">
        <v>14045</v>
      </c>
      <c r="G3" s="1">
        <v>13843</v>
      </c>
      <c r="H3" s="1">
        <v>13746</v>
      </c>
    </row>
    <row r="4" spans="1:8" x14ac:dyDescent="0.2">
      <c r="A4" s="2">
        <v>44150</v>
      </c>
      <c r="B4" s="1">
        <v>17924</v>
      </c>
      <c r="C4" s="1">
        <v>16899</v>
      </c>
      <c r="D4" s="1">
        <v>16179</v>
      </c>
      <c r="E4" s="1">
        <v>15835</v>
      </c>
      <c r="F4" s="1">
        <v>15593</v>
      </c>
      <c r="G4" s="1">
        <v>15436</v>
      </c>
      <c r="H4" s="1">
        <v>15363</v>
      </c>
    </row>
    <row r="5" spans="1:8" x14ac:dyDescent="0.2">
      <c r="A5" s="2">
        <v>44157</v>
      </c>
      <c r="B5" s="1">
        <v>19911</v>
      </c>
      <c r="C5" s="1">
        <v>18853</v>
      </c>
      <c r="D5" s="1">
        <v>18029</v>
      </c>
      <c r="E5" s="1">
        <v>17661</v>
      </c>
      <c r="F5" s="1">
        <v>17425</v>
      </c>
      <c r="G5" s="1">
        <v>17332</v>
      </c>
      <c r="H5" s="1">
        <v>17308</v>
      </c>
    </row>
    <row r="6" spans="1:8" x14ac:dyDescent="0.2">
      <c r="A6" s="2">
        <v>44164</v>
      </c>
      <c r="B6" s="1">
        <v>22278</v>
      </c>
      <c r="C6" s="1">
        <v>21142</v>
      </c>
      <c r="D6" s="1">
        <v>20175</v>
      </c>
      <c r="E6" s="1">
        <v>19798</v>
      </c>
      <c r="F6" s="1">
        <v>19675</v>
      </c>
      <c r="G6" s="1">
        <v>19628</v>
      </c>
      <c r="H6" s="1">
        <v>19571</v>
      </c>
    </row>
    <row r="7" spans="1:8" x14ac:dyDescent="0.2">
      <c r="A7" s="2">
        <v>44171</v>
      </c>
      <c r="B7" s="1">
        <v>28490</v>
      </c>
      <c r="C7" s="1">
        <v>27152</v>
      </c>
      <c r="D7" s="1">
        <v>26289</v>
      </c>
      <c r="E7" s="1">
        <v>26054</v>
      </c>
      <c r="F7" s="1">
        <v>25979</v>
      </c>
      <c r="G7" s="1">
        <v>25850</v>
      </c>
      <c r="H7" s="1">
        <v>25780</v>
      </c>
    </row>
    <row r="8" spans="1:8" x14ac:dyDescent="0.2">
      <c r="A8" s="2">
        <v>44178</v>
      </c>
      <c r="B8" s="1">
        <v>25533</v>
      </c>
      <c r="C8" s="1">
        <v>24454</v>
      </c>
      <c r="D8" s="1">
        <v>23808</v>
      </c>
      <c r="E8" s="1">
        <v>23734</v>
      </c>
      <c r="F8" s="1">
        <v>23615</v>
      </c>
      <c r="G8" s="1">
        <v>23525</v>
      </c>
      <c r="H8" s="1">
        <v>23463</v>
      </c>
    </row>
    <row r="9" spans="1:8" x14ac:dyDescent="0.2">
      <c r="A9" s="2">
        <v>44185</v>
      </c>
      <c r="B9" s="1">
        <v>18101</v>
      </c>
      <c r="C9" s="1">
        <v>17529</v>
      </c>
      <c r="D9" s="1">
        <v>17237</v>
      </c>
      <c r="E9" s="1">
        <v>17127</v>
      </c>
      <c r="F9" s="1">
        <v>17044</v>
      </c>
      <c r="G9" s="1">
        <v>16978</v>
      </c>
      <c r="H9" s="1">
        <v>16930</v>
      </c>
    </row>
    <row r="10" spans="1:8" x14ac:dyDescent="0.2">
      <c r="A10" s="2">
        <v>44192</v>
      </c>
      <c r="B10" s="1">
        <v>17059</v>
      </c>
      <c r="C10" s="1">
        <v>16526</v>
      </c>
      <c r="D10" s="1">
        <v>16136</v>
      </c>
      <c r="E10" s="1">
        <v>15967</v>
      </c>
      <c r="F10" s="1">
        <v>15869</v>
      </c>
      <c r="G10" s="1">
        <v>15774</v>
      </c>
      <c r="H10" s="1">
        <v>15770</v>
      </c>
    </row>
    <row r="11" spans="1:8" x14ac:dyDescent="0.2">
      <c r="A11" s="2">
        <v>44199</v>
      </c>
      <c r="B11" s="1">
        <v>23290</v>
      </c>
      <c r="C11" s="1">
        <v>22419</v>
      </c>
      <c r="D11" s="1">
        <v>21748</v>
      </c>
      <c r="E11" s="1">
        <v>21486</v>
      </c>
      <c r="F11" s="1">
        <v>21316</v>
      </c>
      <c r="G11" s="1">
        <v>21303</v>
      </c>
      <c r="H11" s="1">
        <v>0</v>
      </c>
    </row>
    <row r="12" spans="1:8" x14ac:dyDescent="0.2">
      <c r="A12" s="2">
        <v>44206</v>
      </c>
      <c r="B12" s="1">
        <v>21793</v>
      </c>
      <c r="C12" s="1">
        <v>20930</v>
      </c>
      <c r="D12" s="1">
        <v>20249</v>
      </c>
      <c r="E12" s="1">
        <v>19991</v>
      </c>
      <c r="F12" s="1">
        <v>19975</v>
      </c>
      <c r="G12" s="1">
        <v>0</v>
      </c>
      <c r="H12" s="1">
        <v>0</v>
      </c>
    </row>
    <row r="13" spans="1:8" x14ac:dyDescent="0.2">
      <c r="A13" s="2">
        <v>44213</v>
      </c>
      <c r="B13" s="1">
        <v>21052</v>
      </c>
      <c r="C13" s="1">
        <v>20124</v>
      </c>
      <c r="D13" s="1">
        <v>19303</v>
      </c>
      <c r="E13" s="1">
        <v>19270</v>
      </c>
      <c r="F13" s="1">
        <v>0</v>
      </c>
      <c r="G13" s="1">
        <v>0</v>
      </c>
      <c r="H13" s="1">
        <v>0</v>
      </c>
    </row>
    <row r="14" spans="1:8" x14ac:dyDescent="0.2">
      <c r="A14" s="2">
        <v>44220</v>
      </c>
      <c r="B14" s="1">
        <v>19977</v>
      </c>
      <c r="C14" s="1">
        <v>18956</v>
      </c>
      <c r="D14" s="1">
        <v>18761</v>
      </c>
      <c r="E14" s="1">
        <v>0</v>
      </c>
      <c r="F14" s="1">
        <v>0</v>
      </c>
      <c r="G14" s="1">
        <v>0</v>
      </c>
      <c r="H14" s="1">
        <v>0</v>
      </c>
    </row>
    <row r="17" spans="1:8" ht="15.75" customHeight="1" x14ac:dyDescent="0.2">
      <c r="A17" s="1"/>
      <c r="B17" s="1"/>
      <c r="C17" s="1"/>
      <c r="D17" s="1"/>
      <c r="E17" s="1"/>
      <c r="F17" s="1"/>
      <c r="G17" s="1"/>
      <c r="H17" s="1"/>
    </row>
    <row r="18" spans="1:8" ht="15.75" customHeight="1" x14ac:dyDescent="0.2">
      <c r="A18" s="2"/>
      <c r="B18" s="1"/>
      <c r="C18" s="5"/>
      <c r="D18" s="5"/>
      <c r="E18" s="5"/>
      <c r="F18" s="5"/>
      <c r="G18" s="5"/>
      <c r="H18" s="5"/>
    </row>
    <row r="19" spans="1:8" ht="15.75" customHeight="1" x14ac:dyDescent="0.2">
      <c r="A19" s="2"/>
      <c r="B19" s="1"/>
      <c r="C19" s="5"/>
      <c r="D19" s="5"/>
      <c r="E19" s="5"/>
      <c r="F19" s="5"/>
      <c r="G19" s="5"/>
      <c r="H19" s="5"/>
    </row>
    <row r="20" spans="1:8" ht="15.75" customHeight="1" x14ac:dyDescent="0.2">
      <c r="A20" s="2"/>
      <c r="B20" s="1"/>
      <c r="C20" s="5"/>
      <c r="D20" s="5"/>
      <c r="E20" s="5"/>
      <c r="F20" s="5"/>
      <c r="G20" s="5"/>
      <c r="H20" s="5"/>
    </row>
    <row r="21" spans="1:8" ht="15.75" customHeight="1" x14ac:dyDescent="0.2">
      <c r="A21" s="2"/>
      <c r="B21" s="1"/>
      <c r="C21" s="5"/>
      <c r="D21" s="5"/>
      <c r="E21" s="5"/>
      <c r="F21" s="5"/>
      <c r="G21" s="5"/>
      <c r="H21" s="5"/>
    </row>
    <row r="22" spans="1:8" ht="15.75" customHeight="1" x14ac:dyDescent="0.2">
      <c r="A22" s="2"/>
      <c r="B22" s="1"/>
      <c r="C22" s="5"/>
      <c r="D22" s="5"/>
      <c r="E22" s="5"/>
      <c r="F22" s="5"/>
      <c r="G22" s="5"/>
      <c r="H22" s="5"/>
    </row>
    <row r="23" spans="1:8" ht="15.75" customHeight="1" x14ac:dyDescent="0.2">
      <c r="A23" s="2"/>
      <c r="B23" s="1"/>
      <c r="C23" s="5"/>
      <c r="D23" s="5"/>
      <c r="E23" s="5"/>
      <c r="F23" s="5"/>
      <c r="G23" s="5"/>
      <c r="H23" s="5"/>
    </row>
    <row r="24" spans="1:8" ht="15.75" customHeight="1" x14ac:dyDescent="0.2">
      <c r="A24" s="2"/>
      <c r="B24" s="1"/>
      <c r="C24" s="5"/>
      <c r="D24" s="5"/>
      <c r="E24" s="5"/>
      <c r="F24" s="5"/>
      <c r="G24" s="5"/>
      <c r="H24" s="5"/>
    </row>
    <row r="25" spans="1:8" ht="15.75" customHeight="1" x14ac:dyDescent="0.2">
      <c r="A25" s="2"/>
      <c r="B25" s="1"/>
      <c r="C25" s="5"/>
      <c r="D25" s="5"/>
      <c r="E25" s="5"/>
      <c r="F25" s="5"/>
      <c r="G25" s="5"/>
      <c r="H25" s="5"/>
    </row>
    <row r="26" spans="1:8" ht="15.75" customHeight="1" x14ac:dyDescent="0.2">
      <c r="A26" s="2"/>
      <c r="B26" s="1"/>
      <c r="C26" s="5"/>
      <c r="D26" s="5"/>
      <c r="E26" s="5"/>
      <c r="F26" s="5"/>
      <c r="G26" s="5"/>
      <c r="H26" s="5"/>
    </row>
    <row r="27" spans="1:8" ht="15.75" customHeight="1" x14ac:dyDescent="0.2">
      <c r="A27" s="2"/>
      <c r="B27" s="1"/>
      <c r="C27" s="5"/>
      <c r="D27" s="5"/>
      <c r="E27" s="5"/>
      <c r="F27" s="5"/>
      <c r="G27" s="5"/>
      <c r="H27" s="5"/>
    </row>
    <row r="28" spans="1:8" ht="15.75" customHeight="1" x14ac:dyDescent="0.2">
      <c r="A28" s="2"/>
      <c r="B28" s="1"/>
      <c r="C28" s="5"/>
      <c r="D28" s="5"/>
      <c r="E28" s="5"/>
      <c r="F28" s="5"/>
      <c r="G28" s="5"/>
      <c r="H28" s="5"/>
    </row>
    <row r="29" spans="1:8" ht="15.75" customHeight="1" x14ac:dyDescent="0.2">
      <c r="A29" s="2"/>
      <c r="B29" s="1"/>
      <c r="C29" s="5"/>
      <c r="D29" s="5"/>
      <c r="E29" s="5"/>
      <c r="F29" s="5"/>
      <c r="G29" s="5"/>
      <c r="H29" s="5"/>
    </row>
    <row r="30" spans="1:8" ht="15.75" customHeight="1" x14ac:dyDescent="0.2">
      <c r="A30" s="2"/>
      <c r="B30" s="1"/>
      <c r="C30" s="5"/>
      <c r="D30" s="5"/>
      <c r="E30" s="5"/>
      <c r="F30" s="5"/>
      <c r="G30" s="5"/>
      <c r="H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189-ABD7-436A-B0FF-AC5BA7F89140}">
  <dimension ref="A1:H15"/>
  <sheetViews>
    <sheetView workbookViewId="0">
      <selection activeCell="F16" sqref="F16"/>
    </sheetView>
  </sheetViews>
  <sheetFormatPr defaultRowHeight="12.75" x14ac:dyDescent="0.2"/>
  <cols>
    <col min="1" max="8" width="20.7109375" customWidth="1"/>
  </cols>
  <sheetData>
    <row r="1" spans="1:8" ht="24.95" customHeight="1" thickBot="1" x14ac:dyDescent="0.25">
      <c r="A1" s="3" t="s">
        <v>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ht="24.95" customHeight="1" thickTop="1" thickBot="1" x14ac:dyDescent="0.3">
      <c r="A2" s="23">
        <v>44136</v>
      </c>
      <c r="B2" s="22">
        <v>1</v>
      </c>
      <c r="C2" s="22">
        <v>0.94247435003486402</v>
      </c>
      <c r="D2" s="22">
        <v>0.90088654248431121</v>
      </c>
      <c r="E2" s="22">
        <v>0.87986851280007972</v>
      </c>
      <c r="F2" s="22">
        <v>0.86896105189759931</v>
      </c>
      <c r="G2" s="22">
        <v>0.85700767008666201</v>
      </c>
      <c r="H2" s="24">
        <v>0.847345353122821</v>
      </c>
    </row>
    <row r="3" spans="1:8" ht="24.95" customHeight="1" thickTop="1" thickBot="1" x14ac:dyDescent="0.3">
      <c r="A3" s="23">
        <v>44143</v>
      </c>
      <c r="B3" s="22">
        <v>1</v>
      </c>
      <c r="C3" s="22">
        <v>0.94250184683575478</v>
      </c>
      <c r="D3" s="22">
        <v>0.89466880078798328</v>
      </c>
      <c r="E3" s="22">
        <v>0.87743166707707465</v>
      </c>
      <c r="F3" s="22">
        <v>0.86462693917754252</v>
      </c>
      <c r="G3" s="22">
        <v>0.85219157842895843</v>
      </c>
      <c r="H3" s="24">
        <v>0.846220142821965</v>
      </c>
    </row>
    <row r="4" spans="1:8" ht="24.95" customHeight="1" thickTop="1" thickBot="1" x14ac:dyDescent="0.3">
      <c r="A4" s="23">
        <v>44150</v>
      </c>
      <c r="B4" s="22">
        <v>1</v>
      </c>
      <c r="C4" s="22">
        <v>0.94281410399464405</v>
      </c>
      <c r="D4" s="22">
        <v>0.90264449899575983</v>
      </c>
      <c r="E4" s="22">
        <v>0.88345235438518188</v>
      </c>
      <c r="F4" s="22">
        <v>0.86995090381611251</v>
      </c>
      <c r="G4" s="22">
        <v>0.86119169828163356</v>
      </c>
      <c r="H4" s="24">
        <v>0.85711894666369115</v>
      </c>
    </row>
    <row r="5" spans="1:8" ht="24.95" customHeight="1" thickTop="1" thickBot="1" x14ac:dyDescent="0.25">
      <c r="A5" s="23">
        <v>44157</v>
      </c>
      <c r="B5" s="22">
        <v>1</v>
      </c>
      <c r="C5" s="22">
        <v>0.9468635427653056</v>
      </c>
      <c r="D5" s="22">
        <v>0.90547938325548694</v>
      </c>
      <c r="E5" s="22">
        <v>0.88699713726081064</v>
      </c>
      <c r="F5" s="22">
        <v>0.87514439254683341</v>
      </c>
      <c r="G5" s="22">
        <v>0.87047360755361358</v>
      </c>
      <c r="H5" s="22">
        <v>0.86926824368439559</v>
      </c>
    </row>
    <row r="6" spans="1:8" ht="24.95" customHeight="1" thickTop="1" thickBot="1" x14ac:dyDescent="0.25">
      <c r="A6" s="23">
        <v>44164</v>
      </c>
      <c r="B6" s="22">
        <v>1</v>
      </c>
      <c r="C6" s="22">
        <v>0.9490079899452375</v>
      </c>
      <c r="D6" s="22">
        <v>0.90560193913277676</v>
      </c>
      <c r="E6" s="22">
        <v>0.88867941466918032</v>
      </c>
      <c r="F6" s="22">
        <v>0.88315827273543401</v>
      </c>
      <c r="G6" s="22">
        <v>0.88104856809408383</v>
      </c>
      <c r="H6" s="22">
        <v>0.87848999012478679</v>
      </c>
    </row>
    <row r="7" spans="1:8" ht="24.95" customHeight="1" thickTop="1" thickBot="1" x14ac:dyDescent="0.25">
      <c r="A7" s="23">
        <v>44171</v>
      </c>
      <c r="B7" s="22">
        <v>1</v>
      </c>
      <c r="C7" s="22">
        <v>0.95303615303615308</v>
      </c>
      <c r="D7" s="22">
        <v>0.92274482274482272</v>
      </c>
      <c r="E7" s="22">
        <v>0.91449631449631452</v>
      </c>
      <c r="F7" s="22">
        <v>0.91186381186381182</v>
      </c>
      <c r="G7" s="22">
        <v>0.9073359073359073</v>
      </c>
      <c r="H7" s="22">
        <v>0.90487890487890488</v>
      </c>
    </row>
    <row r="8" spans="1:8" ht="24.95" customHeight="1" thickTop="1" thickBot="1" x14ac:dyDescent="0.25">
      <c r="A8" s="23">
        <v>44178</v>
      </c>
      <c r="B8" s="22">
        <v>1</v>
      </c>
      <c r="C8" s="22">
        <v>0.95774096267575293</v>
      </c>
      <c r="D8" s="22">
        <v>0.93244037128422042</v>
      </c>
      <c r="E8" s="22">
        <v>0.92954216112481891</v>
      </c>
      <c r="F8" s="22">
        <v>0.92488152586848393</v>
      </c>
      <c r="G8" s="22">
        <v>0.92135667567461721</v>
      </c>
      <c r="H8" s="22">
        <v>0.91892844554106445</v>
      </c>
    </row>
    <row r="9" spans="1:8" ht="24.95" customHeight="1" thickTop="1" thickBot="1" x14ac:dyDescent="0.3">
      <c r="A9" s="23">
        <v>44185</v>
      </c>
      <c r="B9" s="22">
        <v>1</v>
      </c>
      <c r="C9" s="24">
        <v>0.96839953593724104</v>
      </c>
      <c r="D9" s="22">
        <v>0.9522678305066018</v>
      </c>
      <c r="E9" s="22">
        <v>0.94619081818684048</v>
      </c>
      <c r="F9" s="22">
        <v>0.94160543616374781</v>
      </c>
      <c r="G9" s="22">
        <v>0.93795922877189108</v>
      </c>
      <c r="H9" s="22">
        <v>0.93530744157781343</v>
      </c>
    </row>
    <row r="10" spans="1:8" ht="24.95" customHeight="1" thickTop="1" thickBot="1" x14ac:dyDescent="0.3">
      <c r="A10" s="23">
        <v>44192</v>
      </c>
      <c r="B10" s="22">
        <v>1</v>
      </c>
      <c r="C10" s="24">
        <v>0.96875549563280383</v>
      </c>
      <c r="D10" s="22">
        <v>0.9458936631690017</v>
      </c>
      <c r="E10" s="22">
        <v>0.93598686910135409</v>
      </c>
      <c r="F10" s="22">
        <v>0.93024210094378335</v>
      </c>
      <c r="G10" s="22">
        <v>0.92467319303593409</v>
      </c>
      <c r="H10" s="22">
        <v>0.92443871270297207</v>
      </c>
    </row>
    <row r="11" spans="1:8" ht="24.95" customHeight="1" thickTop="1" thickBot="1" x14ac:dyDescent="0.3">
      <c r="A11" s="23">
        <v>44199</v>
      </c>
      <c r="B11" s="22">
        <v>1</v>
      </c>
      <c r="C11" s="24">
        <v>0.96260197509660794</v>
      </c>
      <c r="D11" s="22">
        <v>0.93379132674967802</v>
      </c>
      <c r="E11" s="22">
        <v>0.92254186346071276</v>
      </c>
      <c r="F11" s="22">
        <v>0.91524259338772007</v>
      </c>
      <c r="G11" s="22">
        <v>0.91468441391154998</v>
      </c>
      <c r="H11" s="22"/>
    </row>
    <row r="12" spans="1:8" ht="24.95" customHeight="1" thickTop="1" thickBot="1" x14ac:dyDescent="0.25">
      <c r="A12" s="23">
        <v>44206</v>
      </c>
      <c r="B12" s="22">
        <v>1</v>
      </c>
      <c r="C12" s="22">
        <v>0.96040012848162259</v>
      </c>
      <c r="D12" s="22">
        <v>0.92915156242830266</v>
      </c>
      <c r="E12" s="22">
        <v>0.91731289863717702</v>
      </c>
      <c r="F12" s="22">
        <v>0.91657871793695223</v>
      </c>
      <c r="G12" s="22"/>
      <c r="H12" s="22"/>
    </row>
    <row r="13" spans="1:8" ht="24.95" customHeight="1" thickTop="1" thickBot="1" x14ac:dyDescent="0.25">
      <c r="A13" s="23">
        <v>44213</v>
      </c>
      <c r="B13" s="22">
        <v>1</v>
      </c>
      <c r="C13" s="22">
        <v>0.95591867756032678</v>
      </c>
      <c r="D13" s="22">
        <v>0.91692000760022796</v>
      </c>
      <c r="E13" s="22">
        <v>0.91535246057381725</v>
      </c>
      <c r="F13" s="22"/>
      <c r="G13" s="22"/>
      <c r="H13" s="22"/>
    </row>
    <row r="14" spans="1:8" ht="24.95" customHeight="1" thickTop="1" thickBot="1" x14ac:dyDescent="0.25">
      <c r="A14" s="23">
        <v>44220</v>
      </c>
      <c r="B14" s="22">
        <v>1</v>
      </c>
      <c r="C14" s="22">
        <v>0.94889122490864497</v>
      </c>
      <c r="D14" s="22">
        <v>0.93912999949942433</v>
      </c>
      <c r="E14" s="22"/>
      <c r="F14" s="22"/>
      <c r="G14" s="22"/>
      <c r="H14" s="22"/>
    </row>
    <row r="15" spans="1:8" ht="13.5" thickTop="1" x14ac:dyDescent="0.2"/>
  </sheetData>
  <conditionalFormatting pivot="1" sqref="B2:H14">
    <cfRule type="colorScale" priority="1">
      <colorScale>
        <cfvo type="min"/>
        <cfvo type="percentile" val="50"/>
        <cfvo type="max"/>
        <color theme="8"/>
        <color rgb="FFFFEB84"/>
        <color theme="4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ACD5-09BE-4205-B3B8-1709E4BEB1FB}">
  <dimension ref="A1:I30"/>
  <sheetViews>
    <sheetView workbookViewId="0">
      <selection activeCell="F19" sqref="F19"/>
    </sheetView>
  </sheetViews>
  <sheetFormatPr defaultRowHeight="12.75" x14ac:dyDescent="0.2"/>
  <cols>
    <col min="1" max="8" width="20.7109375" customWidth="1"/>
  </cols>
  <sheetData>
    <row r="1" spans="1:9" ht="27.75" customHeight="1" x14ac:dyDescent="0.2"/>
    <row r="2" spans="1:9" ht="20.100000000000001" customHeight="1" x14ac:dyDescent="0.2"/>
    <row r="3" spans="1:9" ht="20.100000000000001" customHeight="1" x14ac:dyDescent="0.2">
      <c r="B3" s="17" t="s">
        <v>17</v>
      </c>
      <c r="C3" s="17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17" t="s">
        <v>15</v>
      </c>
      <c r="I3" s="17" t="s">
        <v>16</v>
      </c>
    </row>
    <row r="4" spans="1:9" ht="20.100000000000001" customHeight="1" thickBot="1" x14ac:dyDescent="0.25">
      <c r="B4" s="21">
        <v>44136</v>
      </c>
      <c r="C4" s="19">
        <f>Base_Table!B2/Base_Table!B2</f>
        <v>1</v>
      </c>
      <c r="D4" s="12">
        <f>Base_Table!C2/Base_Table!$B$2</f>
        <v>0.94247435003486402</v>
      </c>
      <c r="E4" s="12">
        <f>Base_Table!D2/Base_Table!$B$2</f>
        <v>0.90088654248431121</v>
      </c>
      <c r="F4" s="12">
        <f>Base_Table!E2/Base_Table!$B$2</f>
        <v>0.87986851280007972</v>
      </c>
      <c r="G4" s="12">
        <f>Base_Table!F2/Base_Table!$B$2</f>
        <v>0.86896105189759931</v>
      </c>
      <c r="H4" s="12">
        <f>Base_Table!G2/Base_Table!$B$2</f>
        <v>0.85700767008666201</v>
      </c>
      <c r="I4" s="13">
        <f>Base_Table!H2/Base_Table!$B$2</f>
        <v>0.847345353122821</v>
      </c>
    </row>
    <row r="5" spans="1:9" ht="20.100000000000001" customHeight="1" thickTop="1" thickBot="1" x14ac:dyDescent="0.25">
      <c r="B5" s="21">
        <v>44143</v>
      </c>
      <c r="C5" s="20">
        <f>Base_Table!B3/Base_Table!B3</f>
        <v>1</v>
      </c>
      <c r="D5" s="9">
        <f>Base_Table!C3/Base_Table!$B$3</f>
        <v>0.94250184683575478</v>
      </c>
      <c r="E5" s="9">
        <f>Base_Table!D3/Base_Table!$B$3</f>
        <v>0.89466880078798328</v>
      </c>
      <c r="F5" s="9">
        <f>Base_Table!E3/Base_Table!$B$3</f>
        <v>0.87743166707707465</v>
      </c>
      <c r="G5" s="9">
        <f>Base_Table!F3/Base_Table!$B$3</f>
        <v>0.86462693917754252</v>
      </c>
      <c r="H5" s="9">
        <f>Base_Table!G3/Base_Table!$B$3</f>
        <v>0.85219157842895843</v>
      </c>
      <c r="I5" s="11">
        <f>Base_Table!H3/Base_Table!$B$3</f>
        <v>0.846220142821965</v>
      </c>
    </row>
    <row r="6" spans="1:9" ht="20.100000000000001" customHeight="1" thickTop="1" thickBot="1" x14ac:dyDescent="0.25">
      <c r="B6" s="21">
        <v>44150</v>
      </c>
      <c r="C6" s="20">
        <f>Base_Table!B4/Base_Table!B4</f>
        <v>1</v>
      </c>
      <c r="D6" s="9">
        <f>Base_Table!C4/Base_Table!$B$4</f>
        <v>0.94281410399464405</v>
      </c>
      <c r="E6" s="9">
        <f>Base_Table!D4/Base_Table!$B$4</f>
        <v>0.90264449899575983</v>
      </c>
      <c r="F6" s="9">
        <f>Base_Table!E4/Base_Table!$B$4</f>
        <v>0.88345235438518188</v>
      </c>
      <c r="G6" s="9">
        <f>Base_Table!F4/Base_Table!$B$4</f>
        <v>0.86995090381611251</v>
      </c>
      <c r="H6" s="9">
        <f>Base_Table!G4/Base_Table!$B$4</f>
        <v>0.86119169828163356</v>
      </c>
      <c r="I6" s="11">
        <f>Base_Table!H4/Base_Table!$B$4</f>
        <v>0.85711894666369115</v>
      </c>
    </row>
    <row r="7" spans="1:9" ht="20.100000000000001" customHeight="1" thickTop="1" thickBot="1" x14ac:dyDescent="0.25">
      <c r="B7" s="21">
        <v>44157</v>
      </c>
      <c r="C7" s="20">
        <f>Base_Table!B5/Base_Table!B5</f>
        <v>1</v>
      </c>
      <c r="D7" s="9">
        <f>Base_Table!C5/Base_Table!$B$5</f>
        <v>0.9468635427653056</v>
      </c>
      <c r="E7" s="9">
        <f>Base_Table!D5/Base_Table!$B$5</f>
        <v>0.90547938325548694</v>
      </c>
      <c r="F7" s="9">
        <f>Base_Table!E5/Base_Table!$B$5</f>
        <v>0.88699713726081064</v>
      </c>
      <c r="G7" s="9">
        <f>Base_Table!F5/Base_Table!$B$5</f>
        <v>0.87514439254683341</v>
      </c>
      <c r="H7" s="9">
        <f>Base_Table!G5/Base_Table!$B$5</f>
        <v>0.87047360755361358</v>
      </c>
      <c r="I7" s="9">
        <f>Base_Table!H5/Base_Table!$B$5</f>
        <v>0.86926824368439559</v>
      </c>
    </row>
    <row r="8" spans="1:9" ht="20.100000000000001" customHeight="1" thickTop="1" thickBot="1" x14ac:dyDescent="0.25">
      <c r="B8" s="21">
        <v>44164</v>
      </c>
      <c r="C8" s="20">
        <f>Base_Table!B6/Base_Table!B6</f>
        <v>1</v>
      </c>
      <c r="D8" s="9">
        <f>Base_Table!C6/Base_Table!$B$6</f>
        <v>0.9490079899452375</v>
      </c>
      <c r="E8" s="9">
        <f>Base_Table!D6/Base_Table!$B$6</f>
        <v>0.90560193913277676</v>
      </c>
      <c r="F8" s="9">
        <f>Base_Table!E6/Base_Table!$B$6</f>
        <v>0.88867941466918032</v>
      </c>
      <c r="G8" s="9">
        <f>Base_Table!F6/Base_Table!$B$6</f>
        <v>0.88315827273543401</v>
      </c>
      <c r="H8" s="9">
        <f>Base_Table!G6/Base_Table!$B$6</f>
        <v>0.88104856809408383</v>
      </c>
      <c r="I8" s="9">
        <f>Base_Table!H6/Base_Table!$B$6</f>
        <v>0.87848999012478679</v>
      </c>
    </row>
    <row r="9" spans="1:9" ht="20.100000000000001" customHeight="1" thickTop="1" thickBot="1" x14ac:dyDescent="0.25">
      <c r="B9" s="21">
        <v>44171</v>
      </c>
      <c r="C9" s="20">
        <f>Base_Table!B7/Base_Table!B7</f>
        <v>1</v>
      </c>
      <c r="D9" s="15">
        <f>Base_Table!C7/Base_Table!$B$7</f>
        <v>0.95303615303615308</v>
      </c>
      <c r="E9" s="9">
        <f>Base_Table!D7/Base_Table!$B$7</f>
        <v>0.92274482274482272</v>
      </c>
      <c r="F9" s="9">
        <f>Base_Table!E7/Base_Table!$B$7</f>
        <v>0.91449631449631452</v>
      </c>
      <c r="G9" s="9">
        <f>Base_Table!F7/Base_Table!$B$7</f>
        <v>0.91186381186381182</v>
      </c>
      <c r="H9" s="9">
        <f>Base_Table!G7/Base_Table!$B$7</f>
        <v>0.9073359073359073</v>
      </c>
      <c r="I9" s="9">
        <f>Base_Table!H7/Base_Table!$B$7</f>
        <v>0.90487890487890488</v>
      </c>
    </row>
    <row r="10" spans="1:9" ht="20.100000000000001" customHeight="1" thickTop="1" thickBot="1" x14ac:dyDescent="0.25">
      <c r="B10" s="21">
        <v>44178</v>
      </c>
      <c r="C10" s="20">
        <f>Base_Table!B8/Base_Table!B8</f>
        <v>1</v>
      </c>
      <c r="D10" s="15">
        <f>Base_Table!C8/Base_Table!$B$8</f>
        <v>0.95774096267575293</v>
      </c>
      <c r="E10" s="9">
        <f>Base_Table!D8/Base_Table!$B$8</f>
        <v>0.93244037128422042</v>
      </c>
      <c r="F10" s="9">
        <f>Base_Table!E8/Base_Table!$B$8</f>
        <v>0.92954216112481891</v>
      </c>
      <c r="G10" s="9">
        <f>Base_Table!F8/Base_Table!$B$8</f>
        <v>0.92488152586848393</v>
      </c>
      <c r="H10" s="9">
        <f>Base_Table!G8/Base_Table!$B$8</f>
        <v>0.92135667567461721</v>
      </c>
      <c r="I10" s="9">
        <f>Base_Table!H8/Base_Table!$B$8</f>
        <v>0.91892844554106445</v>
      </c>
    </row>
    <row r="11" spans="1:9" ht="20.100000000000001" customHeight="1" thickTop="1" thickBot="1" x14ac:dyDescent="0.25">
      <c r="B11" s="21">
        <v>44185</v>
      </c>
      <c r="C11" s="20">
        <f>Base_Table!B9/Base_Table!B9</f>
        <v>1</v>
      </c>
      <c r="D11" s="11">
        <f>Base_Table!C9/Base_Table!$B$9</f>
        <v>0.96839953593724104</v>
      </c>
      <c r="E11" s="9">
        <f>Base_Table!D9/Base_Table!$B$9</f>
        <v>0.9522678305066018</v>
      </c>
      <c r="F11" s="9">
        <f>Base_Table!E9/Base_Table!$B$9</f>
        <v>0.94619081818684048</v>
      </c>
      <c r="G11" s="9">
        <f>Base_Table!F9/Base_Table!$B$9</f>
        <v>0.94160543616374781</v>
      </c>
      <c r="H11" s="9">
        <f>Base_Table!G9/Base_Table!$B$9</f>
        <v>0.93795922877189108</v>
      </c>
      <c r="I11" s="9">
        <f>Base_Table!H9/Base_Table!$B$9</f>
        <v>0.93530744157781343</v>
      </c>
    </row>
    <row r="12" spans="1:9" ht="20.100000000000001" customHeight="1" thickTop="1" thickBot="1" x14ac:dyDescent="0.25">
      <c r="B12" s="21">
        <v>44192</v>
      </c>
      <c r="C12" s="20">
        <f>Base_Table!B10/Base_Table!B10</f>
        <v>1</v>
      </c>
      <c r="D12" s="11">
        <f>Base_Table!C10/Base_Table!$B$10</f>
        <v>0.96875549563280383</v>
      </c>
      <c r="E12" s="9">
        <f>Base_Table!D10/Base_Table!$B$10</f>
        <v>0.9458936631690017</v>
      </c>
      <c r="F12" s="9">
        <f>Base_Table!E10/Base_Table!$B$10</f>
        <v>0.93598686910135409</v>
      </c>
      <c r="G12" s="9">
        <f>Base_Table!F10/Base_Table!$B$10</f>
        <v>0.93024210094378335</v>
      </c>
      <c r="H12" s="9">
        <f>Base_Table!G10/Base_Table!$B$10</f>
        <v>0.92467319303593409</v>
      </c>
      <c r="I12" s="9">
        <f>Base_Table!H10/Base_Table!$B$10</f>
        <v>0.92443871270297207</v>
      </c>
    </row>
    <row r="13" spans="1:9" ht="20.100000000000001" customHeight="1" thickTop="1" thickBot="1" x14ac:dyDescent="0.25">
      <c r="B13" s="21">
        <v>44199</v>
      </c>
      <c r="C13" s="20">
        <f>Base_Table!B11/Base_Table!B11</f>
        <v>1</v>
      </c>
      <c r="D13" s="11">
        <f>Base_Table!C11/Base_Table!$B$11</f>
        <v>0.96260197509660794</v>
      </c>
      <c r="E13" s="9">
        <f>Base_Table!D11/Base_Table!$B$11</f>
        <v>0.93379132674967802</v>
      </c>
      <c r="F13" s="9">
        <f>Base_Table!E11/Base_Table!$B$11</f>
        <v>0.92254186346071276</v>
      </c>
      <c r="G13" s="9">
        <f>Base_Table!F11/Base_Table!$B$11</f>
        <v>0.91524259338772007</v>
      </c>
      <c r="H13" s="9">
        <f>Base_Table!G11/Base_Table!$B$11</f>
        <v>0.91468441391154998</v>
      </c>
      <c r="I13" s="9"/>
    </row>
    <row r="14" spans="1:9" ht="20.100000000000001" customHeight="1" thickTop="1" thickBot="1" x14ac:dyDescent="0.25">
      <c r="B14" s="21">
        <v>44206</v>
      </c>
      <c r="C14" s="20">
        <f>Base_Table!B12/Base_Table!B12</f>
        <v>1</v>
      </c>
      <c r="D14" s="15">
        <f>Base_Table!C12/Base_Table!$B$12</f>
        <v>0.96040012848162259</v>
      </c>
      <c r="E14" s="9">
        <f>Base_Table!D12/Base_Table!$B$12</f>
        <v>0.92915156242830266</v>
      </c>
      <c r="F14" s="9">
        <f>Base_Table!E12/Base_Table!$B$12</f>
        <v>0.91731289863717702</v>
      </c>
      <c r="G14" s="9">
        <f>Base_Table!F12/Base_Table!$B$12</f>
        <v>0.91657871793695223</v>
      </c>
      <c r="H14" s="9"/>
      <c r="I14" s="9"/>
    </row>
    <row r="15" spans="1:9" ht="20.100000000000001" customHeight="1" thickTop="1" thickBot="1" x14ac:dyDescent="0.25">
      <c r="A15" s="7"/>
      <c r="B15" s="21">
        <v>44213</v>
      </c>
      <c r="C15" s="20">
        <f>Base_Table!B13/Base_Table!B13</f>
        <v>1</v>
      </c>
      <c r="D15" s="15">
        <f>Base_Table!C13/Base_Table!$B$13</f>
        <v>0.95591867756032678</v>
      </c>
      <c r="E15" s="9">
        <f>Base_Table!D13/Base_Table!$B$13</f>
        <v>0.91692000760022796</v>
      </c>
      <c r="F15" s="9">
        <f>Base_Table!E13/Base_Table!$B$13</f>
        <v>0.91535246057381725</v>
      </c>
      <c r="G15" s="9"/>
      <c r="H15" s="10"/>
      <c r="I15" s="10"/>
    </row>
    <row r="16" spans="1:9" ht="20.100000000000001" customHeight="1" thickTop="1" thickBot="1" x14ac:dyDescent="0.25">
      <c r="B16" s="21">
        <v>44220</v>
      </c>
      <c r="C16" s="20">
        <f>Base_Table!B14/Base_Table!B14</f>
        <v>1</v>
      </c>
      <c r="D16" s="9">
        <f>Base_Table!C14/Base_Table!$B$14</f>
        <v>0.94889122490864497</v>
      </c>
      <c r="E16" s="9">
        <f>Base_Table!D14/Base_Table!$B$14</f>
        <v>0.93912999949942433</v>
      </c>
      <c r="F16" s="10"/>
      <c r="G16" s="10"/>
      <c r="H16" s="10"/>
      <c r="I16" s="10"/>
    </row>
    <row r="17" spans="2:7" ht="13.5" thickTop="1" x14ac:dyDescent="0.2"/>
    <row r="18" spans="2:7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  <row r="22" spans="2:7" x14ac:dyDescent="0.2">
      <c r="B22" s="5"/>
      <c r="C22" s="5"/>
      <c r="D22" s="5"/>
      <c r="E22" s="5"/>
      <c r="F22" s="5"/>
      <c r="G22" s="5"/>
    </row>
    <row r="23" spans="2:7" x14ac:dyDescent="0.2">
      <c r="B23" s="5"/>
      <c r="C23" s="5"/>
      <c r="D23" s="5"/>
      <c r="E23" s="8"/>
      <c r="F23" s="5"/>
      <c r="G23" s="5"/>
    </row>
    <row r="24" spans="2:7" x14ac:dyDescent="0.2">
      <c r="B24" s="5"/>
      <c r="C24" s="5"/>
      <c r="D24" s="5"/>
      <c r="E24" s="8"/>
      <c r="F24" s="5"/>
      <c r="G24" s="5"/>
    </row>
    <row r="25" spans="2:7" x14ac:dyDescent="0.2">
      <c r="B25" s="5"/>
      <c r="C25" s="5"/>
      <c r="D25" s="5"/>
      <c r="E25" s="5"/>
      <c r="F25" s="5"/>
      <c r="G25" s="5"/>
    </row>
    <row r="26" spans="2:7" x14ac:dyDescent="0.2">
      <c r="B26" s="5"/>
      <c r="C26" s="5"/>
      <c r="D26" s="5"/>
      <c r="E26" s="5"/>
      <c r="F26" s="5"/>
      <c r="G26" s="5"/>
    </row>
    <row r="27" spans="2:7" x14ac:dyDescent="0.2">
      <c r="B27" s="5"/>
      <c r="C27" s="5"/>
      <c r="D27" s="5"/>
      <c r="E27" s="5"/>
      <c r="F27" s="5"/>
      <c r="G27" s="5"/>
    </row>
    <row r="28" spans="2:7" x14ac:dyDescent="0.2">
      <c r="B28" s="5"/>
      <c r="C28" s="5"/>
      <c r="D28" s="5"/>
      <c r="E28" s="5"/>
      <c r="F28" s="5"/>
      <c r="G28" s="5"/>
    </row>
    <row r="29" spans="2:7" x14ac:dyDescent="0.2">
      <c r="B29" s="5"/>
      <c r="C29" s="5"/>
      <c r="D29" s="5"/>
      <c r="E29" s="5"/>
      <c r="F29" s="5"/>
      <c r="G29" s="5"/>
    </row>
    <row r="30" spans="2:7" x14ac:dyDescent="0.2">
      <c r="B30" s="5"/>
      <c r="C30" s="5"/>
      <c r="D30" s="5"/>
      <c r="E30" s="5"/>
      <c r="F30" s="5"/>
      <c r="G30" s="5"/>
    </row>
  </sheetData>
  <conditionalFormatting sqref="C4:I16">
    <cfRule type="colorScale" priority="1">
      <colorScale>
        <cfvo type="min"/>
        <cfvo type="percentile" val="50"/>
        <cfvo type="max"/>
        <color theme="8"/>
        <color rgb="FFFFEB84"/>
        <color theme="4"/>
      </colorScale>
    </cfRule>
    <cfRule type="colorScale" priority="2">
      <colorScale>
        <cfvo type="min"/>
        <cfvo type="max"/>
        <color theme="8" tint="0.59999389629810485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1DBC-008B-42CC-BCBE-1885304DA355}">
  <dimension ref="A1:H30"/>
  <sheetViews>
    <sheetView workbookViewId="0">
      <selection activeCell="C19" sqref="C19"/>
    </sheetView>
  </sheetViews>
  <sheetFormatPr defaultRowHeight="12.75" x14ac:dyDescent="0.2"/>
  <cols>
    <col min="1" max="1" width="13.85546875" bestFit="1" customWidth="1"/>
    <col min="2" max="8" width="1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44136</v>
      </c>
      <c r="B2" s="5">
        <f>Base_Table!B2/Base_Table!B2</f>
        <v>1</v>
      </c>
      <c r="C2" s="5">
        <f>1-Retention!D4</f>
        <v>5.7525649965135983E-2</v>
      </c>
      <c r="D2" s="5">
        <f>1-Retention!E4</f>
        <v>9.9113457515688785E-2</v>
      </c>
      <c r="E2" s="5">
        <f>1-Retention!F4</f>
        <v>0.12013148719992028</v>
      </c>
      <c r="F2" s="5">
        <f>1-Retention!G4</f>
        <v>0.13103894810240069</v>
      </c>
      <c r="G2" s="5">
        <f>1-Retention!H4</f>
        <v>0.14299232991333799</v>
      </c>
      <c r="H2" s="5">
        <f>1-Retention!I4</f>
        <v>0.152654646877179</v>
      </c>
    </row>
    <row r="3" spans="1:8" x14ac:dyDescent="0.2">
      <c r="A3" s="2">
        <v>44143</v>
      </c>
      <c r="B3" s="5">
        <f>Base_Table!B3/Base_Table!B3</f>
        <v>1</v>
      </c>
      <c r="C3" s="5">
        <f>1-Retention!D5</f>
        <v>5.7498153164245225E-2</v>
      </c>
      <c r="D3" s="5">
        <f>1-Retention!E5</f>
        <v>0.10533119921201672</v>
      </c>
      <c r="E3" s="5">
        <f>1-Retention!F5</f>
        <v>0.12256833292292535</v>
      </c>
      <c r="F3" s="5">
        <f>1-Retention!G5</f>
        <v>0.13537306082245748</v>
      </c>
      <c r="G3" s="5">
        <f>1-Retention!H5</f>
        <v>0.14780842157104157</v>
      </c>
      <c r="H3" s="5">
        <f>1-Retention!I5</f>
        <v>0.153779857178035</v>
      </c>
    </row>
    <row r="4" spans="1:8" x14ac:dyDescent="0.2">
      <c r="A4" s="2">
        <v>44150</v>
      </c>
      <c r="B4" s="5">
        <f>Base_Table!B4/Base_Table!B4</f>
        <v>1</v>
      </c>
      <c r="C4" s="5">
        <f>1-Retention!D6</f>
        <v>5.7185896005355952E-2</v>
      </c>
      <c r="D4" s="5">
        <f>1-Retention!E6</f>
        <v>9.7355501004240175E-2</v>
      </c>
      <c r="E4" s="5">
        <f>1-Retention!F6</f>
        <v>0.11654764561481812</v>
      </c>
      <c r="F4" s="5">
        <f>1-Retention!G6</f>
        <v>0.13004909618388749</v>
      </c>
      <c r="G4" s="5">
        <f>1-Retention!H6</f>
        <v>0.13880830171836644</v>
      </c>
      <c r="H4" s="5">
        <f>1-Retention!I6</f>
        <v>0.14288105333630885</v>
      </c>
    </row>
    <row r="5" spans="1:8" x14ac:dyDescent="0.2">
      <c r="A5" s="2">
        <v>44157</v>
      </c>
      <c r="B5" s="5">
        <f>Base_Table!B5/Base_Table!B5</f>
        <v>1</v>
      </c>
      <c r="C5" s="5">
        <f>1-Retention!D7</f>
        <v>5.3136457234694401E-2</v>
      </c>
      <c r="D5" s="5">
        <f>1-Retention!E7</f>
        <v>9.4520616744513064E-2</v>
      </c>
      <c r="E5" s="5">
        <f>1-Retention!F7</f>
        <v>0.11300286273918936</v>
      </c>
      <c r="F5" s="5">
        <f>1-Retention!G7</f>
        <v>0.12485560745316659</v>
      </c>
      <c r="G5" s="5">
        <f>1-Retention!H7</f>
        <v>0.12952639244638642</v>
      </c>
      <c r="H5" s="5">
        <f>1-Retention!I7</f>
        <v>0.13073175631560441</v>
      </c>
    </row>
    <row r="6" spans="1:8" x14ac:dyDescent="0.2">
      <c r="A6" s="2">
        <v>44164</v>
      </c>
      <c r="B6" s="5">
        <f>Base_Table!B6/Base_Table!B6</f>
        <v>1</v>
      </c>
      <c r="C6" s="5">
        <f>1-Retention!D8</f>
        <v>5.0992010054762504E-2</v>
      </c>
      <c r="D6" s="5">
        <f>1-Retention!E8</f>
        <v>9.4398060867223244E-2</v>
      </c>
      <c r="E6" s="5">
        <f>1-Retention!F8</f>
        <v>0.11132058533081968</v>
      </c>
      <c r="F6" s="5">
        <f>1-Retention!G8</f>
        <v>0.11684172726456599</v>
      </c>
      <c r="G6" s="5">
        <f>1-Retention!H8</f>
        <v>0.11895143190591617</v>
      </c>
      <c r="H6" s="5">
        <f>1-Retention!I8</f>
        <v>0.12151000987521321</v>
      </c>
    </row>
    <row r="7" spans="1:8" x14ac:dyDescent="0.2">
      <c r="A7" s="2">
        <v>44171</v>
      </c>
      <c r="B7" s="5">
        <f>Base_Table!B7/Base_Table!B7</f>
        <v>1</v>
      </c>
      <c r="C7" s="5">
        <f>1-Retention!D9</f>
        <v>4.6963846963846922E-2</v>
      </c>
      <c r="D7" s="5">
        <f>1-Retention!E9</f>
        <v>7.7255177255177276E-2</v>
      </c>
      <c r="E7" s="5">
        <f>1-Retention!F9</f>
        <v>8.5503685503685478E-2</v>
      </c>
      <c r="F7" s="5">
        <f>1-Retention!G9</f>
        <v>8.8136188136188176E-2</v>
      </c>
      <c r="G7" s="5">
        <f>1-Retention!H9</f>
        <v>9.2664092664092701E-2</v>
      </c>
      <c r="H7" s="5">
        <f>1-Retention!I9</f>
        <v>9.5121095121095123E-2</v>
      </c>
    </row>
    <row r="8" spans="1:8" x14ac:dyDescent="0.2">
      <c r="A8" s="2">
        <v>44178</v>
      </c>
      <c r="B8" s="5">
        <f>Base_Table!B8/Base_Table!B8</f>
        <v>1</v>
      </c>
      <c r="C8" s="5">
        <f>1-Retention!D10</f>
        <v>4.2259037324247073E-2</v>
      </c>
      <c r="D8" s="5">
        <f>1-Retention!E10</f>
        <v>6.7559628715779585E-2</v>
      </c>
      <c r="E8" s="5">
        <f>1-Retention!F10</f>
        <v>7.0457838875181089E-2</v>
      </c>
      <c r="F8" s="5">
        <f>1-Retention!G10</f>
        <v>7.5118474131516066E-2</v>
      </c>
      <c r="G8" s="5">
        <f>1-Retention!H10</f>
        <v>7.8643324325382791E-2</v>
      </c>
      <c r="H8" s="5">
        <f>1-Retention!I10</f>
        <v>8.1071554458935546E-2</v>
      </c>
    </row>
    <row r="9" spans="1:8" x14ac:dyDescent="0.2">
      <c r="A9" s="2">
        <v>44185</v>
      </c>
      <c r="B9" s="5">
        <f>Base_Table!B9/Base_Table!B9</f>
        <v>1</v>
      </c>
      <c r="C9" s="5">
        <f>1-Retention!D11</f>
        <v>3.1600464062758959E-2</v>
      </c>
      <c r="D9" s="5">
        <f>1-Retention!E11</f>
        <v>4.7732169493398202E-2</v>
      </c>
      <c r="E9" s="5">
        <f>1-Retention!F11</f>
        <v>5.3809181813159523E-2</v>
      </c>
      <c r="F9" s="5">
        <f>1-Retention!G11</f>
        <v>5.8394563836252189E-2</v>
      </c>
      <c r="G9" s="5">
        <f>1-Retention!H11</f>
        <v>6.2040771228108915E-2</v>
      </c>
      <c r="H9" s="5">
        <f>1-Retention!I11</f>
        <v>6.4692558422186575E-2</v>
      </c>
    </row>
    <row r="10" spans="1:8" x14ac:dyDescent="0.2">
      <c r="A10" s="2">
        <v>44192</v>
      </c>
      <c r="B10" s="5">
        <f>Base_Table!B10/Base_Table!B10</f>
        <v>1</v>
      </c>
      <c r="C10" s="5">
        <f>1-Retention!D12</f>
        <v>3.1244504367196169E-2</v>
      </c>
      <c r="D10" s="5">
        <f>1-Retention!E12</f>
        <v>5.4106336830998303E-2</v>
      </c>
      <c r="E10" s="5">
        <f>1-Retention!F12</f>
        <v>6.4013130898645909E-2</v>
      </c>
      <c r="F10" s="5">
        <f>1-Retention!G12</f>
        <v>6.9757899056216655E-2</v>
      </c>
      <c r="G10" s="5">
        <f>1-Retention!H12</f>
        <v>7.5326806964065907E-2</v>
      </c>
      <c r="H10" s="5">
        <f>1-Retention!I12</f>
        <v>7.5561287297027935E-2</v>
      </c>
    </row>
    <row r="11" spans="1:8" x14ac:dyDescent="0.2">
      <c r="A11" s="2">
        <v>44199</v>
      </c>
      <c r="B11" s="5">
        <f>Base_Table!B11/Base_Table!B11</f>
        <v>1</v>
      </c>
      <c r="C11" s="5">
        <f>1-Retention!D13</f>
        <v>3.7398024903392058E-2</v>
      </c>
      <c r="D11" s="5">
        <f>1-Retention!E13</f>
        <v>6.6208673250321981E-2</v>
      </c>
      <c r="E11" s="5">
        <f>1-Retention!F13</f>
        <v>7.7458136539287237E-2</v>
      </c>
      <c r="F11" s="5">
        <f>1-Retention!G13</f>
        <v>8.4757406612279929E-2</v>
      </c>
      <c r="G11" s="5">
        <f>1-Retention!H13</f>
        <v>8.5315586088450024E-2</v>
      </c>
      <c r="H11" s="5"/>
    </row>
    <row r="12" spans="1:8" x14ac:dyDescent="0.2">
      <c r="A12" s="2">
        <v>44206</v>
      </c>
      <c r="B12" s="5">
        <f>Base_Table!B12/Base_Table!B12</f>
        <v>1</v>
      </c>
      <c r="C12" s="5">
        <f>1-Retention!D14</f>
        <v>3.9599871518377405E-2</v>
      </c>
      <c r="D12" s="5">
        <f>1-Retention!E14</f>
        <v>7.0848437571697342E-2</v>
      </c>
      <c r="E12" s="5">
        <f>1-Retention!F14</f>
        <v>8.2687101362822979E-2</v>
      </c>
      <c r="F12" s="5">
        <f>1-Retention!G14</f>
        <v>8.3421282063047775E-2</v>
      </c>
      <c r="G12" s="5"/>
      <c r="H12" s="5"/>
    </row>
    <row r="13" spans="1:8" x14ac:dyDescent="0.2">
      <c r="A13" s="2">
        <v>44213</v>
      </c>
      <c r="B13" s="5">
        <f>Base_Table!B13/Base_Table!B13</f>
        <v>1</v>
      </c>
      <c r="C13" s="5">
        <f>1-Retention!D15</f>
        <v>4.4081322439673221E-2</v>
      </c>
      <c r="D13" s="5">
        <f>1-Retention!E15</f>
        <v>8.307999239977204E-2</v>
      </c>
      <c r="E13" s="5">
        <f>1-Retention!F15</f>
        <v>8.464753942618275E-2</v>
      </c>
      <c r="F13" s="5"/>
      <c r="G13" s="1"/>
      <c r="H13" s="1"/>
    </row>
    <row r="14" spans="1:8" x14ac:dyDescent="0.2">
      <c r="A14" s="2">
        <v>44220</v>
      </c>
      <c r="B14" s="5">
        <f>Base_Table!B14/Base_Table!B14</f>
        <v>1</v>
      </c>
      <c r="C14" s="5">
        <f>1-Retention!D16</f>
        <v>5.110877509135503E-2</v>
      </c>
      <c r="D14" s="5">
        <f>1-Retention!E16</f>
        <v>6.0870000500575672E-2</v>
      </c>
      <c r="E14" s="1"/>
      <c r="F14" s="1"/>
      <c r="G14" s="1"/>
      <c r="H14" s="1"/>
    </row>
    <row r="18" spans="2:7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  <row r="22" spans="2:7" x14ac:dyDescent="0.2">
      <c r="B22" s="5"/>
      <c r="C22" s="5"/>
      <c r="D22" s="5"/>
      <c r="E22" s="5"/>
      <c r="F22" s="5"/>
      <c r="G22" s="5"/>
    </row>
    <row r="23" spans="2:7" x14ac:dyDescent="0.2">
      <c r="B23" s="5"/>
      <c r="C23" s="5"/>
      <c r="D23" s="5"/>
      <c r="E23" s="5"/>
      <c r="F23" s="5"/>
      <c r="G23" s="5"/>
    </row>
    <row r="24" spans="2:7" x14ac:dyDescent="0.2">
      <c r="B24" s="5"/>
      <c r="C24" s="5"/>
      <c r="D24" s="5"/>
      <c r="E24" s="5"/>
      <c r="F24" s="5"/>
      <c r="G24" s="5"/>
    </row>
    <row r="25" spans="2:7" x14ac:dyDescent="0.2">
      <c r="B25" s="5"/>
      <c r="C25" s="5"/>
      <c r="D25" s="5"/>
      <c r="E25" s="5"/>
      <c r="F25" s="5"/>
      <c r="G25" s="5"/>
    </row>
    <row r="26" spans="2:7" x14ac:dyDescent="0.2">
      <c r="B26" s="5"/>
      <c r="C26" s="5"/>
      <c r="D26" s="5"/>
      <c r="E26" s="5"/>
      <c r="F26" s="5"/>
      <c r="G26" s="5"/>
    </row>
    <row r="27" spans="2:7" x14ac:dyDescent="0.2">
      <c r="B27" s="5"/>
      <c r="C27" s="5"/>
      <c r="D27" s="5"/>
      <c r="E27" s="5"/>
      <c r="F27" s="5"/>
      <c r="G27" s="5"/>
    </row>
    <row r="28" spans="2:7" x14ac:dyDescent="0.2">
      <c r="B28" s="5"/>
      <c r="C28" s="5"/>
      <c r="D28" s="5"/>
      <c r="E28" s="5"/>
      <c r="F28" s="5"/>
      <c r="G28" s="5"/>
    </row>
    <row r="29" spans="2:7" x14ac:dyDescent="0.2">
      <c r="B29" s="5"/>
      <c r="C29" s="5"/>
      <c r="D29" s="5"/>
      <c r="E29" s="5"/>
      <c r="F29" s="5"/>
      <c r="G29" s="5"/>
    </row>
    <row r="30" spans="2:7" x14ac:dyDescent="0.2">
      <c r="B30" s="5"/>
      <c r="C30" s="5"/>
      <c r="D30" s="5"/>
      <c r="E30" s="5"/>
      <c r="F30" s="5"/>
      <c r="G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6DD5-5A3C-4039-B8BA-0F5775C70B3D}">
  <dimension ref="A1:H16"/>
  <sheetViews>
    <sheetView workbookViewId="0">
      <selection activeCell="O14" sqref="O14"/>
    </sheetView>
  </sheetViews>
  <sheetFormatPr defaultRowHeight="12.75" x14ac:dyDescent="0.2"/>
  <sheetData>
    <row r="1" spans="1:8" x14ac:dyDescent="0.2">
      <c r="A1" s="16" t="s">
        <v>17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</row>
    <row r="2" spans="1:8" ht="13.5" thickBot="1" x14ac:dyDescent="0.25">
      <c r="A2" s="14">
        <v>44136</v>
      </c>
      <c r="B2" s="12">
        <f>Base_Table!B2/Base_Table!B2</f>
        <v>1</v>
      </c>
      <c r="C2" s="12">
        <f>Base_Table!C2/Base_Table!$B$2</f>
        <v>0.94247435003486402</v>
      </c>
      <c r="D2" s="12">
        <f>Base_Table!D2/Base_Table!$B$2</f>
        <v>0.90088654248431121</v>
      </c>
      <c r="E2" s="12">
        <f>Base_Table!E2/Base_Table!$B$2</f>
        <v>0.87986851280007972</v>
      </c>
      <c r="F2" s="12">
        <f>Base_Table!F2/Base_Table!$B$2</f>
        <v>0.86896105189759931</v>
      </c>
      <c r="G2" s="12">
        <f>Base_Table!G2/Base_Table!$B$2</f>
        <v>0.85700767008666201</v>
      </c>
      <c r="H2" s="13">
        <f>Base_Table!H2/Base_Table!$B$2</f>
        <v>0.847345353122821</v>
      </c>
    </row>
    <row r="3" spans="1:8" ht="14.25" thickTop="1" thickBot="1" x14ac:dyDescent="0.25">
      <c r="A3" s="14">
        <v>44143</v>
      </c>
      <c r="B3" s="9">
        <f>Base_Table!B3/Base_Table!B3</f>
        <v>1</v>
      </c>
      <c r="C3" s="9">
        <f>Base_Table!C3/Base_Table!$B$3</f>
        <v>0.94250184683575478</v>
      </c>
      <c r="D3" s="9">
        <f>Base_Table!D3/Base_Table!$B$3</f>
        <v>0.89466880078798328</v>
      </c>
      <c r="E3" s="9">
        <f>Base_Table!E3/Base_Table!$B$3</f>
        <v>0.87743166707707465</v>
      </c>
      <c r="F3" s="9">
        <f>Base_Table!F3/Base_Table!$B$3</f>
        <v>0.86462693917754252</v>
      </c>
      <c r="G3" s="9">
        <f>Base_Table!G3/Base_Table!$B$3</f>
        <v>0.85219157842895843</v>
      </c>
      <c r="H3" s="11">
        <f>Base_Table!H3/Base_Table!$B$3</f>
        <v>0.846220142821965</v>
      </c>
    </row>
    <row r="4" spans="1:8" ht="14.25" thickTop="1" thickBot="1" x14ac:dyDescent="0.25">
      <c r="A4" s="14">
        <v>44150</v>
      </c>
      <c r="B4" s="9">
        <f>Base_Table!B4/Base_Table!B4</f>
        <v>1</v>
      </c>
      <c r="C4" s="9">
        <f>Base_Table!C4/Base_Table!$B$4</f>
        <v>0.94281410399464405</v>
      </c>
      <c r="D4" s="9">
        <f>Base_Table!D4/Base_Table!$B$4</f>
        <v>0.90264449899575983</v>
      </c>
      <c r="E4" s="9">
        <f>Base_Table!E4/Base_Table!$B$4</f>
        <v>0.88345235438518188</v>
      </c>
      <c r="F4" s="9">
        <f>Base_Table!F4/Base_Table!$B$4</f>
        <v>0.86995090381611251</v>
      </c>
      <c r="G4" s="9">
        <f>Base_Table!G4/Base_Table!$B$4</f>
        <v>0.86119169828163356</v>
      </c>
      <c r="H4" s="11">
        <f>Base_Table!H4/Base_Table!$B$4</f>
        <v>0.85711894666369115</v>
      </c>
    </row>
    <row r="5" spans="1:8" ht="14.25" thickTop="1" thickBot="1" x14ac:dyDescent="0.25">
      <c r="A5" s="14">
        <v>44157</v>
      </c>
      <c r="B5" s="9">
        <f>Base_Table!B5/Base_Table!B5</f>
        <v>1</v>
      </c>
      <c r="C5" s="9">
        <f>Base_Table!C5/Base_Table!$B$5</f>
        <v>0.9468635427653056</v>
      </c>
      <c r="D5" s="9">
        <f>Base_Table!D5/Base_Table!$B$5</f>
        <v>0.90547938325548694</v>
      </c>
      <c r="E5" s="9">
        <f>Base_Table!E5/Base_Table!$B$5</f>
        <v>0.88699713726081064</v>
      </c>
      <c r="F5" s="9">
        <f>Base_Table!F5/Base_Table!$B$5</f>
        <v>0.87514439254683341</v>
      </c>
      <c r="G5" s="9">
        <f>Base_Table!G5/Base_Table!$B$5</f>
        <v>0.87047360755361358</v>
      </c>
      <c r="H5" s="9">
        <f>Base_Table!H5/Base_Table!$B$5</f>
        <v>0.86926824368439559</v>
      </c>
    </row>
    <row r="6" spans="1:8" ht="14.25" thickTop="1" thickBot="1" x14ac:dyDescent="0.25">
      <c r="A6" s="14">
        <v>44164</v>
      </c>
      <c r="B6" s="9">
        <f>Base_Table!B6/Base_Table!B6</f>
        <v>1</v>
      </c>
      <c r="C6" s="9">
        <f>Base_Table!C6/Base_Table!$B$6</f>
        <v>0.9490079899452375</v>
      </c>
      <c r="D6" s="9">
        <f>Base_Table!D6/Base_Table!$B$6</f>
        <v>0.90560193913277676</v>
      </c>
      <c r="E6" s="9">
        <f>Base_Table!E6/Base_Table!$B$6</f>
        <v>0.88867941466918032</v>
      </c>
      <c r="F6" s="9">
        <f>Base_Table!F6/Base_Table!$B$6</f>
        <v>0.88315827273543401</v>
      </c>
      <c r="G6" s="9">
        <f>Base_Table!G6/Base_Table!$B$6</f>
        <v>0.88104856809408383</v>
      </c>
      <c r="H6" s="9">
        <f>Base_Table!H6/Base_Table!$B$6</f>
        <v>0.87848999012478679</v>
      </c>
    </row>
    <row r="7" spans="1:8" ht="14.25" thickTop="1" thickBot="1" x14ac:dyDescent="0.25">
      <c r="A7" s="14">
        <v>44171</v>
      </c>
      <c r="B7" s="9">
        <f>Base_Table!B7/Base_Table!B7</f>
        <v>1</v>
      </c>
      <c r="C7" s="15">
        <f>Base_Table!C7/Base_Table!$B$7</f>
        <v>0.95303615303615308</v>
      </c>
      <c r="D7" s="9">
        <f>Base_Table!D7/Base_Table!$B$7</f>
        <v>0.92274482274482272</v>
      </c>
      <c r="E7" s="9">
        <f>Base_Table!E7/Base_Table!$B$7</f>
        <v>0.91449631449631452</v>
      </c>
      <c r="F7" s="9">
        <f>Base_Table!F7/Base_Table!$B$7</f>
        <v>0.91186381186381182</v>
      </c>
      <c r="G7" s="9">
        <f>Base_Table!G7/Base_Table!$B$7</f>
        <v>0.9073359073359073</v>
      </c>
      <c r="H7" s="9">
        <f>Base_Table!H7/Base_Table!$B$7</f>
        <v>0.90487890487890488</v>
      </c>
    </row>
    <row r="8" spans="1:8" ht="14.25" thickTop="1" thickBot="1" x14ac:dyDescent="0.25">
      <c r="A8" s="14">
        <v>44178</v>
      </c>
      <c r="B8" s="9">
        <f>Base_Table!B8/Base_Table!B8</f>
        <v>1</v>
      </c>
      <c r="C8" s="15">
        <f>Base_Table!C8/Base_Table!$B$8</f>
        <v>0.95774096267575293</v>
      </c>
      <c r="D8" s="9">
        <f>Base_Table!D8/Base_Table!$B$8</f>
        <v>0.93244037128422042</v>
      </c>
      <c r="E8" s="9">
        <f>Base_Table!E8/Base_Table!$B$8</f>
        <v>0.92954216112481891</v>
      </c>
      <c r="F8" s="9">
        <f>Base_Table!F8/Base_Table!$B$8</f>
        <v>0.92488152586848393</v>
      </c>
      <c r="G8" s="9">
        <f>Base_Table!G8/Base_Table!$B$8</f>
        <v>0.92135667567461721</v>
      </c>
      <c r="H8" s="9">
        <f>Base_Table!H8/Base_Table!$B$8</f>
        <v>0.91892844554106445</v>
      </c>
    </row>
    <row r="9" spans="1:8" ht="14.25" thickTop="1" thickBot="1" x14ac:dyDescent="0.25">
      <c r="A9" s="14">
        <v>44185</v>
      </c>
      <c r="B9" s="9">
        <f>Base_Table!B9/Base_Table!B9</f>
        <v>1</v>
      </c>
      <c r="C9" s="11">
        <f>Base_Table!C9/Base_Table!$B$9</f>
        <v>0.96839953593724104</v>
      </c>
      <c r="D9" s="9">
        <f>Base_Table!D9/Base_Table!$B$9</f>
        <v>0.9522678305066018</v>
      </c>
      <c r="E9" s="9">
        <f>Base_Table!E9/Base_Table!$B$9</f>
        <v>0.94619081818684048</v>
      </c>
      <c r="F9" s="9">
        <f>Base_Table!F9/Base_Table!$B$9</f>
        <v>0.94160543616374781</v>
      </c>
      <c r="G9" s="9">
        <f>Base_Table!G9/Base_Table!$B$9</f>
        <v>0.93795922877189108</v>
      </c>
      <c r="H9" s="9">
        <f>Base_Table!H9/Base_Table!$B$9</f>
        <v>0.93530744157781343</v>
      </c>
    </row>
    <row r="10" spans="1:8" ht="14.25" thickTop="1" thickBot="1" x14ac:dyDescent="0.25">
      <c r="A10" s="14">
        <v>44192</v>
      </c>
      <c r="B10" s="9">
        <f>Base_Table!B10/Base_Table!B10</f>
        <v>1</v>
      </c>
      <c r="C10" s="11">
        <f>Base_Table!C10/Base_Table!$B$10</f>
        <v>0.96875549563280383</v>
      </c>
      <c r="D10" s="9">
        <f>Base_Table!D10/Base_Table!$B$10</f>
        <v>0.9458936631690017</v>
      </c>
      <c r="E10" s="9">
        <f>Base_Table!E10/Base_Table!$B$10</f>
        <v>0.93598686910135409</v>
      </c>
      <c r="F10" s="9">
        <f>Base_Table!F10/Base_Table!$B$10</f>
        <v>0.93024210094378335</v>
      </c>
      <c r="G10" s="9">
        <f>Base_Table!G10/Base_Table!$B$10</f>
        <v>0.92467319303593409</v>
      </c>
      <c r="H10" s="9">
        <f>Base_Table!H10/Base_Table!$B$10</f>
        <v>0.92443871270297207</v>
      </c>
    </row>
    <row r="11" spans="1:8" ht="14.25" thickTop="1" thickBot="1" x14ac:dyDescent="0.25">
      <c r="A11" s="14">
        <v>44199</v>
      </c>
      <c r="B11" s="9">
        <f>Base_Table!B11/Base_Table!B11</f>
        <v>1</v>
      </c>
      <c r="C11" s="11">
        <f>Base_Table!C11/Base_Table!$B$11</f>
        <v>0.96260197509660794</v>
      </c>
      <c r="D11" s="9">
        <f>Base_Table!D11/Base_Table!$B$11</f>
        <v>0.93379132674967802</v>
      </c>
      <c r="E11" s="9">
        <f>Base_Table!E11/Base_Table!$B$11</f>
        <v>0.92254186346071276</v>
      </c>
      <c r="F11" s="9">
        <f>Base_Table!F11/Base_Table!$B$11</f>
        <v>0.91524259338772007</v>
      </c>
      <c r="G11" s="9">
        <f>Base_Table!G11/Base_Table!$B$11</f>
        <v>0.91468441391154998</v>
      </c>
      <c r="H11" s="9"/>
    </row>
    <row r="12" spans="1:8" ht="14.25" thickTop="1" thickBot="1" x14ac:dyDescent="0.25">
      <c r="A12" s="14">
        <v>44206</v>
      </c>
      <c r="B12" s="9">
        <f>Base_Table!B12/Base_Table!B12</f>
        <v>1</v>
      </c>
      <c r="C12" s="15">
        <f>Base_Table!C12/Base_Table!$B$12</f>
        <v>0.96040012848162259</v>
      </c>
      <c r="D12" s="9">
        <f>Base_Table!D12/Base_Table!$B$12</f>
        <v>0.92915156242830266</v>
      </c>
      <c r="E12" s="9">
        <f>Base_Table!E12/Base_Table!$B$12</f>
        <v>0.91731289863717702</v>
      </c>
      <c r="F12" s="9">
        <f>Base_Table!F12/Base_Table!$B$12</f>
        <v>0.91657871793695223</v>
      </c>
      <c r="G12" s="9"/>
      <c r="H12" s="9"/>
    </row>
    <row r="13" spans="1:8" ht="14.25" thickTop="1" thickBot="1" x14ac:dyDescent="0.25">
      <c r="A13" s="14">
        <v>44213</v>
      </c>
      <c r="B13" s="9">
        <f>Base_Table!B13/Base_Table!B13</f>
        <v>1</v>
      </c>
      <c r="C13" s="15">
        <f>Base_Table!C13/Base_Table!$B$13</f>
        <v>0.95591867756032678</v>
      </c>
      <c r="D13" s="9">
        <f>Base_Table!D13/Base_Table!$B$13</f>
        <v>0.91692000760022796</v>
      </c>
      <c r="E13" s="9">
        <f>Base_Table!E13/Base_Table!$B$13</f>
        <v>0.91535246057381725</v>
      </c>
      <c r="F13" s="9"/>
      <c r="G13" s="10"/>
      <c r="H13" s="10"/>
    </row>
    <row r="14" spans="1:8" ht="14.25" thickTop="1" thickBot="1" x14ac:dyDescent="0.25">
      <c r="A14" s="14">
        <v>44220</v>
      </c>
      <c r="B14" s="9">
        <f>Base_Table!B14/Base_Table!B14</f>
        <v>1</v>
      </c>
      <c r="C14" s="9">
        <f>Base_Table!C14/Base_Table!$B$14</f>
        <v>0.94889122490864497</v>
      </c>
      <c r="D14" s="9">
        <f>Base_Table!D14/Base_Table!$B$14</f>
        <v>0.93912999949942433</v>
      </c>
      <c r="E14" s="10"/>
      <c r="F14" s="10"/>
      <c r="G14" s="10"/>
      <c r="H14" s="10"/>
    </row>
    <row r="15" spans="1:8" ht="13.5" thickTop="1" x14ac:dyDescent="0.2">
      <c r="A15" s="18" t="s">
        <v>18</v>
      </c>
      <c r="B15" s="6">
        <f>AVERAGE(B2:B14)</f>
        <v>1</v>
      </c>
      <c r="C15" s="6">
        <f>AVERAGE(C2:C14)</f>
        <v>0.95380046053115053</v>
      </c>
      <c r="D15" s="6">
        <f>AVERAGE(D2:D14)</f>
        <v>0.9216631345106614</v>
      </c>
      <c r="E15" s="6">
        <f t="shared" ref="E15:H15" si="0">AVERAGE(E2:E14)</f>
        <v>0.90815437264778021</v>
      </c>
      <c r="F15" s="6">
        <f t="shared" si="0"/>
        <v>0.90020506784891097</v>
      </c>
      <c r="G15" s="6">
        <f t="shared" si="0"/>
        <v>0.89279225411748508</v>
      </c>
      <c r="H15" s="6">
        <f t="shared" si="0"/>
        <v>0.88688846456871273</v>
      </c>
    </row>
    <row r="16" spans="1:8" x14ac:dyDescent="0.2">
      <c r="A16" s="18"/>
    </row>
  </sheetData>
  <conditionalFormatting sqref="B2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8" tint="0.59999389629810485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A8F0-DD06-4A27-AD23-18085D335434}">
  <dimension ref="A3:B17"/>
  <sheetViews>
    <sheetView workbookViewId="0">
      <selection activeCell="D33" sqref="D33"/>
    </sheetView>
  </sheetViews>
  <sheetFormatPr defaultRowHeight="12.75" x14ac:dyDescent="0.2"/>
  <cols>
    <col min="1" max="1" width="13.85546875" bestFit="1" customWidth="1"/>
    <col min="2" max="3" width="14.5703125" bestFit="1" customWidth="1"/>
  </cols>
  <sheetData>
    <row r="3" spans="1:2" x14ac:dyDescent="0.2">
      <c r="A3" s="3" t="s">
        <v>8</v>
      </c>
      <c r="B3" t="s">
        <v>20</v>
      </c>
    </row>
    <row r="4" spans="1:2" x14ac:dyDescent="0.2">
      <c r="A4" s="4">
        <v>44136</v>
      </c>
      <c r="B4" s="6">
        <v>0.94247435003486402</v>
      </c>
    </row>
    <row r="5" spans="1:2" x14ac:dyDescent="0.2">
      <c r="A5" s="4">
        <v>44143</v>
      </c>
      <c r="B5" s="6">
        <v>0.94250184683575478</v>
      </c>
    </row>
    <row r="6" spans="1:2" x14ac:dyDescent="0.2">
      <c r="A6" s="4">
        <v>44150</v>
      </c>
      <c r="B6" s="6">
        <v>0.94281410399464405</v>
      </c>
    </row>
    <row r="7" spans="1:2" x14ac:dyDescent="0.2">
      <c r="A7" s="4">
        <v>44157</v>
      </c>
      <c r="B7" s="6">
        <v>0.9468635427653056</v>
      </c>
    </row>
    <row r="8" spans="1:2" x14ac:dyDescent="0.2">
      <c r="A8" s="4">
        <v>44164</v>
      </c>
      <c r="B8" s="6">
        <v>0.9490079899452375</v>
      </c>
    </row>
    <row r="9" spans="1:2" x14ac:dyDescent="0.2">
      <c r="A9" s="4">
        <v>44171</v>
      </c>
      <c r="B9" s="6">
        <v>0.95303615303615308</v>
      </c>
    </row>
    <row r="10" spans="1:2" x14ac:dyDescent="0.2">
      <c r="A10" s="4">
        <v>44178</v>
      </c>
      <c r="B10" s="6">
        <v>0.95774096267575293</v>
      </c>
    </row>
    <row r="11" spans="1:2" x14ac:dyDescent="0.2">
      <c r="A11" s="4">
        <v>44185</v>
      </c>
      <c r="B11" s="6">
        <v>0.96839953593724104</v>
      </c>
    </row>
    <row r="12" spans="1:2" x14ac:dyDescent="0.2">
      <c r="A12" s="4">
        <v>44192</v>
      </c>
      <c r="B12" s="6">
        <v>0.96875549563280383</v>
      </c>
    </row>
    <row r="13" spans="1:2" x14ac:dyDescent="0.2">
      <c r="A13" s="4">
        <v>44199</v>
      </c>
      <c r="B13" s="6">
        <v>0.96260197509660794</v>
      </c>
    </row>
    <row r="14" spans="1:2" x14ac:dyDescent="0.2">
      <c r="A14" s="4">
        <v>44206</v>
      </c>
      <c r="B14" s="6">
        <v>0.96040012848162259</v>
      </c>
    </row>
    <row r="15" spans="1:2" x14ac:dyDescent="0.2">
      <c r="A15" s="4">
        <v>44213</v>
      </c>
      <c r="B15" s="6">
        <v>0.95591867756032678</v>
      </c>
    </row>
    <row r="16" spans="1:2" x14ac:dyDescent="0.2">
      <c r="A16" s="4">
        <v>44220</v>
      </c>
      <c r="B16" s="6">
        <v>0.94889122490864497</v>
      </c>
    </row>
    <row r="17" spans="1:2" x14ac:dyDescent="0.2">
      <c r="A17" s="4" t="s">
        <v>9</v>
      </c>
      <c r="B17" s="6">
        <v>12.399405986904958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41EC-5773-4816-956A-0E6EB76D5839}">
  <sheetPr>
    <pageSetUpPr fitToPage="1"/>
  </sheetPr>
  <dimension ref="A1:I30"/>
  <sheetViews>
    <sheetView showGridLines="0" tabSelected="1" topLeftCell="A3" zoomScale="85" zoomScaleNormal="85" workbookViewId="0">
      <selection activeCell="L23" sqref="L23"/>
    </sheetView>
  </sheetViews>
  <sheetFormatPr defaultRowHeight="12.75" x14ac:dyDescent="0.2"/>
  <cols>
    <col min="1" max="1" width="5.5703125" customWidth="1"/>
    <col min="2" max="9" width="25.7109375" customWidth="1"/>
  </cols>
  <sheetData>
    <row r="1" spans="1:9" ht="27.75" customHeight="1" x14ac:dyDescent="0.2"/>
    <row r="2" spans="1:9" ht="21" customHeight="1" x14ac:dyDescent="0.2"/>
    <row r="3" spans="1:9" ht="34.5" customHeight="1" thickBot="1" x14ac:dyDescent="0.25">
      <c r="B3" s="33" t="s">
        <v>17</v>
      </c>
      <c r="C3" s="34" t="s">
        <v>10</v>
      </c>
      <c r="D3" s="34" t="s">
        <v>11</v>
      </c>
      <c r="E3" s="34" t="s">
        <v>12</v>
      </c>
      <c r="F3" s="34" t="s">
        <v>13</v>
      </c>
      <c r="G3" s="34" t="s">
        <v>14</v>
      </c>
      <c r="H3" s="34" t="s">
        <v>15</v>
      </c>
      <c r="I3" s="34" t="s">
        <v>16</v>
      </c>
    </row>
    <row r="4" spans="1:9" ht="24.95" customHeight="1" thickTop="1" thickBot="1" x14ac:dyDescent="0.3">
      <c r="B4" s="25">
        <v>44136</v>
      </c>
      <c r="C4" s="26">
        <f>Base_Table!B2/Base_Table!B2</f>
        <v>1</v>
      </c>
      <c r="D4" s="27">
        <f>Base_Table!C2/Base_Table!$B$2</f>
        <v>0.94247435003486402</v>
      </c>
      <c r="E4" s="27">
        <f>Base_Table!D2/Base_Table!$B$2</f>
        <v>0.90088654248431121</v>
      </c>
      <c r="F4" s="27">
        <f>Base_Table!E2/Base_Table!$B$2</f>
        <v>0.87986851280007972</v>
      </c>
      <c r="G4" s="27">
        <f>Base_Table!F2/Base_Table!$B$2</f>
        <v>0.86896105189759931</v>
      </c>
      <c r="H4" s="27">
        <f>Base_Table!G2/Base_Table!$B$2</f>
        <v>0.85700767008666201</v>
      </c>
      <c r="I4" s="32">
        <f>Base_Table!H2/Base_Table!$B$2</f>
        <v>0.847345353122821</v>
      </c>
    </row>
    <row r="5" spans="1:9" ht="24.95" customHeight="1" thickTop="1" thickBot="1" x14ac:dyDescent="0.3">
      <c r="B5" s="25">
        <v>44143</v>
      </c>
      <c r="C5" s="28">
        <f>Base_Table!B3/Base_Table!B3</f>
        <v>1</v>
      </c>
      <c r="D5" s="29">
        <f>Base_Table!C3/Base_Table!$B$3</f>
        <v>0.94250184683575478</v>
      </c>
      <c r="E5" s="29">
        <f>Base_Table!D3/Base_Table!$B$3</f>
        <v>0.89466880078798328</v>
      </c>
      <c r="F5" s="29">
        <f>Base_Table!E3/Base_Table!$B$3</f>
        <v>0.87743166707707465</v>
      </c>
      <c r="G5" s="29">
        <f>Base_Table!F3/Base_Table!$B$3</f>
        <v>0.86462693917754252</v>
      </c>
      <c r="H5" s="29">
        <f>Base_Table!G3/Base_Table!$B$3</f>
        <v>0.85219157842895843</v>
      </c>
      <c r="I5" s="31">
        <f>Base_Table!H3/Base_Table!$B$3</f>
        <v>0.846220142821965</v>
      </c>
    </row>
    <row r="6" spans="1:9" ht="24.95" customHeight="1" thickTop="1" thickBot="1" x14ac:dyDescent="0.3">
      <c r="B6" s="25">
        <v>44150</v>
      </c>
      <c r="C6" s="28">
        <f>Base_Table!B4/Base_Table!B4</f>
        <v>1</v>
      </c>
      <c r="D6" s="29">
        <f>Base_Table!C4/Base_Table!$B$4</f>
        <v>0.94281410399464405</v>
      </c>
      <c r="E6" s="29">
        <f>Base_Table!D4/Base_Table!$B$4</f>
        <v>0.90264449899575983</v>
      </c>
      <c r="F6" s="29">
        <f>Base_Table!E4/Base_Table!$B$4</f>
        <v>0.88345235438518188</v>
      </c>
      <c r="G6" s="29">
        <f>Base_Table!F4/Base_Table!$B$4</f>
        <v>0.86995090381611251</v>
      </c>
      <c r="H6" s="29">
        <f>Base_Table!G4/Base_Table!$B$4</f>
        <v>0.86119169828163356</v>
      </c>
      <c r="I6" s="31">
        <f>Base_Table!H4/Base_Table!$B$4</f>
        <v>0.85711894666369115</v>
      </c>
    </row>
    <row r="7" spans="1:9" ht="24.95" customHeight="1" thickTop="1" thickBot="1" x14ac:dyDescent="0.25">
      <c r="B7" s="25">
        <v>44157</v>
      </c>
      <c r="C7" s="28">
        <f>Base_Table!B5/Base_Table!B5</f>
        <v>1</v>
      </c>
      <c r="D7" s="29">
        <f>Base_Table!C5/Base_Table!$B$5</f>
        <v>0.9468635427653056</v>
      </c>
      <c r="E7" s="29">
        <f>Base_Table!D5/Base_Table!$B$5</f>
        <v>0.90547938325548694</v>
      </c>
      <c r="F7" s="29">
        <f>Base_Table!E5/Base_Table!$B$5</f>
        <v>0.88699713726081064</v>
      </c>
      <c r="G7" s="29">
        <f>Base_Table!F5/Base_Table!$B$5</f>
        <v>0.87514439254683341</v>
      </c>
      <c r="H7" s="29">
        <f>Base_Table!G5/Base_Table!$B$5</f>
        <v>0.87047360755361358</v>
      </c>
      <c r="I7" s="29">
        <f>Base_Table!H5/Base_Table!$B$5</f>
        <v>0.86926824368439559</v>
      </c>
    </row>
    <row r="8" spans="1:9" ht="24.95" customHeight="1" thickTop="1" thickBot="1" x14ac:dyDescent="0.25">
      <c r="B8" s="25">
        <v>44164</v>
      </c>
      <c r="C8" s="28">
        <f>Base_Table!B6/Base_Table!B6</f>
        <v>1</v>
      </c>
      <c r="D8" s="29">
        <f>Base_Table!C6/Base_Table!$B$6</f>
        <v>0.9490079899452375</v>
      </c>
      <c r="E8" s="29">
        <f>Base_Table!D6/Base_Table!$B$6</f>
        <v>0.90560193913277676</v>
      </c>
      <c r="F8" s="29">
        <f>Base_Table!E6/Base_Table!$B$6</f>
        <v>0.88867941466918032</v>
      </c>
      <c r="G8" s="29">
        <f>Base_Table!F6/Base_Table!$B$6</f>
        <v>0.88315827273543401</v>
      </c>
      <c r="H8" s="29">
        <f>Base_Table!G6/Base_Table!$B$6</f>
        <v>0.88104856809408383</v>
      </c>
      <c r="I8" s="29">
        <f>Base_Table!H6/Base_Table!$B$6</f>
        <v>0.87848999012478679</v>
      </c>
    </row>
    <row r="9" spans="1:9" ht="24.95" customHeight="1" thickTop="1" thickBot="1" x14ac:dyDescent="0.25">
      <c r="B9" s="25">
        <v>44171</v>
      </c>
      <c r="C9" s="28">
        <f>Base_Table!B7/Base_Table!B7</f>
        <v>1</v>
      </c>
      <c r="D9" s="29">
        <f>Base_Table!C7/Base_Table!$B$7</f>
        <v>0.95303615303615308</v>
      </c>
      <c r="E9" s="29">
        <f>Base_Table!D7/Base_Table!$B$7</f>
        <v>0.92274482274482272</v>
      </c>
      <c r="F9" s="29">
        <f>Base_Table!E7/Base_Table!$B$7</f>
        <v>0.91449631449631452</v>
      </c>
      <c r="G9" s="29">
        <f>Base_Table!F7/Base_Table!$B$7</f>
        <v>0.91186381186381182</v>
      </c>
      <c r="H9" s="29">
        <f>Base_Table!G7/Base_Table!$B$7</f>
        <v>0.9073359073359073</v>
      </c>
      <c r="I9" s="29">
        <f>Base_Table!H7/Base_Table!$B$7</f>
        <v>0.90487890487890488</v>
      </c>
    </row>
    <row r="10" spans="1:9" ht="24.95" customHeight="1" thickTop="1" thickBot="1" x14ac:dyDescent="0.25">
      <c r="B10" s="25">
        <v>44178</v>
      </c>
      <c r="C10" s="28">
        <f>Base_Table!B8/Base_Table!B8</f>
        <v>1</v>
      </c>
      <c r="D10" s="29">
        <f>Base_Table!C8/Base_Table!$B$8</f>
        <v>0.95774096267575293</v>
      </c>
      <c r="E10" s="29">
        <f>Base_Table!D8/Base_Table!$B$8</f>
        <v>0.93244037128422042</v>
      </c>
      <c r="F10" s="29">
        <f>Base_Table!E8/Base_Table!$B$8</f>
        <v>0.92954216112481891</v>
      </c>
      <c r="G10" s="29">
        <f>Base_Table!F8/Base_Table!$B$8</f>
        <v>0.92488152586848393</v>
      </c>
      <c r="H10" s="29">
        <f>Base_Table!G8/Base_Table!$B$8</f>
        <v>0.92135667567461721</v>
      </c>
      <c r="I10" s="29">
        <f>Base_Table!H8/Base_Table!$B$8</f>
        <v>0.91892844554106445</v>
      </c>
    </row>
    <row r="11" spans="1:9" ht="24.95" customHeight="1" thickTop="1" thickBot="1" x14ac:dyDescent="0.3">
      <c r="B11" s="35">
        <v>44185</v>
      </c>
      <c r="C11" s="28">
        <f>Base_Table!B9/Base_Table!B9</f>
        <v>1</v>
      </c>
      <c r="D11" s="31">
        <f>Base_Table!C9/Base_Table!$B$9</f>
        <v>0.96839953593724104</v>
      </c>
      <c r="E11" s="31">
        <f>Base_Table!D9/Base_Table!$B$9</f>
        <v>0.9522678305066018</v>
      </c>
      <c r="F11" s="31">
        <f>Base_Table!E9/Base_Table!$B$9</f>
        <v>0.94619081818684048</v>
      </c>
      <c r="G11" s="31">
        <f>Base_Table!F9/Base_Table!$B$9</f>
        <v>0.94160543616374781</v>
      </c>
      <c r="H11" s="31">
        <f>Base_Table!G9/Base_Table!$B$9</f>
        <v>0.93795922877189108</v>
      </c>
      <c r="I11" s="31">
        <f>Base_Table!H9/Base_Table!$B$9</f>
        <v>0.93530744157781343</v>
      </c>
    </row>
    <row r="12" spans="1:9" ht="24.95" customHeight="1" thickTop="1" thickBot="1" x14ac:dyDescent="0.3">
      <c r="B12" s="25">
        <v>44192</v>
      </c>
      <c r="C12" s="28">
        <f>Base_Table!B10/Base_Table!B10</f>
        <v>1</v>
      </c>
      <c r="D12" s="31">
        <f>Base_Table!C10/Base_Table!$B$10</f>
        <v>0.96875549563280383</v>
      </c>
      <c r="E12" s="29">
        <f>Base_Table!D10/Base_Table!$B$10</f>
        <v>0.9458936631690017</v>
      </c>
      <c r="F12" s="29">
        <f>Base_Table!E10/Base_Table!$B$10</f>
        <v>0.93598686910135409</v>
      </c>
      <c r="G12" s="29">
        <f>Base_Table!F10/Base_Table!$B$10</f>
        <v>0.93024210094378335</v>
      </c>
      <c r="H12" s="29">
        <f>Base_Table!G10/Base_Table!$B$10</f>
        <v>0.92467319303593409</v>
      </c>
      <c r="I12" s="29">
        <f>Base_Table!H10/Base_Table!$B$10</f>
        <v>0.92443871270297207</v>
      </c>
    </row>
    <row r="13" spans="1:9" ht="24.95" customHeight="1" thickTop="1" thickBot="1" x14ac:dyDescent="0.3">
      <c r="B13" s="25">
        <v>44199</v>
      </c>
      <c r="C13" s="28">
        <f>Base_Table!B11/Base_Table!B11</f>
        <v>1</v>
      </c>
      <c r="D13" s="31">
        <f>Base_Table!C11/Base_Table!$B$11</f>
        <v>0.96260197509660794</v>
      </c>
      <c r="E13" s="29">
        <f>Base_Table!D11/Base_Table!$B$11</f>
        <v>0.93379132674967802</v>
      </c>
      <c r="F13" s="29">
        <f>Base_Table!E11/Base_Table!$B$11</f>
        <v>0.92254186346071276</v>
      </c>
      <c r="G13" s="29">
        <f>Base_Table!F11/Base_Table!$B$11</f>
        <v>0.91524259338772007</v>
      </c>
      <c r="H13" s="29">
        <f>Base_Table!G11/Base_Table!$B$11</f>
        <v>0.91468441391154998</v>
      </c>
      <c r="I13" s="29"/>
    </row>
    <row r="14" spans="1:9" ht="24.95" customHeight="1" thickTop="1" thickBot="1" x14ac:dyDescent="0.25">
      <c r="B14" s="25">
        <v>44206</v>
      </c>
      <c r="C14" s="28">
        <f>Base_Table!B12/Base_Table!B12</f>
        <v>1</v>
      </c>
      <c r="D14" s="29">
        <f>Base_Table!C12/Base_Table!$B$12</f>
        <v>0.96040012848162259</v>
      </c>
      <c r="E14" s="29">
        <f>Base_Table!D12/Base_Table!$B$12</f>
        <v>0.92915156242830266</v>
      </c>
      <c r="F14" s="29">
        <f>Base_Table!E12/Base_Table!$B$12</f>
        <v>0.91731289863717702</v>
      </c>
      <c r="G14" s="29">
        <f>Base_Table!F12/Base_Table!$B$12</f>
        <v>0.91657871793695223</v>
      </c>
      <c r="H14" s="29"/>
      <c r="I14" s="29"/>
    </row>
    <row r="15" spans="1:9" ht="24.95" customHeight="1" thickTop="1" thickBot="1" x14ac:dyDescent="0.25">
      <c r="A15" s="7"/>
      <c r="B15" s="25">
        <v>44213</v>
      </c>
      <c r="C15" s="28">
        <f>Base_Table!B13/Base_Table!B13</f>
        <v>1</v>
      </c>
      <c r="D15" s="29">
        <f>Base_Table!C13/Base_Table!$B$13</f>
        <v>0.95591867756032678</v>
      </c>
      <c r="E15" s="29">
        <f>Base_Table!D13/Base_Table!$B$13</f>
        <v>0.91692000760022796</v>
      </c>
      <c r="F15" s="29">
        <f>Base_Table!E13/Base_Table!$B$13</f>
        <v>0.91535246057381725</v>
      </c>
      <c r="G15" s="29"/>
      <c r="H15" s="30"/>
      <c r="I15" s="30"/>
    </row>
    <row r="16" spans="1:9" ht="24.95" customHeight="1" thickTop="1" thickBot="1" x14ac:dyDescent="0.25">
      <c r="B16" s="25">
        <v>44220</v>
      </c>
      <c r="C16" s="28">
        <f>Base_Table!B14/Base_Table!B14</f>
        <v>1</v>
      </c>
      <c r="D16" s="29">
        <f>Base_Table!C14/Base_Table!$B$14</f>
        <v>0.94889122490864497</v>
      </c>
      <c r="E16" s="29">
        <f>Base_Table!D14/Base_Table!$B$14</f>
        <v>0.93912999949942433</v>
      </c>
      <c r="F16" s="30"/>
      <c r="G16" s="30"/>
      <c r="H16" s="30"/>
      <c r="I16" s="30"/>
    </row>
    <row r="17" spans="2:7" ht="13.5" thickTop="1" x14ac:dyDescent="0.2"/>
    <row r="18" spans="2:7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  <row r="22" spans="2:7" x14ac:dyDescent="0.2">
      <c r="B22" s="5"/>
      <c r="C22" s="5"/>
      <c r="D22" s="5"/>
      <c r="E22" s="5"/>
      <c r="F22" s="5"/>
      <c r="G22" s="5"/>
    </row>
    <row r="23" spans="2:7" x14ac:dyDescent="0.2">
      <c r="B23" s="5"/>
      <c r="C23" s="5"/>
      <c r="D23" s="5"/>
      <c r="E23" s="8"/>
      <c r="F23" s="5"/>
      <c r="G23" s="5"/>
    </row>
    <row r="24" spans="2:7" x14ac:dyDescent="0.2">
      <c r="B24" s="5"/>
      <c r="C24" s="5"/>
      <c r="D24" s="5"/>
      <c r="E24" s="8"/>
      <c r="F24" s="5"/>
      <c r="G24" s="5"/>
    </row>
    <row r="25" spans="2:7" x14ac:dyDescent="0.2">
      <c r="B25" s="5"/>
      <c r="C25" s="5"/>
      <c r="D25" s="5"/>
      <c r="E25" s="5"/>
      <c r="F25" s="5"/>
      <c r="G25" s="5"/>
    </row>
    <row r="26" spans="2:7" x14ac:dyDescent="0.2">
      <c r="B26" s="5"/>
      <c r="C26" s="5"/>
      <c r="D26" s="5"/>
      <c r="E26" s="5"/>
      <c r="F26" s="5"/>
      <c r="G26" s="5"/>
    </row>
    <row r="27" spans="2:7" x14ac:dyDescent="0.2">
      <c r="B27" s="5"/>
      <c r="C27" s="5"/>
      <c r="D27" s="5"/>
      <c r="E27" s="5"/>
      <c r="F27" s="5"/>
      <c r="G27" s="5"/>
    </row>
    <row r="28" spans="2:7" x14ac:dyDescent="0.2">
      <c r="B28" s="5"/>
      <c r="C28" s="5"/>
      <c r="D28" s="5"/>
      <c r="E28" s="5"/>
      <c r="F28" s="5"/>
      <c r="G28" s="5"/>
    </row>
    <row r="29" spans="2:7" x14ac:dyDescent="0.2">
      <c r="B29" s="5"/>
      <c r="C29" s="5"/>
      <c r="D29" s="5"/>
      <c r="E29" s="5"/>
      <c r="F29" s="5"/>
      <c r="G29" s="5"/>
    </row>
    <row r="30" spans="2:7" x14ac:dyDescent="0.2">
      <c r="B30" s="5"/>
      <c r="C30" s="5"/>
      <c r="D30" s="5"/>
      <c r="E30" s="5"/>
      <c r="F30" s="5"/>
      <c r="G30" s="5"/>
    </row>
  </sheetData>
  <conditionalFormatting sqref="C4:I16">
    <cfRule type="colorScale" priority="1">
      <colorScale>
        <cfvo type="min"/>
        <cfvo type="percentile" val="50"/>
        <cfvo type="max"/>
        <color theme="8"/>
        <color theme="2"/>
        <color theme="4"/>
      </colorScale>
    </cfRule>
    <cfRule type="colorScale" priority="2">
      <colorScale>
        <cfvo type="min"/>
        <cfvo type="max"/>
        <color theme="8" tint="0.59999389629810485"/>
        <color theme="9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5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Base_Table</vt:lpstr>
      <vt:lpstr>Sheet11</vt:lpstr>
      <vt:lpstr>Retention</vt:lpstr>
      <vt:lpstr>Churn</vt:lpstr>
      <vt:lpstr>Avg Retention</vt:lpstr>
      <vt:lpstr>First_week Retention</vt:lpstr>
      <vt:lpstr>Retention - Dashboard</vt:lpstr>
      <vt:lpstr>ChurnTable</vt:lpstr>
      <vt:lpstr>'Retention - Dashboard'!Print_Area</vt:lpstr>
      <vt:lpstr>'Retention - Dashboard'!RetentionTable</vt:lpstr>
      <vt:lpstr>RetentionTable</vt:lpstr>
      <vt:lpstr>Table_base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Mats Svanborg</cp:lastModifiedBy>
  <cp:lastPrinted>2023-12-11T00:09:08Z</cp:lastPrinted>
  <dcterms:created xsi:type="dcterms:W3CDTF">2023-12-10T22:39:20Z</dcterms:created>
  <dcterms:modified xsi:type="dcterms:W3CDTF">2023-12-11T00:17:13Z</dcterms:modified>
</cp:coreProperties>
</file>