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wanm\OneDrive\Documents\M2\TER\Motimus\data\first_results_ewan\"/>
    </mc:Choice>
  </mc:AlternateContent>
  <xr:revisionPtr revIDLastSave="0" documentId="13_ncr:1_{80C5F89E-AEB0-43B9-836C-175038438D02}" xr6:coauthVersionLast="47" xr6:coauthVersionMax="47" xr10:uidLastSave="{00000000-0000-0000-0000-000000000000}"/>
  <bookViews>
    <workbookView xWindow="-108" yWindow="-108" windowWidth="23256" windowHeight="12456" xr2:uid="{F09475D2-6972-42CD-AD4E-DE085C6922C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C15" i="1"/>
  <c r="B15" i="1"/>
  <c r="D19" i="1"/>
  <c r="C19" i="1"/>
  <c r="B19" i="1"/>
  <c r="D18" i="1"/>
  <c r="C18" i="1"/>
  <c r="B18" i="1"/>
  <c r="D17" i="1"/>
  <c r="C17" i="1"/>
  <c r="B17" i="1"/>
  <c r="D16" i="1"/>
  <c r="C16" i="1"/>
  <c r="B16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<sst xmlns="http://schemas.openxmlformats.org/spreadsheetml/2006/main" count="4" uniqueCount="4">
  <si>
    <t>Participant</t>
  </si>
  <si>
    <t>Contrôle</t>
  </si>
  <si>
    <t>Audiobook</t>
  </si>
  <si>
    <t>Musique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</si>
</sst>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4161B-2318-486D-88D0-009C469BE8EF}">
  <dimension ref="A1:D19"/>
  <sheetViews>
    <sheetView tabSelected="1" workbookViewId="0">
      <selection activeCell="B15" sqref="B15"/>
    </sheetView>
  </sheetViews>
  <sheetFormatPr baseColWidth="10"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>
        <v>2</v>
      </c>
      <c r="B2" s="1">
        <f>AVERAGE(2,-2,-3,-2,-3)</f>
        <v>-1.6</v>
      </c>
      <c r="C2" s="1">
        <f>AVERAGE(-2,-1,-3,-3)</f>
        <v>-2.25</v>
      </c>
      <c r="D2" s="1">
        <f>AVERAGE(-2,0,0,-2,-2)</f>
        <v>-1.2</v>
      </c>
    </row>
    <row r="3" spans="1:4" x14ac:dyDescent="0.3">
      <c r="A3" s="1">
        <v>3</v>
      </c>
      <c r="B3" s="1">
        <f>AVERAGE(-7,-10,0,2)</f>
        <v>-3.75</v>
      </c>
      <c r="C3" s="1">
        <f>AVERAGE(9,10,10,10,7,10)</f>
        <v>9.3333333333333339</v>
      </c>
      <c r="D3" s="1">
        <f>AVERAGE(-2,7,-2,10,9,10)</f>
        <v>5.333333333333333</v>
      </c>
    </row>
    <row r="4" spans="1:4" x14ac:dyDescent="0.3">
      <c r="A4" s="1">
        <v>4</v>
      </c>
      <c r="B4" s="1">
        <f>AVERAGE(0,0,-4,4)</f>
        <v>0</v>
      </c>
      <c r="C4" s="1">
        <f>AVERAGE(2,3,0,-2,-5,-5,-7,-7,-5)</f>
        <v>-2.8888888888888888</v>
      </c>
      <c r="D4" s="1">
        <f>AVERAGE(3,-1,-6,-9,-10,-10,-10,-7)</f>
        <v>-6.25</v>
      </c>
    </row>
    <row r="5" spans="1:4" x14ac:dyDescent="0.3">
      <c r="A5" s="1">
        <v>5</v>
      </c>
      <c r="B5" s="1">
        <f>AVERAGE(-3,-5,-5,0,0,-3,-5,-5,-5,-8,-8,-7)</f>
        <v>-4.5</v>
      </c>
      <c r="C5" s="1">
        <f>AVERAGE(7,-5,-8,-10,-10)</f>
        <v>-5.2</v>
      </c>
      <c r="D5" s="1">
        <f>AVERAGE(0,-5,5,0,0,10,5,10)</f>
        <v>3.125</v>
      </c>
    </row>
    <row r="6" spans="1:4" x14ac:dyDescent="0.3">
      <c r="A6" s="1">
        <v>9</v>
      </c>
      <c r="B6" s="1">
        <f>AVERAGE(4,0,-2,0,2,-1,-3,-4,-5,-7,-7,0)</f>
        <v>-1.9166666666666667</v>
      </c>
      <c r="C6" s="1">
        <f>AVERAGE(7,3,-1,-3,-5,-6,-8,-9)</f>
        <v>-2.75</v>
      </c>
      <c r="D6" s="1">
        <f>AVERAGE(5,3,0,-2,-3,-4,-7,-8,-8)</f>
        <v>-2.6666666666666665</v>
      </c>
    </row>
    <row r="7" spans="1:4" x14ac:dyDescent="0.3">
      <c r="A7" s="1">
        <v>13</v>
      </c>
      <c r="B7" s="1">
        <f>AVERAGE(10,0,10,10,0,10,10,0,10,0)</f>
        <v>6</v>
      </c>
      <c r="C7" s="1">
        <f>AVERAGE(0,0,-10,0,0,10,0,10,10)</f>
        <v>2.2222222222222223</v>
      </c>
      <c r="D7" s="1">
        <f>AVERAGE(0,0,0,0,0,0,0,10,10,10)</f>
        <v>3</v>
      </c>
    </row>
    <row r="8" spans="1:4" x14ac:dyDescent="0.3">
      <c r="A8" s="1">
        <v>14</v>
      </c>
      <c r="B8" s="1">
        <f>AVERAGE(4,-3,-6,-8,-10,-9)</f>
        <v>-5.333333333333333</v>
      </c>
      <c r="C8" s="1">
        <f>AVERAGE(4,0,-7,-7,-9,-10,-10)</f>
        <v>-5.5714285714285712</v>
      </c>
      <c r="D8" s="1">
        <f>AVERAGE(5,0,-4,-7,-10)</f>
        <v>-3.2</v>
      </c>
    </row>
    <row r="9" spans="1:4" x14ac:dyDescent="0.3">
      <c r="A9" s="1">
        <v>15</v>
      </c>
      <c r="B9" s="1">
        <f>AVERAGE(5,3,-2,-8,-8)</f>
        <v>-2</v>
      </c>
      <c r="C9" s="1">
        <f>AVERAGE(7,3,3,3,5,5,0,-1)</f>
        <v>3.125</v>
      </c>
      <c r="D9" s="1">
        <f>AVERAGE(-7,-8,-6,-7,-6)</f>
        <v>-6.8</v>
      </c>
    </row>
    <row r="10" spans="1:4" x14ac:dyDescent="0.3">
      <c r="A10" s="1">
        <v>16</v>
      </c>
      <c r="B10" s="1">
        <f>AVERAGE(4,8,0,-2,0)</f>
        <v>2</v>
      </c>
      <c r="C10" s="1">
        <f>AVERAGE(6,5,6,5,4,2)</f>
        <v>4.666666666666667</v>
      </c>
      <c r="D10" s="1">
        <f>AVERAGE(0,-5,-3,-4)</f>
        <v>-3</v>
      </c>
    </row>
    <row r="11" spans="1:4" x14ac:dyDescent="0.3">
      <c r="A11" s="1">
        <v>18</v>
      </c>
      <c r="B11" s="1">
        <f>AVERAGE(0,-3,-6,-5)</f>
        <v>-3.5</v>
      </c>
      <c r="C11" s="1">
        <f>AVERAGE(8,1,0)</f>
        <v>3</v>
      </c>
      <c r="D11" s="1">
        <f>AVERAGE(-2,-3,-5,-8,-8,-5)</f>
        <v>-5.166666666666667</v>
      </c>
    </row>
    <row r="12" spans="1:4" x14ac:dyDescent="0.3">
      <c r="A12" s="1">
        <v>19</v>
      </c>
      <c r="B12" s="1">
        <f>AVERAGE(0,7,-5,2)</f>
        <v>1</v>
      </c>
      <c r="C12" s="1">
        <f>AVERAGE(-7,-5)</f>
        <v>-6</v>
      </c>
      <c r="D12" s="1">
        <f>AVERAGE(-6,0)</f>
        <v>-3</v>
      </c>
    </row>
    <row r="13" spans="1:4" x14ac:dyDescent="0.3">
      <c r="A13" s="1">
        <v>20</v>
      </c>
      <c r="B13" s="1">
        <f>AVERAGE(4,0,-1,-5,-8)</f>
        <v>-2</v>
      </c>
      <c r="C13" s="1">
        <f>AVERAGE(-2,-7,-8)</f>
        <v>-5.666666666666667</v>
      </c>
      <c r="D13" s="1">
        <f>AVERAGE(0,3,3,5,5,5,3,2)</f>
        <v>3.25</v>
      </c>
    </row>
    <row r="14" spans="1:4" x14ac:dyDescent="0.3">
      <c r="A14" s="1">
        <v>21</v>
      </c>
      <c r="B14" s="1">
        <f>AVERAGE(8,6,4,6,5,3,3)</f>
        <v>5</v>
      </c>
      <c r="C14" s="1">
        <f>AVERAGE(2,0,-2,-2)</f>
        <v>-0.5</v>
      </c>
      <c r="D14" s="1">
        <f>AVERAGE(-2,1,3,4,5,6)</f>
        <v>2.8333333333333335</v>
      </c>
    </row>
    <row r="15" spans="1:4" x14ac:dyDescent="0.3">
      <c r="A15" s="1">
        <v>23</v>
      </c>
      <c r="B15" s="1">
        <f>AVERAGE(-5,2,0)</f>
        <v>-1</v>
      </c>
      <c r="C15" s="1">
        <f>AVERAGE(0,8,8,7,2)</f>
        <v>5</v>
      </c>
      <c r="D15" s="1">
        <f>AVERAGE(-5,2-5,-7)</f>
        <v>-5</v>
      </c>
    </row>
    <row r="16" spans="1:4" x14ac:dyDescent="0.3">
      <c r="A16" s="1">
        <v>24</v>
      </c>
      <c r="B16" s="1">
        <f>AVERAGE(0,-10)</f>
        <v>-5</v>
      </c>
      <c r="C16" s="1">
        <f>AVERAGE(0,-5,0)</f>
        <v>-1.6666666666666667</v>
      </c>
      <c r="D16" s="1">
        <f>AVERAGE(-10,-10)</f>
        <v>-10</v>
      </c>
    </row>
    <row r="17" spans="1:4" x14ac:dyDescent="0.3">
      <c r="A17" s="1">
        <v>26</v>
      </c>
      <c r="B17" s="1">
        <f>AVERAGE(2,0,-1,-1,-1,-3,-3,-3,-3,-3)</f>
        <v>-1.6</v>
      </c>
      <c r="C17" s="1">
        <f>AVERAGE(0,-2,-3,-5,-5,-5,-5)</f>
        <v>-3.5714285714285716</v>
      </c>
      <c r="D17" s="1">
        <f>AVERAGE(2,0,0,0,-2,-3,-4,-5,-4,-4,-5,0)</f>
        <v>-2.0833333333333335</v>
      </c>
    </row>
    <row r="18" spans="1:4" x14ac:dyDescent="0.3">
      <c r="A18" s="1">
        <v>34</v>
      </c>
      <c r="B18" s="1">
        <f>AVERAGE(9,9,9,6,6,4,2,2)</f>
        <v>5.875</v>
      </c>
      <c r="C18" s="1">
        <f>AVERAGE(-2,4,6,2,3,3)</f>
        <v>2.6666666666666665</v>
      </c>
      <c r="D18" s="1">
        <f>AVERAGE(3,2,3)</f>
        <v>2.6666666666666665</v>
      </c>
    </row>
    <row r="19" spans="1:4" x14ac:dyDescent="0.3">
      <c r="A19" s="1">
        <v>35</v>
      </c>
      <c r="B19" s="1">
        <f>AVERAGE(-3,-3,-5)</f>
        <v>-3.6666666666666665</v>
      </c>
      <c r="C19" s="1">
        <f>AVERAGE(0,-4,10,0)</f>
        <v>1.5</v>
      </c>
      <c r="D19" s="1">
        <f>AVERAGE(4,5,3)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ewan mahé</dc:creator>
  <cp:lastModifiedBy>ewan mahé</cp:lastModifiedBy>
  <dcterms:created xsi:type="dcterms:W3CDTF">2024-07-20T15:21:40Z</dcterms:created>
  <dcterms:modified xsi:type="dcterms:W3CDTF">2024-07-23T15:23:09Z</dcterms:modified>
</cp:coreProperties>
</file>