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szklo1, s.biale" sheetId="1" state="visible" r:id="rId2"/>
    <sheet name="szklo1, s.czerw" sheetId="2" state="visible" r:id="rId3"/>
    <sheet name="szklo1, s.zolte" sheetId="3" state="visible" r:id="rId4"/>
    <sheet name="szklo1, s.zielone" sheetId="4" state="visible" r:id="rId5"/>
    <sheet name="szklo1, s.niebieskie" sheetId="5" state="visible" r:id="rId6"/>
    <sheet name="pleksiglas, s biale" sheetId="6" state="visible" r:id="rId7"/>
    <sheet name="pleksiglas, s czerwone" sheetId="7" state="visible" r:id="rId8"/>
    <sheet name="pleksiglas, s zolte" sheetId="8" state="visible" r:id="rId9"/>
    <sheet name="pleksiglas, s zielone" sheetId="9" state="visible" r:id="rId10"/>
    <sheet name="pleksiglas, s niebieskie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<sst xmlns="http://schemas.openxmlformats.org/spreadsheetml/2006/main" count="358" uniqueCount="41">
  <si>
    <t>Zaokrąglenia do ilu mc po przec</t>
  </si>
  <si>
    <t>Materiał:</t>
  </si>
  <si>
    <t>szkło</t>
  </si>
  <si>
    <t>Podświetlenie:</t>
  </si>
  <si>
    <t>światło białe</t>
  </si>
  <si>
    <t>Grubość rzeczywista d =</t>
  </si>
  <si>
    <t>mm</t>
  </si>
  <si>
    <t>Niepewność u(d) mikrometr =</t>
  </si>
  <si>
    <t>Dokładność mikrometr</t>
  </si>
  <si>
    <t>kąt = d/h = n</t>
  </si>
  <si>
    <t>L.p.</t>
  </si>
  <si>
    <t>d grubość rzeczywista</t>
  </si>
  <si>
    <t>d(mikrometr) a(d)</t>
  </si>
  <si>
    <t>h(mikroskop) a(g)</t>
  </si>
  <si>
    <t>grubość pozorna</t>
  </si>
  <si>
    <t>n = d/h</t>
  </si>
  <si>
    <t>[mm]</t>
  </si>
  <si>
    <t>h = a(d) - a(g)</t>
  </si>
  <si>
    <t>ŚREDNIA</t>
  </si>
  <si>
    <t>x</t>
  </si>
  <si>
    <t>Średnia grubość pozorna h</t>
  </si>
  <si>
    <t>mm   (+/-</t>
  </si>
  <si>
    <t>)</t>
  </si>
  <si>
    <t>Niepewność stand typu B wyznaczenia grubości płytki rzeczywistej u(d)</t>
  </si>
  <si>
    <t>Niepewność typu A dla grubości pozornej h u(h)</t>
  </si>
  <si>
    <t>światło czerwone</t>
  </si>
  <si>
    <t>lambda -0.63 mikrometra</t>
  </si>
  <si>
    <t>swiatlo zolte</t>
  </si>
  <si>
    <t>lambda -0.52 mikrometra</t>
  </si>
  <si>
    <t>swiatlo zielone</t>
  </si>
  <si>
    <t>lambda -0.5 mikrometra</t>
  </si>
  <si>
    <t>swiatło niebieskie</t>
  </si>
  <si>
    <t>lambda -0.48 mikrometra</t>
  </si>
  <si>
    <t>pleksiglas</t>
  </si>
  <si>
    <t>lambda = 0,63 mikrometra</t>
  </si>
  <si>
    <t>światło żółte</t>
  </si>
  <si>
    <t>lambda = 0,52 mikrometra</t>
  </si>
  <si>
    <t>światło zielone</t>
  </si>
  <si>
    <t>lambda = 0,5 mikrometra</t>
  </si>
  <si>
    <t>światło niebieskie</t>
  </si>
  <si>
    <t>lambda = 0,48 mikrometra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</si>
</sst>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2</v>
      </c>
    </row>
    <row r="3" customFormat="false" ht="15" hidden="false" customHeight="false" outlineLevel="0" collapsed="false">
      <c r="B3" s="0" t="s">
        <v>3</v>
      </c>
      <c r="C3" s="0" t="s">
        <v>4</v>
      </c>
    </row>
    <row r="4" customFormat="false" ht="15" hidden="false" customHeight="false" outlineLevel="0" collapsed="false">
      <c r="B4" s="0" t="s">
        <v>5</v>
      </c>
      <c r="C4" s="0" t="n">
        <v>3.8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8" customFormat="false" ht="15" hidden="false" customHeight="false" outlineLevel="0" collapsed="false">
      <c r="B8" s="0" t="s">
        <v>9</v>
      </c>
    </row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</v>
      </c>
      <c r="D12" s="8" t="n">
        <v>4.78</v>
      </c>
      <c r="E12" s="8" t="n">
        <v>2.24</v>
      </c>
      <c r="F12" s="8" t="n">
        <f aca="false">D12-E12</f>
        <v>2.54</v>
      </c>
      <c r="G12" s="9" t="n">
        <f aca="false">C12/F12</f>
        <v>1.49606299212598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</v>
      </c>
      <c r="D13" s="11" t="n">
        <v>4.82</v>
      </c>
      <c r="E13" s="11" t="n">
        <v>2.31</v>
      </c>
      <c r="F13" s="11" t="n">
        <f aca="false">D13-E13</f>
        <v>2.51</v>
      </c>
      <c r="G13" s="12" t="n">
        <f aca="false">C13/F13</f>
        <v>1.51394422310757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</v>
      </c>
      <c r="D14" s="11" t="n">
        <v>4.61</v>
      </c>
      <c r="E14" s="11" t="n">
        <v>2.09</v>
      </c>
      <c r="F14" s="11" t="n">
        <f aca="false">D14-E14</f>
        <v>2.52</v>
      </c>
      <c r="G14" s="12" t="n">
        <f aca="false">C14/F14</f>
        <v>1.50793650793651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</v>
      </c>
      <c r="D15" s="11" t="n">
        <v>4.61</v>
      </c>
      <c r="E15" s="11" t="n">
        <v>2.09</v>
      </c>
      <c r="F15" s="11" t="n">
        <f aca="false">D15-E15</f>
        <v>2.52</v>
      </c>
      <c r="G15" s="12" t="n">
        <f aca="false">C15/F15</f>
        <v>1.50793650793651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</v>
      </c>
      <c r="D16" s="11" t="n">
        <v>4.75</v>
      </c>
      <c r="E16" s="11" t="n">
        <v>2.25</v>
      </c>
      <c r="F16" s="11" t="n">
        <f aca="false">D16-E16</f>
        <v>2.5</v>
      </c>
      <c r="G16" s="12" t="n">
        <f aca="false">C16/F16</f>
        <v>1.52</v>
      </c>
    </row>
    <row r="17" customFormat="false" ht="13.8" hidden="false" customHeight="false" outlineLevel="0" collapsed="false">
      <c r="B17" s="10" t="n">
        <v>6</v>
      </c>
      <c r="C17" s="11" t="n">
        <f aca="false">C16</f>
        <v>3.8</v>
      </c>
      <c r="D17" s="11" t="n">
        <v>4.75</v>
      </c>
      <c r="E17" s="11" t="n">
        <v>2.17</v>
      </c>
      <c r="F17" s="11" t="n">
        <f aca="false">D17-E17</f>
        <v>2.58</v>
      </c>
      <c r="G17" s="12" t="n">
        <f aca="false">C17/F17</f>
        <v>1.47286821705426</v>
      </c>
    </row>
    <row r="18" customFormat="false" ht="13.8" hidden="false" customHeight="false" outlineLevel="0" collapsed="false">
      <c r="B18" s="10" t="n">
        <v>7</v>
      </c>
      <c r="C18" s="11" t="n">
        <f aca="false">C17</f>
        <v>3.8</v>
      </c>
      <c r="D18" s="11" t="n">
        <v>4.67</v>
      </c>
      <c r="E18" s="11" t="n">
        <v>2.19</v>
      </c>
      <c r="F18" s="11" t="n">
        <f aca="false">D18-E18</f>
        <v>2.48</v>
      </c>
      <c r="G18" s="12" t="n">
        <f aca="false">C18/F18</f>
        <v>1.53225806451613</v>
      </c>
    </row>
    <row r="19" customFormat="false" ht="13.8" hidden="false" customHeight="false" outlineLevel="0" collapsed="false">
      <c r="B19" s="10" t="n">
        <v>8</v>
      </c>
      <c r="C19" s="11" t="n">
        <f aca="false">C18</f>
        <v>3.8</v>
      </c>
      <c r="D19" s="11" t="n">
        <v>4.6</v>
      </c>
      <c r="E19" s="11" t="n">
        <v>2.11</v>
      </c>
      <c r="F19" s="11" t="n">
        <f aca="false">D19-E19</f>
        <v>2.49</v>
      </c>
      <c r="G19" s="12" t="n">
        <f aca="false">C19/F19</f>
        <v>1.52610441767068</v>
      </c>
    </row>
    <row r="20" customFormat="false" ht="13.8" hidden="false" customHeight="false" outlineLevel="0" collapsed="false">
      <c r="B20" s="10" t="n">
        <v>9</v>
      </c>
      <c r="C20" s="11" t="n">
        <f aca="false">C19</f>
        <v>3.8</v>
      </c>
      <c r="D20" s="11" t="n">
        <v>4.65</v>
      </c>
      <c r="E20" s="11" t="n">
        <v>2.18</v>
      </c>
      <c r="F20" s="11" t="n">
        <f aca="false">D20-E20</f>
        <v>2.47</v>
      </c>
      <c r="G20" s="12" t="n">
        <f aca="false">C20/F20</f>
        <v>1.53846153846154</v>
      </c>
    </row>
    <row r="21" customFormat="false" ht="13.8" hidden="false" customHeight="false" outlineLevel="0" collapsed="false">
      <c r="B21" s="13" t="n">
        <v>10</v>
      </c>
      <c r="C21" s="14" t="n">
        <f aca="false">C20</f>
        <v>3.8</v>
      </c>
      <c r="D21" s="14" t="n">
        <v>4.63</v>
      </c>
      <c r="E21" s="14" t="n">
        <v>2.17</v>
      </c>
      <c r="F21" s="11" t="n">
        <f aca="false">D21-E21</f>
        <v>2.46</v>
      </c>
      <c r="G21" s="12" t="n">
        <f aca="false">C21/F21</f>
        <v>1.54471544715447</v>
      </c>
    </row>
    <row r="22" customFormat="false" ht="15" hidden="false" customHeight="false" outlineLevel="0" collapsed="false">
      <c r="B22" s="15" t="n">
        <v>11</v>
      </c>
      <c r="C22" s="15" t="n">
        <f aca="false">C21</f>
        <v>3.8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1.516</v>
      </c>
    </row>
    <row r="29" customFormat="false" ht="15" hidden="false" customHeight="false" outlineLevel="0" collapsed="false">
      <c r="B29" s="0" t="s">
        <v>20</v>
      </c>
      <c r="F29" s="18" t="n">
        <f aca="false">ROUND(AVERAGE(F12:F27),$C$1)</f>
        <v>2.507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0.0107</v>
      </c>
      <c r="G32" s="0" t="s">
        <v>6</v>
      </c>
    </row>
    <row r="33" customFormat="false" ht="13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33</v>
      </c>
    </row>
    <row r="3" customFormat="false" ht="15" hidden="false" customHeight="false" outlineLevel="0" collapsed="false">
      <c r="B3" s="0" t="s">
        <v>3</v>
      </c>
      <c r="C3" s="0" t="s">
        <v>39</v>
      </c>
      <c r="D3" s="0" t="s">
        <v>40</v>
      </c>
    </row>
    <row r="4" customFormat="false" ht="15" hidden="false" customHeight="false" outlineLevel="0" collapsed="false">
      <c r="B4" s="0" t="s">
        <v>5</v>
      </c>
      <c r="C4" s="0" t="n">
        <v>3.86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3.86</v>
      </c>
      <c r="D12" s="8" t="n">
        <v>4.67</v>
      </c>
      <c r="E12" s="8" t="n">
        <v>2.28</v>
      </c>
      <c r="F12" s="8" t="n">
        <f aca="false">D12-E12</f>
        <v>2.39</v>
      </c>
      <c r="G12" s="9" t="n">
        <f aca="false">C12/F12</f>
        <v>1.61506276150628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3.86</v>
      </c>
      <c r="D13" s="11" t="n">
        <v>4.7</v>
      </c>
      <c r="E13" s="11" t="n">
        <v>2.25</v>
      </c>
      <c r="F13" s="8" t="n">
        <f aca="false">D13-E13</f>
        <v>2.45</v>
      </c>
      <c r="G13" s="12" t="n">
        <f aca="false">C13/F13</f>
        <v>1.57551020408163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3.86</v>
      </c>
      <c r="D14" s="11" t="n">
        <v>4.65</v>
      </c>
      <c r="E14" s="11" t="n">
        <v>2.26</v>
      </c>
      <c r="F14" s="8" t="n">
        <f aca="false">D14-E14</f>
        <v>2.39</v>
      </c>
      <c r="G14" s="12" t="n">
        <f aca="false">C14/F14</f>
        <v>1.61506276150628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3.86</v>
      </c>
      <c r="D15" s="11" t="n">
        <v>4.7</v>
      </c>
      <c r="E15" s="11" t="n">
        <v>2.27</v>
      </c>
      <c r="F15" s="8" t="n">
        <f aca="false">D15-E15</f>
        <v>2.43</v>
      </c>
      <c r="G15" s="12" t="n">
        <f aca="false">C15/F15</f>
        <v>1.58847736625514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3.86</v>
      </c>
      <c r="D16" s="11"/>
      <c r="E16" s="11"/>
      <c r="F16" s="8"/>
      <c r="G16" s="12"/>
    </row>
    <row r="17" customFormat="false" ht="15" hidden="false" customHeight="false" outlineLevel="0" collapsed="false">
      <c r="B17" s="10" t="n">
        <v>6</v>
      </c>
      <c r="C17" s="11" t="n">
        <f aca="false">C16</f>
        <v>3.86</v>
      </c>
      <c r="D17" s="11"/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3.86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3.86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3.86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3.86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3.86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3.86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3.86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3.86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3.86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1.5985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2.415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0.013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2</v>
      </c>
    </row>
    <row r="3" customFormat="false" ht="15" hidden="false" customHeight="false" outlineLevel="0" collapsed="false">
      <c r="B3" s="0" t="s">
        <v>3</v>
      </c>
      <c r="C3" s="0" t="s">
        <v>25</v>
      </c>
      <c r="D3" s="0" t="s">
        <v>26</v>
      </c>
    </row>
    <row r="4" customFormat="false" ht="15" hidden="false" customHeight="false" outlineLevel="0" collapsed="false">
      <c r="B4" s="0" t="s">
        <v>5</v>
      </c>
      <c r="C4" s="0" t="n">
        <v>3.8</v>
      </c>
      <c r="D4" s="0" t="s">
        <v>6</v>
      </c>
      <c r="F4" s="0" t="n">
        <f aca="false">SUM(C4:E4)</f>
        <v>3.8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  <c r="F5" s="0" t="n">
        <f aca="false">SUM(C5:E5)</f>
        <v>0.0058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  <c r="F6" s="0" t="n">
        <f aca="false">SUM(C6:E6)</f>
        <v>0.01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>
      <c r="C9" s="0" t="n">
        <f aca="false">SUM(C4:C8)</f>
        <v>3.8158</v>
      </c>
      <c r="D9" s="0" t="n">
        <f aca="false">SUM(D4:D8)</f>
        <v>0</v>
      </c>
      <c r="F9" s="0" t="n">
        <f aca="false">SUM(C9:E9)</f>
        <v>3.8158</v>
      </c>
    </row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</v>
      </c>
      <c r="D12" s="8" t="n">
        <v>4.77</v>
      </c>
      <c r="E12" s="8" t="n">
        <v>2.21</v>
      </c>
      <c r="F12" s="8" t="n">
        <f aca="false">D12-E12</f>
        <v>2.56</v>
      </c>
      <c r="G12" s="9" t="n">
        <f aca="false">C12/F12</f>
        <v>1.484375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</v>
      </c>
      <c r="D13" s="11" t="n">
        <v>4.78</v>
      </c>
      <c r="E13" s="11" t="n">
        <v>2.22</v>
      </c>
      <c r="F13" s="8" t="n">
        <f aca="false">D13-E13</f>
        <v>2.56</v>
      </c>
      <c r="G13" s="12" t="n">
        <f aca="false">C13/F13</f>
        <v>1.484375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</v>
      </c>
      <c r="D14" s="11" t="n">
        <v>4.72</v>
      </c>
      <c r="E14" s="11" t="n">
        <v>2.23</v>
      </c>
      <c r="F14" s="8" t="n">
        <f aca="false">D14-E14</f>
        <v>2.49</v>
      </c>
      <c r="G14" s="12" t="n">
        <f aca="false">C14/F14</f>
        <v>1.52610441767068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</v>
      </c>
      <c r="D15" s="11" t="n">
        <v>4.67</v>
      </c>
      <c r="E15" s="11" t="n">
        <v>2.24</v>
      </c>
      <c r="F15" s="8" t="n">
        <f aca="false">D15-E15</f>
        <v>2.43</v>
      </c>
      <c r="G15" s="12" t="n">
        <f aca="false">C15/F15</f>
        <v>1.56378600823045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</v>
      </c>
      <c r="D16" s="11"/>
      <c r="E16" s="11"/>
      <c r="F16" s="8"/>
      <c r="G16" s="12"/>
    </row>
    <row r="17" customFormat="false" ht="15" hidden="false" customHeight="false" outlineLevel="0" collapsed="false">
      <c r="B17" s="10" t="n">
        <v>6</v>
      </c>
      <c r="C17" s="11" t="n">
        <f aca="false">C16</f>
        <v>3.8</v>
      </c>
      <c r="D17" s="11"/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1.5147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2.51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0.0272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2</v>
      </c>
    </row>
    <row r="3" customFormat="false" ht="15" hidden="false" customHeight="false" outlineLevel="0" collapsed="false">
      <c r="B3" s="0" t="s">
        <v>3</v>
      </c>
      <c r="C3" s="0" t="s">
        <v>27</v>
      </c>
      <c r="D3" s="0" t="s">
        <v>28</v>
      </c>
    </row>
    <row r="4" customFormat="false" ht="15" hidden="false" customHeight="false" outlineLevel="0" collapsed="false">
      <c r="B4" s="0" t="s">
        <v>5</v>
      </c>
      <c r="C4" s="0" t="n">
        <v>3.8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</v>
      </c>
      <c r="D12" s="8" t="n">
        <v>4.76</v>
      </c>
      <c r="E12" s="8" t="n">
        <v>2.26</v>
      </c>
      <c r="F12" s="8" t="n">
        <f aca="false">D12-E12</f>
        <v>2.5</v>
      </c>
      <c r="G12" s="9" t="n">
        <f aca="false">C12/F12</f>
        <v>1.52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</v>
      </c>
      <c r="D13" s="11" t="n">
        <v>4.67</v>
      </c>
      <c r="E13" s="11" t="n">
        <v>2.26</v>
      </c>
      <c r="F13" s="11" t="n">
        <f aca="false">D13-E13</f>
        <v>2.41</v>
      </c>
      <c r="G13" s="12" t="n">
        <f aca="false">C13/F13</f>
        <v>1.57676348547718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</v>
      </c>
      <c r="D14" s="11" t="n">
        <v>4.71</v>
      </c>
      <c r="E14" s="11" t="n">
        <v>2.27</v>
      </c>
      <c r="F14" s="11" t="n">
        <f aca="false">D14-E14</f>
        <v>2.44</v>
      </c>
      <c r="G14" s="12" t="n">
        <f aca="false">C14/F14</f>
        <v>1.55737704918033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</v>
      </c>
      <c r="D15" s="11" t="n">
        <v>4.71</v>
      </c>
      <c r="E15" s="11" t="n">
        <v>2.27</v>
      </c>
      <c r="F15" s="11" t="n">
        <f aca="false">D15-E15</f>
        <v>2.44</v>
      </c>
      <c r="G15" s="12" t="n">
        <f aca="false">C15/F15</f>
        <v>1.55737704918033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</v>
      </c>
      <c r="D16" s="11" t="n">
        <v>4.66</v>
      </c>
      <c r="E16" s="11" t="n">
        <v>2.24</v>
      </c>
      <c r="F16" s="11" t="n">
        <f aca="false">D16-E16</f>
        <v>2.42</v>
      </c>
      <c r="G16" s="12" t="n">
        <f aca="false">C16/F16</f>
        <v>1.5702479338843</v>
      </c>
    </row>
    <row r="17" customFormat="false" ht="15" hidden="false" customHeight="false" outlineLevel="0" collapsed="false">
      <c r="B17" s="10" t="n">
        <v>6</v>
      </c>
      <c r="C17" s="11" t="n">
        <f aca="false">C16</f>
        <v>3.8</v>
      </c>
      <c r="D17" s="11" t="n">
        <v>4.66</v>
      </c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1.5564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2.442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0.014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2</v>
      </c>
    </row>
    <row r="3" customFormat="false" ht="15" hidden="false" customHeight="false" outlineLevel="0" collapsed="false">
      <c r="B3" s="0" t="s">
        <v>3</v>
      </c>
      <c r="C3" s="0" t="s">
        <v>29</v>
      </c>
      <c r="D3" s="0" t="s">
        <v>30</v>
      </c>
    </row>
    <row r="4" customFormat="false" ht="15" hidden="false" customHeight="false" outlineLevel="0" collapsed="false">
      <c r="B4" s="0" t="s">
        <v>5</v>
      </c>
      <c r="C4" s="0" t="n">
        <v>3.8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</v>
      </c>
      <c r="D12" s="8" t="n">
        <v>4.67</v>
      </c>
      <c r="E12" s="8" t="n">
        <v>2.21</v>
      </c>
      <c r="F12" s="8" t="n">
        <f aca="false">D12-E12</f>
        <v>2.46</v>
      </c>
      <c r="G12" s="9" t="n">
        <f aca="false">C12/F12</f>
        <v>1.54471544715447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</v>
      </c>
      <c r="D13" s="11" t="n">
        <v>4.68</v>
      </c>
      <c r="E13" s="11" t="n">
        <v>2.22</v>
      </c>
      <c r="F13" s="8" t="n">
        <f aca="false">D13-E13</f>
        <v>2.46</v>
      </c>
      <c r="G13" s="12" t="n">
        <f aca="false">C13/F13</f>
        <v>1.54471544715447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</v>
      </c>
      <c r="D14" s="11" t="n">
        <v>4.77</v>
      </c>
      <c r="E14" s="11" t="n">
        <v>2.31</v>
      </c>
      <c r="F14" s="8" t="n">
        <f aca="false">D14-E14</f>
        <v>2.46</v>
      </c>
      <c r="G14" s="12" t="n">
        <f aca="false">C14/F14</f>
        <v>1.54471544715447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</v>
      </c>
      <c r="D15" s="11" t="n">
        <v>4.66</v>
      </c>
      <c r="E15" s="11" t="n">
        <v>2.31</v>
      </c>
      <c r="F15" s="8" t="n">
        <f aca="false">D15-E15</f>
        <v>2.35</v>
      </c>
      <c r="G15" s="12" t="n">
        <f aca="false">C15/F15</f>
        <v>1.61702127659574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</v>
      </c>
      <c r="D16" s="11"/>
      <c r="E16" s="11"/>
      <c r="F16" s="8"/>
      <c r="G16" s="12"/>
    </row>
    <row r="17" customFormat="false" ht="15" hidden="false" customHeight="false" outlineLevel="0" collapsed="false">
      <c r="B17" s="10" t="n">
        <v>6</v>
      </c>
      <c r="C17" s="11" t="n">
        <f aca="false">C16</f>
        <v>3.8</v>
      </c>
      <c r="D17" s="11"/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1.5628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2.4325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0.0238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2</v>
      </c>
    </row>
    <row r="3" customFormat="false" ht="15" hidden="false" customHeight="false" outlineLevel="0" collapsed="false">
      <c r="B3" s="0" t="s">
        <v>3</v>
      </c>
      <c r="C3" s="0" t="s">
        <v>31</v>
      </c>
      <c r="D3" s="0" t="s">
        <v>32</v>
      </c>
    </row>
    <row r="4" customFormat="false" ht="15" hidden="false" customHeight="false" outlineLevel="0" collapsed="false">
      <c r="B4" s="0" t="s">
        <v>5</v>
      </c>
      <c r="C4" s="0" t="n">
        <v>3.8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</v>
      </c>
      <c r="D12" s="8" t="n">
        <v>4.65</v>
      </c>
      <c r="E12" s="8" t="n">
        <v>2.17</v>
      </c>
      <c r="F12" s="8" t="n">
        <f aca="false">D12-E12</f>
        <v>2.48</v>
      </c>
      <c r="G12" s="9" t="n">
        <f aca="false">C12/F12</f>
        <v>1.53225806451613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</v>
      </c>
      <c r="D13" s="11" t="n">
        <v>4.66</v>
      </c>
      <c r="E13" s="11" t="n">
        <v>2.24</v>
      </c>
      <c r="F13" s="11" t="n">
        <f aca="false">D13-E13</f>
        <v>2.42</v>
      </c>
      <c r="G13" s="12" t="n">
        <f aca="false">C13/F13</f>
        <v>1.5702479338843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</v>
      </c>
      <c r="D14" s="11" t="n">
        <v>4.65</v>
      </c>
      <c r="E14" s="11" t="n">
        <v>2.27</v>
      </c>
      <c r="F14" s="11" t="n">
        <f aca="false">D14-E14</f>
        <v>2.38</v>
      </c>
      <c r="G14" s="12" t="n">
        <f aca="false">C14/F14</f>
        <v>1.59663865546218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</v>
      </c>
      <c r="D15" s="11" t="n">
        <v>4.63</v>
      </c>
      <c r="E15" s="11" t="n">
        <v>2.25</v>
      </c>
      <c r="F15" s="11" t="n">
        <f aca="false">D15-E15</f>
        <v>2.38</v>
      </c>
      <c r="G15" s="12" t="n">
        <f aca="false">C15/F15</f>
        <v>1.59663865546219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</v>
      </c>
      <c r="D16" s="11"/>
      <c r="E16" s="11"/>
      <c r="F16" s="11"/>
      <c r="G16" s="12"/>
    </row>
    <row r="17" customFormat="false" ht="13.8" hidden="false" customHeight="false" outlineLevel="0" collapsed="false">
      <c r="B17" s="10" t="n">
        <v>6</v>
      </c>
      <c r="C17" s="11" t="n">
        <f aca="false">C16</f>
        <v>3.8</v>
      </c>
      <c r="D17" s="11"/>
      <c r="E17" s="11"/>
      <c r="F17" s="11"/>
      <c r="G17" s="12"/>
    </row>
    <row r="18" customFormat="false" ht="13.8" hidden="false" customHeight="false" outlineLevel="0" collapsed="false">
      <c r="B18" s="10" t="n">
        <v>7</v>
      </c>
      <c r="C18" s="11" t="n">
        <f aca="false">C17</f>
        <v>3.8</v>
      </c>
      <c r="D18" s="11"/>
      <c r="E18" s="11"/>
      <c r="F18" s="11"/>
      <c r="G18" s="12"/>
    </row>
    <row r="19" customFormat="false" ht="13.8" hidden="false" customHeight="false" outlineLevel="0" collapsed="false">
      <c r="B19" s="10" t="n">
        <v>8</v>
      </c>
      <c r="C19" s="11" t="n">
        <f aca="false">C18</f>
        <v>3.8</v>
      </c>
      <c r="D19" s="11"/>
      <c r="E19" s="11"/>
      <c r="F19" s="11"/>
      <c r="G19" s="12"/>
    </row>
    <row r="20" customFormat="false" ht="13.8" hidden="false" customHeight="false" outlineLevel="0" collapsed="false">
      <c r="B20" s="10" t="n">
        <v>9</v>
      </c>
      <c r="C20" s="11" t="n">
        <f aca="false">C19</f>
        <v>3.8</v>
      </c>
      <c r="D20" s="11"/>
      <c r="E20" s="11"/>
      <c r="F20" s="11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1.5739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2.415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0.0205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33</v>
      </c>
    </row>
    <row r="3" customFormat="false" ht="15" hidden="false" customHeight="false" outlineLevel="0" collapsed="false">
      <c r="B3" s="0" t="s">
        <v>3</v>
      </c>
      <c r="C3" s="0" t="s">
        <v>4</v>
      </c>
    </row>
    <row r="4" customFormat="false" ht="15" hidden="false" customHeight="false" outlineLevel="0" collapsed="false">
      <c r="B4" s="0" t="s">
        <v>5</v>
      </c>
      <c r="C4" s="0" t="n">
        <v>3.86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8" customFormat="false" ht="15" hidden="false" customHeight="false" outlineLevel="0" collapsed="false">
      <c r="B8" s="0" t="s">
        <v>9</v>
      </c>
    </row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3.86</v>
      </c>
      <c r="D12" s="8" t="n">
        <v>4.79</v>
      </c>
      <c r="E12" s="8" t="n">
        <v>2.31</v>
      </c>
      <c r="F12" s="8" t="n">
        <f aca="false">D12-E12</f>
        <v>2.48</v>
      </c>
      <c r="G12" s="9" t="n">
        <f aca="false">C12/F12</f>
        <v>1.55645161290323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3.86</v>
      </c>
      <c r="D13" s="11" t="n">
        <v>4.56</v>
      </c>
      <c r="E13" s="11" t="n">
        <v>2.09</v>
      </c>
      <c r="F13" s="11" t="n">
        <f aca="false">D13-E13</f>
        <v>2.47</v>
      </c>
      <c r="G13" s="12" t="n">
        <f aca="false">C13/F13</f>
        <v>1.56275303643725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3.86</v>
      </c>
      <c r="D14" s="11" t="n">
        <v>4.61</v>
      </c>
      <c r="E14" s="11" t="n">
        <v>2.11</v>
      </c>
      <c r="F14" s="11" t="n">
        <f aca="false">D14-E14</f>
        <v>2.5</v>
      </c>
      <c r="G14" s="12" t="n">
        <f aca="false">C14/F14</f>
        <v>1.544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3.86</v>
      </c>
      <c r="D15" s="11" t="n">
        <v>4.83</v>
      </c>
      <c r="E15" s="11" t="n">
        <v>2.38</v>
      </c>
      <c r="F15" s="11" t="n">
        <f aca="false">D15-E15</f>
        <v>2.45</v>
      </c>
      <c r="G15" s="12" t="n">
        <f aca="false">C15/F15</f>
        <v>1.57551020408163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3.86</v>
      </c>
      <c r="D16" s="11" t="n">
        <v>4.65</v>
      </c>
      <c r="E16" s="11" t="n">
        <v>2.19</v>
      </c>
      <c r="F16" s="11" t="n">
        <f aca="false">D16-E16</f>
        <v>2.46</v>
      </c>
      <c r="G16" s="12" t="n">
        <f aca="false">C16/F16</f>
        <v>1.56910569105691</v>
      </c>
    </row>
    <row r="17" customFormat="false" ht="13.8" hidden="false" customHeight="false" outlineLevel="0" collapsed="false">
      <c r="B17" s="10" t="n">
        <v>6</v>
      </c>
      <c r="C17" s="11" t="n">
        <f aca="false">C16</f>
        <v>3.86</v>
      </c>
      <c r="D17" s="11" t="n">
        <v>4.28</v>
      </c>
      <c r="E17" s="11" t="n">
        <v>1.89</v>
      </c>
      <c r="F17" s="11" t="n">
        <f aca="false">D17-E17</f>
        <v>2.39</v>
      </c>
      <c r="G17" s="12" t="n">
        <f aca="false">C17/F17</f>
        <v>1.61506276150628</v>
      </c>
    </row>
    <row r="18" customFormat="false" ht="13.8" hidden="false" customHeight="false" outlineLevel="0" collapsed="false">
      <c r="B18" s="10" t="n">
        <v>7</v>
      </c>
      <c r="C18" s="11" t="n">
        <f aca="false">C17</f>
        <v>3.86</v>
      </c>
      <c r="D18" s="11" t="n">
        <v>4.45</v>
      </c>
      <c r="E18" s="11" t="n">
        <v>2.02</v>
      </c>
      <c r="F18" s="11" t="n">
        <f aca="false">D18-E18</f>
        <v>2.43</v>
      </c>
      <c r="G18" s="12" t="n">
        <f aca="false">C18/F18</f>
        <v>1.58847736625514</v>
      </c>
    </row>
    <row r="19" customFormat="false" ht="13.8" hidden="false" customHeight="false" outlineLevel="0" collapsed="false">
      <c r="B19" s="10" t="n">
        <v>8</v>
      </c>
      <c r="C19" s="11" t="n">
        <f aca="false">C18</f>
        <v>3.86</v>
      </c>
      <c r="D19" s="11" t="n">
        <v>4.72</v>
      </c>
      <c r="E19" s="11" t="n">
        <v>2.25</v>
      </c>
      <c r="F19" s="11" t="n">
        <f aca="false">D19-E19</f>
        <v>2.47</v>
      </c>
      <c r="G19" s="12" t="n">
        <f aca="false">C19/F19</f>
        <v>1.56275303643725</v>
      </c>
    </row>
    <row r="20" customFormat="false" ht="13.8" hidden="false" customHeight="false" outlineLevel="0" collapsed="false">
      <c r="B20" s="10" t="n">
        <v>9</v>
      </c>
      <c r="C20" s="11" t="n">
        <f aca="false">C19</f>
        <v>3.86</v>
      </c>
      <c r="D20" s="11" t="n">
        <v>4.74</v>
      </c>
      <c r="E20" s="11" t="n">
        <v>2.31</v>
      </c>
      <c r="F20" s="11" t="n">
        <f aca="false">D20-E20</f>
        <v>2.43</v>
      </c>
      <c r="G20" s="12" t="n">
        <f aca="false">C20/F20</f>
        <v>1.58847736625514</v>
      </c>
    </row>
    <row r="21" customFormat="false" ht="13.8" hidden="false" customHeight="false" outlineLevel="0" collapsed="false">
      <c r="B21" s="13" t="n">
        <v>10</v>
      </c>
      <c r="C21" s="14" t="n">
        <f aca="false">C20</f>
        <v>3.86</v>
      </c>
      <c r="D21" s="14" t="n">
        <v>4.66</v>
      </c>
      <c r="E21" s="14" t="n">
        <v>2.23</v>
      </c>
      <c r="F21" s="14" t="n">
        <f aca="false">D21-E21</f>
        <v>2.43</v>
      </c>
      <c r="G21" s="12" t="n">
        <f aca="false">C21/F21</f>
        <v>1.58847736625514</v>
      </c>
    </row>
    <row r="22" customFormat="false" ht="13.8" hidden="false" customHeight="false" outlineLevel="0" collapsed="false">
      <c r="B22" s="15" t="n">
        <v>11</v>
      </c>
      <c r="C22" s="15" t="n">
        <f aca="false">C21</f>
        <v>3.86</v>
      </c>
      <c r="D22" s="15" t="n">
        <v>4.65</v>
      </c>
      <c r="E22" s="15" t="n">
        <v>2.12</v>
      </c>
      <c r="F22" s="14" t="n">
        <f aca="false">D22-E22</f>
        <v>2.53</v>
      </c>
      <c r="G22" s="12" t="n">
        <f aca="false">C22/F22</f>
        <v>1.52569169960474</v>
      </c>
    </row>
    <row r="23" customFormat="false" ht="15" hidden="false" customHeight="false" outlineLevel="0" collapsed="false">
      <c r="B23" s="11" t="n">
        <v>12</v>
      </c>
      <c r="C23" s="11" t="n">
        <f aca="false">C22</f>
        <v>3.86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3.86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3.86</v>
      </c>
      <c r="D25" s="11"/>
      <c r="E25" s="11" t="n">
        <f aca="false">+E28</f>
        <v>0</v>
      </c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3.86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1.5706</v>
      </c>
    </row>
    <row r="29" customFormat="false" ht="15" hidden="false" customHeight="false" outlineLevel="0" collapsed="false">
      <c r="B29" s="0" t="s">
        <v>20</v>
      </c>
      <c r="F29" s="18" t="n">
        <f aca="false">ROUND(AVERAGE(F12:F27),$C$1)</f>
        <v>2.4582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0.011</v>
      </c>
      <c r="G32" s="0" t="s">
        <v>6</v>
      </c>
    </row>
    <row r="33" customFormat="false" ht="13.8" hidden="false" customHeight="false" outlineLevel="0" collapsed="false"/>
    <row r="34" customFormat="false" ht="13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33</v>
      </c>
    </row>
    <row r="3" customFormat="false" ht="15" hidden="false" customHeight="false" outlineLevel="0" collapsed="false">
      <c r="B3" s="0" t="s">
        <v>3</v>
      </c>
      <c r="C3" s="0" t="s">
        <v>25</v>
      </c>
      <c r="D3" s="0" t="s">
        <v>34</v>
      </c>
    </row>
    <row r="4" customFormat="false" ht="15" hidden="false" customHeight="false" outlineLevel="0" collapsed="false">
      <c r="B4" s="0" t="s">
        <v>5</v>
      </c>
      <c r="C4" s="0" t="n">
        <v>3.86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3.86</v>
      </c>
      <c r="D12" s="8" t="n">
        <v>4.69</v>
      </c>
      <c r="E12" s="8" t="n">
        <v>2.18</v>
      </c>
      <c r="F12" s="8" t="n">
        <f aca="false">D12-E12</f>
        <v>2.51</v>
      </c>
      <c r="G12" s="9" t="n">
        <f aca="false">C12/F12</f>
        <v>1.53784860557769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3.86</v>
      </c>
      <c r="D13" s="11" t="n">
        <v>4.62</v>
      </c>
      <c r="E13" s="11" t="n">
        <v>2.21</v>
      </c>
      <c r="F13" s="8" t="n">
        <f aca="false">D13-E13</f>
        <v>2.41</v>
      </c>
      <c r="G13" s="12" t="n">
        <f aca="false">C13/F13</f>
        <v>1.60165975103734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3.86</v>
      </c>
      <c r="D14" s="11" t="n">
        <v>4.67</v>
      </c>
      <c r="E14" s="11" t="n">
        <v>2.21</v>
      </c>
      <c r="F14" s="8" t="n">
        <f aca="false">D14-E14</f>
        <v>2.46</v>
      </c>
      <c r="G14" s="12" t="n">
        <f aca="false">C14/F14</f>
        <v>1.56910569105691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3.86</v>
      </c>
      <c r="D15" s="11" t="n">
        <v>4.63</v>
      </c>
      <c r="E15" s="11" t="n">
        <v>2.22</v>
      </c>
      <c r="F15" s="8" t="n">
        <f aca="false">D15-E15</f>
        <v>2.41</v>
      </c>
      <c r="G15" s="12" t="n">
        <f aca="false">C15/F15</f>
        <v>1.60165975103734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3.86</v>
      </c>
      <c r="D16" s="11" t="n">
        <v>4.7</v>
      </c>
      <c r="E16" s="11" t="n">
        <v>2.22</v>
      </c>
      <c r="F16" s="8" t="n">
        <f aca="false">D16-E16</f>
        <v>2.48</v>
      </c>
      <c r="G16" s="12" t="n">
        <f aca="false">C16/F16</f>
        <v>1.55645161290323</v>
      </c>
    </row>
    <row r="17" customFormat="false" ht="15" hidden="false" customHeight="false" outlineLevel="0" collapsed="false">
      <c r="B17" s="10" t="n">
        <v>6</v>
      </c>
      <c r="C17" s="11" t="n">
        <f aca="false">C16</f>
        <v>3.86</v>
      </c>
      <c r="D17" s="11"/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3.86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3.86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3.86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3.86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3.86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3.86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3.86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3.86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3.86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1.5733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2.454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0.0176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33</v>
      </c>
    </row>
    <row r="3" customFormat="false" ht="15" hidden="false" customHeight="false" outlineLevel="0" collapsed="false">
      <c r="B3" s="0" t="s">
        <v>3</v>
      </c>
      <c r="C3" s="0" t="s">
        <v>35</v>
      </c>
      <c r="D3" s="0" t="s">
        <v>36</v>
      </c>
    </row>
    <row r="4" customFormat="false" ht="15" hidden="false" customHeight="false" outlineLevel="0" collapsed="false">
      <c r="B4" s="0" t="s">
        <v>5</v>
      </c>
      <c r="C4" s="0" t="n">
        <v>3.86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3.86</v>
      </c>
      <c r="D12" s="8" t="n">
        <v>4.77</v>
      </c>
      <c r="E12" s="8" t="n">
        <v>2.29</v>
      </c>
      <c r="F12" s="8" t="n">
        <f aca="false">D12-E12</f>
        <v>2.48</v>
      </c>
      <c r="G12" s="9" t="n">
        <f aca="false">C12/F12</f>
        <v>1.55645161290323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3.86</v>
      </c>
      <c r="D13" s="11" t="n">
        <v>4.72</v>
      </c>
      <c r="E13" s="11" t="n">
        <v>2.29</v>
      </c>
      <c r="F13" s="8" t="n">
        <f aca="false">D13-E13</f>
        <v>2.43</v>
      </c>
      <c r="G13" s="12" t="n">
        <f aca="false">C13/F13</f>
        <v>1.58847736625514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3.86</v>
      </c>
      <c r="D14" s="11" t="n">
        <v>4.74</v>
      </c>
      <c r="E14" s="11" t="n">
        <v>2.31</v>
      </c>
      <c r="F14" s="8" t="n">
        <f aca="false">D14-E14</f>
        <v>2.43</v>
      </c>
      <c r="G14" s="12" t="n">
        <f aca="false">C14/F14</f>
        <v>1.58847736625514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3.86</v>
      </c>
      <c r="D15" s="11" t="n">
        <v>4.71</v>
      </c>
      <c r="E15" s="11" t="n">
        <v>2.3</v>
      </c>
      <c r="F15" s="8" t="n">
        <f aca="false">D15-E15</f>
        <v>2.41</v>
      </c>
      <c r="G15" s="12" t="n">
        <f aca="false">C15/F15</f>
        <v>1.60165975103734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3.86</v>
      </c>
      <c r="D16" s="11"/>
      <c r="E16" s="11"/>
      <c r="F16" s="8"/>
      <c r="G16" s="12"/>
    </row>
    <row r="17" customFormat="false" ht="15" hidden="false" customHeight="false" outlineLevel="0" collapsed="false">
      <c r="B17" s="10" t="n">
        <v>6</v>
      </c>
      <c r="C17" s="11" t="n">
        <f aca="false">C16</f>
        <v>3.86</v>
      </c>
      <c r="D17" s="11"/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3.86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3.86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3.86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3.86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3.86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3.86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3.86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3.86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3.86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1.5838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2.4375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0.0129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48987854251"/>
    <col collapsed="false" hidden="false" max="2" min="2" style="0" width="29"/>
    <col collapsed="false" hidden="false" max="3" min="3" style="0" width="21.8542510121457"/>
    <col collapsed="false" hidden="false" max="4" min="4" style="0" width="17.4251012145749"/>
    <col collapsed="false" hidden="false" max="5" min="5" style="0" width="18.1376518218623"/>
    <col collapsed="false" hidden="false" max="6" min="6" style="0" width="14.9959514170041"/>
    <col collapsed="false" hidden="false" max="1025" min="7" style="0" width="8.5748987854251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" hidden="false" customHeight="false" outlineLevel="0" collapsed="false">
      <c r="B2" s="0" t="s">
        <v>1</v>
      </c>
      <c r="C2" s="0" t="s">
        <v>33</v>
      </c>
    </row>
    <row r="3" customFormat="false" ht="15" hidden="false" customHeight="false" outlineLevel="0" collapsed="false">
      <c r="B3" s="0" t="s">
        <v>3</v>
      </c>
      <c r="C3" s="0" t="s">
        <v>37</v>
      </c>
      <c r="D3" s="0" t="s">
        <v>38</v>
      </c>
    </row>
    <row r="4" customFormat="false" ht="15" hidden="false" customHeight="false" outlineLevel="0" collapsed="false">
      <c r="B4" s="0" t="s">
        <v>5</v>
      </c>
      <c r="C4" s="0" t="n">
        <v>3.86</v>
      </c>
      <c r="D4" s="0" t="s">
        <v>6</v>
      </c>
    </row>
    <row r="5" customFormat="false" ht="15" hidden="false" customHeight="false" outlineLevel="0" collapsed="false">
      <c r="B5" s="0" t="s">
        <v>7</v>
      </c>
      <c r="C5" s="1" t="n">
        <f aca="false">ROUND(C6/3^0.5,$C$1)</f>
        <v>0.0058</v>
      </c>
      <c r="D5" s="0" t="s">
        <v>6</v>
      </c>
    </row>
    <row r="6" customFormat="false" ht="15" hidden="false" customHeight="false" outlineLevel="0" collapsed="false">
      <c r="B6" s="0" t="s">
        <v>8</v>
      </c>
      <c r="C6" s="1" t="n">
        <v>0.01</v>
      </c>
      <c r="D6" s="0" t="s">
        <v>6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9</v>
      </c>
    </row>
    <row r="9" customFormat="false" ht="15" hidden="false" customHeight="false" outlineLevel="0" collapsed="false"/>
    <row r="10" customFormat="false" ht="15" hidden="false" customHeight="false" outlineLevel="0" collapsed="false">
      <c r="B10" s="2" t="s">
        <v>10</v>
      </c>
      <c r="C10" s="3" t="s">
        <v>11</v>
      </c>
      <c r="D10" s="3" t="s">
        <v>12</v>
      </c>
      <c r="E10" s="3" t="s">
        <v>13</v>
      </c>
      <c r="F10" s="4" t="s">
        <v>14</v>
      </c>
      <c r="G10" s="3" t="s">
        <v>15</v>
      </c>
    </row>
    <row r="11" customFormat="false" ht="15.75" hidden="false" customHeight="false" outlineLevel="0" collapsed="false">
      <c r="B11" s="5"/>
      <c r="C11" s="6" t="s">
        <v>16</v>
      </c>
      <c r="D11" s="6" t="s">
        <v>16</v>
      </c>
      <c r="E11" s="6" t="s">
        <v>16</v>
      </c>
      <c r="F11" s="2" t="s">
        <v>17</v>
      </c>
      <c r="G11" s="6" t="s">
        <v>16</v>
      </c>
    </row>
    <row r="12" customFormat="false" ht="13.8" hidden="false" customHeight="false" outlineLevel="0" collapsed="false">
      <c r="B12" s="7" t="n">
        <v>1</v>
      </c>
      <c r="C12" s="8" t="n">
        <f aca="false">C4</f>
        <v>3.86</v>
      </c>
      <c r="D12" s="8" t="n">
        <v>4.73</v>
      </c>
      <c r="E12" s="8" t="n">
        <v>2.31</v>
      </c>
      <c r="F12" s="8" t="n">
        <f aca="false">D12-E12</f>
        <v>2.42</v>
      </c>
      <c r="G12" s="9" t="n">
        <f aca="false">C12/F12</f>
        <v>1.59504132231405</v>
      </c>
    </row>
    <row r="13" customFormat="false" ht="13.8" hidden="false" customHeight="false" outlineLevel="0" collapsed="false">
      <c r="B13" s="10" t="n">
        <v>2</v>
      </c>
      <c r="C13" s="11" t="n">
        <f aca="false">C12</f>
        <v>3.86</v>
      </c>
      <c r="D13" s="11" t="n">
        <v>4.72</v>
      </c>
      <c r="E13" s="11" t="n">
        <v>2.29</v>
      </c>
      <c r="F13" s="8" t="n">
        <f aca="false">D13-E13</f>
        <v>2.43</v>
      </c>
      <c r="G13" s="12" t="n">
        <f aca="false">C13/F13</f>
        <v>1.58847736625514</v>
      </c>
    </row>
    <row r="14" customFormat="false" ht="13.8" hidden="false" customHeight="false" outlineLevel="0" collapsed="false">
      <c r="B14" s="10" t="n">
        <v>3</v>
      </c>
      <c r="C14" s="11" t="n">
        <f aca="false">C13</f>
        <v>3.86</v>
      </c>
      <c r="D14" s="11" t="n">
        <v>4.72</v>
      </c>
      <c r="E14" s="11" t="n">
        <v>2.29</v>
      </c>
      <c r="F14" s="8" t="n">
        <f aca="false">D14-E14</f>
        <v>2.43</v>
      </c>
      <c r="G14" s="12" t="n">
        <f aca="false">C14/F14</f>
        <v>1.58847736625514</v>
      </c>
    </row>
    <row r="15" customFormat="false" ht="13.8" hidden="false" customHeight="false" outlineLevel="0" collapsed="false">
      <c r="B15" s="10" t="n">
        <v>4</v>
      </c>
      <c r="C15" s="11" t="n">
        <f aca="false">C14</f>
        <v>3.86</v>
      </c>
      <c r="D15" s="11" t="n">
        <v>4.73</v>
      </c>
      <c r="E15" s="11" t="n">
        <v>2.31</v>
      </c>
      <c r="F15" s="8" t="n">
        <f aca="false">D15-E15</f>
        <v>2.42</v>
      </c>
      <c r="G15" s="12" t="n">
        <f aca="false">C15/F15</f>
        <v>1.59504132231405</v>
      </c>
    </row>
    <row r="16" customFormat="false" ht="13.8" hidden="false" customHeight="false" outlineLevel="0" collapsed="false">
      <c r="B16" s="10" t="n">
        <v>5</v>
      </c>
      <c r="C16" s="11" t="n">
        <f aca="false">C15</f>
        <v>3.86</v>
      </c>
      <c r="D16" s="11"/>
      <c r="E16" s="11"/>
      <c r="F16" s="11"/>
      <c r="G16" s="12"/>
    </row>
    <row r="17" customFormat="false" ht="15" hidden="false" customHeight="false" outlineLevel="0" collapsed="false">
      <c r="B17" s="10" t="n">
        <v>6</v>
      </c>
      <c r="C17" s="11" t="n">
        <f aca="false">C16</f>
        <v>3.86</v>
      </c>
      <c r="D17" s="11"/>
      <c r="E17" s="11"/>
      <c r="F17" s="4"/>
      <c r="G17" s="12"/>
    </row>
    <row r="18" customFormat="false" ht="15" hidden="false" customHeight="false" outlineLevel="0" collapsed="false">
      <c r="B18" s="10" t="n">
        <v>7</v>
      </c>
      <c r="C18" s="11" t="n">
        <f aca="false">C17</f>
        <v>3.86</v>
      </c>
      <c r="D18" s="11"/>
      <c r="E18" s="11"/>
      <c r="F18" s="4"/>
      <c r="G18" s="12"/>
    </row>
    <row r="19" customFormat="false" ht="15" hidden="false" customHeight="false" outlineLevel="0" collapsed="false">
      <c r="B19" s="10" t="n">
        <v>8</v>
      </c>
      <c r="C19" s="11" t="n">
        <f aca="false">C18</f>
        <v>3.86</v>
      </c>
      <c r="D19" s="11"/>
      <c r="E19" s="11"/>
      <c r="F19" s="4"/>
      <c r="G19" s="12"/>
    </row>
    <row r="20" customFormat="false" ht="15" hidden="false" customHeight="false" outlineLevel="0" collapsed="false">
      <c r="B20" s="10" t="n">
        <v>9</v>
      </c>
      <c r="C20" s="11" t="n">
        <f aca="false">C19</f>
        <v>3.86</v>
      </c>
      <c r="D20" s="11"/>
      <c r="E20" s="11"/>
      <c r="F20" s="4"/>
      <c r="G20" s="12"/>
    </row>
    <row r="21" customFormat="false" ht="15.75" hidden="false" customHeight="false" outlineLevel="0" collapsed="false">
      <c r="B21" s="13" t="n">
        <v>10</v>
      </c>
      <c r="C21" s="14" t="n">
        <f aca="false">C20</f>
        <v>3.86</v>
      </c>
      <c r="D21" s="14"/>
      <c r="E21" s="14"/>
      <c r="F21" s="24"/>
      <c r="G21" s="25"/>
    </row>
    <row r="22" customFormat="false" ht="15" hidden="false" customHeight="false" outlineLevel="0" collapsed="false">
      <c r="B22" s="15" t="n">
        <v>11</v>
      </c>
      <c r="C22" s="15" t="n">
        <f aca="false">C21</f>
        <v>3.86</v>
      </c>
      <c r="D22" s="15"/>
      <c r="E22" s="15"/>
      <c r="F22" s="16"/>
      <c r="G22" s="17"/>
    </row>
    <row r="23" customFormat="false" ht="15" hidden="false" customHeight="false" outlineLevel="0" collapsed="false">
      <c r="B23" s="11" t="n">
        <v>12</v>
      </c>
      <c r="C23" s="11" t="n">
        <f aca="false">C22</f>
        <v>3.86</v>
      </c>
      <c r="D23" s="11"/>
      <c r="E23" s="11"/>
      <c r="F23" s="4"/>
      <c r="G23" s="18"/>
    </row>
    <row r="24" customFormat="false" ht="15" hidden="false" customHeight="false" outlineLevel="0" collapsed="false">
      <c r="B24" s="11" t="n">
        <v>13</v>
      </c>
      <c r="C24" s="11" t="n">
        <f aca="false">C23</f>
        <v>3.86</v>
      </c>
      <c r="D24" s="11"/>
      <c r="E24" s="11"/>
      <c r="F24" s="4"/>
      <c r="G24" s="18"/>
    </row>
    <row r="25" customFormat="false" ht="15" hidden="false" customHeight="false" outlineLevel="0" collapsed="false">
      <c r="B25" s="11" t="n">
        <v>14</v>
      </c>
      <c r="C25" s="11" t="n">
        <f aca="false">C24</f>
        <v>3.86</v>
      </c>
      <c r="D25" s="11"/>
      <c r="E25" s="11"/>
      <c r="F25" s="4"/>
      <c r="G25" s="18"/>
    </row>
    <row r="26" customFormat="false" ht="15.75" hidden="false" customHeight="false" outlineLevel="0" collapsed="false">
      <c r="B26" s="11" t="n">
        <v>15</v>
      </c>
      <c r="C26" s="11" t="n">
        <f aca="false">C25</f>
        <v>3.86</v>
      </c>
      <c r="D26" s="11"/>
      <c r="E26" s="11"/>
      <c r="F26" s="4"/>
      <c r="G26" s="18"/>
    </row>
    <row r="27" customFormat="false" ht="15.75" hidden="false" customHeight="false" outlineLevel="0" collapsed="false">
      <c r="B27" s="19" t="s">
        <v>18</v>
      </c>
      <c r="C27" s="20" t="s">
        <v>19</v>
      </c>
      <c r="D27" s="20" t="s">
        <v>19</v>
      </c>
      <c r="E27" s="20" t="s">
        <v>19</v>
      </c>
      <c r="F27" s="20" t="s">
        <v>19</v>
      </c>
      <c r="G27" s="21" t="n">
        <f aca="false">ROUND(AVERAGE(G12:G26),$C$1)</f>
        <v>1.5918</v>
      </c>
    </row>
    <row r="28" customFormat="false" ht="15" hidden="false" customHeight="false" outlineLevel="0" collapsed="false"/>
    <row r="29" customFormat="false" ht="15" hidden="false" customHeight="false" outlineLevel="0" collapsed="false">
      <c r="B29" s="0" t="s">
        <v>20</v>
      </c>
      <c r="F29" s="18" t="n">
        <f aca="false">ROUND(AVERAGE(F12:F27),$C$1)</f>
        <v>2.425</v>
      </c>
      <c r="G29" s="0" t="s">
        <v>21</v>
      </c>
      <c r="H29" s="22" t="n">
        <f aca="false">C5</f>
        <v>0.0058</v>
      </c>
      <c r="I29" s="0" t="s">
        <v>22</v>
      </c>
    </row>
    <row r="30" customFormat="false" ht="15" hidden="false" customHeight="false" outlineLevel="0" collapsed="false">
      <c r="F30" s="23"/>
    </row>
    <row r="31" customFormat="false" ht="15" hidden="false" customHeight="false" outlineLevel="0" collapsed="false">
      <c r="B31" s="0" t="s">
        <v>23</v>
      </c>
      <c r="F31" s="18" t="n">
        <f aca="false">ROUND(C5/3^0.5,$C$1)</f>
        <v>0.0033</v>
      </c>
      <c r="G31" s="0" t="s">
        <v>6</v>
      </c>
    </row>
    <row r="32" customFormat="false" ht="15" hidden="false" customHeight="false" outlineLevel="0" collapsed="false">
      <c r="B32" s="0" t="s">
        <v>24</v>
      </c>
      <c r="F32" s="18" t="n">
        <f aca="false">ROUND(_xlfn.STDEV.P(F12:F27)/(COUNTA(F12:F27)-1)^0.5,$C$1)</f>
        <v>0.0025</v>
      </c>
      <c r="G32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2015-10-13T09:17:46Z</dcterms:created>
  <dc:creator>Pipi</dc:creator>
  <dc:language>pl-PL</dc:language>
  <cp:lastModifiedBy>Pipi</cp:lastModifiedBy>
  <cp:lastPrinted>2015-10-13T19:18:26Z</cp:lastPrinted>
  <dcterms:modified xsi:type="dcterms:W3CDTF">2015-10-13T19:56:27Z</dcterms:modified>
  <cp:revision>0</cp:revision>
</cp:coreProperties>
</file>