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welinan/Downloads/"/>
    </mc:Choice>
  </mc:AlternateContent>
  <xr:revisionPtr revIDLastSave="0" documentId="8_{6EF97607-01CA-CF4B-BF8A-83C322E2DD58}" xr6:coauthVersionLast="47" xr6:coauthVersionMax="47" xr10:uidLastSave="{00000000-0000-0000-0000-000000000000}"/>
  <bookViews>
    <workbookView xWindow="0" yWindow="600" windowWidth="28800" windowHeight="17400" activeTab="4" xr2:uid="{00000000-000D-0000-FFFF-FFFF00000000}"/>
  </bookViews>
  <sheets>
    <sheet name="Zadanie 1" sheetId="1" r:id="rId1"/>
    <sheet name="Zadanie 2" sheetId="2" r:id="rId2"/>
    <sheet name="Zadanie 3" sheetId="3" r:id="rId3"/>
    <sheet name="Zadanie 4" sheetId="4" r:id="rId4"/>
    <sheet name="Zadanie 5" sheetId="5" r:id="rId5"/>
    <sheet name="mojenotatki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4" i="2" l="1"/>
  <c r="R43" i="2"/>
  <c r="G40" i="2"/>
  <c r="Q14" i="1"/>
</calcChain>
</file>

<file path=xl/sharedStrings.xml><?xml version="1.0" encoding="utf-8"?>
<sst xmlns="http://schemas.openxmlformats.org/spreadsheetml/2006/main" count="190" uniqueCount="134">
  <si>
    <t xml:space="preserve"> </t>
  </si>
  <si>
    <t>Dieta A</t>
  </si>
  <si>
    <t>Dieta B</t>
  </si>
  <si>
    <t>Dieta C</t>
  </si>
  <si>
    <t>Dieta D</t>
  </si>
  <si>
    <t>Dieta E</t>
  </si>
  <si>
    <r>
      <t xml:space="preserve">Przeprowadzono badanie mające na celu określenie wpływu rodzaju diety na zawartość żelaza w wątrobie szczurów. Do każdego z pięciu badanych rodzajów diety przypisano po 10 zwierząt, a wyniki eksperymentu przedstawiono w tabeli.
Czy zawartość żelaza w wątrobie szczurów różni się w zależności od rodzaju diety?
</t>
    </r>
    <r>
      <rPr>
        <b/>
        <sz val="12"/>
        <color theme="1"/>
        <rFont val="Calibri"/>
        <family val="2"/>
        <charset val="238"/>
        <scheme val="minor"/>
      </rPr>
      <t xml:space="preserve">A) </t>
    </r>
    <r>
      <rPr>
        <sz val="12"/>
        <color theme="1"/>
        <rFont val="Calibri"/>
        <family val="2"/>
        <charset val="238"/>
        <scheme val="minor"/>
      </rPr>
      <t xml:space="preserve">Wybierz odpowiedni test statystyczny i uzasadnij swój wybór.
</t>
    </r>
    <r>
      <rPr>
        <b/>
        <sz val="12"/>
        <color theme="1"/>
        <rFont val="Calibri"/>
        <family val="2"/>
        <charset val="238"/>
        <scheme val="minor"/>
      </rPr>
      <t>B)</t>
    </r>
    <r>
      <rPr>
        <sz val="12"/>
        <color theme="1"/>
        <rFont val="Calibri"/>
        <family val="2"/>
        <charset val="238"/>
        <scheme val="minor"/>
      </rPr>
      <t xml:space="preserve"> Przeprowadź wybrany test statystyczny na podstawie danych.
</t>
    </r>
    <r>
      <rPr>
        <b/>
        <sz val="12"/>
        <color theme="1"/>
        <rFont val="Calibri"/>
        <family val="2"/>
        <charset val="238"/>
        <scheme val="minor"/>
      </rPr>
      <t xml:space="preserve">C) </t>
    </r>
    <r>
      <rPr>
        <sz val="12"/>
        <color theme="1"/>
        <rFont val="Calibri"/>
        <family val="2"/>
        <charset val="238"/>
        <scheme val="minor"/>
      </rPr>
      <t>Sformułuj wnioski na podstawie otrzymanych wyników.</t>
    </r>
  </si>
  <si>
    <t>Lewy</t>
  </si>
  <si>
    <t>Prawy</t>
  </si>
  <si>
    <t>Numer próby</t>
  </si>
  <si>
    <r>
      <t xml:space="preserve">W dwupunktowych hamulcach rowerowych linka sterownicza wchodzi z jednej strony i istnieje potencjalne ryzyko większego zużycia klocków hamulcowych po jednej stronie niż po drugiej. Przeprowadzono trzydzieści prób na stanowisku testowym, w którym hamulec był zamontowany do koła połączonego z kołem zamachowym, które było wielokrotnie wprawiane w ruch, a następnie zatrzymywane przez hamulec z przyłożoną stałą siłą. Zmierzono stratę ścierną każdego klocka hamulcowego [mg].
Czy strata ścierna klocków hamulcowych różni się w zależności od strony?
</t>
    </r>
    <r>
      <rPr>
        <b/>
        <sz val="12"/>
        <color theme="1"/>
        <rFont val="Calibri"/>
        <family val="2"/>
        <charset val="238"/>
        <scheme val="minor"/>
      </rPr>
      <t xml:space="preserve">A) </t>
    </r>
    <r>
      <rPr>
        <sz val="12"/>
        <color theme="1"/>
        <rFont val="Calibri"/>
        <family val="2"/>
        <charset val="238"/>
        <scheme val="minor"/>
      </rPr>
      <t xml:space="preserve">Wybierz odpowiedni mocny nieparametryczny test statystyczny i uzasadnij swój wybór.
</t>
    </r>
    <r>
      <rPr>
        <b/>
        <sz val="12"/>
        <color theme="1"/>
        <rFont val="Calibri"/>
        <family val="2"/>
        <charset val="238"/>
        <scheme val="minor"/>
      </rPr>
      <t>B)</t>
    </r>
    <r>
      <rPr>
        <sz val="12"/>
        <color theme="1"/>
        <rFont val="Calibri"/>
        <family val="2"/>
        <charset val="238"/>
        <scheme val="minor"/>
      </rPr>
      <t xml:space="preserve"> Przeprowadź wybrany test statystyczny na podstawie danych.
</t>
    </r>
    <r>
      <rPr>
        <b/>
        <sz val="12"/>
        <color theme="1"/>
        <rFont val="Calibri"/>
        <family val="2"/>
        <charset val="238"/>
        <scheme val="minor"/>
      </rPr>
      <t>C)</t>
    </r>
    <r>
      <rPr>
        <sz val="12"/>
        <color theme="1"/>
        <rFont val="Calibri"/>
        <family val="2"/>
        <charset val="238"/>
        <scheme val="minor"/>
      </rPr>
      <t xml:space="preserve"> Sformułuj wnioski na podstawie otrzymanych wyników.</t>
    </r>
  </si>
  <si>
    <t>Bath</t>
  </si>
  <si>
    <t>Birkenhead</t>
  </si>
  <si>
    <t>Birmingham</t>
  </si>
  <si>
    <t>Blackburn</t>
  </si>
  <si>
    <t>Blackpool</t>
  </si>
  <si>
    <t>Bolton</t>
  </si>
  <si>
    <t>Bootle</t>
  </si>
  <si>
    <t>Bournemouth</t>
  </si>
  <si>
    <t>Bradford</t>
  </si>
  <si>
    <t>Brighton</t>
  </si>
  <si>
    <t>Bristol</t>
  </si>
  <si>
    <t>Burnley</t>
  </si>
  <si>
    <t>Cardiff</t>
  </si>
  <si>
    <t>Coventry</t>
  </si>
  <si>
    <t>Croydon</t>
  </si>
  <si>
    <t>Darlington</t>
  </si>
  <si>
    <t>Derby</t>
  </si>
  <si>
    <t>Doncaster</t>
  </si>
  <si>
    <t>East Ham</t>
  </si>
  <si>
    <t>Exeter</t>
  </si>
  <si>
    <t>Gateshead</t>
  </si>
  <si>
    <t>Grimsby</t>
  </si>
  <si>
    <t>Halifax</t>
  </si>
  <si>
    <t>Huddersfield</t>
  </si>
  <si>
    <t>Hull</t>
  </si>
  <si>
    <t>Ipswich</t>
  </si>
  <si>
    <t>Leeds</t>
  </si>
  <si>
    <t>Leicester</t>
  </si>
  <si>
    <t>Liverpool</t>
  </si>
  <si>
    <t>Manchester</t>
  </si>
  <si>
    <t>Middlesbrough</t>
  </si>
  <si>
    <t>Newcastle</t>
  </si>
  <si>
    <t>Newport</t>
  </si>
  <si>
    <t>Northampton</t>
  </si>
  <si>
    <t>Norwich</t>
  </si>
  <si>
    <t>Nottingham</t>
  </si>
  <si>
    <t>Oldham</t>
  </si>
  <si>
    <t>Oxford</t>
  </si>
  <si>
    <t>Plymouth</t>
  </si>
  <si>
    <t>Portsmouth</t>
  </si>
  <si>
    <t>Preston</t>
  </si>
  <si>
    <t>Reading</t>
  </si>
  <si>
    <t>Rochdale</t>
  </si>
  <si>
    <t>Rotherham</t>
  </si>
  <si>
    <t>St Helens</t>
  </si>
  <si>
    <t>Salford</t>
  </si>
  <si>
    <t>Sheffield</t>
  </si>
  <si>
    <t>Southampton</t>
  </si>
  <si>
    <t>Southend</t>
  </si>
  <si>
    <t>Southport</t>
  </si>
  <si>
    <t>South Shields</t>
  </si>
  <si>
    <t>Stockport</t>
  </si>
  <si>
    <t>Stoke</t>
  </si>
  <si>
    <t>Sunderland</t>
  </si>
  <si>
    <t>Swansea</t>
  </si>
  <si>
    <t>Wallasey</t>
  </si>
  <si>
    <t>Walsall</t>
  </si>
  <si>
    <t>West Bromwich</t>
  </si>
  <si>
    <t>West Ham</t>
  </si>
  <si>
    <t>Wolverhampton</t>
  </si>
  <si>
    <t>York</t>
  </si>
  <si>
    <t>Miasto</t>
  </si>
  <si>
    <t>Śmiertelność</t>
  </si>
  <si>
    <t>Twardość wody</t>
  </si>
  <si>
    <r>
      <t xml:space="preserve">Dane zebrano w ramach badania środowiskowych przyczyn chorób. Przedstawiają one roczną śmiertelność na 100 000 mężczyzn, uśrednioną w latach 1958–1964, oraz stężenie wapnia (w cząsteczkach na milion) w wodzie pitnej w 61 dużych miastach Anglii i Walii. Im wyższe stężenie wapnia, tym twardsza woda.  
Czy istnieje statystycznie istotna zależność między śmiertelnością a twardością wody?
</t>
    </r>
    <r>
      <rPr>
        <b/>
        <sz val="12"/>
        <color theme="1"/>
        <rFont val="Calibri"/>
        <family val="2"/>
        <charset val="238"/>
        <scheme val="minor"/>
      </rPr>
      <t>A)</t>
    </r>
    <r>
      <rPr>
        <sz val="12"/>
        <color theme="1"/>
        <rFont val="Calibri"/>
        <family val="2"/>
        <charset val="238"/>
        <scheme val="minor"/>
      </rPr>
      <t xml:space="preserve"> Wybierz odpowiedni test statystyczny i uzasadnij swój wybór.
</t>
    </r>
    <r>
      <rPr>
        <b/>
        <sz val="12"/>
        <color theme="1"/>
        <rFont val="Calibri"/>
        <family val="2"/>
        <charset val="238"/>
        <scheme val="minor"/>
      </rPr>
      <t xml:space="preserve">B) </t>
    </r>
    <r>
      <rPr>
        <sz val="12"/>
        <color theme="1"/>
        <rFont val="Calibri"/>
        <family val="2"/>
        <charset val="238"/>
        <scheme val="minor"/>
      </rPr>
      <t xml:space="preserve">Przeprowadź wybrany test statystyczny na podstawie danych.
</t>
    </r>
    <r>
      <rPr>
        <b/>
        <sz val="12"/>
        <color theme="1"/>
        <rFont val="Calibri"/>
        <family val="2"/>
        <charset val="238"/>
        <scheme val="minor"/>
      </rPr>
      <t xml:space="preserve">C) </t>
    </r>
    <r>
      <rPr>
        <sz val="12"/>
        <color theme="1"/>
        <rFont val="Calibri"/>
        <family val="2"/>
        <charset val="238"/>
        <scheme val="minor"/>
      </rPr>
      <t>Sformułuj wnioski na podstawie otrzymanych wyników.</t>
    </r>
  </si>
  <si>
    <t>lp</t>
  </si>
  <si>
    <t>p</t>
  </si>
  <si>
    <t>p&lt;0,05</t>
  </si>
  <si>
    <t>Odrzucamy założenie H0</t>
  </si>
  <si>
    <t>https://www.statskingdom.com/correlation-calculator.html</t>
  </si>
  <si>
    <t xml:space="preserve">A. </t>
  </si>
  <si>
    <t>Q1</t>
  </si>
  <si>
    <t>Q3</t>
  </si>
  <si>
    <t>Q3-Q1</t>
  </si>
  <si>
    <t xml:space="preserve">B. </t>
  </si>
  <si>
    <t>Słonnośc prawostronna dodatnia</t>
  </si>
  <si>
    <t>mediana (10) blizej wartosci 8,5 (Q1), dane są skupione bardziej w niższych wartościach</t>
  </si>
  <si>
    <t xml:space="preserve">C. </t>
  </si>
  <si>
    <t xml:space="preserve">znacząco się nie zmieni, wartość znajduję się powyżej mediany, prawy wąs może ulec wydłużeniu, punkt 21 pozostanie bez zmian. </t>
  </si>
  <si>
    <t>może minimalne ulec zmiana wartosci mediany zwiekszajac sume wartosci, ale może być to niezauwazalne dla wykresy ramki wasy, jest odporny na pojedyncze zmiany</t>
  </si>
  <si>
    <t>większy rozrzut danych z prawej strony, dłuższy wąs. punkt odstający w wartości 21 ciagnie wykres w prawą stronę</t>
  </si>
  <si>
    <t>C</t>
  </si>
  <si>
    <t>B</t>
  </si>
  <si>
    <t>SR</t>
  </si>
  <si>
    <t>MODA</t>
  </si>
  <si>
    <t>MEDIANA</t>
  </si>
  <si>
    <t>D</t>
  </si>
  <si>
    <t>ILOSC 5: 3</t>
  </si>
  <si>
    <t>ILOSC 6: 4</t>
  </si>
  <si>
    <t>ILOSC 7:1</t>
  </si>
  <si>
    <t>ILOSC 4:2</t>
  </si>
  <si>
    <t>ILOSC 2:1</t>
  </si>
  <si>
    <t>A</t>
  </si>
  <si>
    <t>plus 0</t>
  </si>
  <si>
    <t xml:space="preserve">srednia </t>
  </si>
  <si>
    <t>mediania</t>
  </si>
  <si>
    <t>odch</t>
  </si>
  <si>
    <t xml:space="preserve">moda </t>
  </si>
  <si>
    <t>25% MNIEJ LUB 300</t>
  </si>
  <si>
    <r>
      <t xml:space="preserve">H0 - </t>
    </r>
    <r>
      <rPr>
        <sz val="11"/>
        <color theme="1"/>
        <rFont val="Calibri"/>
        <family val="2"/>
        <charset val="238"/>
        <scheme val="minor"/>
      </rPr>
      <t>dieta nie ma wpływu na zawartość żelaza).</t>
    </r>
  </si>
  <si>
    <t>H1 -  co najmniej jedna dieta wpływa na poziom żelaza</t>
  </si>
  <si>
    <t>Dieta</t>
  </si>
  <si>
    <t>Zawartość_Żelaza</t>
  </si>
  <si>
    <t>E</t>
  </si>
  <si>
    <t>test Kruskala-Wallisa</t>
  </si>
  <si>
    <t>https://www.statskingdom.com/kruskal-wallis-calculator.html</t>
  </si>
  <si>
    <t>Dieta C wykazuje najwyższą tendencję do gromadzenia żelaza diety A i D mają najniższe wskaźniki.</t>
  </si>
  <si>
    <t>Badanie ma na celu porównanie pięciu niezależnych grup rodzajów diety pod kątem zawartość żelaza. Ze względu na małą liczność grup należy zastosować test nieparametryczny, który jest odporny na wartości odstające i nie wymaga założenia o normalności rozkładu.</t>
  </si>
  <si>
    <t>Ponieważ uzyskana wartość jest znacznie mniejsza od założonego poziomu istotności, odrzucamy hipotezę zerową o braku różnic między grupami.</t>
  </si>
  <si>
    <t>Wilcoxona</t>
  </si>
  <si>
    <t>Badanie dotyczy porównania dwóch zmiennych zależnych (pomiary zużycia klocka lewego i prawego wykonane w tych samych 30 mechanizmach hamulcowych). Test Wilcoxona jest najmocniejszą nieparametryczną alternatywą dla testu t-Studenta, ponieważ bierze pod uwagę nie tylko kierunek różnic, ale również ich rangowaną wielkość, co czyni go bardzo precyzyjnym narzędziem.</t>
  </si>
  <si>
    <r>
      <t>p-value-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0,0068</t>
    </r>
    <r>
      <rPr>
        <sz val="11"/>
        <color theme="1"/>
        <rFont val="Calibri"/>
        <family val="2"/>
        <charset val="238"/>
        <scheme val="minor"/>
      </rPr>
      <t>.</t>
    </r>
  </si>
  <si>
    <t>p-value&lt;0,05</t>
  </si>
  <si>
    <t>W związku z tym odrzucamy hipotezę zerową o braku różnic między klockami.</t>
  </si>
  <si>
    <t>Istnieje istotna statystycznie różnica w zużyciu klocków hamulcowych w zależności od strony ich montażu.</t>
  </si>
  <si>
    <t>H0: Nie ma istotnej różnicy między zużyciem klocka lewego a prawego</t>
  </si>
  <si>
    <t>H1: Istnieje istotna statystycznie różnica między zużyciem klocka lewego a prawego</t>
  </si>
  <si>
    <r>
      <rPr>
        <b/>
        <sz val="11"/>
        <color theme="1"/>
        <rFont val="Calibri"/>
        <family val="2"/>
        <charset val="238"/>
        <scheme val="minor"/>
      </rPr>
      <t>Odp</t>
    </r>
    <r>
      <rPr>
        <sz val="11"/>
        <color theme="1"/>
        <rFont val="Calibri"/>
        <family val="2"/>
        <charset val="238"/>
        <scheme val="minor"/>
      </rPr>
      <t>. Istnieje statystycznie istotna zależność między śmiertelnościa a twardością wody. Z racji, że korelacja wyszła na minusie co oznacza odwrotność im twardsza woda (wieksze stezenie wapnia), tym niższa śmiertelność .</t>
    </r>
  </si>
  <si>
    <t>Im mniejsza wartość p, tym bardziejrosnie H1</t>
  </si>
  <si>
    <t>H1= istnieje zaleznosc miedzy smiertalnoscia a twardoscia wody</t>
  </si>
  <si>
    <t xml:space="preserve"> H0=nie istnieje zaleznosc miedzy stezeniem wapnia a smiertelnoscia</t>
  </si>
  <si>
    <t>klocki po prawej stronie scieraja się bardziej</t>
  </si>
  <si>
    <t>konstrukcja hamulca z linką wchodzącą z jednej strony powoduje nierównomierne, szybsze zużywanie się klocków po stronie prawej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</si>
</sst>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7"/>
      <color rgb="FFE8EAED"/>
      <name val="Inherit"/>
      <charset val="238"/>
    </font>
    <font>
      <u/>
      <sz val="10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0"/>
      <color rgb="FF212529"/>
      <name val="Segoe UI"/>
      <family val="2"/>
      <charset val="238"/>
    </font>
    <font>
      <b/>
      <sz val="10"/>
      <color rgb="FF212529"/>
      <name val="Segoe UI"/>
      <family val="2"/>
      <charset val="238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left" vertical="top" indent="1"/>
    </xf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20" fontId="0" fillId="0" borderId="0" xfId="0" applyNumberFormat="1"/>
    <xf numFmtId="0" fontId="2" fillId="2" borderId="0" xfId="0" applyFont="1" applyFill="1"/>
    <xf numFmtId="0" fontId="13" fillId="0" borderId="1" xfId="0" applyFont="1" applyBorder="1" applyAlignment="1">
      <alignment horizontal="left" vertical="center" wrapText="1" indent="1" readingOrder="1"/>
    </xf>
    <xf numFmtId="0" fontId="12" fillId="0" borderId="1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1</xdr:row>
      <xdr:rowOff>129540</xdr:rowOff>
    </xdr:from>
    <xdr:to>
      <xdr:col>12</xdr:col>
      <xdr:colOff>343513</xdr:colOff>
      <xdr:row>18</xdr:row>
      <xdr:rowOff>30741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312420"/>
          <a:ext cx="7071973" cy="3010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175260</xdr:colOff>
      <xdr:row>5</xdr:row>
      <xdr:rowOff>144780</xdr:rowOff>
    </xdr:from>
    <xdr:to>
      <xdr:col>20</xdr:col>
      <xdr:colOff>130012</xdr:colOff>
      <xdr:row>30</xdr:row>
      <xdr:rowOff>122315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0860" y="1059180"/>
          <a:ext cx="5441152" cy="4549535"/>
        </a:xfrm>
        <a:prstGeom prst="rect">
          <a:avLst/>
        </a:prstGeom>
      </xdr:spPr>
    </xdr:pic>
    <xdr:clientData/>
  </xdr:twoCellAnchor>
  <xdr:twoCellAnchor editAs="oneCell">
    <xdr:from>
      <xdr:col>20</xdr:col>
      <xdr:colOff>180975</xdr:colOff>
      <xdr:row>1</xdr:row>
      <xdr:rowOff>133350</xdr:rowOff>
    </xdr:from>
    <xdr:to>
      <xdr:col>28</xdr:col>
      <xdr:colOff>448393</xdr:colOff>
      <xdr:row>20</xdr:row>
      <xdr:rowOff>67171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BF75BCCE-56C1-7F41-EEFC-667C1F31A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72975" y="323850"/>
          <a:ext cx="5144218" cy="3553321"/>
        </a:xfrm>
        <a:prstGeom prst="rect">
          <a:avLst/>
        </a:prstGeom>
      </xdr:spPr>
    </xdr:pic>
    <xdr:clientData/>
  </xdr:twoCellAnchor>
  <xdr:twoCellAnchor editAs="oneCell">
    <xdr:from>
      <xdr:col>0</xdr:col>
      <xdr:colOff>76201</xdr:colOff>
      <xdr:row>1</xdr:row>
      <xdr:rowOff>104775</xdr:rowOff>
    </xdr:from>
    <xdr:to>
      <xdr:col>10</xdr:col>
      <xdr:colOff>323429</xdr:colOff>
      <xdr:row>26</xdr:row>
      <xdr:rowOff>142875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3DA2EE6B-CF03-A8E2-219B-39618D9C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1" y="295275"/>
          <a:ext cx="6343228" cy="4800600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48</xdr:row>
      <xdr:rowOff>15240</xdr:rowOff>
    </xdr:from>
    <xdr:to>
      <xdr:col>20</xdr:col>
      <xdr:colOff>122558</xdr:colOff>
      <xdr:row>64</xdr:row>
      <xdr:rowOff>76459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8C9A2E49-8A11-4F1B-82E7-65C32BCBD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0" y="8793480"/>
          <a:ext cx="7361558" cy="2987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60960</xdr:colOff>
      <xdr:row>20</xdr:row>
      <xdr:rowOff>175260</xdr:rowOff>
    </xdr:from>
    <xdr:to>
      <xdr:col>28</xdr:col>
      <xdr:colOff>153306</xdr:colOff>
      <xdr:row>39</xdr:row>
      <xdr:rowOff>7948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7762E752-632C-41D3-A9C7-69C3CFDE0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66560" y="3832860"/>
          <a:ext cx="10455546" cy="3787468"/>
        </a:xfrm>
        <a:prstGeom prst="rect">
          <a:avLst/>
        </a:prstGeom>
      </xdr:spPr>
    </xdr:pic>
    <xdr:clientData/>
  </xdr:twoCellAnchor>
  <xdr:twoCellAnchor editAs="oneCell">
    <xdr:from>
      <xdr:col>0</xdr:col>
      <xdr:colOff>99061</xdr:colOff>
      <xdr:row>33</xdr:row>
      <xdr:rowOff>175261</xdr:rowOff>
    </xdr:from>
    <xdr:to>
      <xdr:col>7</xdr:col>
      <xdr:colOff>15471</xdr:colOff>
      <xdr:row>46</xdr:row>
      <xdr:rowOff>129540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C9A9ED9-3CEE-4838-A863-97A5215BE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1" y="6644641"/>
          <a:ext cx="4183610" cy="2430779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44</xdr:row>
      <xdr:rowOff>45720</xdr:rowOff>
    </xdr:from>
    <xdr:to>
      <xdr:col>22</xdr:col>
      <xdr:colOff>226377</xdr:colOff>
      <xdr:row>63</xdr:row>
      <xdr:rowOff>175627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A7188DAB-48DC-4F79-8265-88C5BC11B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43900" y="8610600"/>
          <a:ext cx="5293677" cy="37494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695739</xdr:colOff>
      <xdr:row>10</xdr:row>
      <xdr:rowOff>184806</xdr:rowOff>
    </xdr:from>
    <xdr:to>
      <xdr:col>11</xdr:col>
      <xdr:colOff>123782</xdr:colOff>
      <xdr:row>27</xdr:row>
      <xdr:rowOff>55915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EA63773F-3108-4DA0-BA8B-2C0AF37BE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8713" y="2040110"/>
          <a:ext cx="5345139" cy="3031753"/>
        </a:xfrm>
        <a:prstGeom prst="rect">
          <a:avLst/>
        </a:prstGeom>
      </xdr:spPr>
    </xdr:pic>
    <xdr:clientData/>
  </xdr:twoCellAnchor>
  <xdr:twoCellAnchor editAs="oneCell">
    <xdr:from>
      <xdr:col>5</xdr:col>
      <xdr:colOff>1027043</xdr:colOff>
      <xdr:row>29</xdr:row>
      <xdr:rowOff>59634</xdr:rowOff>
    </xdr:from>
    <xdr:to>
      <xdr:col>8</xdr:col>
      <xdr:colOff>850340</xdr:colOff>
      <xdr:row>32</xdr:row>
      <xdr:rowOff>90829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438DB47B-067D-458B-A03C-7542B9EDC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0017" y="5446643"/>
          <a:ext cx="2453853" cy="594412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828261</xdr:colOff>
      <xdr:row>33</xdr:row>
      <xdr:rowOff>99392</xdr:rowOff>
    </xdr:from>
    <xdr:to>
      <xdr:col>8</xdr:col>
      <xdr:colOff>750868</xdr:colOff>
      <xdr:row>42</xdr:row>
      <xdr:rowOff>59635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5BD93576-ADCB-4269-9A05-8628202FE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1235" y="6235149"/>
          <a:ext cx="2553163" cy="16366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17</xdr:row>
      <xdr:rowOff>137160</xdr:rowOff>
    </xdr:from>
    <xdr:to>
      <xdr:col>11</xdr:col>
      <xdr:colOff>893</xdr:colOff>
      <xdr:row>28</xdr:row>
      <xdr:rowOff>12939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2B2BB32-28E1-4B7C-B79D-98E89B4A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48200" y="3329940"/>
          <a:ext cx="6279773" cy="1895079"/>
        </a:xfrm>
        <a:prstGeom prst="rect">
          <a:avLst/>
        </a:prstGeom>
      </xdr:spPr>
    </xdr:pic>
    <xdr:clientData/>
  </xdr:twoCellAnchor>
  <xdr:twoCellAnchor editAs="oneCell">
    <xdr:from>
      <xdr:col>12</xdr:col>
      <xdr:colOff>68580</xdr:colOff>
      <xdr:row>16</xdr:row>
      <xdr:rowOff>22860</xdr:rowOff>
    </xdr:from>
    <xdr:to>
      <xdr:col>24</xdr:col>
      <xdr:colOff>534074</xdr:colOff>
      <xdr:row>45</xdr:row>
      <xdr:rowOff>92001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8C8110CF-D7F6-43DA-85FD-C144F4965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2080" y="3032760"/>
          <a:ext cx="7780694" cy="6477561"/>
        </a:xfrm>
        <a:prstGeom prst="rect">
          <a:avLst/>
        </a:prstGeom>
      </xdr:spPr>
    </xdr:pic>
    <xdr:clientData/>
  </xdr:twoCellAnchor>
  <xdr:twoCellAnchor editAs="oneCell">
    <xdr:from>
      <xdr:col>10</xdr:col>
      <xdr:colOff>548640</xdr:colOff>
      <xdr:row>46</xdr:row>
      <xdr:rowOff>83820</xdr:rowOff>
    </xdr:from>
    <xdr:to>
      <xdr:col>22</xdr:col>
      <xdr:colOff>320620</xdr:colOff>
      <xdr:row>59</xdr:row>
      <xdr:rowOff>106680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2032E3F8-F550-476D-B8AE-3E29AFC8F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66120" y="9685020"/>
          <a:ext cx="7087180" cy="24003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855426</xdr:colOff>
      <xdr:row>63</xdr:row>
      <xdr:rowOff>56418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42D35A02-D75D-47B1-9347-860FF84AF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23447" y="9504947"/>
          <a:ext cx="4404742" cy="31244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320040</xdr:colOff>
      <xdr:row>0</xdr:row>
      <xdr:rowOff>7620</xdr:rowOff>
    </xdr:from>
    <xdr:to>
      <xdr:col>7</xdr:col>
      <xdr:colOff>526168</xdr:colOff>
      <xdr:row>35</xdr:row>
      <xdr:rowOff>99623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850A044-56E6-486F-86E7-952D51A10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" y="7620"/>
          <a:ext cx="4473328" cy="6492803"/>
        </a:xfrm>
        <a:prstGeom prst="rect">
          <a:avLst/>
        </a:prstGeom>
      </xdr:spPr>
    </xdr:pic>
    <xdr:clientData/>
  </xdr:twoCellAnchor>
  <xdr:twoCellAnchor editAs="oneCell">
    <xdr:from>
      <xdr:col>0</xdr:col>
      <xdr:colOff>365760</xdr:colOff>
      <xdr:row>35</xdr:row>
      <xdr:rowOff>38100</xdr:rowOff>
    </xdr:from>
    <xdr:to>
      <xdr:col>8</xdr:col>
      <xdr:colOff>76598</xdr:colOff>
      <xdr:row>68</xdr:row>
      <xdr:rowOff>520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53F88BBC-7DF0-48B2-A11C-5A1F28617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" y="6438900"/>
          <a:ext cx="4587638" cy="5997460"/>
        </a:xfrm>
        <a:prstGeom prst="rect">
          <a:avLst/>
        </a:prstGeom>
      </xdr:spPr>
    </xdr:pic>
    <xdr:clientData/>
  </xdr:twoCellAnchor>
  <xdr:twoCellAnchor editAs="oneCell">
    <xdr:from>
      <xdr:col>14</xdr:col>
      <xdr:colOff>571500</xdr:colOff>
      <xdr:row>0</xdr:row>
      <xdr:rowOff>0</xdr:rowOff>
    </xdr:from>
    <xdr:to>
      <xdr:col>21</xdr:col>
      <xdr:colOff>327660</xdr:colOff>
      <xdr:row>34</xdr:row>
      <xdr:rowOff>138460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A0379872-C323-434D-A5D9-C30E8300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05900" y="0"/>
          <a:ext cx="4023360" cy="6356380"/>
        </a:xfrm>
        <a:prstGeom prst="rect">
          <a:avLst/>
        </a:prstGeom>
      </xdr:spPr>
    </xdr:pic>
    <xdr:clientData/>
  </xdr:twoCellAnchor>
  <xdr:twoCellAnchor editAs="oneCell">
    <xdr:from>
      <xdr:col>8</xdr:col>
      <xdr:colOff>198120</xdr:colOff>
      <xdr:row>8</xdr:row>
      <xdr:rowOff>30480</xdr:rowOff>
    </xdr:from>
    <xdr:to>
      <xdr:col>14</xdr:col>
      <xdr:colOff>244161</xdr:colOff>
      <xdr:row>27</xdr:row>
      <xdr:rowOff>38402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2822AB62-ABD0-40DA-A7A3-78A11BD50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74920" y="1493520"/>
          <a:ext cx="3703641" cy="3482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12:Q31"/>
  <sheetViews>
    <sheetView topLeftCell="B1" workbookViewId="0">
      <selection activeCell="S26" sqref="S26"/>
    </sheetView>
  </sheetViews>
  <sheetFormatPr baseColWidth="10" defaultColWidth="8.83203125" defaultRowHeight="15"/>
  <sheetData>
    <row r="12" spans="15:17">
      <c r="O12" t="s">
        <v>81</v>
      </c>
      <c r="P12" t="s">
        <v>82</v>
      </c>
      <c r="Q12">
        <v>8.5</v>
      </c>
    </row>
    <row r="13" spans="15:17">
      <c r="P13" t="s">
        <v>83</v>
      </c>
      <c r="Q13">
        <v>12</v>
      </c>
    </row>
    <row r="14" spans="15:17">
      <c r="P14" t="s">
        <v>84</v>
      </c>
      <c r="Q14">
        <f>Q13-Q12</f>
        <v>3.5</v>
      </c>
    </row>
    <row r="17" spans="15:16">
      <c r="O17" t="s">
        <v>85</v>
      </c>
    </row>
    <row r="18" spans="15:16">
      <c r="P18" s="15" t="s">
        <v>86</v>
      </c>
    </row>
    <row r="19" spans="15:16">
      <c r="P19" s="16" t="s">
        <v>87</v>
      </c>
    </row>
    <row r="20" spans="15:16">
      <c r="P20" s="17" t="s">
        <v>91</v>
      </c>
    </row>
    <row r="21" spans="15:16">
      <c r="P21" s="12"/>
    </row>
    <row r="22" spans="15:16">
      <c r="P22" s="14"/>
    </row>
    <row r="23" spans="15:16">
      <c r="O23" t="s">
        <v>88</v>
      </c>
      <c r="P23" s="19" t="s">
        <v>89</v>
      </c>
    </row>
    <row r="24" spans="15:16">
      <c r="P24" s="12" t="s">
        <v>90</v>
      </c>
    </row>
    <row r="25" spans="15:16">
      <c r="P25" s="12"/>
    </row>
    <row r="26" spans="15:16">
      <c r="O26" s="12"/>
      <c r="P26" s="14"/>
    </row>
    <row r="27" spans="15:16">
      <c r="O27" s="18"/>
    </row>
    <row r="28" spans="15:16">
      <c r="O28" s="12"/>
    </row>
    <row r="29" spans="15:16">
      <c r="O29" s="18"/>
    </row>
    <row r="30" spans="15:16">
      <c r="O30" s="12"/>
    </row>
    <row r="31" spans="15:16">
      <c r="O31" s="1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1:S70"/>
  <sheetViews>
    <sheetView zoomScale="62" zoomScaleNormal="62" workbookViewId="0">
      <selection activeCell="AB36" sqref="AB36"/>
    </sheetView>
  </sheetViews>
  <sheetFormatPr baseColWidth="10" defaultColWidth="8.83203125" defaultRowHeight="15"/>
  <sheetData>
    <row r="31" spans="2:3">
      <c r="B31" s="20">
        <v>1</v>
      </c>
      <c r="C31" s="26" t="s">
        <v>92</v>
      </c>
    </row>
    <row r="32" spans="2:3">
      <c r="C32" s="1"/>
    </row>
    <row r="33" spans="2:19">
      <c r="C33" s="1"/>
    </row>
    <row r="34" spans="2:19">
      <c r="B34" s="20">
        <v>2</v>
      </c>
      <c r="C34" s="26" t="s">
        <v>92</v>
      </c>
    </row>
    <row r="35" spans="2:19">
      <c r="C35" s="1"/>
    </row>
    <row r="36" spans="2:19">
      <c r="C36" s="1"/>
    </row>
    <row r="37" spans="2:19">
      <c r="B37" s="20">
        <v>3</v>
      </c>
      <c r="C37" s="26" t="s">
        <v>93</v>
      </c>
      <c r="J37" s="11" t="s">
        <v>109</v>
      </c>
    </row>
    <row r="38" spans="2:19">
      <c r="C38" s="1"/>
    </row>
    <row r="39" spans="2:19">
      <c r="C39" s="1"/>
    </row>
    <row r="40" spans="2:19">
      <c r="B40" s="20">
        <v>4</v>
      </c>
      <c r="C40" s="26" t="s">
        <v>92</v>
      </c>
      <c r="E40">
        <v>3000</v>
      </c>
      <c r="F40">
        <v>1.3</v>
      </c>
      <c r="G40">
        <f>E40*F40</f>
        <v>3900</v>
      </c>
    </row>
    <row r="41" spans="2:19">
      <c r="C41" s="1"/>
    </row>
    <row r="42" spans="2:19">
      <c r="C42" s="1"/>
    </row>
    <row r="43" spans="2:19">
      <c r="B43" s="20">
        <v>5</v>
      </c>
      <c r="C43" s="26" t="s">
        <v>103</v>
      </c>
      <c r="E43">
        <v>5</v>
      </c>
      <c r="F43">
        <v>6</v>
      </c>
      <c r="G43">
        <v>4</v>
      </c>
      <c r="H43">
        <v>6</v>
      </c>
      <c r="I43">
        <v>6</v>
      </c>
      <c r="J43">
        <v>5</v>
      </c>
      <c r="K43">
        <v>6</v>
      </c>
      <c r="L43">
        <v>4</v>
      </c>
      <c r="M43">
        <v>2</v>
      </c>
      <c r="N43">
        <v>5</v>
      </c>
      <c r="O43">
        <v>7</v>
      </c>
      <c r="Q43" s="23" t="s">
        <v>94</v>
      </c>
      <c r="R43" s="24">
        <f>AVERAGE(E43:O43)</f>
        <v>5.0909090909090908</v>
      </c>
      <c r="S43" t="b">
        <v>1</v>
      </c>
    </row>
    <row r="44" spans="2:19">
      <c r="C44" s="1"/>
      <c r="E44">
        <v>2</v>
      </c>
      <c r="F44">
        <v>4</v>
      </c>
      <c r="G44">
        <v>4</v>
      </c>
      <c r="H44">
        <v>5</v>
      </c>
      <c r="I44">
        <v>5</v>
      </c>
      <c r="J44" s="20">
        <v>5</v>
      </c>
      <c r="K44">
        <v>6</v>
      </c>
      <c r="L44">
        <v>6</v>
      </c>
      <c r="M44">
        <v>6</v>
      </c>
      <c r="N44">
        <v>6</v>
      </c>
      <c r="O44">
        <v>7</v>
      </c>
      <c r="Q44" s="21">
        <f>MEDIAN(E43:O43)</f>
        <v>5</v>
      </c>
      <c r="R44" s="22" t="s">
        <v>96</v>
      </c>
      <c r="S44" t="b">
        <v>1</v>
      </c>
    </row>
    <row r="45" spans="2:19">
      <c r="C45" s="1"/>
      <c r="J45" s="20" t="s">
        <v>96</v>
      </c>
      <c r="L45" s="24" t="s">
        <v>95</v>
      </c>
    </row>
    <row r="46" spans="2:19">
      <c r="C46" s="1"/>
      <c r="I46" t="s">
        <v>102</v>
      </c>
      <c r="J46" t="s">
        <v>101</v>
      </c>
      <c r="K46" t="s">
        <v>98</v>
      </c>
      <c r="L46" s="24" t="s">
        <v>99</v>
      </c>
      <c r="M46" s="25" t="s">
        <v>100</v>
      </c>
    </row>
    <row r="47" spans="2:19">
      <c r="C47" s="1"/>
    </row>
    <row r="48" spans="2:19">
      <c r="C48" s="1"/>
    </row>
    <row r="49" spans="2:7">
      <c r="B49" s="20">
        <v>6</v>
      </c>
      <c r="C49" s="26" t="s">
        <v>92</v>
      </c>
      <c r="D49" t="s">
        <v>104</v>
      </c>
    </row>
    <row r="50" spans="2:7">
      <c r="C50" s="1"/>
    </row>
    <row r="51" spans="2:7">
      <c r="C51" s="1"/>
    </row>
    <row r="52" spans="2:7">
      <c r="C52" s="1"/>
    </row>
    <row r="53" spans="2:7">
      <c r="B53" s="20">
        <v>7</v>
      </c>
      <c r="C53" s="26" t="s">
        <v>93</v>
      </c>
      <c r="F53" t="s">
        <v>105</v>
      </c>
      <c r="G53">
        <v>50</v>
      </c>
    </row>
    <row r="54" spans="2:7">
      <c r="C54" s="1"/>
      <c r="F54" t="s">
        <v>106</v>
      </c>
      <c r="G54">
        <v>40</v>
      </c>
    </row>
    <row r="55" spans="2:7">
      <c r="F55" t="s">
        <v>107</v>
      </c>
      <c r="G55">
        <v>10</v>
      </c>
    </row>
    <row r="56" spans="2:7">
      <c r="F56" t="s">
        <v>108</v>
      </c>
      <c r="G56">
        <v>38</v>
      </c>
    </row>
    <row r="67" spans="2:3">
      <c r="B67" s="20">
        <v>8</v>
      </c>
      <c r="C67" s="26" t="s">
        <v>92</v>
      </c>
    </row>
    <row r="70" spans="2:3">
      <c r="C70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M73"/>
  <sheetViews>
    <sheetView workbookViewId="0">
      <selection activeCell="O73" sqref="O73"/>
    </sheetView>
  </sheetViews>
  <sheetFormatPr baseColWidth="10" defaultColWidth="8.83203125" defaultRowHeight="15"/>
  <sheetData>
    <row r="6" spans="2:10">
      <c r="B6" s="30" t="s">
        <v>6</v>
      </c>
      <c r="C6" s="30"/>
      <c r="D6" s="30"/>
      <c r="E6" s="30"/>
      <c r="F6" s="30"/>
      <c r="G6" s="30"/>
      <c r="H6" s="30"/>
    </row>
    <row r="7" spans="2:10">
      <c r="B7" s="30"/>
      <c r="C7" s="30"/>
      <c r="D7" s="30"/>
      <c r="E7" s="30"/>
      <c r="F7" s="30"/>
      <c r="G7" s="30"/>
      <c r="H7" s="30"/>
    </row>
    <row r="8" spans="2:10">
      <c r="B8" s="30"/>
      <c r="C8" s="30"/>
      <c r="D8" s="30"/>
      <c r="E8" s="30"/>
      <c r="F8" s="30"/>
      <c r="G8" s="30"/>
      <c r="H8" s="30"/>
    </row>
    <row r="9" spans="2:10">
      <c r="B9" s="30"/>
      <c r="C9" s="30"/>
      <c r="D9" s="30"/>
      <c r="E9" s="30"/>
      <c r="F9" s="30"/>
      <c r="G9" s="30"/>
      <c r="H9" s="30"/>
    </row>
    <row r="10" spans="2:10">
      <c r="B10" s="30"/>
      <c r="C10" s="30"/>
      <c r="D10" s="30"/>
      <c r="E10" s="30"/>
      <c r="F10" s="30"/>
      <c r="G10" s="30"/>
      <c r="H10" s="30"/>
    </row>
    <row r="11" spans="2:10">
      <c r="B11" s="30"/>
      <c r="C11" s="30"/>
      <c r="D11" s="30"/>
      <c r="E11" s="30"/>
      <c r="F11" s="30"/>
      <c r="G11" s="30"/>
      <c r="H11" s="30"/>
    </row>
    <row r="12" spans="2:10">
      <c r="B12" s="30"/>
      <c r="C12" s="30"/>
      <c r="D12" s="30"/>
      <c r="E12" s="30"/>
      <c r="F12" s="30"/>
      <c r="G12" s="30"/>
      <c r="H12" s="30"/>
    </row>
    <row r="13" spans="2:10">
      <c r="B13" s="30"/>
      <c r="C13" s="30"/>
      <c r="D13" s="30"/>
      <c r="E13" s="30"/>
      <c r="F13" s="30"/>
      <c r="G13" s="30"/>
      <c r="H13" s="30"/>
    </row>
    <row r="14" spans="2:10">
      <c r="B14" s="30"/>
      <c r="C14" s="30"/>
      <c r="D14" s="30"/>
      <c r="E14" s="30"/>
      <c r="F14" s="30"/>
      <c r="G14" s="30"/>
      <c r="H14" s="30"/>
    </row>
    <row r="15" spans="2:10">
      <c r="B15" s="30"/>
      <c r="C15" s="30"/>
      <c r="D15" s="30"/>
      <c r="E15" s="30"/>
      <c r="F15" s="30"/>
      <c r="G15" s="30"/>
      <c r="H15" s="30"/>
      <c r="J15" t="s">
        <v>110</v>
      </c>
    </row>
    <row r="16" spans="2:10">
      <c r="B16" s="30"/>
      <c r="C16" s="30"/>
      <c r="D16" s="30"/>
      <c r="E16" s="30"/>
      <c r="F16" s="30"/>
      <c r="G16" s="30"/>
      <c r="H16" s="30"/>
      <c r="J16" t="s">
        <v>111</v>
      </c>
    </row>
    <row r="17" spans="1:10">
      <c r="B17" s="30"/>
      <c r="C17" s="30"/>
      <c r="D17" s="30"/>
      <c r="E17" s="30"/>
      <c r="F17" s="30"/>
      <c r="G17" s="30"/>
      <c r="H17" s="30"/>
    </row>
    <row r="18" spans="1:10">
      <c r="J18" t="s">
        <v>116</v>
      </c>
    </row>
    <row r="20" spans="1:10">
      <c r="D20" t="s">
        <v>115</v>
      </c>
      <c r="I20" t="s">
        <v>118</v>
      </c>
    </row>
    <row r="22" spans="1:10" ht="16" thickBot="1">
      <c r="A22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10" ht="46" thickBot="1">
      <c r="B23">
        <v>2.23</v>
      </c>
      <c r="C23">
        <v>5.59</v>
      </c>
      <c r="D23">
        <v>4.5</v>
      </c>
      <c r="E23">
        <v>1.35</v>
      </c>
      <c r="F23">
        <v>1.4</v>
      </c>
      <c r="I23" s="27" t="s">
        <v>112</v>
      </c>
      <c r="J23" s="27" t="s">
        <v>113</v>
      </c>
    </row>
    <row r="24" spans="1:10" ht="16" thickBot="1">
      <c r="B24">
        <v>1.1399999999999999</v>
      </c>
      <c r="C24">
        <v>0.96</v>
      </c>
      <c r="D24">
        <v>3.92</v>
      </c>
      <c r="E24">
        <v>1.06</v>
      </c>
      <c r="F24">
        <v>1.51</v>
      </c>
      <c r="I24" s="28" t="s">
        <v>103</v>
      </c>
      <c r="J24" s="28">
        <v>2.33</v>
      </c>
    </row>
    <row r="25" spans="1:10" ht="16" thickBot="1">
      <c r="B25">
        <v>2.63</v>
      </c>
      <c r="C25">
        <v>6.96</v>
      </c>
      <c r="D25">
        <v>10.33</v>
      </c>
      <c r="E25">
        <v>0.74</v>
      </c>
      <c r="F25">
        <v>2.4900000000000002</v>
      </c>
      <c r="I25" s="28" t="s">
        <v>103</v>
      </c>
      <c r="J25" s="28">
        <v>1.22</v>
      </c>
    </row>
    <row r="26" spans="1:10" ht="16" thickBot="1">
      <c r="B26">
        <v>1</v>
      </c>
      <c r="C26">
        <v>1.23</v>
      </c>
      <c r="D26">
        <v>8.23</v>
      </c>
      <c r="E26">
        <v>0.96</v>
      </c>
      <c r="F26">
        <v>1.74</v>
      </c>
      <c r="I26" s="28" t="s">
        <v>103</v>
      </c>
      <c r="J26" s="28">
        <v>1.33</v>
      </c>
    </row>
    <row r="27" spans="1:10" ht="16" thickBot="1">
      <c r="B27">
        <v>1.35</v>
      </c>
      <c r="C27">
        <v>1.61</v>
      </c>
      <c r="D27">
        <v>2.0699999999999998</v>
      </c>
      <c r="E27">
        <v>1.1599999999999999</v>
      </c>
      <c r="F27">
        <v>1.59</v>
      </c>
      <c r="I27" s="28" t="s">
        <v>103</v>
      </c>
      <c r="J27" s="28">
        <v>1.44</v>
      </c>
    </row>
    <row r="28" spans="1:10" ht="16" thickBot="1">
      <c r="B28">
        <v>2.0099999999999998</v>
      </c>
      <c r="C28">
        <v>2.94</v>
      </c>
      <c r="D28">
        <v>4.9000000000000004</v>
      </c>
      <c r="E28">
        <v>2.08</v>
      </c>
      <c r="F28">
        <v>1.36</v>
      </c>
      <c r="I28" s="28" t="s">
        <v>103</v>
      </c>
      <c r="J28" s="28">
        <v>1.55</v>
      </c>
    </row>
    <row r="29" spans="1:10" ht="16" thickBot="1">
      <c r="B29">
        <v>1.64</v>
      </c>
      <c r="C29">
        <v>1.96</v>
      </c>
      <c r="D29">
        <v>6.86</v>
      </c>
      <c r="E29">
        <v>0.69</v>
      </c>
      <c r="F29">
        <v>3</v>
      </c>
      <c r="I29" s="28" t="s">
        <v>103</v>
      </c>
      <c r="J29" s="28">
        <v>1.66</v>
      </c>
    </row>
    <row r="30" spans="1:10" ht="16" thickBot="1">
      <c r="B30">
        <v>1.1299999999999999</v>
      </c>
      <c r="C30">
        <v>3.68</v>
      </c>
      <c r="D30">
        <v>6.42</v>
      </c>
      <c r="E30">
        <v>0.68</v>
      </c>
      <c r="F30">
        <v>4.8099999999999996</v>
      </c>
      <c r="I30" s="28" t="s">
        <v>103</v>
      </c>
      <c r="J30" s="28">
        <v>2.33</v>
      </c>
    </row>
    <row r="31" spans="1:10" ht="16" thickBot="1">
      <c r="B31">
        <v>1.01</v>
      </c>
      <c r="C31">
        <v>1.54</v>
      </c>
      <c r="D31">
        <v>3.72</v>
      </c>
      <c r="E31">
        <v>0.84</v>
      </c>
      <c r="F31">
        <v>5.21</v>
      </c>
      <c r="I31" s="28" t="s">
        <v>103</v>
      </c>
      <c r="J31" s="28">
        <v>1.1100000000000001</v>
      </c>
    </row>
    <row r="32" spans="1:10" ht="16" thickBot="1">
      <c r="B32">
        <v>1.7</v>
      </c>
      <c r="C32">
        <v>2.59</v>
      </c>
      <c r="D32">
        <v>6</v>
      </c>
      <c r="E32">
        <v>1.34</v>
      </c>
      <c r="F32">
        <v>5.12</v>
      </c>
      <c r="I32" s="28" t="s">
        <v>103</v>
      </c>
      <c r="J32" s="28">
        <v>1.32</v>
      </c>
    </row>
    <row r="33" spans="2:10" ht="16" thickBot="1">
      <c r="I33" s="28" t="s">
        <v>103</v>
      </c>
      <c r="J33" s="28">
        <v>1.42</v>
      </c>
    </row>
    <row r="34" spans="2:10" ht="16" thickBot="1">
      <c r="I34" s="28" t="s">
        <v>93</v>
      </c>
      <c r="J34" s="28">
        <v>3.44</v>
      </c>
    </row>
    <row r="35" spans="2:10" ht="16" thickBot="1">
      <c r="I35" s="28" t="s">
        <v>93</v>
      </c>
      <c r="J35" s="28">
        <v>4.55</v>
      </c>
    </row>
    <row r="36" spans="2:10" ht="16" thickBot="1">
      <c r="I36" s="28" t="s">
        <v>93</v>
      </c>
      <c r="J36" s="28">
        <v>5.66</v>
      </c>
    </row>
    <row r="37" spans="2:10" ht="16" thickBot="1">
      <c r="I37" s="28" t="s">
        <v>93</v>
      </c>
      <c r="J37" s="28">
        <v>3.44</v>
      </c>
    </row>
    <row r="38" spans="2:10" ht="16" thickBot="1">
      <c r="I38" s="28" t="s">
        <v>93</v>
      </c>
      <c r="J38" s="28">
        <v>2.33</v>
      </c>
    </row>
    <row r="39" spans="2:10" ht="16" thickBot="1">
      <c r="I39" s="28" t="s">
        <v>93</v>
      </c>
      <c r="J39" s="28">
        <v>4.55</v>
      </c>
    </row>
    <row r="40" spans="2:10" ht="16" thickBot="1">
      <c r="I40" s="28" t="s">
        <v>93</v>
      </c>
      <c r="J40" s="28">
        <v>6.77</v>
      </c>
    </row>
    <row r="41" spans="2:10" ht="16" thickBot="1">
      <c r="I41" s="28" t="s">
        <v>93</v>
      </c>
      <c r="J41" s="28">
        <v>7.88</v>
      </c>
    </row>
    <row r="42" spans="2:10" ht="16" thickBot="1">
      <c r="I42" s="28" t="s">
        <v>93</v>
      </c>
      <c r="J42" s="28">
        <v>3.44</v>
      </c>
    </row>
    <row r="43" spans="2:10" ht="16" thickBot="1">
      <c r="I43" s="28" t="s">
        <v>93</v>
      </c>
      <c r="J43" s="28">
        <v>2.33</v>
      </c>
    </row>
    <row r="44" spans="2:10" ht="16" thickBot="1">
      <c r="I44" s="28" t="s">
        <v>92</v>
      </c>
      <c r="J44" s="28">
        <v>10.33</v>
      </c>
    </row>
    <row r="45" spans="2:10" ht="16" thickBot="1">
      <c r="I45" s="28" t="s">
        <v>92</v>
      </c>
      <c r="J45" s="28">
        <v>8.23</v>
      </c>
    </row>
    <row r="46" spans="2:10" ht="16" thickBot="1">
      <c r="I46" s="28" t="s">
        <v>92</v>
      </c>
      <c r="J46" s="28">
        <v>6.77</v>
      </c>
    </row>
    <row r="47" spans="2:10" ht="16" thickBot="1">
      <c r="I47" s="28" t="s">
        <v>92</v>
      </c>
      <c r="J47" s="28">
        <v>5.66</v>
      </c>
    </row>
    <row r="48" spans="2:10" ht="16" thickBot="1">
      <c r="B48" t="s">
        <v>117</v>
      </c>
      <c r="I48" s="28" t="s">
        <v>92</v>
      </c>
      <c r="J48" s="28">
        <v>7.88</v>
      </c>
    </row>
    <row r="49" spans="9:10" ht="16" thickBot="1">
      <c r="I49" s="28" t="s">
        <v>92</v>
      </c>
      <c r="J49" s="28">
        <v>9.11</v>
      </c>
    </row>
    <row r="50" spans="9:10" ht="16" thickBot="1">
      <c r="I50" s="28" t="s">
        <v>92</v>
      </c>
      <c r="J50" s="28">
        <v>10.220000000000001</v>
      </c>
    </row>
    <row r="51" spans="9:10" ht="16" thickBot="1">
      <c r="I51" s="28" t="s">
        <v>92</v>
      </c>
      <c r="J51" s="28">
        <v>8.77</v>
      </c>
    </row>
    <row r="52" spans="9:10" ht="16" thickBot="1">
      <c r="I52" s="28" t="s">
        <v>92</v>
      </c>
      <c r="J52" s="28">
        <v>7.55</v>
      </c>
    </row>
    <row r="53" spans="9:10" ht="16" thickBot="1">
      <c r="I53" s="28" t="s">
        <v>92</v>
      </c>
      <c r="J53" s="28">
        <v>6.44</v>
      </c>
    </row>
    <row r="54" spans="9:10" ht="16" thickBot="1">
      <c r="I54" s="28" t="s">
        <v>97</v>
      </c>
      <c r="J54" s="28">
        <v>1.22</v>
      </c>
    </row>
    <row r="55" spans="9:10" ht="16" thickBot="1">
      <c r="I55" s="28" t="s">
        <v>97</v>
      </c>
      <c r="J55" s="28">
        <v>1.33</v>
      </c>
    </row>
    <row r="56" spans="9:10" ht="16" thickBot="1">
      <c r="I56" s="28" t="s">
        <v>97</v>
      </c>
      <c r="J56" s="28">
        <v>1.44</v>
      </c>
    </row>
    <row r="57" spans="9:10" ht="16" thickBot="1">
      <c r="I57" s="28" t="s">
        <v>97</v>
      </c>
      <c r="J57" s="28">
        <v>1.55</v>
      </c>
    </row>
    <row r="58" spans="9:10" ht="16" thickBot="1">
      <c r="I58" s="28" t="s">
        <v>97</v>
      </c>
      <c r="J58" s="28">
        <v>1.66</v>
      </c>
    </row>
    <row r="59" spans="9:10" ht="16" thickBot="1">
      <c r="I59" s="28" t="s">
        <v>97</v>
      </c>
      <c r="J59" s="28">
        <v>1.1100000000000001</v>
      </c>
    </row>
    <row r="60" spans="9:10" ht="16" thickBot="1">
      <c r="I60" s="28" t="s">
        <v>97</v>
      </c>
      <c r="J60" s="28">
        <v>1.22</v>
      </c>
    </row>
    <row r="61" spans="9:10" ht="16" thickBot="1">
      <c r="I61" s="28" t="s">
        <v>97</v>
      </c>
      <c r="J61" s="28">
        <v>1.33</v>
      </c>
    </row>
    <row r="62" spans="9:10" ht="16" thickBot="1">
      <c r="I62" s="28" t="s">
        <v>97</v>
      </c>
      <c r="J62" s="28">
        <v>1.44</v>
      </c>
    </row>
    <row r="63" spans="9:10" ht="16" thickBot="1">
      <c r="I63" s="28" t="s">
        <v>97</v>
      </c>
      <c r="J63" s="28">
        <v>1.55</v>
      </c>
    </row>
    <row r="64" spans="9:10" ht="16" thickBot="1">
      <c r="I64" s="28" t="s">
        <v>114</v>
      </c>
      <c r="J64" s="28">
        <v>4.55</v>
      </c>
    </row>
    <row r="65" spans="9:13" ht="16" thickBot="1">
      <c r="I65" s="28" t="s">
        <v>114</v>
      </c>
      <c r="J65" s="28">
        <v>5.66</v>
      </c>
    </row>
    <row r="66" spans="9:13" ht="16" thickBot="1">
      <c r="I66" s="28" t="s">
        <v>114</v>
      </c>
      <c r="J66" s="28">
        <v>6.77</v>
      </c>
    </row>
    <row r="67" spans="9:13" ht="16" thickBot="1">
      <c r="I67" s="28" t="s">
        <v>114</v>
      </c>
      <c r="J67" s="28">
        <v>4.55</v>
      </c>
    </row>
    <row r="68" spans="9:13" ht="16" thickBot="1">
      <c r="I68" s="28" t="s">
        <v>114</v>
      </c>
      <c r="J68" s="28">
        <v>3.44</v>
      </c>
      <c r="M68" t="s">
        <v>119</v>
      </c>
    </row>
    <row r="69" spans="9:13" ht="16" thickBot="1">
      <c r="I69" s="28" t="s">
        <v>114</v>
      </c>
      <c r="J69" s="28">
        <v>5.66</v>
      </c>
      <c r="M69" t="s">
        <v>78</v>
      </c>
    </row>
    <row r="70" spans="9:13" ht="16" thickBot="1">
      <c r="I70" s="28" t="s">
        <v>114</v>
      </c>
      <c r="J70" s="28">
        <v>6.77</v>
      </c>
      <c r="M70" t="s">
        <v>117</v>
      </c>
    </row>
    <row r="71" spans="9:13" ht="16" thickBot="1">
      <c r="I71" s="28" t="s">
        <v>114</v>
      </c>
      <c r="J71" s="28">
        <v>7.88</v>
      </c>
    </row>
    <row r="72" spans="9:13" ht="16" thickBot="1">
      <c r="I72" s="28" t="s">
        <v>114</v>
      </c>
      <c r="J72" s="28">
        <v>4.55</v>
      </c>
    </row>
    <row r="73" spans="9:13" ht="16" thickBot="1">
      <c r="I73" s="28" t="s">
        <v>114</v>
      </c>
      <c r="J73" s="28">
        <v>3.44</v>
      </c>
    </row>
  </sheetData>
  <mergeCells count="1">
    <mergeCell ref="B6:H1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L73"/>
  <sheetViews>
    <sheetView topLeftCell="B8" zoomScale="115" zoomScaleNormal="115" workbookViewId="0">
      <selection activeCell="J48" sqref="J48"/>
    </sheetView>
  </sheetViews>
  <sheetFormatPr baseColWidth="10" defaultColWidth="8.83203125" defaultRowHeight="15"/>
  <cols>
    <col min="3" max="3" width="14.33203125" bestFit="1" customWidth="1"/>
    <col min="4" max="4" width="12.5" bestFit="1" customWidth="1"/>
    <col min="5" max="5" width="19.6640625" customWidth="1"/>
    <col min="6" max="6" width="20.5" customWidth="1"/>
    <col min="9" max="9" width="21" customWidth="1"/>
    <col min="10" max="10" width="18.1640625" customWidth="1"/>
    <col min="12" max="12" width="10.5" bestFit="1" customWidth="1"/>
  </cols>
  <sheetData>
    <row r="3" spans="2:12">
      <c r="C3" s="31" t="s">
        <v>75</v>
      </c>
      <c r="D3" s="31"/>
      <c r="E3" s="31"/>
      <c r="F3" s="31"/>
      <c r="G3" s="31"/>
      <c r="H3" s="31"/>
      <c r="I3" s="31"/>
      <c r="K3" s="5"/>
    </row>
    <row r="4" spans="2:12">
      <c r="C4" s="31"/>
      <c r="D4" s="31"/>
      <c r="E4" s="31"/>
      <c r="F4" s="31"/>
      <c r="G4" s="31"/>
      <c r="H4" s="31"/>
      <c r="I4" s="31"/>
    </row>
    <row r="5" spans="2:12">
      <c r="C5" s="31"/>
      <c r="D5" s="31"/>
      <c r="E5" s="31"/>
      <c r="F5" s="31"/>
      <c r="G5" s="31"/>
      <c r="H5" s="31"/>
      <c r="I5" s="31"/>
      <c r="K5" s="6"/>
    </row>
    <row r="6" spans="2:12">
      <c r="C6" s="31"/>
      <c r="D6" s="31"/>
      <c r="E6" s="31"/>
      <c r="F6" s="31"/>
      <c r="G6" s="31"/>
      <c r="H6" s="31"/>
      <c r="I6" s="31"/>
    </row>
    <row r="7" spans="2:12">
      <c r="C7" s="31"/>
      <c r="D7" s="31"/>
      <c r="E7" s="31"/>
      <c r="F7" s="31"/>
      <c r="G7" s="31"/>
      <c r="H7" s="31"/>
      <c r="I7" s="31"/>
    </row>
    <row r="8" spans="2:12">
      <c r="C8" s="31"/>
      <c r="D8" s="31"/>
      <c r="E8" s="31"/>
      <c r="F8" s="31"/>
      <c r="G8" s="31"/>
      <c r="H8" s="31"/>
      <c r="I8" s="31"/>
      <c r="J8" t="s">
        <v>80</v>
      </c>
    </row>
    <row r="9" spans="2:12">
      <c r="C9" s="31"/>
      <c r="D9" s="31"/>
      <c r="E9" s="31"/>
      <c r="F9" s="31"/>
      <c r="G9" s="31"/>
      <c r="H9" s="31"/>
      <c r="I9" s="31"/>
      <c r="J9" s="8"/>
      <c r="L9" s="8"/>
    </row>
    <row r="10" spans="2:12">
      <c r="C10" s="31"/>
      <c r="D10" s="31"/>
      <c r="E10" s="31"/>
      <c r="F10" s="31"/>
      <c r="G10" s="31"/>
      <c r="H10" s="31"/>
      <c r="I10" s="31"/>
    </row>
    <row r="12" spans="2:12">
      <c r="B12" t="s">
        <v>76</v>
      </c>
      <c r="C12" s="7" t="s">
        <v>72</v>
      </c>
      <c r="D12" s="7" t="s">
        <v>73</v>
      </c>
      <c r="E12" s="7" t="s">
        <v>74</v>
      </c>
      <c r="G12" s="7"/>
    </row>
    <row r="13" spans="2:12" ht="15" customHeight="1">
      <c r="B13">
        <v>1</v>
      </c>
      <c r="C13" t="s">
        <v>11</v>
      </c>
      <c r="D13">
        <v>1247</v>
      </c>
      <c r="E13">
        <v>105</v>
      </c>
      <c r="F13" s="3"/>
      <c r="G13" s="3"/>
    </row>
    <row r="14" spans="2:12">
      <c r="B14">
        <v>2</v>
      </c>
      <c r="C14" t="s">
        <v>12</v>
      </c>
      <c r="D14">
        <v>1668</v>
      </c>
      <c r="E14">
        <v>17</v>
      </c>
      <c r="F14" s="3"/>
      <c r="G14" s="3"/>
    </row>
    <row r="15" spans="2:12">
      <c r="B15">
        <v>3</v>
      </c>
      <c r="C15" t="s">
        <v>13</v>
      </c>
      <c r="D15">
        <v>1466</v>
      </c>
      <c r="E15">
        <v>5</v>
      </c>
      <c r="F15" s="3"/>
      <c r="G15" s="3"/>
    </row>
    <row r="16" spans="2:12">
      <c r="B16">
        <v>4</v>
      </c>
      <c r="C16" t="s">
        <v>14</v>
      </c>
      <c r="D16">
        <v>1800</v>
      </c>
      <c r="E16">
        <v>14</v>
      </c>
      <c r="F16" s="3"/>
      <c r="G16" s="3"/>
    </row>
    <row r="17" spans="2:12">
      <c r="B17">
        <v>5</v>
      </c>
      <c r="C17" t="s">
        <v>15</v>
      </c>
      <c r="D17">
        <v>1609</v>
      </c>
      <c r="E17">
        <v>18</v>
      </c>
      <c r="F17" s="3"/>
      <c r="G17" s="3"/>
    </row>
    <row r="18" spans="2:12">
      <c r="B18">
        <v>6</v>
      </c>
      <c r="C18" t="s">
        <v>16</v>
      </c>
      <c r="D18">
        <v>1558</v>
      </c>
      <c r="E18">
        <v>10</v>
      </c>
      <c r="F18" s="3"/>
      <c r="G18" s="3"/>
    </row>
    <row r="19" spans="2:12">
      <c r="B19">
        <v>7</v>
      </c>
      <c r="C19" t="s">
        <v>17</v>
      </c>
      <c r="D19">
        <v>1807</v>
      </c>
      <c r="E19">
        <v>15</v>
      </c>
      <c r="F19" s="3"/>
      <c r="G19" s="3"/>
    </row>
    <row r="20" spans="2:12">
      <c r="B20">
        <v>8</v>
      </c>
      <c r="C20" t="s">
        <v>18</v>
      </c>
      <c r="D20">
        <v>1299</v>
      </c>
      <c r="E20">
        <v>78</v>
      </c>
      <c r="F20" s="3"/>
      <c r="G20" s="3"/>
    </row>
    <row r="21" spans="2:12">
      <c r="B21">
        <v>9</v>
      </c>
      <c r="C21" t="s">
        <v>19</v>
      </c>
      <c r="D21">
        <v>1637</v>
      </c>
      <c r="E21">
        <v>10</v>
      </c>
      <c r="F21" s="3"/>
      <c r="G21" s="3"/>
    </row>
    <row r="22" spans="2:12">
      <c r="B22">
        <v>10</v>
      </c>
      <c r="C22" t="s">
        <v>20</v>
      </c>
      <c r="D22">
        <v>1359</v>
      </c>
      <c r="E22">
        <v>84</v>
      </c>
      <c r="F22" s="3"/>
      <c r="G22" s="3"/>
    </row>
    <row r="23" spans="2:12">
      <c r="B23">
        <v>11</v>
      </c>
      <c r="C23" t="s">
        <v>21</v>
      </c>
      <c r="D23">
        <v>1392</v>
      </c>
      <c r="E23">
        <v>73</v>
      </c>
      <c r="F23" s="3"/>
      <c r="G23" s="3"/>
    </row>
    <row r="24" spans="2:12">
      <c r="B24">
        <v>12</v>
      </c>
      <c r="C24" t="s">
        <v>22</v>
      </c>
      <c r="D24">
        <v>1755</v>
      </c>
      <c r="E24">
        <v>12</v>
      </c>
      <c r="F24" s="3"/>
      <c r="G24" s="3"/>
    </row>
    <row r="25" spans="2:12">
      <c r="B25">
        <v>13</v>
      </c>
      <c r="C25" t="s">
        <v>23</v>
      </c>
      <c r="D25">
        <v>1519</v>
      </c>
      <c r="E25">
        <v>21</v>
      </c>
      <c r="F25" s="3"/>
      <c r="G25" s="3"/>
    </row>
    <row r="26" spans="2:12">
      <c r="B26">
        <v>14</v>
      </c>
      <c r="C26" t="s">
        <v>24</v>
      </c>
      <c r="D26">
        <v>1307</v>
      </c>
      <c r="E26">
        <v>78</v>
      </c>
      <c r="F26" s="3"/>
      <c r="G26" s="3"/>
    </row>
    <row r="27" spans="2:12">
      <c r="B27">
        <v>15</v>
      </c>
      <c r="C27" t="s">
        <v>25</v>
      </c>
      <c r="D27">
        <v>1254</v>
      </c>
      <c r="E27">
        <v>96</v>
      </c>
      <c r="F27" s="3"/>
      <c r="G27" s="3"/>
    </row>
    <row r="28" spans="2:12">
      <c r="B28">
        <v>16</v>
      </c>
      <c r="C28" t="s">
        <v>26</v>
      </c>
      <c r="D28">
        <v>1491</v>
      </c>
      <c r="E28">
        <v>20</v>
      </c>
      <c r="F28" s="3"/>
      <c r="G28" s="3"/>
    </row>
    <row r="29" spans="2:12">
      <c r="B29">
        <v>17</v>
      </c>
      <c r="C29" t="s">
        <v>27</v>
      </c>
      <c r="D29">
        <v>1555</v>
      </c>
      <c r="E29">
        <v>39</v>
      </c>
      <c r="F29" s="3"/>
      <c r="G29" s="3"/>
      <c r="J29" s="29" t="s">
        <v>131</v>
      </c>
    </row>
    <row r="30" spans="2:12">
      <c r="B30">
        <v>18</v>
      </c>
      <c r="C30" t="s">
        <v>28</v>
      </c>
      <c r="D30">
        <v>1428</v>
      </c>
      <c r="E30">
        <v>39</v>
      </c>
      <c r="F30" s="3"/>
      <c r="G30" s="3"/>
      <c r="J30" t="s">
        <v>130</v>
      </c>
    </row>
    <row r="31" spans="2:12">
      <c r="B31">
        <v>19</v>
      </c>
      <c r="C31" t="s">
        <v>29</v>
      </c>
      <c r="D31">
        <v>1318</v>
      </c>
      <c r="E31">
        <v>122</v>
      </c>
      <c r="F31" s="3"/>
      <c r="G31" s="3"/>
    </row>
    <row r="32" spans="2:12">
      <c r="B32">
        <v>20</v>
      </c>
      <c r="C32" t="s">
        <v>30</v>
      </c>
      <c r="D32">
        <v>1260</v>
      </c>
      <c r="E32">
        <v>21</v>
      </c>
      <c r="F32" s="3"/>
      <c r="G32" s="3"/>
      <c r="J32" s="1" t="s">
        <v>77</v>
      </c>
      <c r="K32" s="10">
        <v>4.7999999999999998E-6</v>
      </c>
      <c r="L32">
        <v>4.7999999999999998E-6</v>
      </c>
    </row>
    <row r="33" spans="2:10">
      <c r="B33">
        <v>21</v>
      </c>
      <c r="C33" t="s">
        <v>31</v>
      </c>
      <c r="D33">
        <v>1723</v>
      </c>
      <c r="E33">
        <v>44</v>
      </c>
      <c r="F33" s="3"/>
      <c r="G33" s="3"/>
      <c r="J33" s="1" t="s">
        <v>78</v>
      </c>
    </row>
    <row r="34" spans="2:10">
      <c r="B34">
        <v>22</v>
      </c>
      <c r="C34" t="s">
        <v>32</v>
      </c>
      <c r="D34">
        <v>1379</v>
      </c>
      <c r="E34">
        <v>94</v>
      </c>
      <c r="F34" s="3"/>
      <c r="G34" s="3"/>
    </row>
    <row r="35" spans="2:10">
      <c r="B35">
        <v>23</v>
      </c>
      <c r="C35" t="s">
        <v>33</v>
      </c>
      <c r="D35">
        <v>1742</v>
      </c>
      <c r="E35">
        <v>8</v>
      </c>
      <c r="F35" s="3"/>
      <c r="G35" s="3"/>
      <c r="J35" t="s">
        <v>79</v>
      </c>
    </row>
    <row r="36" spans="2:10" ht="16.25" customHeight="1">
      <c r="B36">
        <v>24</v>
      </c>
      <c r="C36" t="s">
        <v>34</v>
      </c>
      <c r="D36">
        <v>1574</v>
      </c>
      <c r="E36">
        <v>9</v>
      </c>
      <c r="F36" s="3"/>
      <c r="G36" s="3"/>
      <c r="J36" s="9" t="s">
        <v>129</v>
      </c>
    </row>
    <row r="37" spans="2:10">
      <c r="B37">
        <v>25</v>
      </c>
      <c r="C37" t="s">
        <v>35</v>
      </c>
      <c r="D37">
        <v>1569</v>
      </c>
      <c r="E37">
        <v>91</v>
      </c>
      <c r="F37" s="3"/>
      <c r="G37" s="3"/>
    </row>
    <row r="38" spans="2:10" ht="14" customHeight="1">
      <c r="B38">
        <v>26</v>
      </c>
      <c r="C38" t="s">
        <v>36</v>
      </c>
      <c r="D38">
        <v>1096</v>
      </c>
      <c r="E38">
        <v>138</v>
      </c>
      <c r="F38" s="3"/>
      <c r="G38" s="3"/>
      <c r="J38" s="17" t="s">
        <v>128</v>
      </c>
    </row>
    <row r="39" spans="2:10">
      <c r="B39">
        <v>27</v>
      </c>
      <c r="C39" t="s">
        <v>37</v>
      </c>
      <c r="D39">
        <v>1591</v>
      </c>
      <c r="E39">
        <v>16</v>
      </c>
      <c r="F39" s="3"/>
      <c r="G39" s="3"/>
    </row>
    <row r="40" spans="2:10">
      <c r="B40">
        <v>28</v>
      </c>
      <c r="C40" t="s">
        <v>38</v>
      </c>
      <c r="D40">
        <v>1402</v>
      </c>
      <c r="E40">
        <v>37</v>
      </c>
      <c r="F40" s="3"/>
      <c r="G40" s="3"/>
    </row>
    <row r="41" spans="2:10">
      <c r="B41">
        <v>29</v>
      </c>
      <c r="C41" t="s">
        <v>39</v>
      </c>
      <c r="D41">
        <v>1772</v>
      </c>
      <c r="E41">
        <v>15</v>
      </c>
      <c r="F41" s="3"/>
      <c r="G41" s="3"/>
    </row>
    <row r="42" spans="2:10">
      <c r="B42">
        <v>30</v>
      </c>
      <c r="C42" t="s">
        <v>40</v>
      </c>
      <c r="D42">
        <v>1828</v>
      </c>
      <c r="E42">
        <v>8</v>
      </c>
      <c r="F42" s="3"/>
      <c r="G42" s="3"/>
    </row>
    <row r="43" spans="2:10">
      <c r="B43">
        <v>31</v>
      </c>
      <c r="C43" t="s">
        <v>41</v>
      </c>
      <c r="D43">
        <v>1704</v>
      </c>
      <c r="E43">
        <v>26</v>
      </c>
      <c r="F43" s="3"/>
      <c r="G43" s="3"/>
    </row>
    <row r="44" spans="2:10" ht="14.5" customHeight="1">
      <c r="B44">
        <v>32</v>
      </c>
      <c r="C44" t="s">
        <v>42</v>
      </c>
      <c r="D44">
        <v>1702</v>
      </c>
      <c r="E44">
        <v>44</v>
      </c>
      <c r="F44" s="3"/>
      <c r="G44" s="3"/>
    </row>
    <row r="45" spans="2:10">
      <c r="B45">
        <v>33</v>
      </c>
      <c r="C45" t="s">
        <v>43</v>
      </c>
      <c r="D45">
        <v>1581</v>
      </c>
      <c r="E45">
        <v>14</v>
      </c>
      <c r="F45" s="3"/>
      <c r="G45" s="3"/>
    </row>
    <row r="46" spans="2:10">
      <c r="B46">
        <v>34</v>
      </c>
      <c r="C46" t="s">
        <v>44</v>
      </c>
      <c r="D46">
        <v>1309</v>
      </c>
      <c r="E46">
        <v>59</v>
      </c>
      <c r="F46" s="3"/>
      <c r="G46" s="3"/>
    </row>
    <row r="47" spans="2:10">
      <c r="B47">
        <v>35</v>
      </c>
      <c r="C47" t="s">
        <v>45</v>
      </c>
      <c r="D47">
        <v>1259</v>
      </c>
      <c r="E47">
        <v>133</v>
      </c>
      <c r="F47" s="3"/>
      <c r="G47" s="3"/>
    </row>
    <row r="48" spans="2:10">
      <c r="B48">
        <v>36</v>
      </c>
      <c r="C48" t="s">
        <v>46</v>
      </c>
      <c r="D48">
        <v>1427</v>
      </c>
      <c r="E48">
        <v>27</v>
      </c>
      <c r="F48" s="3"/>
      <c r="G48" s="3"/>
    </row>
    <row r="49" spans="2:7">
      <c r="B49">
        <v>37</v>
      </c>
      <c r="C49" t="s">
        <v>47</v>
      </c>
      <c r="D49">
        <v>1724</v>
      </c>
      <c r="E49">
        <v>6</v>
      </c>
      <c r="F49" s="3"/>
      <c r="G49" s="3"/>
    </row>
    <row r="50" spans="2:7">
      <c r="B50">
        <v>38</v>
      </c>
      <c r="C50" t="s">
        <v>48</v>
      </c>
      <c r="D50">
        <v>1175</v>
      </c>
      <c r="E50">
        <v>107</v>
      </c>
      <c r="F50" s="3"/>
      <c r="G50" s="3"/>
    </row>
    <row r="51" spans="2:7">
      <c r="B51">
        <v>39</v>
      </c>
      <c r="C51" t="s">
        <v>49</v>
      </c>
      <c r="D51">
        <v>1486</v>
      </c>
      <c r="E51">
        <v>5</v>
      </c>
      <c r="F51" s="3"/>
      <c r="G51" s="3"/>
    </row>
    <row r="52" spans="2:7">
      <c r="B52">
        <v>40</v>
      </c>
      <c r="C52" t="s">
        <v>50</v>
      </c>
      <c r="D52">
        <v>1456</v>
      </c>
      <c r="E52">
        <v>90</v>
      </c>
      <c r="F52" s="3"/>
      <c r="G52" s="3"/>
    </row>
    <row r="53" spans="2:7">
      <c r="B53">
        <v>41</v>
      </c>
      <c r="C53" t="s">
        <v>51</v>
      </c>
      <c r="D53">
        <v>1696</v>
      </c>
      <c r="E53">
        <v>6</v>
      </c>
      <c r="F53" s="3"/>
      <c r="G53" s="3"/>
    </row>
    <row r="54" spans="2:7">
      <c r="B54">
        <v>42</v>
      </c>
      <c r="C54" t="s">
        <v>52</v>
      </c>
      <c r="D54">
        <v>1236</v>
      </c>
      <c r="E54">
        <v>101</v>
      </c>
      <c r="F54" s="3"/>
      <c r="G54" s="3"/>
    </row>
    <row r="55" spans="2:7">
      <c r="B55">
        <v>43</v>
      </c>
      <c r="C55" t="s">
        <v>53</v>
      </c>
      <c r="D55">
        <v>1711</v>
      </c>
      <c r="E55">
        <v>13</v>
      </c>
      <c r="F55" s="3"/>
      <c r="G55" s="3"/>
    </row>
    <row r="56" spans="2:7">
      <c r="B56">
        <v>44</v>
      </c>
      <c r="C56" t="s">
        <v>54</v>
      </c>
      <c r="D56">
        <v>1444</v>
      </c>
      <c r="E56">
        <v>14</v>
      </c>
      <c r="F56" s="3"/>
      <c r="G56" s="3"/>
    </row>
    <row r="57" spans="2:7">
      <c r="B57">
        <v>45</v>
      </c>
      <c r="C57" t="s">
        <v>55</v>
      </c>
      <c r="D57">
        <v>1591</v>
      </c>
      <c r="E57">
        <v>49</v>
      </c>
      <c r="F57" s="3"/>
      <c r="G57" s="3"/>
    </row>
    <row r="58" spans="2:7">
      <c r="B58">
        <v>46</v>
      </c>
      <c r="C58" t="s">
        <v>56</v>
      </c>
      <c r="D58">
        <v>1987</v>
      </c>
      <c r="E58">
        <v>8</v>
      </c>
      <c r="F58" s="3"/>
      <c r="G58" s="3"/>
    </row>
    <row r="59" spans="2:7">
      <c r="B59">
        <v>47</v>
      </c>
      <c r="C59" t="s">
        <v>57</v>
      </c>
      <c r="D59">
        <v>1495</v>
      </c>
      <c r="E59">
        <v>14</v>
      </c>
      <c r="F59" s="3"/>
      <c r="G59" s="3"/>
    </row>
    <row r="60" spans="2:7">
      <c r="B60">
        <v>48</v>
      </c>
      <c r="C60" t="s">
        <v>58</v>
      </c>
      <c r="D60">
        <v>1369</v>
      </c>
      <c r="E60">
        <v>68</v>
      </c>
      <c r="F60" s="3"/>
      <c r="G60" s="3"/>
    </row>
    <row r="61" spans="2:7">
      <c r="B61">
        <v>49</v>
      </c>
      <c r="C61" t="s">
        <v>59</v>
      </c>
      <c r="D61">
        <v>1257</v>
      </c>
      <c r="E61">
        <v>50</v>
      </c>
      <c r="F61" s="3"/>
      <c r="G61" s="3"/>
    </row>
    <row r="62" spans="2:7">
      <c r="B62">
        <v>50</v>
      </c>
      <c r="C62" t="s">
        <v>60</v>
      </c>
      <c r="D62">
        <v>1587</v>
      </c>
      <c r="E62">
        <v>75</v>
      </c>
      <c r="F62" s="3"/>
      <c r="G62" s="3"/>
    </row>
    <row r="63" spans="2:7">
      <c r="B63">
        <v>51</v>
      </c>
      <c r="C63" t="s">
        <v>61</v>
      </c>
      <c r="D63">
        <v>1713</v>
      </c>
      <c r="E63">
        <v>71</v>
      </c>
      <c r="F63" s="3"/>
      <c r="G63" s="3"/>
    </row>
    <row r="64" spans="2:7">
      <c r="B64">
        <v>52</v>
      </c>
      <c r="C64" t="s">
        <v>62</v>
      </c>
      <c r="D64">
        <v>1557</v>
      </c>
      <c r="E64">
        <v>13</v>
      </c>
      <c r="F64" s="3"/>
      <c r="G64" s="3"/>
    </row>
    <row r="65" spans="2:7">
      <c r="B65">
        <v>53</v>
      </c>
      <c r="C65" t="s">
        <v>63</v>
      </c>
      <c r="D65">
        <v>1640</v>
      </c>
      <c r="E65">
        <v>57</v>
      </c>
      <c r="F65" s="3"/>
      <c r="G65" s="3"/>
    </row>
    <row r="66" spans="2:7">
      <c r="B66">
        <v>54</v>
      </c>
      <c r="C66" t="s">
        <v>64</v>
      </c>
      <c r="D66">
        <v>1709</v>
      </c>
      <c r="E66">
        <v>71</v>
      </c>
      <c r="F66" s="3"/>
      <c r="G66" s="3"/>
    </row>
    <row r="67" spans="2:7">
      <c r="B67">
        <v>55</v>
      </c>
      <c r="C67" t="s">
        <v>65</v>
      </c>
      <c r="D67">
        <v>1625</v>
      </c>
      <c r="E67">
        <v>13</v>
      </c>
      <c r="F67" s="3"/>
      <c r="G67" s="3"/>
    </row>
    <row r="68" spans="2:7">
      <c r="B68">
        <v>56</v>
      </c>
      <c r="C68" t="s">
        <v>66</v>
      </c>
      <c r="D68">
        <v>1625</v>
      </c>
      <c r="E68">
        <v>20</v>
      </c>
      <c r="F68" s="3"/>
      <c r="G68" s="3"/>
    </row>
    <row r="69" spans="2:7">
      <c r="B69">
        <v>57</v>
      </c>
      <c r="C69" t="s">
        <v>67</v>
      </c>
      <c r="D69">
        <v>1527</v>
      </c>
      <c r="E69">
        <v>60</v>
      </c>
      <c r="F69" s="3"/>
      <c r="G69" s="3"/>
    </row>
    <row r="70" spans="2:7">
      <c r="B70">
        <v>58</v>
      </c>
      <c r="C70" t="s">
        <v>68</v>
      </c>
      <c r="D70">
        <v>1627</v>
      </c>
      <c r="E70">
        <v>53</v>
      </c>
      <c r="F70" s="3"/>
      <c r="G70" s="3"/>
    </row>
    <row r="71" spans="2:7">
      <c r="B71">
        <v>59</v>
      </c>
      <c r="C71" t="s">
        <v>69</v>
      </c>
      <c r="D71">
        <v>1486</v>
      </c>
      <c r="E71">
        <v>122</v>
      </c>
      <c r="F71" s="3"/>
      <c r="G71" s="3"/>
    </row>
    <row r="72" spans="2:7">
      <c r="B72">
        <v>60</v>
      </c>
      <c r="C72" t="s">
        <v>70</v>
      </c>
      <c r="D72">
        <v>1485</v>
      </c>
      <c r="E72">
        <v>81</v>
      </c>
      <c r="F72" s="3"/>
      <c r="G72" s="3"/>
    </row>
    <row r="73" spans="2:7">
      <c r="B73">
        <v>61</v>
      </c>
      <c r="C73" t="s">
        <v>71</v>
      </c>
      <c r="D73">
        <v>1378</v>
      </c>
      <c r="E73">
        <v>71</v>
      </c>
      <c r="F73" s="3"/>
      <c r="G73" s="3"/>
    </row>
  </sheetData>
  <mergeCells count="1">
    <mergeCell ref="C3:I10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6:M66"/>
  <sheetViews>
    <sheetView tabSelected="1" zoomScale="76" zoomScaleNormal="76" workbookViewId="0">
      <selection activeCell="J31" sqref="J31"/>
    </sheetView>
  </sheetViews>
  <sheetFormatPr baseColWidth="10" defaultColWidth="8.83203125" defaultRowHeight="15"/>
  <cols>
    <col min="3" max="3" width="6.5" customWidth="1"/>
    <col min="4" max="4" width="13.33203125" customWidth="1"/>
    <col min="5" max="5" width="8.5" customWidth="1"/>
    <col min="6" max="7" width="14.1640625" customWidth="1"/>
    <col min="8" max="8" width="51.83203125" customWidth="1"/>
    <col min="9" max="9" width="15.33203125" customWidth="1"/>
  </cols>
  <sheetData>
    <row r="6" spans="2:13" ht="22">
      <c r="B6" s="30" t="s">
        <v>10</v>
      </c>
      <c r="C6" s="30"/>
      <c r="D6" s="30"/>
      <c r="E6" s="30"/>
      <c r="F6" s="30"/>
      <c r="G6" s="30"/>
      <c r="H6" s="30"/>
      <c r="I6" s="30"/>
      <c r="M6" s="2"/>
    </row>
    <row r="7" spans="2:13">
      <c r="B7" s="30"/>
      <c r="C7" s="30"/>
      <c r="D7" s="30"/>
      <c r="E7" s="30"/>
      <c r="F7" s="30"/>
      <c r="G7" s="30"/>
      <c r="H7" s="30"/>
      <c r="I7" s="30"/>
    </row>
    <row r="8" spans="2:13">
      <c r="B8" s="30"/>
      <c r="C8" s="30"/>
      <c r="D8" s="30"/>
      <c r="E8" s="30"/>
      <c r="F8" s="30"/>
      <c r="G8" s="30"/>
      <c r="H8" s="30"/>
      <c r="I8" s="30"/>
    </row>
    <row r="9" spans="2:13">
      <c r="B9" s="30"/>
      <c r="C9" s="30"/>
      <c r="D9" s="30"/>
      <c r="E9" s="30"/>
      <c r="F9" s="30"/>
      <c r="G9" s="30"/>
      <c r="H9" s="30"/>
      <c r="I9" s="30"/>
    </row>
    <row r="10" spans="2:13">
      <c r="B10" s="30"/>
      <c r="C10" s="30"/>
      <c r="D10" s="30"/>
      <c r="E10" s="30"/>
      <c r="F10" s="30"/>
      <c r="G10" s="30"/>
      <c r="H10" s="30"/>
      <c r="I10" s="30"/>
    </row>
    <row r="11" spans="2:13">
      <c r="B11" s="30"/>
      <c r="C11" s="30"/>
      <c r="D11" s="30"/>
      <c r="E11" s="30"/>
      <c r="F11" s="30"/>
      <c r="G11" s="30"/>
      <c r="H11" s="30"/>
      <c r="I11" s="30"/>
    </row>
    <row r="12" spans="2:13">
      <c r="B12" s="30"/>
      <c r="C12" s="30"/>
      <c r="D12" s="30"/>
      <c r="E12" s="30"/>
      <c r="F12" s="30"/>
      <c r="G12" s="30"/>
      <c r="H12" s="30"/>
      <c r="I12" s="30"/>
      <c r="K12" t="s">
        <v>126</v>
      </c>
    </row>
    <row r="13" spans="2:13">
      <c r="B13" s="30"/>
      <c r="C13" s="30"/>
      <c r="D13" s="30"/>
      <c r="E13" s="30"/>
      <c r="F13" s="30"/>
      <c r="G13" s="30"/>
      <c r="H13" s="30"/>
      <c r="I13" s="30"/>
      <c r="K13" t="s">
        <v>127</v>
      </c>
    </row>
    <row r="14" spans="2:13">
      <c r="B14" s="30"/>
      <c r="C14" s="30"/>
      <c r="D14" s="30"/>
      <c r="E14" s="30"/>
      <c r="F14" s="30"/>
      <c r="G14" s="30"/>
      <c r="H14" s="30"/>
      <c r="I14" s="30"/>
    </row>
    <row r="15" spans="2:13">
      <c r="B15" s="30"/>
      <c r="C15" s="30"/>
      <c r="D15" s="30"/>
      <c r="E15" s="30"/>
      <c r="F15" s="30"/>
      <c r="G15" s="30"/>
      <c r="H15" s="30"/>
      <c r="I15" s="30"/>
    </row>
    <row r="16" spans="2:13">
      <c r="B16" s="30"/>
      <c r="C16" s="30"/>
      <c r="D16" s="30"/>
      <c r="E16" s="30"/>
      <c r="F16" s="30"/>
      <c r="G16" s="30"/>
      <c r="H16" s="30"/>
      <c r="I16" s="30"/>
    </row>
    <row r="17" spans="4:8">
      <c r="H17" t="s">
        <v>120</v>
      </c>
    </row>
    <row r="18" spans="4:8" ht="15" customHeight="1">
      <c r="D18" s="3" t="s">
        <v>9</v>
      </c>
      <c r="E18" s="3" t="s">
        <v>7</v>
      </c>
      <c r="F18" s="3" t="s">
        <v>8</v>
      </c>
    </row>
    <row r="19" spans="4:8">
      <c r="D19" s="4">
        <v>1</v>
      </c>
      <c r="E19" s="4">
        <v>114</v>
      </c>
      <c r="F19" s="4">
        <v>105</v>
      </c>
    </row>
    <row r="20" spans="4:8">
      <c r="D20" s="4">
        <v>2</v>
      </c>
      <c r="E20" s="4">
        <v>149</v>
      </c>
      <c r="F20" s="4">
        <v>141</v>
      </c>
    </row>
    <row r="21" spans="4:8">
      <c r="D21" s="4">
        <v>3</v>
      </c>
      <c r="E21" s="4">
        <v>116</v>
      </c>
      <c r="F21" s="4">
        <v>144</v>
      </c>
    </row>
    <row r="22" spans="4:8">
      <c r="D22" s="4">
        <v>4</v>
      </c>
      <c r="E22" s="4">
        <v>69</v>
      </c>
      <c r="F22" s="4">
        <v>130</v>
      </c>
    </row>
    <row r="23" spans="4:8">
      <c r="D23" s="4">
        <v>5</v>
      </c>
      <c r="E23" s="4">
        <v>134</v>
      </c>
      <c r="F23" s="4">
        <v>185</v>
      </c>
    </row>
    <row r="24" spans="4:8">
      <c r="D24" s="4">
        <v>6</v>
      </c>
      <c r="E24" s="4">
        <v>117</v>
      </c>
      <c r="F24" s="4">
        <v>108</v>
      </c>
    </row>
    <row r="25" spans="4:8">
      <c r="D25" s="4">
        <v>7</v>
      </c>
      <c r="E25" s="4">
        <v>78</v>
      </c>
      <c r="F25" s="4">
        <v>111</v>
      </c>
    </row>
    <row r="26" spans="4:8">
      <c r="D26" s="4">
        <v>8</v>
      </c>
      <c r="E26" s="4">
        <v>146</v>
      </c>
      <c r="F26" s="4">
        <v>170</v>
      </c>
    </row>
    <row r="27" spans="4:8">
      <c r="D27" s="4">
        <v>9</v>
      </c>
      <c r="E27" s="4">
        <v>88</v>
      </c>
      <c r="F27" s="4">
        <v>107</v>
      </c>
    </row>
    <row r="28" spans="4:8">
      <c r="D28" s="4">
        <v>10</v>
      </c>
      <c r="E28" s="4">
        <v>105</v>
      </c>
      <c r="F28" s="4">
        <v>96</v>
      </c>
    </row>
    <row r="29" spans="4:8">
      <c r="D29" s="4">
        <v>11</v>
      </c>
      <c r="E29" s="4">
        <v>117</v>
      </c>
      <c r="F29" s="4">
        <v>139</v>
      </c>
    </row>
    <row r="30" spans="4:8">
      <c r="D30" s="4">
        <v>12</v>
      </c>
      <c r="E30" s="4">
        <v>102</v>
      </c>
      <c r="F30" s="4">
        <v>140</v>
      </c>
    </row>
    <row r="31" spans="4:8">
      <c r="D31" s="4">
        <v>13</v>
      </c>
      <c r="E31" s="4">
        <v>68</v>
      </c>
      <c r="F31" s="4">
        <v>137</v>
      </c>
      <c r="H31" s="1" t="s">
        <v>122</v>
      </c>
    </row>
    <row r="32" spans="4:8">
      <c r="D32" s="4">
        <v>14</v>
      </c>
      <c r="E32" s="4">
        <v>105</v>
      </c>
      <c r="F32" s="4">
        <v>111</v>
      </c>
      <c r="H32" t="s">
        <v>123</v>
      </c>
    </row>
    <row r="33" spans="4:8">
      <c r="D33" s="4">
        <v>15</v>
      </c>
      <c r="E33" s="4">
        <v>65</v>
      </c>
      <c r="F33" s="4">
        <v>123</v>
      </c>
      <c r="H33" t="s">
        <v>124</v>
      </c>
    </row>
    <row r="34" spans="4:8">
      <c r="D34" s="4">
        <v>16</v>
      </c>
      <c r="E34" s="4">
        <v>150</v>
      </c>
      <c r="F34" s="4">
        <v>132</v>
      </c>
      <c r="H34" t="s">
        <v>125</v>
      </c>
    </row>
    <row r="35" spans="4:8">
      <c r="D35" s="4">
        <v>17</v>
      </c>
      <c r="E35" s="4">
        <v>160</v>
      </c>
      <c r="F35" s="4">
        <v>161</v>
      </c>
    </row>
    <row r="36" spans="4:8">
      <c r="D36" s="4">
        <v>18</v>
      </c>
      <c r="E36" s="4">
        <v>50</v>
      </c>
      <c r="F36" s="4">
        <v>56</v>
      </c>
    </row>
    <row r="37" spans="4:8">
      <c r="D37" s="4">
        <v>19</v>
      </c>
      <c r="E37" s="4">
        <v>128</v>
      </c>
      <c r="F37" s="4">
        <v>192</v>
      </c>
    </row>
    <row r="38" spans="4:8">
      <c r="D38" s="4">
        <v>20</v>
      </c>
      <c r="E38" s="4">
        <v>147</v>
      </c>
      <c r="F38" s="4">
        <v>121</v>
      </c>
    </row>
    <row r="39" spans="4:8">
      <c r="D39" s="4">
        <v>21</v>
      </c>
      <c r="E39" s="4">
        <v>72</v>
      </c>
      <c r="F39" s="4">
        <v>74</v>
      </c>
    </row>
    <row r="40" spans="4:8">
      <c r="D40" s="4">
        <v>22</v>
      </c>
      <c r="E40" s="4">
        <v>120</v>
      </c>
      <c r="F40" s="4">
        <v>131</v>
      </c>
    </row>
    <row r="41" spans="4:8">
      <c r="D41" s="4">
        <v>23</v>
      </c>
      <c r="E41" s="4">
        <v>103</v>
      </c>
      <c r="F41" s="4">
        <v>92</v>
      </c>
    </row>
    <row r="42" spans="4:8">
      <c r="D42" s="4">
        <v>24</v>
      </c>
      <c r="E42" s="4">
        <v>145</v>
      </c>
      <c r="F42" s="4">
        <v>120</v>
      </c>
    </row>
    <row r="43" spans="4:8" ht="112">
      <c r="D43" s="4">
        <v>25</v>
      </c>
      <c r="E43" s="4">
        <v>96</v>
      </c>
      <c r="F43" s="4">
        <v>112</v>
      </c>
      <c r="H43" s="4" t="s">
        <v>121</v>
      </c>
    </row>
    <row r="44" spans="4:8">
      <c r="D44" s="4">
        <v>26</v>
      </c>
      <c r="E44" s="4">
        <v>63</v>
      </c>
      <c r="F44" s="4">
        <v>73</v>
      </c>
    </row>
    <row r="45" spans="4:8">
      <c r="D45" s="4">
        <v>27</v>
      </c>
      <c r="E45" s="4">
        <v>85</v>
      </c>
      <c r="F45" s="4">
        <v>103</v>
      </c>
    </row>
    <row r="46" spans="4:8">
      <c r="D46" s="4">
        <v>28</v>
      </c>
      <c r="E46" s="4">
        <v>137</v>
      </c>
      <c r="F46" s="4">
        <v>133</v>
      </c>
    </row>
    <row r="47" spans="4:8">
      <c r="D47" s="4">
        <v>29</v>
      </c>
      <c r="E47" s="4">
        <v>107</v>
      </c>
      <c r="F47" s="4">
        <v>141</v>
      </c>
    </row>
    <row r="48" spans="4:8">
      <c r="D48" s="4">
        <v>30</v>
      </c>
      <c r="E48" s="4">
        <v>67</v>
      </c>
      <c r="F48" s="4">
        <v>83</v>
      </c>
    </row>
    <row r="65" spans="8:8">
      <c r="H65" t="s">
        <v>132</v>
      </c>
    </row>
    <row r="66" spans="8:8">
      <c r="H66" t="s">
        <v>133</v>
      </c>
    </row>
  </sheetData>
  <mergeCells count="1">
    <mergeCell ref="B6:I16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F6502-A8AF-4E47-9E9B-B890DCAD3405}">
  <dimension ref="A1"/>
  <sheetViews>
    <sheetView zoomScale="66" zoomScaleNormal="66" workbookViewId="0">
      <selection activeCell="M39" sqref="M39"/>
    </sheetView>
  </sheetViews>
  <sheetFormatPr baseColWidth="10" defaultColWidth="8.83203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Zadanie 1</vt:lpstr>
      <vt:lpstr>Zadanie 2</vt:lpstr>
      <vt:lpstr>Zadanie 3</vt:lpstr>
      <vt:lpstr>Zadanie 4</vt:lpstr>
      <vt:lpstr>Zadanie 5</vt:lpstr>
      <vt:lpstr>mojenotatki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Kowalski</dc:creator>
  <cp:lastModifiedBy>ewelina.niewczas@outlook.com</cp:lastModifiedBy>
  <dcterms:created xsi:type="dcterms:W3CDTF">2026-01-08T12:50:20Z</dcterms:created>
  <dcterms:modified xsi:type="dcterms:W3CDTF">2026-04-05T21:04:09Z</dcterms:modified>
</cp:coreProperties>
</file>