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mc:AlternateContent xmlns:mc="http://schemas.openxmlformats.org/markup-compatibility/2006">
    <mc:Choice Requires="x15">
      <x15ac:absPath xmlns:x15ac="http://schemas.microsoft.com/office/spreadsheetml/2010/11/ac" url="/Users/ewelinan/Downloads/"/>
    </mc:Choice>
  </mc:AlternateContent>
  <xr:revisionPtr revIDLastSave="0" documentId="8_{68A4DCC1-409E-E042-8A00-4F79D3CD4324}" xr6:coauthVersionLast="47" xr6:coauthVersionMax="47" xr10:uidLastSave="{00000000-0000-0000-0000-000000000000}"/>
  <bookViews>
    <workbookView xWindow="0" yWindow="600" windowWidth="28800" windowHeight="17400" activeTab="3" xr2:uid="{00000000-000D-0000-FFFF-FFFF00000000}"/>
  </bookViews>
  <sheets>
    <sheet name="Zadanie 1" sheetId="1" r:id="rId1"/>
    <sheet name="Zadanie 2" sheetId="2" r:id="rId2"/>
    <sheet name="Zadanie 3" sheetId="3" r:id="rId3"/>
    <sheet name="Zadanie 4" sheetId="4" r:id="rId4"/>
    <sheet name="Zadanie 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5" l="1"/>
  <c r="H20" i="5"/>
  <c r="D33" i="5"/>
  <c r="E33" i="5"/>
  <c r="D32" i="5"/>
  <c r="E32" i="5"/>
  <c r="D31" i="5"/>
  <c r="E31" i="5"/>
  <c r="C28" i="4"/>
  <c r="D28" i="4"/>
  <c r="E28" i="4"/>
  <c r="B28" i="4"/>
  <c r="C27" i="4"/>
  <c r="D27" i="4"/>
  <c r="E27" i="4"/>
  <c r="B27" i="4"/>
  <c r="C26" i="4"/>
  <c r="D26" i="4"/>
  <c r="E26" i="4"/>
  <c r="B26" i="4"/>
  <c r="B29" i="3"/>
  <c r="C28" i="3"/>
  <c r="D28" i="3"/>
  <c r="B28" i="3"/>
  <c r="C29" i="3"/>
  <c r="D29" i="3"/>
  <c r="C30" i="3"/>
  <c r="D30" i="3"/>
  <c r="B30" i="3"/>
  <c r="F31" i="2"/>
  <c r="E31" i="2"/>
  <c r="F30" i="2"/>
  <c r="E30" i="2"/>
  <c r="F29" i="2"/>
  <c r="E29" i="2"/>
  <c r="D30" i="1"/>
  <c r="D29" i="1"/>
  <c r="D28" i="1"/>
  <c r="C30" i="1"/>
  <c r="C29" i="1"/>
  <c r="C28" i="1"/>
</calcChain>
</file>

<file path=xl/sharedStrings.xml><?xml version="1.0" encoding="utf-8"?>
<sst xmlns="http://schemas.openxmlformats.org/spreadsheetml/2006/main" count="109" uniqueCount="78">
  <si>
    <t>Firma Gotex rozważa dwa możliwe projekty strojów kąpielowych na sezon letni 2008. Jeden z nich nazywa się Nautical Design (projekt marynistyczny), a drugi Geometric Prints (geometryczne wzory). Ponieważ branża modowa jest bardzo konkurencyjna, Gotex musi przeprowadzić testy przed wprowadzeniem strojów na rynek.
Dziesięć losowo wybranych top modelek zostało wybranych do prezentowania strojów Nautical Design, a inne dziesięć losowo wybranych top modelek do prezentowania strojów Geometric Prints. Poniżej przedstawiono wyniki ocen sędziów dla 20 strojów kąpielowych. Czy istnieją dowody, aby stwierdzić, że projekty nie są porównywalnie dobre? Zastosuj odpowiedni test i wyciągnij wnioski.</t>
  </si>
  <si>
    <t>Nautical Design</t>
  </si>
  <si>
    <t>Geometric Prints</t>
  </si>
  <si>
    <t>Analityk rynku akcji chce sprawdzić, czy zwroty z akcji są wyższe niż zwykle po podziale akcji typu 2-za-1.
(To oznacza, że:
-każda jedna akcja zostaje podzielona na dwie,
-cena jednej akcji spada o połowę,
ale wartość pakietu się nie zmienia.)
Dostępna jest losowa próba 10 akcji, które niedawno przeszły taki podział.
Dla każdej akcji analityk zapisuje procentowy zwrot w miesiącu poprzedzającym podział oraz procentowy zwrot w miesiącu po podziale.
Czy na podstwie danych z tabeli można odrzucić hipotezę, że przed i po podziale akcje przynoszą taki sam zysk? Zastosuj odpowiedni test i wyciągnij wnioski.</t>
  </si>
  <si>
    <t>Przed [%]</t>
  </si>
  <si>
    <t>Po [%]</t>
  </si>
  <si>
    <t>W badaniu rozpatruje się czas funkcjonowania żarówek pochodzących od 3 różnych producentów. Próby składają się z 10 żarówek każdego typu. Czasy funkcjonowania (w godzinach) są podane w tabeli.
Użyj odpowiedniego testu do testowania hipotezy o równości wszystkich trzech rozkładów przeciwko hipotezie alternatywanej i wyciągnij wnioski.</t>
  </si>
  <si>
    <t>Producent I</t>
  </si>
  <si>
    <t>Producent II</t>
  </si>
  <si>
    <t>Producent III</t>
  </si>
  <si>
    <t>Analityk z branży wydawniczej chce sprawdzić, czy koszt reklamy prasowej o danym rozmiarze jest mniej więcej taki sam w czterech dużych grupach gazet. Wybrano losowe próby po siedem gazet z każdej grupy i zanotowano koszt reklamy. Dane zestawiono w poniższej tabeli (w dolarach). Użyj odpowiedniego testu do testowania hipotezy o równości wszystkich czterech rozkładów przeciwko hipotezie alternatywanej i wyciągnij wnioski.</t>
  </si>
  <si>
    <t>Grupa A</t>
  </si>
  <si>
    <t>Grupa B</t>
  </si>
  <si>
    <t>Grupa C</t>
  </si>
  <si>
    <t>Grupa D</t>
  </si>
  <si>
    <t>Zbadano, czy istnieje różnica pomiędzy stopniem zapamiętywnia słów podawanych ustnie do prawego ucha i do lewego. W tabeli zawarto dane - liczba zapamiętanych  słów w czasie badania  odpowiednio uchem lewym i prawym. Użyj odpowiedniego testu by sprawdzić, czy istnieją podstawy do odrzucenia hipotezy o tym, że próby pochodzą z populacji o tym samym rozkładzie.</t>
  </si>
  <si>
    <t xml:space="preserve">Numer badanej osoby </t>
  </si>
  <si>
    <t>Lewe</t>
  </si>
  <si>
    <t>Prawe</t>
  </si>
  <si>
    <t>suma</t>
  </si>
  <si>
    <t>średnia</t>
  </si>
  <si>
    <t>odchylenie</t>
  </si>
  <si>
    <t>Nautical design: 88,40  średnia ocena</t>
  </si>
  <si>
    <t>Geometric Prints: 68,70 – średnia ocena, widać róznicę</t>
  </si>
  <si>
    <t>Wniosek: Istnieją silne dowody statystyczne, aby odrzucić hipotezę o równorzędności obu projektów. Projekty nie są porównywalnie dobre. Projekt Nautical Design uzyskał istotnie wyższe oceny (średnia 88,4) w porównaniu do projektu Geometric Prints (średnia 68,7). Firma Gotex powinna zdecydować się na wprowadzenie do sprzedaży stroju Nautical Design.</t>
  </si>
  <si>
    <t>&lt;0,05</t>
  </si>
  <si>
    <t>p</t>
  </si>
  <si>
    <t>sredmia</t>
  </si>
  <si>
    <t>t test</t>
  </si>
  <si>
    <t>Na podstawie zebranych danych nie można stwierdzić, że podział akcji istotnie zmienia wysokość generowanych zysków. Różnica między średnimi nie jest statystycznie wiarygodna.</t>
  </si>
  <si>
    <t>W zadaniu z akcjami wynik jest nieistotny (p=0,20), co oznacza, że mimo różnic w liczbach, nie możemy wyciągnąć pewnego wniosku o zmianie zysków.</t>
  </si>
  <si>
    <t>sredn</t>
  </si>
  <si>
    <t>odch.</t>
  </si>
  <si>
    <t>srednia</t>
  </si>
  <si>
    <t>p&gt;0,05</t>
  </si>
  <si>
    <t>p  0,562756  p jest &gt; 0,05</t>
  </si>
  <si>
    <t>p 0,000013  &lt; 0,05 i istotny statystycznie.</t>
  </si>
  <si>
    <t xml:space="preserve">t 5,920370  </t>
  </si>
  <si>
    <t>Wyniki: Uzyskana wartość p wynosi 0,000013, co jest znacznie mniejsze niż przyjęty poziom istotności p&lt;0,05 t=5,92.</t>
  </si>
  <si>
    <t>h0</t>
  </si>
  <si>
    <t>h1</t>
  </si>
  <si>
    <t>p- value</t>
  </si>
  <si>
    <t>nie istniejeroznicamiedzy poziomem zapamietywania słów ucha prawego ilewego</t>
  </si>
  <si>
    <t xml:space="preserve">istnieje roznica miedzy poziomem zapamietywania słów ucha prawego i lewego </t>
  </si>
  <si>
    <t>istnieje roznica miedzy poziomem zapamietywania słów ucha prawego i lewego odrzucamy H0</t>
  </si>
  <si>
    <t>odrzucamy H0</t>
  </si>
  <si>
    <t>p-value &lt;0,05</t>
  </si>
  <si>
    <t>większość osób zapamiętuje więcej słów podawanych do prawego ucha</t>
  </si>
  <si>
    <r>
      <t>h0:</t>
    </r>
    <r>
      <rPr>
        <sz val="11"/>
        <color theme="1"/>
        <rFont val="Arial"/>
        <family val="2"/>
        <charset val="238"/>
      </rPr>
      <t xml:space="preserve"> brak istotnej różnicy w ocenach między </t>
    </r>
    <r>
      <rPr>
        <i/>
        <sz val="11"/>
        <color theme="1"/>
        <rFont val="Arial"/>
        <family val="2"/>
        <charset val="238"/>
      </rPr>
      <t>Nautical a Geometric</t>
    </r>
  </si>
  <si>
    <r>
      <t>h1:</t>
    </r>
    <r>
      <rPr>
        <sz val="11"/>
        <color theme="1"/>
        <rFont val="Arial"/>
        <family val="2"/>
        <charset val="238"/>
      </rPr>
      <t xml:space="preserve"> istnieje istotna statystycznie różnica w ocenach</t>
    </r>
  </si>
  <si>
    <t>Grupa_Kod</t>
  </si>
  <si>
    <t>Nazwa_Projektu</t>
  </si>
  <si>
    <t>Ocena</t>
  </si>
  <si>
    <t>p-value</t>
  </si>
  <si>
    <t>p-value&lt;0,05</t>
  </si>
  <si>
    <t>U Manna-Whitneya</t>
  </si>
  <si>
    <t>Odrzucamy hipotezę zerową  o braku różnic w ocenie projektów. Przyjmujemy hipotezę alternatywną</t>
  </si>
  <si>
    <t xml:space="preserve">Firma Gotex powinna wprowadzić na rynek projekt Nautical </t>
  </si>
  <si>
    <r>
      <t>h1:</t>
    </r>
    <r>
      <rPr>
        <sz val="11"/>
        <color theme="1"/>
        <rFont val="Arial"/>
        <family val="2"/>
        <charset val="238"/>
      </rPr>
      <t xml:space="preserve"> Istnieje istotna różnica w zyskach przed i po podziale akcji.</t>
    </r>
  </si>
  <si>
    <r>
      <t>h0:</t>
    </r>
    <r>
      <rPr>
        <sz val="11"/>
        <color theme="1"/>
        <rFont val="Arial"/>
        <family val="2"/>
        <charset val="238"/>
      </rPr>
      <t xml:space="preserve"> Przed i po podziale akcje przynoszą taki sam zysk</t>
    </r>
  </si>
  <si>
    <t>p value</t>
  </si>
  <si>
    <t>pvalue&gt;0,05</t>
  </si>
  <si>
    <t>nie ma podstaw do odrzucenia h0.</t>
  </si>
  <si>
    <t>Nie można jednoznacznie stwierdzić że podział akcji typu zmienia wysokość generowanych zysków.</t>
  </si>
  <si>
    <t>p value -0,6703</t>
  </si>
  <si>
    <t>Brak podstaw do odrzucenia hipotezy zerowej. Przyjmujemy, że rozkłady czasu funkcjonowania żarówek u wszystkich trzech producentów są do siebie zbliżone.</t>
  </si>
  <si>
    <r>
      <t xml:space="preserve">h0: </t>
    </r>
    <r>
      <rPr>
        <sz val="11"/>
        <color theme="1"/>
        <rFont val="Arial"/>
        <family val="2"/>
        <charset val="238"/>
      </rPr>
      <t xml:space="preserve">nie ma istotnego wpływu producentow na czas dzialania zarowek </t>
    </r>
  </si>
  <si>
    <t>producent</t>
  </si>
  <si>
    <t>czas</t>
  </si>
  <si>
    <r>
      <rPr>
        <b/>
        <sz val="11"/>
        <color theme="1"/>
        <rFont val="Arial"/>
        <family val="2"/>
        <charset val="238"/>
      </rPr>
      <t>h1:</t>
    </r>
    <r>
      <rPr>
        <sz val="11"/>
        <color theme="1"/>
        <rFont val="Arial"/>
        <family val="2"/>
        <charset val="238"/>
      </rPr>
      <t xml:space="preserve"> istnieje istotna różnica między co najmniej dwoma producentami</t>
    </r>
  </si>
  <si>
    <t>GRUPA</t>
  </si>
  <si>
    <t>KOSZTY</t>
  </si>
  <si>
    <t xml:space="preserve">p value </t>
  </si>
  <si>
    <t>Odrzucamy hipotezę zerową na rzecz hipotezy h1</t>
  </si>
  <si>
    <t xml:space="preserve">jest wysoce istotny </t>
  </si>
  <si>
    <r>
      <t xml:space="preserve">h0: </t>
    </r>
    <r>
      <rPr>
        <sz val="11"/>
        <color theme="1"/>
        <rFont val="Arial"/>
        <family val="2"/>
        <charset val="238"/>
      </rPr>
      <t xml:space="preserve"> przynależność do grupy nie wpływa na cenę reklamy</t>
    </r>
  </si>
  <si>
    <r>
      <t>h1: :</t>
    </r>
    <r>
      <rPr>
        <sz val="11"/>
        <color theme="1"/>
        <rFont val="Arial"/>
        <family val="2"/>
        <charset val="238"/>
      </rPr>
      <t xml:space="preserve"> przynależność do grupy ma wpływ na cenę</t>
    </r>
  </si>
  <si>
    <t xml:space="preserve">grupa c najtansza d dominuje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</si>
</sst>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2"/>
      <color rgb="FF000000"/>
      <name val="Calibri"/>
      <family val="2"/>
      <charset val="238"/>
    </font>
    <font>
      <sz val="14"/>
      <color rgb="FF000000"/>
      <name val="Calibri"/>
      <family val="2"/>
      <charset val="238"/>
    </font>
    <font>
      <b/>
      <sz val="11"/>
      <color rgb="FF000000"/>
      <name val="Calibri"/>
      <family val="2"/>
      <charset val="238"/>
    </font>
    <font>
      <sz val="11"/>
      <color rgb="FF000000"/>
      <name val="Calibri"/>
      <family val="2"/>
      <charset val="238"/>
    </font>
    <font>
      <b/>
      <sz val="13.5"/>
      <color rgb="FF000000"/>
      <name val="Aptos Narrow"/>
      <family val="2"/>
      <scheme val="minor"/>
    </font>
    <font>
      <sz val="11"/>
      <color rgb="FF000000"/>
      <name val="Aptos Narrow"/>
      <family val="2"/>
      <scheme val="minor"/>
    </font>
    <font>
      <b/>
      <sz val="11"/>
      <color rgb="FF000000"/>
      <name val="Aptos Narrow"/>
      <family val="2"/>
      <scheme val="minor"/>
    </font>
    <font>
      <sz val="11"/>
      <color theme="1"/>
      <name val="Aptos Narrow"/>
      <scheme val="minor"/>
    </font>
    <font>
      <sz val="11"/>
      <color rgb="FFFF0000"/>
      <name val="Aptos Narrow"/>
      <family val="2"/>
      <scheme val="minor"/>
    </font>
    <font>
      <sz val="11"/>
      <color rgb="FFFF0000"/>
      <name val="Aptos Narrow"/>
      <scheme val="minor"/>
    </font>
    <font>
      <b/>
      <sz val="11"/>
      <color rgb="FFFF0000"/>
      <name val="Aptos Narrow"/>
      <family val="2"/>
      <scheme val="minor"/>
    </font>
    <font>
      <sz val="9"/>
      <color theme="1"/>
      <name val="Times New Roman"/>
      <family val="1"/>
    </font>
    <font>
      <sz val="9"/>
      <color theme="1"/>
      <name val="Aptos"/>
    </font>
    <font>
      <sz val="9"/>
      <color theme="1"/>
      <name val="Aptos Narrow"/>
      <family val="2"/>
      <charset val="238"/>
      <scheme val="minor"/>
    </font>
    <font>
      <sz val="9"/>
      <color rgb="FFFF0000"/>
      <name val="Aptos"/>
    </font>
    <font>
      <sz val="9"/>
      <color rgb="FFFF0000"/>
      <name val="Aptos Narrow"/>
      <family val="2"/>
      <charset val="238"/>
      <scheme val="minor"/>
    </font>
    <font>
      <sz val="9"/>
      <color rgb="FFFF0000"/>
      <name val="-webkit-standard"/>
      <charset val="238"/>
    </font>
    <font>
      <sz val="8"/>
      <color rgb="FFFF0000"/>
      <name val="Aptos"/>
    </font>
    <font>
      <b/>
      <sz val="11"/>
      <color theme="1"/>
      <name val="Aptos Narrow"/>
      <scheme val="minor"/>
    </font>
    <font>
      <sz val="11"/>
      <color theme="1"/>
      <name val="Arial"/>
      <family val="2"/>
      <charset val="238"/>
    </font>
    <font>
      <b/>
      <sz val="11"/>
      <color theme="1"/>
      <name val="Arial"/>
      <family val="2"/>
      <charset val="238"/>
    </font>
    <font>
      <i/>
      <sz val="11"/>
      <color theme="1"/>
      <name val="Arial"/>
      <family val="2"/>
      <charset val="238"/>
    </font>
    <font>
      <sz val="11"/>
      <color rgb="FF1F1F1F"/>
      <name val="Arial"/>
      <family val="2"/>
      <charset val="238"/>
    </font>
    <font>
      <b/>
      <sz val="11"/>
      <color rgb="FF1F1F1F"/>
      <name val="Arial"/>
      <family val="2"/>
      <charset val="238"/>
    </font>
    <font>
      <sz val="11"/>
      <color theme="1"/>
      <name val="Aptos Narrow"/>
      <scheme val="minor"/>
    </font>
  </fonts>
  <fills count="17">
    <fill>
      <patternFill patternType="none"/>
    </fill>
    <fill>
      <patternFill patternType="gray125"/>
    </fill>
    <fill>
      <patternFill patternType="solid">
        <fgColor rgb="FFFFFFFF"/>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0"/>
        <bgColor rgb="FF000000"/>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1">
    <xf numFmtId="0" fontId="0" fillId="0" borderId="0"/>
  </cellStyleXfs>
  <cellXfs count="126">
    <xf numFmtId="0" fontId="0" fillId="0" borderId="0" xfId="0"/>
    <xf numFmtId="0" fontId="3" fillId="0" borderId="0" xfId="0" applyFont="1"/>
    <xf numFmtId="2" fontId="4" fillId="0" borderId="0" xfId="0" applyNumberFormat="1" applyFont="1"/>
    <xf numFmtId="2" fontId="4" fillId="0" borderId="0" xfId="0" quotePrefix="1" applyNumberFormat="1" applyFont="1" applyAlignment="1">
      <alignment wrapText="1"/>
    </xf>
    <xf numFmtId="2" fontId="4" fillId="0" borderId="0" xfId="0" applyNumberFormat="1" applyFont="1" applyAlignment="1">
      <alignment wrapText="1"/>
    </xf>
    <xf numFmtId="2" fontId="0" fillId="0" borderId="0" xfId="0" applyNumberFormat="1"/>
    <xf numFmtId="0" fontId="3" fillId="4" borderId="3" xfId="0" applyFont="1" applyFill="1" applyBorder="1"/>
    <xf numFmtId="0" fontId="4" fillId="4" borderId="5" xfId="0" applyFont="1" applyFill="1" applyBorder="1"/>
    <xf numFmtId="0" fontId="0" fillId="8" borderId="0" xfId="0" applyFill="1"/>
    <xf numFmtId="0" fontId="10" fillId="8" borderId="11" xfId="0" applyFont="1" applyFill="1" applyBorder="1" applyAlignment="1">
      <alignment wrapText="1"/>
    </xf>
    <xf numFmtId="0" fontId="0" fillId="8" borderId="0" xfId="0" applyFill="1" applyAlignment="1">
      <alignment wrapText="1"/>
    </xf>
    <xf numFmtId="0" fontId="5" fillId="8" borderId="0" xfId="0" applyFont="1" applyFill="1" applyAlignment="1">
      <alignment wrapText="1"/>
    </xf>
    <xf numFmtId="0" fontId="6" fillId="8" borderId="0" xfId="0" applyFont="1" applyFill="1" applyAlignment="1">
      <alignment wrapText="1"/>
    </xf>
    <xf numFmtId="0" fontId="9" fillId="8" borderId="1" xfId="0" applyFont="1" applyFill="1" applyBorder="1"/>
    <xf numFmtId="0" fontId="5" fillId="8" borderId="0" xfId="0" applyFont="1" applyFill="1"/>
    <xf numFmtId="0" fontId="7" fillId="8" borderId="0" xfId="0" applyFont="1" applyFill="1"/>
    <xf numFmtId="0" fontId="3" fillId="6" borderId="10" xfId="0" applyFont="1" applyFill="1" applyBorder="1"/>
    <xf numFmtId="0" fontId="4" fillId="6" borderId="11" xfId="0" applyFont="1" applyFill="1" applyBorder="1"/>
    <xf numFmtId="0" fontId="4" fillId="6" borderId="12" xfId="0" applyFont="1" applyFill="1" applyBorder="1"/>
    <xf numFmtId="0" fontId="0" fillId="3" borderId="2" xfId="0" applyFill="1" applyBorder="1"/>
    <xf numFmtId="0" fontId="0" fillId="3" borderId="10" xfId="0" applyFill="1" applyBorder="1"/>
    <xf numFmtId="0" fontId="0" fillId="5" borderId="4" xfId="0" applyFill="1" applyBorder="1"/>
    <xf numFmtId="0" fontId="0" fillId="5" borderId="11" xfId="0" applyFill="1" applyBorder="1"/>
    <xf numFmtId="0" fontId="0" fillId="10" borderId="6" xfId="0" applyFill="1" applyBorder="1"/>
    <xf numFmtId="0" fontId="0" fillId="10" borderId="12" xfId="0" applyFill="1" applyBorder="1"/>
    <xf numFmtId="0" fontId="10" fillId="7" borderId="10" xfId="0" applyFont="1" applyFill="1" applyBorder="1" applyAlignment="1">
      <alignment wrapText="1"/>
    </xf>
    <xf numFmtId="0" fontId="10" fillId="7" borderId="11" xfId="0" applyFont="1" applyFill="1" applyBorder="1" applyAlignment="1">
      <alignment wrapText="1"/>
    </xf>
    <xf numFmtId="0" fontId="10" fillId="7" borderId="12" xfId="0" applyFont="1" applyFill="1" applyBorder="1" applyAlignment="1">
      <alignment wrapText="1"/>
    </xf>
    <xf numFmtId="0" fontId="8" fillId="7" borderId="1" xfId="0" applyFont="1" applyFill="1" applyBorder="1" applyAlignment="1">
      <alignment wrapText="1"/>
    </xf>
    <xf numFmtId="0" fontId="11" fillId="7" borderId="10" xfId="0" applyFont="1" applyFill="1" applyBorder="1" applyAlignment="1">
      <alignment wrapText="1"/>
    </xf>
    <xf numFmtId="0" fontId="0" fillId="7" borderId="11" xfId="0" applyFill="1" applyBorder="1" applyAlignment="1">
      <alignment wrapText="1"/>
    </xf>
    <xf numFmtId="0" fontId="12" fillId="0" borderId="0" xfId="0" applyFont="1"/>
    <xf numFmtId="0" fontId="13" fillId="0" borderId="0" xfId="0" applyFont="1"/>
    <xf numFmtId="0" fontId="14" fillId="0" borderId="0" xfId="0" applyFont="1"/>
    <xf numFmtId="0" fontId="3" fillId="0" borderId="8" xfId="0" applyFont="1" applyBorder="1"/>
    <xf numFmtId="0" fontId="3" fillId="0" borderId="3" xfId="0" applyFont="1" applyBorder="1"/>
    <xf numFmtId="0" fontId="4" fillId="0" borderId="0" xfId="0" applyFont="1"/>
    <xf numFmtId="0" fontId="4" fillId="0" borderId="5" xfId="0" applyFont="1" applyBorder="1"/>
    <xf numFmtId="0" fontId="4" fillId="0" borderId="9" xfId="0" applyFont="1" applyBorder="1"/>
    <xf numFmtId="0" fontId="4" fillId="0" borderId="7" xfId="0" applyFont="1" applyBorder="1"/>
    <xf numFmtId="0" fontId="3" fillId="0" borderId="2" xfId="0" applyFont="1" applyBorder="1"/>
    <xf numFmtId="0" fontId="4" fillId="0" borderId="4" xfId="0" applyFont="1" applyBorder="1"/>
    <xf numFmtId="0" fontId="4" fillId="0" borderId="6" xfId="0" applyFont="1" applyBorder="1"/>
    <xf numFmtId="0" fontId="0" fillId="7" borderId="2" xfId="0" applyFill="1" applyBorder="1"/>
    <xf numFmtId="0" fontId="0" fillId="7" borderId="4" xfId="0" applyFill="1" applyBorder="1"/>
    <xf numFmtId="0" fontId="0" fillId="7" borderId="0" xfId="0" applyFill="1"/>
    <xf numFmtId="0" fontId="0" fillId="7" borderId="5" xfId="0" applyFill="1" applyBorder="1"/>
    <xf numFmtId="0" fontId="0" fillId="3" borderId="8" xfId="0" applyFill="1" applyBorder="1"/>
    <xf numFmtId="0" fontId="0" fillId="3" borderId="3" xfId="0" applyFill="1" applyBorder="1"/>
    <xf numFmtId="0" fontId="0" fillId="4" borderId="6" xfId="0" applyFill="1" applyBorder="1"/>
    <xf numFmtId="0" fontId="0" fillId="4" borderId="9" xfId="0" applyFill="1" applyBorder="1"/>
    <xf numFmtId="0" fontId="0" fillId="4" borderId="7" xfId="0" applyFill="1" applyBorder="1"/>
    <xf numFmtId="0" fontId="0" fillId="4" borderId="1" xfId="0" applyFill="1" applyBorder="1"/>
    <xf numFmtId="0" fontId="0" fillId="4" borderId="13" xfId="0" applyFill="1" applyBorder="1"/>
    <xf numFmtId="0" fontId="0" fillId="4" borderId="14" xfId="0" applyFill="1" applyBorder="1"/>
    <xf numFmtId="0" fontId="0" fillId="4" borderId="15" xfId="0" applyFill="1" applyBorder="1"/>
    <xf numFmtId="0" fontId="0" fillId="11" borderId="1" xfId="0" applyFill="1" applyBorder="1"/>
    <xf numFmtId="0" fontId="0" fillId="11" borderId="13" xfId="0" applyFill="1" applyBorder="1"/>
    <xf numFmtId="0" fontId="0" fillId="11" borderId="14" xfId="0" applyFill="1" applyBorder="1"/>
    <xf numFmtId="0" fontId="0" fillId="11" borderId="15" xfId="0" applyFill="1" applyBorder="1"/>
    <xf numFmtId="0" fontId="0" fillId="6" borderId="12" xfId="0" applyFill="1" applyBorder="1"/>
    <xf numFmtId="0" fontId="0" fillId="6" borderId="6" xfId="0" applyFill="1" applyBorder="1"/>
    <xf numFmtId="0" fontId="0" fillId="6" borderId="9" xfId="0" applyFill="1" applyBorder="1"/>
    <xf numFmtId="0" fontId="0" fillId="6" borderId="7" xfId="0" applyFill="1" applyBorder="1"/>
    <xf numFmtId="0" fontId="4" fillId="6" borderId="4" xfId="0" applyFont="1" applyFill="1" applyBorder="1"/>
    <xf numFmtId="0" fontId="4" fillId="3" borderId="0" xfId="0" applyFont="1" applyFill="1"/>
    <xf numFmtId="0" fontId="4" fillId="10" borderId="5" xfId="0" applyFont="1" applyFill="1" applyBorder="1"/>
    <xf numFmtId="0" fontId="3" fillId="6" borderId="13" xfId="0" applyFont="1" applyFill="1" applyBorder="1"/>
    <xf numFmtId="0" fontId="3" fillId="3" borderId="14" xfId="0" applyFont="1" applyFill="1" applyBorder="1"/>
    <xf numFmtId="0" fontId="3" fillId="10" borderId="15" xfId="0" applyFont="1" applyFill="1" applyBorder="1"/>
    <xf numFmtId="0" fontId="0" fillId="10" borderId="11" xfId="0" applyFill="1" applyBorder="1"/>
    <xf numFmtId="0" fontId="0" fillId="12" borderId="11" xfId="0" applyFill="1" applyBorder="1"/>
    <xf numFmtId="0" fontId="0" fillId="13" borderId="1" xfId="0" applyFill="1" applyBorder="1"/>
    <xf numFmtId="0" fontId="0" fillId="14" borderId="6" xfId="0" applyFill="1" applyBorder="1"/>
    <xf numFmtId="0" fontId="0" fillId="14" borderId="12" xfId="0" applyFill="1" applyBorder="1"/>
    <xf numFmtId="0" fontId="11" fillId="0" borderId="10" xfId="0" applyFont="1" applyBorder="1"/>
    <xf numFmtId="0" fontId="9" fillId="13" borderId="13" xfId="0" applyFont="1" applyFill="1" applyBorder="1"/>
    <xf numFmtId="0" fontId="9" fillId="11" borderId="13" xfId="0" applyFont="1" applyFill="1" applyBorder="1"/>
    <xf numFmtId="0" fontId="9" fillId="14" borderId="6" xfId="0" applyFont="1" applyFill="1" applyBorder="1"/>
    <xf numFmtId="0" fontId="9" fillId="0" borderId="0" xfId="0" applyFont="1"/>
    <xf numFmtId="2" fontId="9" fillId="0" borderId="0" xfId="0" applyNumberFormat="1" applyFont="1"/>
    <xf numFmtId="0" fontId="15" fillId="0" borderId="0" xfId="0" applyFont="1"/>
    <xf numFmtId="0" fontId="16" fillId="0" borderId="0" xfId="0" applyFont="1"/>
    <xf numFmtId="0" fontId="17" fillId="0" borderId="0" xfId="0" applyFont="1"/>
    <xf numFmtId="0" fontId="18" fillId="0" borderId="0" xfId="0" applyFont="1"/>
    <xf numFmtId="0" fontId="3" fillId="15" borderId="13" xfId="0" applyFont="1" applyFill="1" applyBorder="1" applyAlignment="1">
      <alignment wrapText="1"/>
    </xf>
    <xf numFmtId="0" fontId="4" fillId="15" borderId="4" xfId="0" applyFont="1" applyFill="1" applyBorder="1" applyAlignment="1">
      <alignment wrapText="1"/>
    </xf>
    <xf numFmtId="0" fontId="4" fillId="15" borderId="6" xfId="0" applyFont="1" applyFill="1" applyBorder="1" applyAlignment="1">
      <alignment wrapText="1"/>
    </xf>
    <xf numFmtId="0" fontId="3" fillId="7" borderId="14" xfId="0" applyFont="1" applyFill="1" applyBorder="1"/>
    <xf numFmtId="0" fontId="4" fillId="7" borderId="0" xfId="0" applyFont="1" applyFill="1"/>
    <xf numFmtId="0" fontId="4" fillId="7" borderId="9" xfId="0" applyFont="1" applyFill="1" applyBorder="1"/>
    <xf numFmtId="0" fontId="3" fillId="3" borderId="15" xfId="0" applyFont="1" applyFill="1" applyBorder="1"/>
    <xf numFmtId="0" fontId="4" fillId="3" borderId="5" xfId="0" applyFont="1" applyFill="1" applyBorder="1"/>
    <xf numFmtId="0" fontId="4" fillId="3" borderId="5" xfId="0" applyFont="1" applyFill="1" applyBorder="1" applyAlignment="1">
      <alignment wrapText="1"/>
    </xf>
    <xf numFmtId="0" fontId="4" fillId="3" borderId="7" xfId="0" applyFont="1" applyFill="1" applyBorder="1"/>
    <xf numFmtId="0" fontId="0" fillId="3" borderId="4" xfId="0" applyFill="1" applyBorder="1"/>
    <xf numFmtId="0" fontId="0" fillId="3" borderId="0" xfId="0" applyFill="1"/>
    <xf numFmtId="1" fontId="0" fillId="3" borderId="0" xfId="0" applyNumberFormat="1" applyFill="1"/>
    <xf numFmtId="0" fontId="0" fillId="3" borderId="5" xfId="0" applyFill="1" applyBorder="1"/>
    <xf numFmtId="0" fontId="0" fillId="16" borderId="2" xfId="0" applyFill="1" applyBorder="1"/>
    <xf numFmtId="0" fontId="0" fillId="16" borderId="8" xfId="0" applyFill="1" applyBorder="1"/>
    <xf numFmtId="0" fontId="0" fillId="16" borderId="3" xfId="0" applyFill="1" applyBorder="1"/>
    <xf numFmtId="0" fontId="0" fillId="14" borderId="9" xfId="0" applyFill="1" applyBorder="1"/>
    <xf numFmtId="0" fontId="0" fillId="14" borderId="7" xfId="0" applyFill="1" applyBorder="1"/>
    <xf numFmtId="0" fontId="19" fillId="0" borderId="0" xfId="0" applyFont="1"/>
    <xf numFmtId="0" fontId="21" fillId="0" borderId="0" xfId="0" applyFont="1" applyAlignment="1">
      <alignment vertical="center"/>
    </xf>
    <xf numFmtId="0" fontId="0" fillId="0" borderId="0" xfId="0" applyAlignment="1">
      <alignment vertical="center"/>
    </xf>
    <xf numFmtId="0" fontId="24" fillId="0" borderId="16" xfId="0" applyFont="1" applyBorder="1" applyAlignment="1">
      <alignment vertical="center" wrapText="1" readingOrder="1"/>
    </xf>
    <xf numFmtId="0" fontId="23" fillId="0" borderId="16" xfId="0" applyFont="1" applyBorder="1" applyAlignment="1">
      <alignment vertical="center" wrapText="1" readingOrder="1"/>
    </xf>
    <xf numFmtId="0" fontId="25" fillId="0" borderId="0" xfId="0" applyFont="1"/>
    <xf numFmtId="0" fontId="20" fillId="0" borderId="0" xfId="0" applyFont="1" applyAlignment="1">
      <alignment vertical="center"/>
    </xf>
    <xf numFmtId="0" fontId="24" fillId="0" borderId="0" xfId="0" applyFont="1" applyAlignment="1">
      <alignment vertical="center" wrapText="1" readingOrder="1"/>
    </xf>
    <xf numFmtId="0" fontId="23" fillId="0" borderId="0" xfId="0" applyFont="1" applyAlignment="1">
      <alignment vertical="center" wrapText="1" readingOrder="1"/>
    </xf>
    <xf numFmtId="0" fontId="24" fillId="0" borderId="17" xfId="0" applyFont="1" applyBorder="1" applyAlignment="1">
      <alignment vertical="center" wrapText="1" readingOrder="1"/>
    </xf>
    <xf numFmtId="0" fontId="23" fillId="0" borderId="17" xfId="0" applyFont="1" applyBorder="1" applyAlignment="1">
      <alignment vertical="center" wrapText="1" readingOrder="1"/>
    </xf>
    <xf numFmtId="0" fontId="24" fillId="0" borderId="18" xfId="0" applyFont="1" applyBorder="1" applyAlignment="1">
      <alignment vertical="center" wrapText="1" readingOrder="1"/>
    </xf>
    <xf numFmtId="0" fontId="24" fillId="0" borderId="19" xfId="0" applyFont="1" applyBorder="1" applyAlignment="1">
      <alignment vertical="center" wrapText="1" readingOrder="1"/>
    </xf>
    <xf numFmtId="0" fontId="23" fillId="0" borderId="20" xfId="0" applyFont="1" applyBorder="1" applyAlignment="1">
      <alignment vertical="center" wrapText="1" readingOrder="1"/>
    </xf>
    <xf numFmtId="0" fontId="23" fillId="0" borderId="21" xfId="0" applyFont="1" applyBorder="1" applyAlignment="1">
      <alignment vertical="center" wrapText="1" readingOrder="1"/>
    </xf>
    <xf numFmtId="0" fontId="23" fillId="0" borderId="22" xfId="0" applyFont="1" applyBorder="1" applyAlignment="1">
      <alignment vertical="center" wrapText="1" readingOrder="1"/>
    </xf>
    <xf numFmtId="0" fontId="23" fillId="0" borderId="23" xfId="0" applyFont="1" applyBorder="1" applyAlignment="1">
      <alignment vertical="center" wrapText="1" readingOrder="1"/>
    </xf>
    <xf numFmtId="0" fontId="2" fillId="0" borderId="0" xfId="0" applyFont="1" applyAlignment="1">
      <alignment vertical="center" wrapText="1"/>
    </xf>
    <xf numFmtId="0" fontId="1" fillId="9" borderId="0" xfId="0" applyFont="1" applyFill="1" applyAlignment="1">
      <alignment horizontal="left" vertical="center" wrapText="1"/>
    </xf>
    <xf numFmtId="0" fontId="1" fillId="2" borderId="0" xfId="0" applyFont="1" applyFill="1" applyAlignment="1">
      <alignment vertical="center" wrapText="1"/>
    </xf>
    <xf numFmtId="0" fontId="2" fillId="0" borderId="0" xfId="0" applyFont="1" applyAlignment="1">
      <alignment horizontal="left" vertical="center" wrapText="1"/>
    </xf>
    <xf numFmtId="0" fontId="2" fillId="2" borderId="0" xfId="0" applyFont="1" applyFill="1" applyAlignment="1">
      <alignment horizontal="left" vertical="center" wrapText="1"/>
    </xf>
  </cellXfs>
  <cellStyles count="1">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274320</xdr:colOff>
      <xdr:row>25</xdr:row>
      <xdr:rowOff>2540</xdr:rowOff>
    </xdr:from>
    <xdr:to>
      <xdr:col>18</xdr:col>
      <xdr:colOff>526691</xdr:colOff>
      <xdr:row>41</xdr:row>
      <xdr:rowOff>155224</xdr:rowOff>
    </xdr:to>
    <xdr:pic>
      <xdr:nvPicPr>
        <xdr:cNvPr id="2" name="Obraz 1">
          <a:extLst>
            <a:ext uri="{FF2B5EF4-FFF2-40B4-BE49-F238E27FC236}">
              <a16:creationId xmlns:a16="http://schemas.microsoft.com/office/drawing/2014/main" id="{E6634B90-E876-46BB-9939-ACDC652CAE61}"/>
            </a:ext>
          </a:extLst>
        </xdr:cNvPr>
        <xdr:cNvPicPr>
          <a:picLocks noChangeAspect="1"/>
        </xdr:cNvPicPr>
      </xdr:nvPicPr>
      <xdr:blipFill>
        <a:blip xmlns:r="http://schemas.openxmlformats.org/officeDocument/2006/relationships" r:embed="rId1"/>
        <a:stretch>
          <a:fillRect/>
        </a:stretch>
      </xdr:blipFill>
      <xdr:spPr>
        <a:xfrm>
          <a:off x="4015740" y="4536440"/>
          <a:ext cx="10516511" cy="32768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609600</xdr:colOff>
      <xdr:row>19</xdr:row>
      <xdr:rowOff>91441</xdr:rowOff>
    </xdr:from>
    <xdr:to>
      <xdr:col>16</xdr:col>
      <xdr:colOff>595150</xdr:colOff>
      <xdr:row>33</xdr:row>
      <xdr:rowOff>15439</xdr:rowOff>
    </xdr:to>
    <xdr:pic>
      <xdr:nvPicPr>
        <xdr:cNvPr id="4" name="Obraz 3">
          <a:extLst>
            <a:ext uri="{FF2B5EF4-FFF2-40B4-BE49-F238E27FC236}">
              <a16:creationId xmlns:a16="http://schemas.microsoft.com/office/drawing/2014/main" id="{0568A037-6D8A-467F-938E-3B5A2A4D4F7A}"/>
            </a:ext>
          </a:extLst>
        </xdr:cNvPr>
        <xdr:cNvPicPr>
          <a:picLocks noChangeAspect="1"/>
        </xdr:cNvPicPr>
      </xdr:nvPicPr>
      <xdr:blipFill>
        <a:blip xmlns:r="http://schemas.openxmlformats.org/officeDocument/2006/relationships" r:embed="rId1"/>
        <a:stretch>
          <a:fillRect/>
        </a:stretch>
      </xdr:blipFill>
      <xdr:spPr>
        <a:xfrm>
          <a:off x="5303520" y="3444241"/>
          <a:ext cx="6020590" cy="24766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15</xdr:row>
      <xdr:rowOff>0</xdr:rowOff>
    </xdr:from>
    <xdr:to>
      <xdr:col>20</xdr:col>
      <xdr:colOff>396914</xdr:colOff>
      <xdr:row>33</xdr:row>
      <xdr:rowOff>106988</xdr:rowOff>
    </xdr:to>
    <xdr:pic>
      <xdr:nvPicPr>
        <xdr:cNvPr id="5" name="Obraz 4">
          <a:extLst>
            <a:ext uri="{FF2B5EF4-FFF2-40B4-BE49-F238E27FC236}">
              <a16:creationId xmlns:a16="http://schemas.microsoft.com/office/drawing/2014/main" id="{E8BC5D25-9343-4C4E-8741-952965E2A468}"/>
            </a:ext>
          </a:extLst>
        </xdr:cNvPr>
        <xdr:cNvPicPr>
          <a:picLocks noChangeAspect="1"/>
        </xdr:cNvPicPr>
      </xdr:nvPicPr>
      <xdr:blipFill>
        <a:blip xmlns:r="http://schemas.openxmlformats.org/officeDocument/2006/relationships" r:embed="rId1"/>
        <a:stretch>
          <a:fillRect/>
        </a:stretch>
      </xdr:blipFill>
      <xdr:spPr>
        <a:xfrm>
          <a:off x="6766560" y="2628900"/>
          <a:ext cx="7773074" cy="35588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502920</xdr:colOff>
      <xdr:row>9</xdr:row>
      <xdr:rowOff>114300</xdr:rowOff>
    </xdr:from>
    <xdr:to>
      <xdr:col>21</xdr:col>
      <xdr:colOff>358825</xdr:colOff>
      <xdr:row>25</xdr:row>
      <xdr:rowOff>137416</xdr:rowOff>
    </xdr:to>
    <xdr:pic>
      <xdr:nvPicPr>
        <xdr:cNvPr id="2" name="Obraz 1">
          <a:extLst>
            <a:ext uri="{FF2B5EF4-FFF2-40B4-BE49-F238E27FC236}">
              <a16:creationId xmlns:a16="http://schemas.microsoft.com/office/drawing/2014/main" id="{5CD17D83-821D-4A16-9DE4-E205EE1912D1}"/>
            </a:ext>
          </a:extLst>
        </xdr:cNvPr>
        <xdr:cNvPicPr>
          <a:picLocks noChangeAspect="1"/>
        </xdr:cNvPicPr>
      </xdr:nvPicPr>
      <xdr:blipFill>
        <a:blip xmlns:r="http://schemas.openxmlformats.org/officeDocument/2006/relationships" r:embed="rId1"/>
        <a:stretch>
          <a:fillRect/>
        </a:stretch>
      </xdr:blipFill>
      <xdr:spPr>
        <a:xfrm>
          <a:off x="6537960" y="1691640"/>
          <a:ext cx="7902625" cy="2956816"/>
        </a:xfrm>
        <a:prstGeom prst="rect">
          <a:avLst/>
        </a:prstGeom>
      </xdr:spPr>
    </xdr:pic>
    <xdr:clientData/>
  </xdr:twoCellAnchor>
  <xdr:twoCellAnchor editAs="oneCell">
    <xdr:from>
      <xdr:col>15</xdr:col>
      <xdr:colOff>335280</xdr:colOff>
      <xdr:row>28</xdr:row>
      <xdr:rowOff>45720</xdr:rowOff>
    </xdr:from>
    <xdr:to>
      <xdr:col>24</xdr:col>
      <xdr:colOff>472975</xdr:colOff>
      <xdr:row>45</xdr:row>
      <xdr:rowOff>61231</xdr:rowOff>
    </xdr:to>
    <xdr:pic>
      <xdr:nvPicPr>
        <xdr:cNvPr id="5" name="Obraz 4">
          <a:extLst>
            <a:ext uri="{FF2B5EF4-FFF2-40B4-BE49-F238E27FC236}">
              <a16:creationId xmlns:a16="http://schemas.microsoft.com/office/drawing/2014/main" id="{4F19C8CC-D7F7-4819-B53E-48A123EAAF28}"/>
            </a:ext>
          </a:extLst>
        </xdr:cNvPr>
        <xdr:cNvPicPr>
          <a:picLocks noChangeAspect="1"/>
        </xdr:cNvPicPr>
      </xdr:nvPicPr>
      <xdr:blipFill>
        <a:blip xmlns:r="http://schemas.openxmlformats.org/officeDocument/2006/relationships" r:embed="rId2"/>
        <a:stretch>
          <a:fillRect/>
        </a:stretch>
      </xdr:blipFill>
      <xdr:spPr>
        <a:xfrm>
          <a:off x="10393680" y="5105400"/>
          <a:ext cx="6172735" cy="31244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144780</xdr:colOff>
      <xdr:row>24</xdr:row>
      <xdr:rowOff>99060</xdr:rowOff>
    </xdr:from>
    <xdr:to>
      <xdr:col>19</xdr:col>
      <xdr:colOff>290212</xdr:colOff>
      <xdr:row>32</xdr:row>
      <xdr:rowOff>175393</xdr:rowOff>
    </xdr:to>
    <xdr:pic>
      <xdr:nvPicPr>
        <xdr:cNvPr id="3" name="Obraz 2">
          <a:extLst>
            <a:ext uri="{FF2B5EF4-FFF2-40B4-BE49-F238E27FC236}">
              <a16:creationId xmlns:a16="http://schemas.microsoft.com/office/drawing/2014/main" id="{48112C17-705B-4697-82AF-A9375DA3783A}"/>
            </a:ext>
          </a:extLst>
        </xdr:cNvPr>
        <xdr:cNvPicPr>
          <a:picLocks noChangeAspect="1"/>
        </xdr:cNvPicPr>
      </xdr:nvPicPr>
      <xdr:blipFill>
        <a:blip xmlns:r="http://schemas.openxmlformats.org/officeDocument/2006/relationships" r:embed="rId1"/>
        <a:stretch>
          <a:fillRect/>
        </a:stretch>
      </xdr:blipFill>
      <xdr:spPr>
        <a:xfrm>
          <a:off x="5654040" y="4739640"/>
          <a:ext cx="7521592" cy="1531753"/>
        </a:xfrm>
        <a:prstGeom prst="rect">
          <a:avLst/>
        </a:prstGeom>
      </xdr:spPr>
    </xdr:pic>
    <xdr:clientData/>
  </xdr:twoCellAnchor>
  <xdr:twoCellAnchor editAs="oneCell">
    <xdr:from>
      <xdr:col>0</xdr:col>
      <xdr:colOff>457200</xdr:colOff>
      <xdr:row>30</xdr:row>
      <xdr:rowOff>45720</xdr:rowOff>
    </xdr:from>
    <xdr:to>
      <xdr:col>8</xdr:col>
      <xdr:colOff>0</xdr:colOff>
      <xdr:row>43</xdr:row>
      <xdr:rowOff>15206</xdr:rowOff>
    </xdr:to>
    <xdr:pic>
      <xdr:nvPicPr>
        <xdr:cNvPr id="4" name="Obraz 3">
          <a:extLst>
            <a:ext uri="{FF2B5EF4-FFF2-40B4-BE49-F238E27FC236}">
              <a16:creationId xmlns:a16="http://schemas.microsoft.com/office/drawing/2014/main" id="{BAE244EA-E218-4D12-A821-AB39B41FA042}"/>
            </a:ext>
          </a:extLst>
        </xdr:cNvPr>
        <xdr:cNvPicPr>
          <a:picLocks noChangeAspect="1"/>
        </xdr:cNvPicPr>
      </xdr:nvPicPr>
      <xdr:blipFill>
        <a:blip xmlns:r="http://schemas.openxmlformats.org/officeDocument/2006/relationships" r:embed="rId2"/>
        <a:stretch>
          <a:fillRect/>
        </a:stretch>
      </xdr:blipFill>
      <xdr:spPr>
        <a:xfrm>
          <a:off x="457200" y="5791200"/>
          <a:ext cx="5052060" cy="22554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73"/>
  <sheetViews>
    <sheetView topLeftCell="A7" workbookViewId="0">
      <selection activeCell="J22" sqref="J22"/>
    </sheetView>
  </sheetViews>
  <sheetFormatPr baseColWidth="10" defaultColWidth="8.83203125" defaultRowHeight="15"/>
  <cols>
    <col min="3" max="3" width="15.1640625" bestFit="1" customWidth="1"/>
    <col min="4" max="4" width="16.33203125" bestFit="1" customWidth="1"/>
    <col min="7" max="7" width="20.33203125" bestFit="1" customWidth="1"/>
    <col min="19" max="19" width="56.5" customWidth="1"/>
  </cols>
  <sheetData>
    <row r="2" spans="1:25">
      <c r="A2" s="8"/>
      <c r="B2" s="122" t="s">
        <v>0</v>
      </c>
      <c r="C2" s="122"/>
      <c r="D2" s="122"/>
      <c r="E2" s="122"/>
      <c r="F2" s="122"/>
      <c r="G2" s="122"/>
      <c r="H2" s="122"/>
      <c r="I2" s="122"/>
      <c r="J2" s="122"/>
      <c r="K2" s="8"/>
      <c r="L2" s="8"/>
      <c r="M2" s="8"/>
      <c r="N2" s="8"/>
      <c r="O2" s="8"/>
      <c r="P2" s="8"/>
      <c r="Q2" s="8"/>
      <c r="R2" s="8"/>
      <c r="S2" s="8"/>
      <c r="T2" s="8"/>
      <c r="U2" s="8"/>
      <c r="V2" s="8"/>
      <c r="W2" s="8"/>
      <c r="X2" s="8"/>
      <c r="Y2" s="8"/>
    </row>
    <row r="3" spans="1:25">
      <c r="A3" s="8"/>
      <c r="B3" s="122"/>
      <c r="C3" s="122"/>
      <c r="D3" s="122"/>
      <c r="E3" s="122"/>
      <c r="F3" s="122"/>
      <c r="G3" s="122"/>
      <c r="H3" s="122"/>
      <c r="I3" s="122"/>
      <c r="J3" s="122"/>
      <c r="K3" s="8"/>
      <c r="L3" s="8"/>
      <c r="M3" s="8"/>
      <c r="N3" s="8"/>
      <c r="O3" s="8"/>
      <c r="P3" s="8"/>
      <c r="Q3" s="8"/>
      <c r="R3" s="8"/>
      <c r="S3" s="8"/>
      <c r="T3" s="8"/>
      <c r="U3" s="8"/>
      <c r="V3" s="8"/>
      <c r="W3" s="8"/>
      <c r="X3" s="8"/>
      <c r="Y3" s="8"/>
    </row>
    <row r="4" spans="1:25">
      <c r="A4" s="8"/>
      <c r="B4" s="122"/>
      <c r="C4" s="122"/>
      <c r="D4" s="122"/>
      <c r="E4" s="122"/>
      <c r="F4" s="122"/>
      <c r="G4" s="122"/>
      <c r="H4" s="122"/>
      <c r="I4" s="122"/>
      <c r="J4" s="122"/>
      <c r="K4" s="8"/>
      <c r="L4" s="8"/>
      <c r="M4" s="8"/>
      <c r="N4" s="8"/>
      <c r="O4" s="8"/>
      <c r="P4" s="8"/>
      <c r="Q4" s="8"/>
      <c r="R4" s="8"/>
      <c r="S4" s="8"/>
      <c r="T4" s="8"/>
      <c r="U4" s="8"/>
      <c r="V4" s="8"/>
      <c r="W4" s="8"/>
      <c r="X4" s="8"/>
      <c r="Y4" s="8"/>
    </row>
    <row r="5" spans="1:25">
      <c r="A5" s="8"/>
      <c r="B5" s="122"/>
      <c r="C5" s="122"/>
      <c r="D5" s="122"/>
      <c r="E5" s="122"/>
      <c r="F5" s="122"/>
      <c r="G5" s="122"/>
      <c r="H5" s="122"/>
      <c r="I5" s="122"/>
      <c r="J5" s="122"/>
      <c r="K5" s="8"/>
      <c r="L5" s="8"/>
      <c r="M5" s="8"/>
      <c r="N5" s="8"/>
      <c r="O5" s="8"/>
      <c r="P5" s="8"/>
      <c r="Q5" s="8"/>
      <c r="R5" s="8"/>
      <c r="S5" s="8"/>
      <c r="T5" s="8"/>
      <c r="U5" s="8"/>
      <c r="V5" s="8"/>
      <c r="W5" s="8"/>
      <c r="X5" s="8"/>
      <c r="Y5" s="8"/>
    </row>
    <row r="6" spans="1:25">
      <c r="A6" s="8"/>
      <c r="B6" s="122"/>
      <c r="C6" s="122"/>
      <c r="D6" s="122"/>
      <c r="E6" s="122"/>
      <c r="F6" s="122"/>
      <c r="G6" s="122"/>
      <c r="H6" s="122"/>
      <c r="I6" s="122"/>
      <c r="J6" s="122"/>
      <c r="K6" s="8"/>
      <c r="L6" s="8"/>
      <c r="M6" s="8"/>
      <c r="N6" s="8"/>
      <c r="O6" s="8"/>
      <c r="P6" s="8"/>
      <c r="Q6" s="8"/>
      <c r="R6" s="8"/>
      <c r="S6" s="8"/>
      <c r="T6" s="8"/>
      <c r="U6" s="8"/>
      <c r="V6" s="8"/>
      <c r="W6" s="8"/>
      <c r="X6" s="8"/>
      <c r="Y6" s="8"/>
    </row>
    <row r="7" spans="1:25">
      <c r="A7" s="8"/>
      <c r="B7" s="122"/>
      <c r="C7" s="122"/>
      <c r="D7" s="122"/>
      <c r="E7" s="122"/>
      <c r="F7" s="122"/>
      <c r="G7" s="122"/>
      <c r="H7" s="122"/>
      <c r="I7" s="122"/>
      <c r="J7" s="122"/>
      <c r="K7" s="8"/>
      <c r="L7" s="8"/>
      <c r="M7" s="8"/>
      <c r="N7" s="8"/>
      <c r="O7" s="8"/>
      <c r="P7" s="8"/>
      <c r="Q7" s="8"/>
      <c r="R7" s="8"/>
      <c r="S7" s="8"/>
      <c r="T7" s="8"/>
      <c r="U7" s="8"/>
      <c r="V7" s="8"/>
      <c r="W7" s="8"/>
      <c r="X7" s="8"/>
      <c r="Y7" s="8"/>
    </row>
    <row r="8" spans="1:25">
      <c r="A8" s="8"/>
      <c r="B8" s="122"/>
      <c r="C8" s="122"/>
      <c r="D8" s="122"/>
      <c r="E8" s="122"/>
      <c r="F8" s="122"/>
      <c r="G8" s="122"/>
      <c r="H8" s="122"/>
      <c r="I8" s="122"/>
      <c r="J8" s="122"/>
      <c r="K8" s="8"/>
      <c r="L8" s="8"/>
      <c r="M8" s="8"/>
      <c r="N8" s="8"/>
      <c r="O8" s="8"/>
      <c r="P8" s="8"/>
      <c r="Q8" s="8"/>
      <c r="R8" s="8"/>
      <c r="S8" s="8"/>
      <c r="T8" s="8"/>
      <c r="U8" s="8"/>
      <c r="V8" s="8"/>
      <c r="W8" s="8"/>
      <c r="X8" s="8"/>
      <c r="Y8" s="8"/>
    </row>
    <row r="9" spans="1:25">
      <c r="A9" s="8"/>
      <c r="B9" s="122"/>
      <c r="C9" s="122"/>
      <c r="D9" s="122"/>
      <c r="E9" s="122"/>
      <c r="F9" s="122"/>
      <c r="G9" s="122"/>
      <c r="H9" s="122"/>
      <c r="I9" s="122"/>
      <c r="J9" s="122"/>
      <c r="K9" s="8"/>
      <c r="L9" s="8"/>
      <c r="M9" s="8"/>
      <c r="N9" s="8"/>
      <c r="O9" s="8"/>
      <c r="P9" s="8"/>
      <c r="Q9" s="8"/>
      <c r="R9" s="8"/>
      <c r="S9" s="8"/>
      <c r="T9" s="8"/>
      <c r="U9" s="8"/>
      <c r="V9" s="8"/>
      <c r="W9" s="8"/>
      <c r="X9" s="8"/>
      <c r="Y9" s="8"/>
    </row>
    <row r="10" spans="1:25">
      <c r="A10" s="8"/>
      <c r="B10" s="122"/>
      <c r="C10" s="122"/>
      <c r="D10" s="122"/>
      <c r="E10" s="122"/>
      <c r="F10" s="122"/>
      <c r="G10" s="122"/>
      <c r="H10" s="122"/>
      <c r="I10" s="122"/>
      <c r="J10" s="122"/>
      <c r="K10" s="8"/>
      <c r="L10" s="8"/>
      <c r="M10" s="8"/>
      <c r="N10" s="8"/>
      <c r="O10" s="8"/>
      <c r="P10" s="8"/>
      <c r="Q10" s="8"/>
      <c r="R10" s="8"/>
      <c r="S10" s="8"/>
      <c r="T10" s="8"/>
      <c r="U10" s="8"/>
      <c r="V10" s="8"/>
      <c r="W10" s="8"/>
      <c r="X10" s="8"/>
      <c r="Y10" s="8"/>
    </row>
    <row r="11" spans="1:25">
      <c r="A11" s="8"/>
      <c r="B11" s="122"/>
      <c r="C11" s="122"/>
      <c r="D11" s="122"/>
      <c r="E11" s="122"/>
      <c r="F11" s="122"/>
      <c r="G11" s="122"/>
      <c r="H11" s="122"/>
      <c r="I11" s="122"/>
      <c r="J11" s="122"/>
      <c r="K11" s="8"/>
      <c r="L11" s="8"/>
      <c r="M11" s="8"/>
      <c r="N11" s="8"/>
      <c r="O11" s="8"/>
      <c r="P11" s="8"/>
      <c r="Q11" s="8"/>
      <c r="R11" s="8"/>
      <c r="S11" s="8"/>
      <c r="T11" s="8"/>
      <c r="U11" s="8"/>
      <c r="V11" s="8"/>
      <c r="W11" s="8"/>
      <c r="X11" s="8"/>
      <c r="Y11" s="8"/>
    </row>
    <row r="12" spans="1:25">
      <c r="A12" s="8"/>
      <c r="B12" s="122"/>
      <c r="C12" s="122"/>
      <c r="D12" s="122"/>
      <c r="E12" s="122"/>
      <c r="F12" s="122"/>
      <c r="G12" s="122"/>
      <c r="H12" s="122"/>
      <c r="I12" s="122"/>
      <c r="J12" s="122"/>
      <c r="K12" s="8"/>
      <c r="L12" s="8"/>
      <c r="M12" s="8"/>
      <c r="N12" s="8"/>
      <c r="O12" s="8"/>
      <c r="P12" s="8"/>
      <c r="Q12" s="8"/>
      <c r="R12" s="8"/>
      <c r="S12" s="8"/>
      <c r="T12" s="8"/>
      <c r="U12" s="8"/>
      <c r="V12" s="8"/>
      <c r="W12" s="8"/>
      <c r="X12" s="8"/>
      <c r="Y12" s="8"/>
    </row>
    <row r="13" spans="1:25">
      <c r="A13" s="8"/>
      <c r="B13" s="122"/>
      <c r="C13" s="122"/>
      <c r="D13" s="122"/>
      <c r="E13" s="122"/>
      <c r="F13" s="122"/>
      <c r="G13" s="122"/>
      <c r="H13" s="122"/>
      <c r="I13" s="122"/>
      <c r="J13" s="122"/>
      <c r="K13" s="8"/>
      <c r="L13" s="8"/>
      <c r="M13" s="8"/>
      <c r="N13" s="8"/>
      <c r="O13" s="8"/>
      <c r="P13" s="8"/>
      <c r="Q13" s="8"/>
      <c r="R13" s="8"/>
      <c r="S13" s="8"/>
      <c r="T13" s="8"/>
      <c r="U13" s="8"/>
      <c r="V13" s="8"/>
      <c r="W13" s="8"/>
      <c r="X13" s="8"/>
      <c r="Y13" s="8"/>
    </row>
    <row r="14" spans="1:25">
      <c r="A14" s="8"/>
      <c r="B14" s="122"/>
      <c r="C14" s="122"/>
      <c r="D14" s="122"/>
      <c r="E14" s="122"/>
      <c r="F14" s="122"/>
      <c r="G14" s="122"/>
      <c r="H14" s="122"/>
      <c r="I14" s="122"/>
      <c r="J14" s="122"/>
      <c r="K14" s="8"/>
      <c r="L14" s="8"/>
      <c r="M14" s="8"/>
      <c r="N14" s="8"/>
      <c r="O14" s="8"/>
      <c r="P14" s="8"/>
      <c r="Q14" s="8"/>
      <c r="R14" s="8"/>
      <c r="S14" s="8"/>
      <c r="T14" s="8"/>
      <c r="U14" s="8"/>
      <c r="V14" s="8"/>
      <c r="W14" s="8"/>
      <c r="X14" s="8"/>
      <c r="Y14" s="8"/>
    </row>
    <row r="15" spans="1:25">
      <c r="A15" s="8"/>
      <c r="B15" s="8"/>
      <c r="C15" s="8"/>
      <c r="D15" s="8"/>
      <c r="E15" s="8"/>
      <c r="F15" s="8"/>
      <c r="G15" s="8"/>
      <c r="H15" s="8"/>
      <c r="I15" s="8"/>
      <c r="J15" s="8"/>
      <c r="K15" s="8"/>
      <c r="L15" s="105" t="s">
        <v>48</v>
      </c>
      <c r="M15" s="8"/>
      <c r="N15" s="8"/>
      <c r="O15" s="8"/>
      <c r="P15" s="8"/>
      <c r="Q15" s="8"/>
      <c r="R15" s="8"/>
      <c r="S15" s="8"/>
      <c r="T15" s="8"/>
      <c r="U15" s="8"/>
      <c r="V15" s="8"/>
      <c r="W15" s="8"/>
      <c r="X15" s="8"/>
      <c r="Y15" s="8"/>
    </row>
    <row r="16" spans="1:25" ht="16" thickBot="1">
      <c r="A16" s="8"/>
      <c r="B16" s="8"/>
      <c r="C16" s="8"/>
      <c r="D16" s="8"/>
      <c r="E16" s="8"/>
      <c r="F16" s="8"/>
      <c r="G16" s="8"/>
      <c r="H16" s="8"/>
      <c r="I16" s="8"/>
      <c r="J16" s="8"/>
      <c r="K16" s="8"/>
      <c r="L16" s="106"/>
      <c r="M16" s="8"/>
      <c r="N16" s="8"/>
      <c r="O16" s="8"/>
      <c r="P16" s="8"/>
      <c r="Q16" s="8"/>
      <c r="R16" s="8"/>
      <c r="S16" s="8"/>
      <c r="T16" s="8"/>
      <c r="U16" s="8"/>
      <c r="V16" s="8"/>
      <c r="W16" s="8"/>
      <c r="X16" s="8"/>
      <c r="Y16" s="8"/>
    </row>
    <row r="17" spans="1:25">
      <c r="A17" s="8"/>
      <c r="B17" s="8"/>
      <c r="C17" s="16" t="s">
        <v>1</v>
      </c>
      <c r="D17" s="6" t="s">
        <v>2</v>
      </c>
      <c r="E17" s="8"/>
      <c r="F17" s="8"/>
      <c r="G17" s="8"/>
      <c r="H17" s="8"/>
      <c r="I17" s="8"/>
      <c r="J17" s="8"/>
      <c r="K17" s="8"/>
      <c r="L17" s="105" t="s">
        <v>49</v>
      </c>
      <c r="M17" s="8"/>
      <c r="N17" s="8"/>
      <c r="O17" s="8"/>
      <c r="P17" s="8"/>
      <c r="Q17" s="8"/>
      <c r="R17" s="8"/>
      <c r="S17" s="8"/>
      <c r="T17" s="8"/>
      <c r="U17" s="8"/>
      <c r="V17" s="8"/>
      <c r="W17" s="8"/>
      <c r="X17" s="8"/>
      <c r="Y17" s="8"/>
    </row>
    <row r="18" spans="1:25">
      <c r="A18" s="8"/>
      <c r="B18" s="8"/>
      <c r="C18" s="17">
        <v>86</v>
      </c>
      <c r="D18" s="7">
        <v>67</v>
      </c>
      <c r="E18" s="8"/>
      <c r="F18" s="8"/>
      <c r="G18" s="8"/>
      <c r="H18" s="8"/>
      <c r="I18" s="8"/>
      <c r="J18" s="8"/>
      <c r="K18" s="8"/>
      <c r="L18" s="8"/>
      <c r="M18" s="8"/>
      <c r="N18" s="8"/>
      <c r="O18" s="8"/>
      <c r="P18" s="8"/>
      <c r="Q18" s="8"/>
      <c r="R18" s="8"/>
      <c r="S18" s="8"/>
      <c r="T18" s="8"/>
      <c r="U18" s="8"/>
      <c r="V18" s="8"/>
      <c r="W18" s="8"/>
      <c r="X18" s="8"/>
      <c r="Y18" s="8"/>
    </row>
    <row r="19" spans="1:25">
      <c r="A19" s="8"/>
      <c r="B19" s="8"/>
      <c r="C19" s="17">
        <v>90</v>
      </c>
      <c r="D19" s="7">
        <v>72</v>
      </c>
      <c r="E19" s="8"/>
      <c r="F19" s="8"/>
      <c r="G19" s="8"/>
      <c r="H19" s="8"/>
      <c r="I19" s="8"/>
      <c r="J19" s="8"/>
      <c r="K19" s="8"/>
      <c r="L19" s="8"/>
      <c r="M19" s="8"/>
      <c r="N19" s="8"/>
      <c r="O19" s="8"/>
      <c r="P19" s="8"/>
      <c r="Q19" s="8"/>
      <c r="R19" s="8"/>
      <c r="S19" s="8"/>
      <c r="T19" s="8"/>
      <c r="U19" s="8"/>
      <c r="V19" s="8"/>
      <c r="W19" s="8"/>
      <c r="X19" s="8"/>
      <c r="Y19" s="8"/>
    </row>
    <row r="20" spans="1:25" ht="16" thickBot="1">
      <c r="A20" s="8"/>
      <c r="B20" s="8"/>
      <c r="C20" s="17">
        <v>77</v>
      </c>
      <c r="D20" s="7">
        <v>60</v>
      </c>
      <c r="E20" s="8"/>
      <c r="F20" s="8"/>
      <c r="G20" s="8"/>
      <c r="H20" s="8"/>
      <c r="I20" s="8"/>
      <c r="J20" s="8"/>
      <c r="K20" s="8"/>
      <c r="L20" s="8"/>
      <c r="M20" s="8"/>
      <c r="N20" s="8"/>
      <c r="O20" s="8"/>
      <c r="P20" s="8"/>
      <c r="Q20" s="8"/>
      <c r="R20" s="8"/>
      <c r="S20" s="8"/>
      <c r="T20" s="8"/>
      <c r="U20" s="8"/>
      <c r="V20" s="8"/>
      <c r="W20" s="8"/>
      <c r="X20" s="8"/>
      <c r="Y20" s="8"/>
    </row>
    <row r="21" spans="1:25" ht="16" thickBot="1">
      <c r="A21" s="8"/>
      <c r="B21" s="8"/>
      <c r="C21" s="17">
        <v>81</v>
      </c>
      <c r="D21" s="7">
        <v>59</v>
      </c>
      <c r="E21" s="8"/>
      <c r="F21" s="8"/>
      <c r="G21" s="13"/>
      <c r="H21" s="8"/>
      <c r="I21" s="8"/>
      <c r="J21" t="s">
        <v>55</v>
      </c>
      <c r="K21" s="8"/>
      <c r="L21" s="8"/>
      <c r="M21" s="8"/>
      <c r="N21" s="8"/>
      <c r="O21" s="8"/>
      <c r="P21" s="8"/>
      <c r="Q21" s="8"/>
      <c r="R21" s="8"/>
      <c r="S21" s="8"/>
      <c r="T21" s="8"/>
      <c r="U21" s="8"/>
      <c r="V21" s="8"/>
      <c r="W21" s="8"/>
      <c r="X21" s="8"/>
      <c r="Y21" s="8"/>
    </row>
    <row r="22" spans="1:25" ht="20" thickBot="1">
      <c r="A22" s="8"/>
      <c r="B22" s="8"/>
      <c r="C22" s="17">
        <v>86</v>
      </c>
      <c r="D22" s="7">
        <v>78</v>
      </c>
      <c r="E22" s="8"/>
      <c r="F22" s="13" t="s">
        <v>26</v>
      </c>
      <c r="G22" s="8">
        <v>6.6399999999999999E-4</v>
      </c>
      <c r="H22" s="8" t="s">
        <v>25</v>
      </c>
      <c r="I22" s="8"/>
      <c r="J22" t="s">
        <v>56</v>
      </c>
      <c r="K22" s="8"/>
      <c r="L22" s="8"/>
      <c r="M22" s="8"/>
      <c r="N22" s="8"/>
      <c r="O22" s="8"/>
      <c r="P22" s="8"/>
      <c r="Q22" s="8"/>
      <c r="R22" s="8"/>
      <c r="S22" s="14"/>
      <c r="T22" s="8"/>
      <c r="U22" s="8"/>
      <c r="V22" s="8"/>
      <c r="W22" s="8"/>
      <c r="X22" s="8"/>
      <c r="Y22" s="8"/>
    </row>
    <row r="23" spans="1:25">
      <c r="A23" s="8"/>
      <c r="B23" s="8"/>
      <c r="C23" s="17">
        <v>95</v>
      </c>
      <c r="D23" s="7">
        <v>69</v>
      </c>
      <c r="E23" s="8"/>
      <c r="F23" s="8"/>
      <c r="G23" s="8"/>
      <c r="H23" s="8"/>
      <c r="I23" s="8"/>
      <c r="J23" s="8"/>
      <c r="K23" s="8"/>
      <c r="L23" s="8"/>
      <c r="M23" s="8"/>
      <c r="N23" s="8"/>
      <c r="O23" s="8"/>
      <c r="P23" s="8"/>
      <c r="Q23" s="8"/>
      <c r="R23" s="8"/>
      <c r="S23" s="8"/>
      <c r="T23" s="8"/>
      <c r="U23" s="8"/>
      <c r="V23" s="8"/>
      <c r="W23" s="8"/>
      <c r="X23" s="8"/>
      <c r="Y23" s="8"/>
    </row>
    <row r="24" spans="1:25">
      <c r="A24" s="8"/>
      <c r="B24" s="8"/>
      <c r="C24" s="17">
        <v>99</v>
      </c>
      <c r="D24" s="7">
        <v>70</v>
      </c>
      <c r="E24" s="8"/>
      <c r="F24" s="8"/>
      <c r="G24" s="8"/>
      <c r="H24" s="8"/>
      <c r="I24" s="8"/>
      <c r="J24" s="8"/>
      <c r="K24" s="8"/>
      <c r="L24" s="8"/>
      <c r="M24" s="8"/>
      <c r="N24" s="8"/>
      <c r="O24" s="8"/>
      <c r="P24" s="8"/>
      <c r="Q24" s="8"/>
      <c r="R24" s="8"/>
      <c r="S24" s="15"/>
      <c r="T24" s="8"/>
      <c r="U24" s="8"/>
      <c r="V24" s="8"/>
      <c r="W24" s="8"/>
      <c r="X24" s="8"/>
      <c r="Y24" s="8"/>
    </row>
    <row r="25" spans="1:25" ht="16" thickBot="1">
      <c r="A25" s="8"/>
      <c r="B25" s="8"/>
      <c r="C25" s="17">
        <v>92</v>
      </c>
      <c r="D25" s="7">
        <v>85</v>
      </c>
      <c r="E25" s="8"/>
      <c r="F25" s="8"/>
      <c r="G25" s="8"/>
      <c r="H25" s="8"/>
      <c r="I25" s="8"/>
      <c r="J25" s="8"/>
      <c r="K25" s="8"/>
      <c r="L25" s="8"/>
      <c r="M25" s="8"/>
      <c r="N25" s="8"/>
      <c r="O25" s="8"/>
      <c r="P25" s="8"/>
      <c r="Q25" s="8"/>
      <c r="R25" s="8"/>
      <c r="S25" s="10"/>
      <c r="T25" s="8"/>
      <c r="U25" s="8"/>
      <c r="V25" s="8"/>
      <c r="W25" s="8"/>
      <c r="X25" s="8"/>
      <c r="Y25" s="8"/>
    </row>
    <row r="26" spans="1:25" ht="16">
      <c r="A26" s="8"/>
      <c r="B26" s="8"/>
      <c r="C26" s="17">
        <v>93</v>
      </c>
      <c r="D26" s="7">
        <v>65</v>
      </c>
      <c r="E26" s="8"/>
      <c r="F26" s="8"/>
      <c r="G26" s="8"/>
      <c r="H26" s="8"/>
      <c r="I26" s="8"/>
      <c r="J26" s="8"/>
      <c r="K26" s="8"/>
      <c r="L26" s="8"/>
      <c r="M26" s="8"/>
      <c r="N26" s="8"/>
      <c r="O26" s="8"/>
      <c r="P26" s="8"/>
      <c r="Q26" s="8"/>
      <c r="R26" s="8"/>
      <c r="S26" s="25" t="s">
        <v>22</v>
      </c>
      <c r="T26" s="8"/>
      <c r="U26" s="8"/>
      <c r="V26" s="8"/>
      <c r="W26" s="8"/>
      <c r="X26" s="8"/>
      <c r="Y26" s="8"/>
    </row>
    <row r="27" spans="1:25" ht="16" thickBot="1">
      <c r="A27" s="8"/>
      <c r="B27" s="8"/>
      <c r="C27" s="18">
        <v>85</v>
      </c>
      <c r="D27" s="7">
        <v>62</v>
      </c>
      <c r="E27" s="8"/>
      <c r="F27" s="8"/>
      <c r="G27" s="8"/>
      <c r="H27" s="8"/>
      <c r="I27" s="8"/>
      <c r="J27" s="8"/>
      <c r="K27" s="8"/>
      <c r="L27" s="8"/>
      <c r="M27" s="8"/>
      <c r="N27" s="8"/>
      <c r="O27" s="8"/>
      <c r="P27" s="8"/>
      <c r="Q27" s="8"/>
      <c r="R27" s="8"/>
      <c r="S27" s="9"/>
      <c r="T27" s="8"/>
      <c r="U27" s="8"/>
      <c r="V27" s="8"/>
      <c r="W27" s="8"/>
      <c r="X27" s="8"/>
      <c r="Y27" s="8"/>
    </row>
    <row r="28" spans="1:25" ht="16">
      <c r="A28" s="8"/>
      <c r="B28" s="19" t="s">
        <v>19</v>
      </c>
      <c r="C28" s="19">
        <f>SUM(C18:C27)</f>
        <v>884</v>
      </c>
      <c r="D28" s="20">
        <f>SUM(D18:D27)</f>
        <v>687</v>
      </c>
      <c r="E28" s="8"/>
      <c r="F28" s="8"/>
      <c r="G28" s="8"/>
      <c r="H28" s="8"/>
      <c r="I28" s="8"/>
      <c r="J28" s="8"/>
      <c r="K28" s="8"/>
      <c r="L28" s="8"/>
      <c r="M28" s="8"/>
      <c r="N28" s="8"/>
      <c r="O28" s="8"/>
      <c r="P28" s="8"/>
      <c r="Q28" s="8"/>
      <c r="R28" s="8"/>
      <c r="S28" s="26" t="s">
        <v>23</v>
      </c>
      <c r="T28" s="8"/>
      <c r="U28" s="8"/>
      <c r="V28" s="8"/>
      <c r="W28" s="8"/>
      <c r="X28" s="8"/>
      <c r="Y28" s="8"/>
    </row>
    <row r="29" spans="1:25">
      <c r="A29" s="8"/>
      <c r="B29" s="21" t="s">
        <v>20</v>
      </c>
      <c r="C29" s="21">
        <f>AVERAGE(C18:C27)</f>
        <v>88.4</v>
      </c>
      <c r="D29" s="22">
        <f>AVERAGE(D18:D27)</f>
        <v>68.7</v>
      </c>
      <c r="E29" s="8"/>
      <c r="F29" s="8"/>
      <c r="G29" s="8"/>
      <c r="H29" s="8"/>
      <c r="I29" s="8"/>
      <c r="J29" s="8"/>
      <c r="K29" s="8"/>
      <c r="L29" s="8"/>
      <c r="M29" s="8"/>
      <c r="N29" s="8"/>
      <c r="O29" s="8"/>
      <c r="P29" s="8"/>
      <c r="Q29" s="8"/>
      <c r="R29" s="8"/>
      <c r="S29" s="9"/>
      <c r="T29" s="8"/>
      <c r="U29" s="8"/>
      <c r="V29" s="8"/>
      <c r="W29" s="8"/>
      <c r="X29" s="8"/>
      <c r="Y29" s="8"/>
    </row>
    <row r="30" spans="1:25" ht="17" thickBot="1">
      <c r="A30" s="8"/>
      <c r="B30" s="23" t="s">
        <v>21</v>
      </c>
      <c r="C30" s="23">
        <f>_xlfn.STDEV.S(C18:C27)</f>
        <v>6.6699991670830734</v>
      </c>
      <c r="D30" s="24">
        <f>_xlfn.STDEV.S(D18:D27)</f>
        <v>8.1383864084554975</v>
      </c>
      <c r="E30" s="8"/>
      <c r="F30" s="8"/>
      <c r="G30" s="8"/>
      <c r="H30" s="8"/>
      <c r="I30" s="8"/>
      <c r="J30" s="8"/>
      <c r="K30" s="8"/>
      <c r="L30" s="8"/>
      <c r="M30" s="8"/>
      <c r="N30" s="8"/>
      <c r="O30" s="8"/>
      <c r="P30" s="8"/>
      <c r="Q30" s="8"/>
      <c r="R30" s="8"/>
      <c r="S30" s="26" t="s">
        <v>37</v>
      </c>
      <c r="T30" s="8"/>
      <c r="U30" s="8"/>
      <c r="V30" s="8"/>
      <c r="W30" s="8"/>
      <c r="X30" s="8"/>
      <c r="Y30" s="8"/>
    </row>
    <row r="31" spans="1:25">
      <c r="A31" s="8"/>
      <c r="B31" s="8"/>
      <c r="C31" s="8"/>
      <c r="D31" s="8"/>
      <c r="E31" s="8"/>
      <c r="F31" s="8"/>
      <c r="G31" s="8"/>
      <c r="H31" s="8"/>
      <c r="I31" s="8"/>
      <c r="J31" s="8"/>
      <c r="K31" s="8"/>
      <c r="L31" s="8"/>
      <c r="M31" s="8"/>
      <c r="N31" s="8"/>
      <c r="O31" s="8"/>
      <c r="P31" s="8"/>
      <c r="Q31" s="8"/>
      <c r="R31" s="8"/>
      <c r="S31" s="9"/>
      <c r="T31" s="8"/>
      <c r="U31" s="8"/>
      <c r="V31" s="8"/>
      <c r="W31" s="8"/>
      <c r="X31" s="8"/>
      <c r="Y31" s="8"/>
    </row>
    <row r="32" spans="1:25" ht="16">
      <c r="A32" s="8"/>
      <c r="B32" s="8"/>
      <c r="C32" s="8"/>
      <c r="D32" s="8"/>
      <c r="E32" s="8"/>
      <c r="F32" s="8"/>
      <c r="G32" s="8"/>
      <c r="H32" s="8"/>
      <c r="I32" s="8"/>
      <c r="J32" s="8"/>
      <c r="K32" s="8"/>
      <c r="L32" s="8"/>
      <c r="M32" s="8"/>
      <c r="N32" s="8"/>
      <c r="O32" s="8"/>
      <c r="P32" s="8"/>
      <c r="Q32" s="8"/>
      <c r="R32" s="8"/>
      <c r="S32" s="26" t="s">
        <v>36</v>
      </c>
      <c r="T32" s="8"/>
      <c r="U32" s="8"/>
      <c r="V32" s="8"/>
      <c r="W32" s="8"/>
      <c r="X32" s="8"/>
      <c r="Y32" s="8"/>
    </row>
    <row r="33" spans="1:25" ht="16" thickBot="1">
      <c r="A33" s="8"/>
      <c r="B33" s="8"/>
      <c r="C33" s="8"/>
      <c r="D33" s="8"/>
      <c r="E33" s="8"/>
      <c r="F33" s="8"/>
      <c r="G33" s="8"/>
      <c r="H33" s="8"/>
      <c r="I33" s="8"/>
      <c r="J33" s="8"/>
      <c r="K33" s="8"/>
      <c r="L33" s="8"/>
      <c r="M33" s="8"/>
      <c r="N33" s="8"/>
      <c r="O33" s="8"/>
      <c r="P33" s="8"/>
      <c r="Q33" s="8"/>
      <c r="R33" s="8"/>
      <c r="S33" s="9"/>
      <c r="T33" s="8"/>
      <c r="U33" s="8"/>
      <c r="V33" s="8"/>
      <c r="W33" s="8"/>
      <c r="X33" s="8"/>
      <c r="Y33" s="8"/>
    </row>
    <row r="34" spans="1:25" ht="31" thickBot="1">
      <c r="A34" s="8"/>
      <c r="B34" s="107" t="s">
        <v>50</v>
      </c>
      <c r="C34" s="107" t="s">
        <v>51</v>
      </c>
      <c r="D34" s="107" t="s">
        <v>52</v>
      </c>
      <c r="E34" s="8"/>
      <c r="F34" s="8"/>
      <c r="G34" s="8"/>
      <c r="H34" s="8"/>
      <c r="I34" s="8"/>
      <c r="J34" s="8"/>
      <c r="K34" s="8"/>
      <c r="L34" s="8"/>
      <c r="M34" s="8"/>
      <c r="N34" s="8"/>
      <c r="O34" s="8"/>
      <c r="P34" s="8"/>
      <c r="Q34" s="8"/>
      <c r="R34" s="8"/>
      <c r="S34" s="27" t="s">
        <v>35</v>
      </c>
      <c r="T34" s="8"/>
      <c r="U34" s="8"/>
      <c r="V34" s="8"/>
      <c r="W34" s="8"/>
      <c r="X34" s="8"/>
      <c r="Y34" s="8"/>
    </row>
    <row r="35" spans="1:25" ht="16" thickBot="1">
      <c r="A35" s="8"/>
      <c r="B35" s="108">
        <v>1</v>
      </c>
      <c r="C35" s="108" t="s">
        <v>1</v>
      </c>
      <c r="D35" s="108">
        <v>91</v>
      </c>
      <c r="E35" s="8"/>
      <c r="F35" s="8"/>
      <c r="G35" s="8"/>
      <c r="H35" s="8"/>
      <c r="I35" s="8"/>
      <c r="J35" s="8"/>
      <c r="K35" s="8"/>
      <c r="L35" s="8"/>
      <c r="M35" s="8"/>
      <c r="N35" s="8"/>
      <c r="O35" s="8"/>
      <c r="P35" s="8"/>
      <c r="Q35" s="8"/>
      <c r="R35" s="8"/>
      <c r="S35" s="10"/>
      <c r="T35" s="8"/>
      <c r="U35" s="8"/>
      <c r="V35" s="8"/>
      <c r="W35" s="8"/>
      <c r="X35" s="8"/>
      <c r="Y35" s="8"/>
    </row>
    <row r="36" spans="1:25" ht="16" thickBot="1">
      <c r="A36" s="8"/>
      <c r="B36" s="108">
        <v>1</v>
      </c>
      <c r="C36" s="108" t="s">
        <v>1</v>
      </c>
      <c r="D36" s="108">
        <v>77</v>
      </c>
      <c r="E36" s="8"/>
      <c r="F36" s="8"/>
      <c r="G36" s="8"/>
      <c r="H36" s="8"/>
      <c r="I36" s="8"/>
      <c r="J36" s="8"/>
      <c r="K36" s="8"/>
      <c r="L36" s="8"/>
      <c r="M36" s="8"/>
      <c r="N36" s="8"/>
      <c r="O36" s="8"/>
      <c r="P36" s="8"/>
      <c r="Q36" s="8"/>
      <c r="R36" s="8"/>
      <c r="S36" s="10"/>
      <c r="T36" s="8"/>
      <c r="U36" s="8"/>
      <c r="V36" s="8"/>
      <c r="W36" s="8"/>
      <c r="X36" s="8"/>
      <c r="Y36" s="8"/>
    </row>
    <row r="37" spans="1:25" ht="16" thickBot="1">
      <c r="A37" s="8"/>
      <c r="B37" s="108">
        <v>1</v>
      </c>
      <c r="C37" s="108" t="s">
        <v>1</v>
      </c>
      <c r="D37" s="108">
        <v>99</v>
      </c>
      <c r="E37" s="8"/>
      <c r="F37" s="8"/>
      <c r="G37" s="8"/>
      <c r="H37" s="8"/>
      <c r="I37" s="8"/>
      <c r="J37" s="8"/>
      <c r="K37" s="8"/>
      <c r="L37" s="8"/>
      <c r="M37" s="8"/>
      <c r="N37" s="8"/>
      <c r="O37" s="8"/>
      <c r="P37" s="8"/>
      <c r="Q37" s="8"/>
      <c r="R37" s="8"/>
      <c r="S37" s="10"/>
      <c r="T37" s="8"/>
      <c r="U37" s="8"/>
      <c r="V37" s="8"/>
      <c r="W37" s="8"/>
      <c r="X37" s="8"/>
      <c r="Y37" s="8"/>
    </row>
    <row r="38" spans="1:25" ht="20" thickBot="1">
      <c r="A38" s="8"/>
      <c r="B38" s="108">
        <v>1</v>
      </c>
      <c r="C38" s="108" t="s">
        <v>1</v>
      </c>
      <c r="D38" s="108">
        <v>88</v>
      </c>
      <c r="E38" s="8"/>
      <c r="F38" s="8"/>
      <c r="G38" s="8"/>
      <c r="H38" s="8"/>
      <c r="I38" s="8"/>
      <c r="J38" s="8"/>
      <c r="K38" s="8"/>
      <c r="L38" s="8"/>
      <c r="M38" s="8"/>
      <c r="N38" s="8"/>
      <c r="O38" s="8"/>
      <c r="P38" s="8"/>
      <c r="Q38" s="8"/>
      <c r="R38" s="8"/>
      <c r="S38" s="11"/>
      <c r="T38" s="8"/>
      <c r="U38" s="8"/>
      <c r="V38" s="8"/>
      <c r="W38" s="8"/>
      <c r="X38" s="8"/>
      <c r="Y38" s="8"/>
    </row>
    <row r="39" spans="1:25" ht="16" thickBot="1">
      <c r="A39" s="8"/>
      <c r="B39" s="108">
        <v>1</v>
      </c>
      <c r="C39" s="108" t="s">
        <v>1</v>
      </c>
      <c r="D39" s="108">
        <v>97</v>
      </c>
      <c r="E39" s="8"/>
      <c r="F39" s="8"/>
      <c r="G39" s="8"/>
      <c r="H39" s="8"/>
      <c r="I39" s="8"/>
      <c r="J39" s="8"/>
      <c r="K39" s="8"/>
      <c r="L39" s="8"/>
      <c r="M39" s="8"/>
      <c r="N39" s="8"/>
      <c r="O39" s="8"/>
      <c r="P39" s="8"/>
      <c r="Q39" s="8"/>
      <c r="R39" s="8"/>
      <c r="S39" s="10"/>
      <c r="T39" s="8"/>
      <c r="U39" s="8"/>
      <c r="V39" s="8"/>
      <c r="W39" s="8"/>
      <c r="X39" s="8"/>
      <c r="Y39" s="8"/>
    </row>
    <row r="40" spans="1:25" ht="16" thickBot="1">
      <c r="A40" s="8"/>
      <c r="B40" s="108">
        <v>1</v>
      </c>
      <c r="C40" s="108" t="s">
        <v>1</v>
      </c>
      <c r="D40" s="108">
        <v>86</v>
      </c>
      <c r="E40" s="8"/>
      <c r="F40" s="8"/>
      <c r="G40" s="8"/>
      <c r="H40" s="8"/>
      <c r="I40" s="8"/>
      <c r="J40" s="8"/>
      <c r="K40" s="8"/>
      <c r="L40" s="8"/>
      <c r="M40" s="8"/>
      <c r="N40" s="8"/>
      <c r="O40" s="8"/>
      <c r="P40" s="8"/>
      <c r="Q40" s="8"/>
      <c r="R40" s="8"/>
      <c r="S40" s="12"/>
      <c r="T40" s="8"/>
      <c r="U40" s="8"/>
      <c r="V40" s="8"/>
      <c r="W40" s="8"/>
      <c r="X40" s="8"/>
      <c r="Y40" s="8"/>
    </row>
    <row r="41" spans="1:25" ht="16" thickBot="1">
      <c r="A41" s="8"/>
      <c r="B41" s="108">
        <v>1</v>
      </c>
      <c r="C41" s="108" t="s">
        <v>1</v>
      </c>
      <c r="D41" s="108">
        <v>95</v>
      </c>
      <c r="E41" s="8"/>
      <c r="F41" s="8"/>
      <c r="G41" s="8"/>
      <c r="H41" s="8"/>
      <c r="I41" s="8"/>
      <c r="J41" s="8"/>
      <c r="K41" s="8"/>
      <c r="L41" s="8"/>
      <c r="M41" s="8"/>
      <c r="N41" s="8"/>
      <c r="O41" s="8"/>
      <c r="P41" s="8"/>
      <c r="Q41" s="8"/>
      <c r="R41" s="8"/>
      <c r="S41" s="10"/>
      <c r="T41" s="8"/>
      <c r="U41" s="8"/>
      <c r="V41" s="8"/>
      <c r="W41" s="8"/>
      <c r="X41" s="8"/>
      <c r="Y41" s="8"/>
    </row>
    <row r="42" spans="1:25" ht="16" thickBot="1">
      <c r="A42" s="8"/>
      <c r="B42" s="108">
        <v>1</v>
      </c>
      <c r="C42" s="108" t="s">
        <v>1</v>
      </c>
      <c r="D42" s="108">
        <v>99</v>
      </c>
      <c r="E42" s="8"/>
      <c r="F42" s="8"/>
      <c r="G42" s="8"/>
      <c r="H42" s="8"/>
      <c r="I42" s="8"/>
      <c r="J42" s="8"/>
      <c r="K42" s="8"/>
      <c r="L42" s="8"/>
      <c r="M42" s="8"/>
      <c r="N42" s="8"/>
      <c r="O42" s="8"/>
      <c r="P42" s="8"/>
      <c r="Q42" s="8"/>
      <c r="R42" s="8"/>
      <c r="S42" s="29"/>
      <c r="T42" s="8"/>
      <c r="U42" s="8"/>
      <c r="V42" s="8"/>
      <c r="W42" s="8"/>
      <c r="X42" s="8"/>
      <c r="Y42" s="8"/>
    </row>
    <row r="43" spans="1:25" ht="16" thickBot="1">
      <c r="A43" s="8"/>
      <c r="B43" s="108">
        <v>1</v>
      </c>
      <c r="C43" s="108" t="s">
        <v>1</v>
      </c>
      <c r="D43" s="108">
        <v>93</v>
      </c>
      <c r="E43" s="8"/>
      <c r="F43" s="8"/>
      <c r="G43" s="8"/>
      <c r="H43" s="8"/>
      <c r="I43" s="8"/>
      <c r="J43" s="8"/>
      <c r="K43" s="8"/>
      <c r="L43" s="8"/>
      <c r="M43" s="8"/>
      <c r="N43" s="8"/>
      <c r="O43" s="8"/>
      <c r="P43" s="8"/>
      <c r="Q43" s="8"/>
      <c r="R43" s="8"/>
      <c r="S43" s="30"/>
      <c r="T43" s="8"/>
      <c r="U43" s="8"/>
      <c r="V43" s="8"/>
      <c r="W43" s="8"/>
      <c r="X43" s="8"/>
      <c r="Y43" s="8"/>
    </row>
    <row r="44" spans="1:25" ht="33" thickBot="1">
      <c r="A44" s="8"/>
      <c r="B44" s="108">
        <v>1</v>
      </c>
      <c r="C44" s="108" t="s">
        <v>1</v>
      </c>
      <c r="D44" s="108">
        <v>85</v>
      </c>
      <c r="E44" s="8"/>
      <c r="F44" s="8"/>
      <c r="G44" s="8" t="s">
        <v>53</v>
      </c>
      <c r="H44" s="8">
        <v>6.6399999999999999E-4</v>
      </c>
      <c r="I44" s="8"/>
      <c r="J44" s="8"/>
      <c r="K44" s="8"/>
      <c r="L44" s="8"/>
      <c r="M44" s="8"/>
      <c r="N44" s="8"/>
      <c r="O44" s="8"/>
      <c r="P44" s="8"/>
      <c r="Q44" s="8"/>
      <c r="R44" s="8"/>
      <c r="S44" s="27" t="s">
        <v>38</v>
      </c>
      <c r="T44" s="8"/>
      <c r="U44" s="8"/>
      <c r="V44" s="8"/>
      <c r="W44" s="8"/>
      <c r="X44" s="8"/>
      <c r="Y44" s="8"/>
    </row>
    <row r="45" spans="1:25" ht="16" thickBot="1">
      <c r="A45" s="8"/>
      <c r="B45" s="108">
        <v>2</v>
      </c>
      <c r="C45" s="108" t="s">
        <v>2</v>
      </c>
      <c r="D45" s="108">
        <v>82</v>
      </c>
      <c r="E45" s="8"/>
      <c r="F45" s="8"/>
      <c r="G45" s="8"/>
      <c r="H45" s="8" t="s">
        <v>54</v>
      </c>
      <c r="I45" s="8"/>
      <c r="J45" s="8"/>
      <c r="K45" s="8"/>
      <c r="L45" s="8"/>
      <c r="M45" s="8"/>
      <c r="N45" s="8"/>
      <c r="O45" s="8"/>
      <c r="P45" s="8"/>
      <c r="Q45" s="8"/>
      <c r="R45" s="8"/>
      <c r="S45" s="10"/>
      <c r="T45" s="8"/>
      <c r="U45" s="8"/>
      <c r="V45" s="8"/>
      <c r="W45" s="8"/>
      <c r="X45" s="8"/>
      <c r="Y45" s="8"/>
    </row>
    <row r="46" spans="1:25" ht="97" thickBot="1">
      <c r="A46" s="8"/>
      <c r="B46" s="108">
        <v>2</v>
      </c>
      <c r="C46" s="108" t="s">
        <v>2</v>
      </c>
      <c r="D46" s="108">
        <v>59</v>
      </c>
      <c r="E46" s="8"/>
      <c r="F46" s="8"/>
      <c r="G46" s="8"/>
      <c r="H46" s="109" t="s">
        <v>57</v>
      </c>
      <c r="I46" s="8"/>
      <c r="J46" s="8"/>
      <c r="K46" s="8"/>
      <c r="L46" s="8"/>
      <c r="M46" s="8"/>
      <c r="N46" s="8"/>
      <c r="O46" s="8"/>
      <c r="P46" s="8"/>
      <c r="Q46" s="8"/>
      <c r="R46" s="8"/>
      <c r="S46" s="28" t="s">
        <v>24</v>
      </c>
      <c r="T46" s="8"/>
      <c r="U46" s="8"/>
      <c r="V46" s="8"/>
      <c r="W46" s="8"/>
      <c r="X46" s="8"/>
      <c r="Y46" s="8"/>
    </row>
    <row r="47" spans="1:25" ht="16" thickBot="1">
      <c r="A47" s="8"/>
      <c r="B47" s="108">
        <v>2</v>
      </c>
      <c r="C47" s="108" t="s">
        <v>2</v>
      </c>
      <c r="D47" s="108">
        <v>74</v>
      </c>
      <c r="E47" s="8"/>
      <c r="F47" s="8"/>
      <c r="G47" s="8"/>
      <c r="H47" s="8"/>
      <c r="I47" s="8"/>
      <c r="J47" s="8"/>
      <c r="K47" s="8"/>
      <c r="L47" s="8"/>
      <c r="M47" s="8"/>
      <c r="N47" s="8"/>
      <c r="O47" s="8"/>
      <c r="P47" s="8"/>
      <c r="Q47" s="8"/>
      <c r="R47" s="8"/>
      <c r="S47" s="8"/>
      <c r="T47" s="8"/>
      <c r="U47" s="8"/>
      <c r="V47" s="8"/>
      <c r="W47" s="8"/>
      <c r="X47" s="8"/>
      <c r="Y47" s="8"/>
    </row>
    <row r="48" spans="1:25" ht="16" thickBot="1">
      <c r="A48" s="8"/>
      <c r="B48" s="108">
        <v>2</v>
      </c>
      <c r="C48" s="108" t="s">
        <v>2</v>
      </c>
      <c r="D48" s="108">
        <v>71</v>
      </c>
      <c r="E48" s="8"/>
      <c r="F48" s="8"/>
      <c r="G48" s="8"/>
      <c r="H48" s="8"/>
      <c r="I48" s="8"/>
      <c r="J48" s="8"/>
      <c r="K48" s="8"/>
      <c r="L48" s="8"/>
      <c r="M48" s="8"/>
      <c r="N48" s="8"/>
      <c r="O48" s="8"/>
      <c r="P48" s="8"/>
      <c r="Q48" s="8"/>
      <c r="R48" s="8"/>
      <c r="S48" s="8"/>
      <c r="T48" s="8"/>
      <c r="U48" s="8"/>
      <c r="V48" s="8"/>
      <c r="W48" s="8"/>
      <c r="X48" s="8"/>
      <c r="Y48" s="8"/>
    </row>
    <row r="49" spans="1:25" ht="16" thickBot="1">
      <c r="A49" s="8"/>
      <c r="B49" s="108">
        <v>2</v>
      </c>
      <c r="C49" s="108" t="s">
        <v>2</v>
      </c>
      <c r="D49" s="108">
        <v>85</v>
      </c>
      <c r="E49" s="8"/>
      <c r="F49" s="8"/>
      <c r="G49" s="8"/>
      <c r="H49" s="8"/>
      <c r="I49" s="8"/>
      <c r="J49" s="8"/>
      <c r="K49" s="8"/>
      <c r="L49" s="8"/>
      <c r="M49" s="8"/>
      <c r="N49" s="8"/>
      <c r="O49" s="8"/>
      <c r="P49" s="8"/>
      <c r="Q49" s="8"/>
      <c r="R49" s="8"/>
      <c r="S49" s="8"/>
      <c r="T49" s="8"/>
      <c r="U49" s="8"/>
      <c r="V49" s="8"/>
      <c r="W49" s="8"/>
      <c r="X49" s="8"/>
      <c r="Y49" s="8"/>
    </row>
    <row r="50" spans="1:25" ht="16" thickBot="1">
      <c r="A50" s="8"/>
      <c r="B50" s="108">
        <v>2</v>
      </c>
      <c r="C50" s="108" t="s">
        <v>2</v>
      </c>
      <c r="D50" s="108">
        <v>62</v>
      </c>
      <c r="E50" s="8"/>
      <c r="F50" s="8"/>
      <c r="G50" s="8"/>
      <c r="H50" s="8"/>
      <c r="I50" s="8"/>
      <c r="J50" s="8"/>
      <c r="K50" s="8"/>
      <c r="L50" s="8"/>
      <c r="M50" s="8"/>
      <c r="N50" s="8"/>
      <c r="O50" s="8"/>
      <c r="P50" s="8"/>
      <c r="Q50" s="8"/>
      <c r="R50" s="8"/>
      <c r="S50" s="8"/>
      <c r="T50" s="8"/>
      <c r="U50" s="8"/>
      <c r="V50" s="8"/>
      <c r="W50" s="8"/>
      <c r="X50" s="8"/>
      <c r="Y50" s="8"/>
    </row>
    <row r="51" spans="1:25" ht="16" thickBot="1">
      <c r="A51" s="8"/>
      <c r="B51" s="108">
        <v>2</v>
      </c>
      <c r="C51" s="108" t="s">
        <v>2</v>
      </c>
      <c r="D51" s="108">
        <v>79</v>
      </c>
      <c r="E51" s="8"/>
      <c r="F51" s="8"/>
      <c r="G51" s="8"/>
      <c r="H51" s="8"/>
      <c r="I51" s="8"/>
      <c r="J51" s="8"/>
      <c r="K51" s="8"/>
      <c r="L51" s="8"/>
      <c r="M51" s="8"/>
      <c r="N51" s="8"/>
      <c r="O51" s="8"/>
      <c r="P51" s="8"/>
      <c r="Q51" s="8"/>
      <c r="R51" s="8"/>
      <c r="S51" s="8"/>
      <c r="T51" s="8"/>
      <c r="U51" s="8"/>
      <c r="V51" s="8"/>
      <c r="W51" s="8"/>
      <c r="X51" s="8"/>
      <c r="Y51" s="8"/>
    </row>
    <row r="52" spans="1:25" ht="16" thickBot="1">
      <c r="A52" s="8"/>
      <c r="B52" s="108">
        <v>2</v>
      </c>
      <c r="C52" s="108" t="s">
        <v>2</v>
      </c>
      <c r="D52" s="108">
        <v>73</v>
      </c>
      <c r="E52" s="8"/>
      <c r="F52" s="8"/>
      <c r="G52" s="8"/>
      <c r="H52" s="8"/>
      <c r="I52" s="8"/>
      <c r="J52" s="8"/>
      <c r="K52" s="8"/>
      <c r="L52" s="8"/>
      <c r="M52" s="8"/>
      <c r="N52" s="8"/>
      <c r="O52" s="8"/>
      <c r="P52" s="8"/>
      <c r="Q52" s="8"/>
      <c r="R52" s="8"/>
      <c r="S52" s="8"/>
      <c r="T52" s="8"/>
      <c r="U52" s="8"/>
      <c r="V52" s="8"/>
      <c r="W52" s="8"/>
      <c r="X52" s="8"/>
      <c r="Y52" s="8"/>
    </row>
    <row r="53" spans="1:25" ht="16" thickBot="1">
      <c r="A53" s="8"/>
      <c r="B53" s="108">
        <v>2</v>
      </c>
      <c r="C53" s="108" t="s">
        <v>2</v>
      </c>
      <c r="D53" s="108">
        <v>81</v>
      </c>
      <c r="E53" s="8"/>
      <c r="F53" s="8"/>
      <c r="G53" s="8"/>
      <c r="H53" s="8"/>
      <c r="I53" s="8"/>
      <c r="J53" s="8"/>
      <c r="K53" s="8"/>
      <c r="L53" s="8"/>
      <c r="M53" s="8"/>
      <c r="N53" s="8"/>
      <c r="O53" s="8"/>
      <c r="P53" s="8"/>
      <c r="Q53" s="8"/>
      <c r="R53" s="8"/>
      <c r="S53" s="8"/>
      <c r="T53" s="8"/>
      <c r="U53" s="8"/>
      <c r="V53" s="8"/>
      <c r="W53" s="8"/>
      <c r="X53" s="8"/>
      <c r="Y53" s="8"/>
    </row>
    <row r="54" spans="1:25" ht="16" thickBot="1">
      <c r="A54" s="8"/>
      <c r="B54" s="108">
        <v>2</v>
      </c>
      <c r="C54" s="108" t="s">
        <v>2</v>
      </c>
      <c r="D54" s="108">
        <v>64</v>
      </c>
      <c r="E54" s="8"/>
      <c r="F54" s="8"/>
      <c r="G54" s="8"/>
      <c r="H54" s="8"/>
      <c r="I54" s="8"/>
      <c r="J54" s="8"/>
      <c r="K54" s="8"/>
      <c r="L54" s="8"/>
      <c r="M54" s="8"/>
      <c r="N54" s="8"/>
      <c r="O54" s="8"/>
      <c r="P54" s="8"/>
      <c r="Q54" s="8"/>
      <c r="R54" s="8"/>
      <c r="S54" s="8"/>
      <c r="T54" s="8"/>
      <c r="U54" s="8"/>
      <c r="V54" s="8"/>
      <c r="W54" s="8"/>
      <c r="X54" s="8"/>
      <c r="Y54" s="8"/>
    </row>
    <row r="55" spans="1:25">
      <c r="A55" s="8"/>
      <c r="B55" s="8"/>
      <c r="C55" s="8"/>
      <c r="D55" s="8"/>
      <c r="E55" s="8"/>
      <c r="F55" s="8"/>
      <c r="G55" s="8"/>
      <c r="H55" s="8"/>
      <c r="I55" s="8"/>
      <c r="J55" s="8"/>
      <c r="K55" s="8"/>
      <c r="L55" s="8"/>
      <c r="M55" s="8"/>
      <c r="N55" s="8"/>
      <c r="O55" s="8"/>
      <c r="P55" s="8"/>
      <c r="Q55" s="8"/>
      <c r="R55" s="8"/>
      <c r="S55" s="8"/>
      <c r="T55" s="8"/>
      <c r="U55" s="8"/>
      <c r="V55" s="8"/>
      <c r="W55" s="8"/>
      <c r="X55" s="8"/>
      <c r="Y55" s="8"/>
    </row>
    <row r="56" spans="1:25">
      <c r="A56" s="8"/>
      <c r="B56" s="8"/>
      <c r="C56" s="8"/>
      <c r="D56" s="8"/>
      <c r="E56" s="8"/>
      <c r="F56" s="8"/>
      <c r="G56" s="8"/>
      <c r="H56" s="8"/>
      <c r="I56" s="8"/>
      <c r="J56" s="8"/>
      <c r="K56" s="8"/>
      <c r="L56" s="8"/>
      <c r="M56" s="8"/>
      <c r="N56" s="8"/>
      <c r="O56" s="8"/>
      <c r="P56" s="8"/>
      <c r="Q56" s="8"/>
      <c r="R56" s="8"/>
      <c r="S56" s="8"/>
      <c r="T56" s="8"/>
      <c r="U56" s="8"/>
      <c r="V56" s="8"/>
      <c r="W56" s="8"/>
      <c r="X56" s="8"/>
      <c r="Y56" s="8"/>
    </row>
    <row r="57" spans="1:25">
      <c r="A57" s="8"/>
      <c r="B57" s="8"/>
      <c r="C57" s="8"/>
      <c r="D57" s="8"/>
      <c r="E57" s="8"/>
      <c r="F57" s="8"/>
      <c r="G57" s="8"/>
      <c r="H57" s="8"/>
      <c r="I57" s="8"/>
      <c r="J57" s="8"/>
      <c r="K57" s="8"/>
      <c r="L57" s="8"/>
      <c r="M57" s="8"/>
      <c r="N57" s="8"/>
      <c r="O57" s="8"/>
      <c r="P57" s="8"/>
      <c r="Q57" s="8"/>
      <c r="R57" s="8"/>
      <c r="S57" s="8"/>
      <c r="T57" s="8"/>
      <c r="U57" s="8"/>
      <c r="V57" s="8"/>
      <c r="W57" s="8"/>
      <c r="X57" s="8"/>
      <c r="Y57" s="8"/>
    </row>
    <row r="58" spans="1:25">
      <c r="A58" s="8"/>
      <c r="B58" s="8"/>
      <c r="C58" s="8"/>
      <c r="D58" s="8"/>
      <c r="E58" s="8"/>
      <c r="F58" s="8"/>
      <c r="G58" s="8"/>
      <c r="H58" s="8"/>
      <c r="I58" s="8"/>
      <c r="J58" s="8"/>
      <c r="K58" s="8"/>
      <c r="L58" s="8"/>
      <c r="M58" s="8"/>
      <c r="N58" s="8"/>
      <c r="O58" s="8"/>
      <c r="P58" s="8"/>
      <c r="Q58" s="8"/>
      <c r="R58" s="8"/>
      <c r="S58" s="8"/>
      <c r="T58" s="8"/>
      <c r="U58" s="8"/>
      <c r="V58" s="8"/>
      <c r="W58" s="8"/>
      <c r="X58" s="8"/>
      <c r="Y58" s="8"/>
    </row>
    <row r="59" spans="1:25">
      <c r="A59" s="8"/>
      <c r="B59" s="8"/>
      <c r="C59" s="8"/>
      <c r="D59" s="8"/>
      <c r="E59" s="8"/>
      <c r="F59" s="8"/>
      <c r="G59" s="8"/>
      <c r="H59" s="8"/>
      <c r="I59" s="8"/>
      <c r="J59" s="8"/>
      <c r="K59" s="8"/>
      <c r="L59" s="8"/>
      <c r="M59" s="8"/>
      <c r="N59" s="8"/>
      <c r="O59" s="8"/>
      <c r="P59" s="8"/>
      <c r="Q59" s="8"/>
      <c r="R59" s="8"/>
      <c r="S59" s="8"/>
      <c r="T59" s="8"/>
      <c r="U59" s="8"/>
      <c r="V59" s="8"/>
      <c r="W59" s="8"/>
      <c r="X59" s="8"/>
      <c r="Y59" s="8"/>
    </row>
    <row r="60" spans="1:25">
      <c r="A60" s="8"/>
      <c r="B60" s="8"/>
      <c r="C60" s="8"/>
      <c r="D60" s="8"/>
      <c r="E60" s="8"/>
      <c r="F60" s="8"/>
      <c r="G60" s="8"/>
      <c r="H60" s="8"/>
      <c r="I60" s="8"/>
      <c r="J60" s="8"/>
      <c r="K60" s="8"/>
      <c r="L60" s="8"/>
      <c r="M60" s="8"/>
      <c r="N60" s="8"/>
      <c r="O60" s="8"/>
      <c r="P60" s="8"/>
      <c r="Q60" s="8"/>
      <c r="R60" s="8"/>
      <c r="S60" s="8"/>
      <c r="T60" s="8"/>
      <c r="U60" s="8"/>
      <c r="V60" s="8"/>
      <c r="W60" s="8"/>
      <c r="X60" s="8"/>
      <c r="Y60" s="8"/>
    </row>
    <row r="61" spans="1:25">
      <c r="A61" s="8"/>
      <c r="B61" s="8"/>
      <c r="C61" s="8"/>
      <c r="D61" s="8"/>
      <c r="E61" s="8"/>
      <c r="F61" s="8"/>
      <c r="G61" s="8"/>
      <c r="H61" s="8"/>
      <c r="I61" s="8"/>
      <c r="J61" s="8"/>
      <c r="K61" s="8"/>
      <c r="L61" s="8"/>
      <c r="M61" s="8"/>
      <c r="N61" s="8"/>
      <c r="O61" s="8"/>
      <c r="P61" s="8"/>
      <c r="Q61" s="8"/>
      <c r="R61" s="8"/>
      <c r="S61" s="8"/>
      <c r="T61" s="8"/>
      <c r="U61" s="8"/>
      <c r="V61" s="8"/>
      <c r="W61" s="8"/>
      <c r="X61" s="8"/>
      <c r="Y61" s="8"/>
    </row>
    <row r="62" spans="1:25">
      <c r="A62" s="8"/>
      <c r="B62" s="8"/>
      <c r="C62" s="8"/>
      <c r="D62" s="8"/>
      <c r="E62" s="8"/>
      <c r="F62" s="8"/>
      <c r="G62" s="8"/>
      <c r="H62" s="8"/>
      <c r="I62" s="8"/>
      <c r="J62" s="8"/>
      <c r="K62" s="8"/>
      <c r="L62" s="8"/>
      <c r="M62" s="8"/>
      <c r="N62" s="8"/>
      <c r="O62" s="8"/>
      <c r="P62" s="8"/>
      <c r="Q62" s="8"/>
      <c r="R62" s="8"/>
      <c r="S62" s="8"/>
      <c r="T62" s="8"/>
      <c r="U62" s="8"/>
      <c r="V62" s="8"/>
      <c r="W62" s="8"/>
      <c r="X62" s="8"/>
      <c r="Y62" s="8"/>
    </row>
    <row r="63" spans="1:25">
      <c r="A63" s="8"/>
      <c r="B63" s="8"/>
      <c r="C63" s="8"/>
      <c r="D63" s="8"/>
      <c r="E63" s="8"/>
      <c r="F63" s="8"/>
      <c r="G63" s="8"/>
      <c r="H63" s="8"/>
      <c r="I63" s="8"/>
      <c r="J63" s="8"/>
      <c r="K63" s="8"/>
      <c r="L63" s="8"/>
      <c r="M63" s="8"/>
      <c r="N63" s="8"/>
      <c r="O63" s="8"/>
      <c r="P63" s="8"/>
      <c r="Q63" s="8"/>
      <c r="R63" s="8"/>
      <c r="S63" s="8"/>
      <c r="T63" s="8"/>
      <c r="U63" s="8"/>
      <c r="V63" s="8"/>
      <c r="W63" s="8"/>
      <c r="X63" s="8"/>
      <c r="Y63" s="8"/>
    </row>
    <row r="64" spans="1:25">
      <c r="A64" s="8"/>
      <c r="B64" s="8"/>
      <c r="C64" s="8"/>
      <c r="D64" s="8"/>
      <c r="E64" s="8"/>
      <c r="F64" s="8"/>
      <c r="G64" s="8"/>
      <c r="H64" s="8"/>
      <c r="I64" s="8"/>
      <c r="J64" s="8"/>
      <c r="K64" s="8"/>
      <c r="L64" s="8"/>
      <c r="M64" s="8"/>
      <c r="N64" s="8"/>
      <c r="O64" s="8"/>
      <c r="P64" s="8"/>
      <c r="Q64" s="8"/>
      <c r="R64" s="8"/>
      <c r="S64" s="8"/>
      <c r="T64" s="8"/>
      <c r="U64" s="8"/>
      <c r="V64" s="8"/>
      <c r="W64" s="8"/>
      <c r="X64" s="8"/>
      <c r="Y64" s="8"/>
    </row>
    <row r="65" spans="1:25">
      <c r="A65" s="8"/>
      <c r="B65" s="8"/>
      <c r="C65" s="8"/>
      <c r="D65" s="8"/>
      <c r="E65" s="8"/>
      <c r="F65" s="8"/>
      <c r="G65" s="8"/>
      <c r="H65" s="8"/>
      <c r="I65" s="8"/>
      <c r="J65" s="8"/>
      <c r="K65" s="8"/>
      <c r="L65" s="8"/>
      <c r="M65" s="8"/>
      <c r="N65" s="8"/>
      <c r="O65" s="8"/>
      <c r="P65" s="8"/>
      <c r="Q65" s="8"/>
      <c r="R65" s="8"/>
      <c r="S65" s="8"/>
      <c r="T65" s="8"/>
      <c r="U65" s="8"/>
      <c r="V65" s="8"/>
      <c r="W65" s="8"/>
      <c r="X65" s="8"/>
      <c r="Y65" s="8"/>
    </row>
    <row r="66" spans="1:25">
      <c r="A66" s="8"/>
      <c r="B66" s="8"/>
      <c r="C66" s="8"/>
      <c r="D66" s="8"/>
      <c r="E66" s="8"/>
      <c r="F66" s="8"/>
      <c r="G66" s="8"/>
      <c r="H66" s="8"/>
      <c r="I66" s="8"/>
      <c r="J66" s="8"/>
      <c r="K66" s="8"/>
      <c r="L66" s="8"/>
      <c r="M66" s="8"/>
      <c r="N66" s="8"/>
      <c r="O66" s="8"/>
      <c r="P66" s="8"/>
      <c r="Q66" s="8"/>
      <c r="R66" s="8"/>
      <c r="S66" s="8"/>
      <c r="T66" s="8"/>
      <c r="U66" s="8"/>
      <c r="V66" s="8"/>
      <c r="W66" s="8"/>
      <c r="X66" s="8"/>
      <c r="Y66" s="8"/>
    </row>
    <row r="67" spans="1:25">
      <c r="A67" s="8"/>
      <c r="B67" s="8"/>
      <c r="C67" s="8"/>
      <c r="D67" s="8"/>
      <c r="E67" s="8"/>
      <c r="F67" s="8"/>
      <c r="G67" s="8"/>
      <c r="H67" s="8"/>
      <c r="I67" s="8"/>
      <c r="J67" s="8"/>
      <c r="K67" s="8"/>
      <c r="L67" s="8"/>
      <c r="M67" s="8"/>
      <c r="N67" s="8"/>
      <c r="O67" s="8"/>
      <c r="P67" s="8"/>
      <c r="Q67" s="8"/>
      <c r="R67" s="8"/>
      <c r="S67" s="8"/>
      <c r="T67" s="8"/>
      <c r="U67" s="8"/>
      <c r="V67" s="8"/>
      <c r="W67" s="8"/>
      <c r="X67" s="8"/>
      <c r="Y67" s="8"/>
    </row>
    <row r="68" spans="1:25">
      <c r="A68" s="8"/>
      <c r="B68" s="8"/>
      <c r="C68" s="8"/>
      <c r="D68" s="8"/>
      <c r="E68" s="8"/>
      <c r="F68" s="8"/>
      <c r="G68" s="8"/>
      <c r="H68" s="8"/>
      <c r="I68" s="8"/>
      <c r="J68" s="8"/>
      <c r="K68" s="8"/>
      <c r="L68" s="8"/>
      <c r="M68" s="8"/>
      <c r="N68" s="8"/>
      <c r="O68" s="8"/>
      <c r="P68" s="8"/>
      <c r="Q68" s="8"/>
      <c r="R68" s="8"/>
      <c r="S68" s="8"/>
      <c r="T68" s="8"/>
      <c r="U68" s="8"/>
      <c r="V68" s="8"/>
      <c r="W68" s="8"/>
      <c r="X68" s="8"/>
      <c r="Y68" s="8"/>
    </row>
    <row r="69" spans="1:25">
      <c r="A69" s="8"/>
      <c r="B69" s="8"/>
      <c r="C69" s="8"/>
      <c r="D69" s="8"/>
      <c r="E69" s="8"/>
      <c r="F69" s="8"/>
      <c r="G69" s="8"/>
      <c r="H69" s="8"/>
      <c r="I69" s="8"/>
      <c r="J69" s="8"/>
      <c r="K69" s="8"/>
      <c r="L69" s="8"/>
      <c r="M69" s="8"/>
      <c r="N69" s="8"/>
      <c r="O69" s="8"/>
      <c r="P69" s="8"/>
      <c r="Q69" s="8"/>
      <c r="R69" s="8"/>
      <c r="S69" s="8"/>
      <c r="T69" s="8"/>
      <c r="U69" s="8"/>
      <c r="V69" s="8"/>
      <c r="W69" s="8"/>
      <c r="X69" s="8"/>
      <c r="Y69" s="8"/>
    </row>
    <row r="70" spans="1:25">
      <c r="A70" s="8"/>
      <c r="B70" s="8"/>
      <c r="C70" s="8"/>
      <c r="D70" s="8"/>
      <c r="E70" s="8"/>
      <c r="F70" s="8"/>
      <c r="G70" s="8"/>
      <c r="H70" s="8"/>
      <c r="I70" s="8"/>
      <c r="J70" s="8"/>
      <c r="K70" s="8"/>
      <c r="L70" s="8"/>
      <c r="M70" s="8"/>
      <c r="N70" s="8"/>
      <c r="O70" s="8"/>
      <c r="P70" s="8"/>
      <c r="Q70" s="8"/>
      <c r="R70" s="8"/>
      <c r="S70" s="8"/>
      <c r="T70" s="8"/>
      <c r="U70" s="8"/>
      <c r="V70" s="8"/>
      <c r="W70" s="8"/>
      <c r="X70" s="8"/>
      <c r="Y70" s="8"/>
    </row>
    <row r="71" spans="1:25">
      <c r="A71" s="8"/>
      <c r="B71" s="8"/>
      <c r="C71" s="8"/>
      <c r="D71" s="8"/>
      <c r="E71" s="8"/>
      <c r="F71" s="8"/>
      <c r="G71" s="8"/>
      <c r="H71" s="8"/>
      <c r="I71" s="8"/>
      <c r="J71" s="8"/>
      <c r="K71" s="8"/>
      <c r="L71" s="8"/>
      <c r="M71" s="8"/>
      <c r="N71" s="8"/>
      <c r="O71" s="8"/>
      <c r="P71" s="8"/>
      <c r="Q71" s="8"/>
      <c r="R71" s="8"/>
      <c r="S71" s="8"/>
      <c r="T71" s="8"/>
      <c r="U71" s="8"/>
      <c r="V71" s="8"/>
      <c r="W71" s="8"/>
      <c r="X71" s="8"/>
      <c r="Y71" s="8"/>
    </row>
    <row r="72" spans="1:25">
      <c r="A72" s="8"/>
      <c r="B72" s="8"/>
      <c r="C72" s="8"/>
      <c r="D72" s="8"/>
      <c r="E72" s="8"/>
      <c r="F72" s="8"/>
      <c r="G72" s="8"/>
      <c r="H72" s="8"/>
      <c r="I72" s="8"/>
      <c r="J72" s="8"/>
      <c r="K72" s="8"/>
      <c r="L72" s="8"/>
      <c r="M72" s="8"/>
      <c r="N72" s="8"/>
      <c r="O72" s="8"/>
      <c r="P72" s="8"/>
      <c r="Q72" s="8"/>
      <c r="R72" s="8"/>
      <c r="S72" s="8"/>
      <c r="T72" s="8"/>
      <c r="U72" s="8"/>
      <c r="V72" s="8"/>
      <c r="W72" s="8"/>
      <c r="X72" s="8"/>
      <c r="Y72" s="8"/>
    </row>
    <row r="73" spans="1:25">
      <c r="C73" s="8"/>
      <c r="D73" s="8"/>
      <c r="E73" s="8"/>
      <c r="F73" s="8"/>
      <c r="G73" s="8"/>
      <c r="H73" s="8"/>
      <c r="I73" s="8"/>
      <c r="J73" s="8"/>
      <c r="K73" s="8"/>
      <c r="L73" s="8"/>
      <c r="M73" s="8"/>
      <c r="N73" s="8"/>
      <c r="O73" s="8"/>
      <c r="P73" s="8"/>
      <c r="Q73" s="8"/>
      <c r="R73" s="8"/>
      <c r="S73" s="8"/>
      <c r="T73" s="8"/>
      <c r="U73" s="8"/>
      <c r="V73" s="8"/>
      <c r="W73" s="8"/>
      <c r="X73" s="8"/>
      <c r="Y73" s="8"/>
    </row>
  </sheetData>
  <mergeCells count="1">
    <mergeCell ref="B2:J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AEFC-20E8-4AA6-9E26-37B044220E37}">
  <dimension ref="B3:AC55"/>
  <sheetViews>
    <sheetView topLeftCell="A17" workbookViewId="0">
      <selection activeCell="S38" sqref="S38"/>
    </sheetView>
  </sheetViews>
  <sheetFormatPr baseColWidth="10" defaultColWidth="8.83203125" defaultRowHeight="15"/>
  <sheetData>
    <row r="3" spans="2:10">
      <c r="B3" s="123" t="s">
        <v>3</v>
      </c>
      <c r="C3" s="123"/>
      <c r="D3" s="123"/>
      <c r="E3" s="123"/>
      <c r="F3" s="123"/>
      <c r="G3" s="123"/>
      <c r="H3" s="123"/>
      <c r="I3" s="123"/>
      <c r="J3" s="123"/>
    </row>
    <row r="4" spans="2:10">
      <c r="B4" s="123"/>
      <c r="C4" s="123"/>
      <c r="D4" s="123"/>
      <c r="E4" s="123"/>
      <c r="F4" s="123"/>
      <c r="G4" s="123"/>
      <c r="H4" s="123"/>
      <c r="I4" s="123"/>
      <c r="J4" s="123"/>
    </row>
    <row r="5" spans="2:10">
      <c r="B5" s="123"/>
      <c r="C5" s="123"/>
      <c r="D5" s="123"/>
      <c r="E5" s="123"/>
      <c r="F5" s="123"/>
      <c r="G5" s="123"/>
      <c r="H5" s="123"/>
      <c r="I5" s="123"/>
      <c r="J5" s="123"/>
    </row>
    <row r="6" spans="2:10">
      <c r="B6" s="123"/>
      <c r="C6" s="123"/>
      <c r="D6" s="123"/>
      <c r="E6" s="123"/>
      <c r="F6" s="123"/>
      <c r="G6" s="123"/>
      <c r="H6" s="123"/>
      <c r="I6" s="123"/>
      <c r="J6" s="123"/>
    </row>
    <row r="7" spans="2:10">
      <c r="B7" s="123"/>
      <c r="C7" s="123"/>
      <c r="D7" s="123"/>
      <c r="E7" s="123"/>
      <c r="F7" s="123"/>
      <c r="G7" s="123"/>
      <c r="H7" s="123"/>
      <c r="I7" s="123"/>
      <c r="J7" s="123"/>
    </row>
    <row r="8" spans="2:10">
      <c r="B8" s="123"/>
      <c r="C8" s="123"/>
      <c r="D8" s="123"/>
      <c r="E8" s="123"/>
      <c r="F8" s="123"/>
      <c r="G8" s="123"/>
      <c r="H8" s="123"/>
      <c r="I8" s="123"/>
      <c r="J8" s="123"/>
    </row>
    <row r="9" spans="2:10">
      <c r="B9" s="123"/>
      <c r="C9" s="123"/>
      <c r="D9" s="123"/>
      <c r="E9" s="123"/>
      <c r="F9" s="123"/>
      <c r="G9" s="123"/>
      <c r="H9" s="123"/>
      <c r="I9" s="123"/>
      <c r="J9" s="123"/>
    </row>
    <row r="10" spans="2:10">
      <c r="B10" s="123"/>
      <c r="C10" s="123"/>
      <c r="D10" s="123"/>
      <c r="E10" s="123"/>
      <c r="F10" s="123"/>
      <c r="G10" s="123"/>
      <c r="H10" s="123"/>
      <c r="I10" s="123"/>
      <c r="J10" s="123"/>
    </row>
    <row r="11" spans="2:10">
      <c r="B11" s="123"/>
      <c r="C11" s="123"/>
      <c r="D11" s="123"/>
      <c r="E11" s="123"/>
      <c r="F11" s="123"/>
      <c r="G11" s="123"/>
      <c r="H11" s="123"/>
      <c r="I11" s="123"/>
      <c r="J11" s="123"/>
    </row>
    <row r="12" spans="2:10">
      <c r="B12" s="123"/>
      <c r="C12" s="123"/>
      <c r="D12" s="123"/>
      <c r="E12" s="123"/>
      <c r="F12" s="123"/>
      <c r="G12" s="123"/>
      <c r="H12" s="123"/>
      <c r="I12" s="123"/>
      <c r="J12" s="123"/>
    </row>
    <row r="13" spans="2:10">
      <c r="B13" s="123"/>
      <c r="C13" s="123"/>
      <c r="D13" s="123"/>
      <c r="E13" s="123"/>
      <c r="F13" s="123"/>
      <c r="G13" s="123"/>
      <c r="H13" s="123"/>
      <c r="I13" s="123"/>
      <c r="J13" s="123"/>
    </row>
    <row r="14" spans="2:10">
      <c r="B14" s="123"/>
      <c r="C14" s="123"/>
      <c r="D14" s="123"/>
      <c r="E14" s="123"/>
      <c r="F14" s="123"/>
      <c r="G14" s="123"/>
      <c r="H14" s="123"/>
      <c r="I14" s="123"/>
      <c r="J14" s="123"/>
    </row>
    <row r="15" spans="2:10">
      <c r="B15" s="123"/>
      <c r="C15" s="123"/>
      <c r="D15" s="123"/>
      <c r="E15" s="123"/>
      <c r="F15" s="123"/>
      <c r="G15" s="123"/>
      <c r="H15" s="123"/>
      <c r="I15" s="123"/>
      <c r="J15" s="123"/>
    </row>
    <row r="17" spans="3:11" ht="16" thickBot="1">
      <c r="K17" s="105" t="s">
        <v>59</v>
      </c>
    </row>
    <row r="18" spans="3:11">
      <c r="C18" s="1"/>
      <c r="D18" s="1"/>
      <c r="E18" s="75" t="s">
        <v>4</v>
      </c>
      <c r="F18" s="75" t="s">
        <v>5</v>
      </c>
      <c r="H18" s="79"/>
      <c r="K18" s="106"/>
    </row>
    <row r="19" spans="3:11">
      <c r="C19" s="2"/>
      <c r="D19" s="2"/>
      <c r="E19" s="70">
        <v>0.5</v>
      </c>
      <c r="F19" s="71">
        <v>1.1000000000000001</v>
      </c>
      <c r="H19" s="80"/>
      <c r="I19" s="5"/>
      <c r="K19" s="105" t="s">
        <v>58</v>
      </c>
    </row>
    <row r="20" spans="3:11">
      <c r="C20" s="2"/>
      <c r="D20" s="2"/>
      <c r="E20" s="70">
        <v>20.2</v>
      </c>
      <c r="F20" s="71">
        <v>0.3</v>
      </c>
      <c r="I20" s="5"/>
    </row>
    <row r="21" spans="3:11">
      <c r="C21" s="2"/>
      <c r="D21" s="2"/>
      <c r="E21" s="70">
        <v>0.9</v>
      </c>
      <c r="F21" s="71">
        <v>1.2</v>
      </c>
      <c r="H21" s="5"/>
      <c r="I21" s="5"/>
    </row>
    <row r="22" spans="3:11">
      <c r="C22" s="2"/>
      <c r="D22" s="2"/>
      <c r="E22" s="70">
        <v>1.1000000000000001</v>
      </c>
      <c r="F22" s="71">
        <v>1.9</v>
      </c>
      <c r="H22" s="5"/>
      <c r="I22" s="5"/>
    </row>
    <row r="23" spans="3:11">
      <c r="C23" s="2"/>
      <c r="D23" s="3"/>
      <c r="E23" s="70">
        <v>20.7</v>
      </c>
      <c r="F23" s="71">
        <v>-0.2</v>
      </c>
      <c r="H23" s="5"/>
      <c r="I23" s="5"/>
    </row>
    <row r="24" spans="3:11">
      <c r="C24" s="2"/>
      <c r="D24" s="4"/>
      <c r="E24" s="70">
        <v>1.5</v>
      </c>
      <c r="F24" s="71">
        <v>1.4</v>
      </c>
      <c r="H24" s="5"/>
      <c r="I24" s="5"/>
    </row>
    <row r="25" spans="3:11">
      <c r="C25" s="2"/>
      <c r="D25" s="2"/>
      <c r="E25" s="70">
        <v>2</v>
      </c>
      <c r="F25" s="71">
        <v>1.8</v>
      </c>
      <c r="H25" s="5"/>
      <c r="I25" s="5"/>
    </row>
    <row r="26" spans="3:11">
      <c r="C26" s="2"/>
      <c r="D26" s="2"/>
      <c r="E26" s="70">
        <v>1.3</v>
      </c>
      <c r="F26" s="71">
        <v>1.8</v>
      </c>
      <c r="H26" s="5"/>
      <c r="I26" s="5"/>
    </row>
    <row r="27" spans="3:11">
      <c r="C27" s="2"/>
      <c r="D27" s="2"/>
      <c r="E27" s="70">
        <v>1.6</v>
      </c>
      <c r="F27" s="71">
        <v>2.4</v>
      </c>
      <c r="H27" s="5"/>
      <c r="I27" s="5"/>
    </row>
    <row r="28" spans="3:11" ht="16" thickBot="1">
      <c r="C28" s="2"/>
      <c r="D28" s="2"/>
      <c r="E28" s="70">
        <v>2.1</v>
      </c>
      <c r="F28" s="71">
        <v>2.2000000000000002</v>
      </c>
      <c r="H28" s="5"/>
      <c r="I28" s="5"/>
    </row>
    <row r="29" spans="3:11" ht="16" thickBot="1">
      <c r="D29" s="76" t="s">
        <v>19</v>
      </c>
      <c r="E29" s="72">
        <f>SUM(E19:E28)</f>
        <v>51.9</v>
      </c>
      <c r="F29" s="72">
        <f>SUM(F19:F28)</f>
        <v>13.899999999999999</v>
      </c>
    </row>
    <row r="30" spans="3:11" ht="16" thickBot="1">
      <c r="D30" s="77" t="s">
        <v>27</v>
      </c>
      <c r="E30" s="56">
        <f>AVERAGE(E19:E28)</f>
        <v>5.1899999999999995</v>
      </c>
      <c r="F30" s="56">
        <f>AVERAGE(F19:F28)</f>
        <v>1.39</v>
      </c>
    </row>
    <row r="31" spans="3:11" ht="16" thickBot="1">
      <c r="D31" s="78" t="s">
        <v>21</v>
      </c>
      <c r="E31" s="74">
        <f>DEVSQ(E19:E28)</f>
        <v>584.34899999999993</v>
      </c>
      <c r="F31" s="74">
        <f>DEVSQ(F19:F28)</f>
        <v>6.1089999999999991</v>
      </c>
    </row>
    <row r="37" spans="10:11">
      <c r="J37" t="s">
        <v>60</v>
      </c>
      <c r="K37">
        <v>0.68348100000000001</v>
      </c>
    </row>
    <row r="38" spans="10:11">
      <c r="K38" t="s">
        <v>61</v>
      </c>
    </row>
    <row r="39" spans="10:11">
      <c r="K39" t="s">
        <v>62</v>
      </c>
    </row>
    <row r="40" spans="10:11">
      <c r="K40" t="s">
        <v>63</v>
      </c>
    </row>
    <row r="54" spans="11:29">
      <c r="K54" s="81" t="s">
        <v>29</v>
      </c>
      <c r="L54" s="32"/>
      <c r="M54" s="32"/>
      <c r="N54" s="32"/>
      <c r="O54" s="32"/>
      <c r="P54" s="32"/>
      <c r="Q54" s="32"/>
      <c r="R54" s="32"/>
      <c r="S54" s="32"/>
      <c r="T54" s="32"/>
      <c r="U54" s="32"/>
      <c r="V54" s="32"/>
      <c r="W54" s="32"/>
      <c r="X54" s="32"/>
      <c r="Y54" s="31"/>
      <c r="Z54" s="31"/>
      <c r="AA54" s="31"/>
      <c r="AB54" s="31"/>
      <c r="AC54" s="31"/>
    </row>
    <row r="55" spans="11:29">
      <c r="K55" s="81" t="s">
        <v>30</v>
      </c>
      <c r="L55" s="32"/>
      <c r="M55" s="32"/>
      <c r="N55" s="32"/>
      <c r="O55" s="32"/>
      <c r="P55" s="32"/>
      <c r="Q55" s="32"/>
      <c r="R55" s="32"/>
      <c r="S55" s="32"/>
      <c r="T55" s="32"/>
      <c r="U55" s="32"/>
      <c r="V55" s="32"/>
      <c r="W55" s="32"/>
      <c r="X55" s="32"/>
      <c r="Y55" s="31"/>
      <c r="Z55" s="31"/>
      <c r="AA55" s="31"/>
      <c r="AB55" s="31"/>
      <c r="AC55" s="31"/>
    </row>
  </sheetData>
  <mergeCells count="1">
    <mergeCell ref="B3:J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C97D-A2DA-41AD-A31D-196B73F481ED}">
  <dimension ref="A2:W47"/>
  <sheetViews>
    <sheetView workbookViewId="0">
      <selection activeCell="J9" sqref="J9"/>
    </sheetView>
  </sheetViews>
  <sheetFormatPr baseColWidth="10" defaultColWidth="8.83203125" defaultRowHeight="15"/>
  <cols>
    <col min="2" max="2" width="11.5" bestFit="1" customWidth="1"/>
    <col min="3" max="3" width="12" bestFit="1" customWidth="1"/>
    <col min="4" max="4" width="12.5" bestFit="1" customWidth="1"/>
  </cols>
  <sheetData>
    <row r="2" spans="2:14">
      <c r="B2" s="121" t="s">
        <v>6</v>
      </c>
      <c r="C2" s="121"/>
      <c r="D2" s="121"/>
      <c r="E2" s="121"/>
      <c r="F2" s="121"/>
      <c r="G2" s="121"/>
      <c r="H2" s="121"/>
    </row>
    <row r="3" spans="2:14">
      <c r="B3" s="121"/>
      <c r="C3" s="121"/>
      <c r="D3" s="121"/>
      <c r="E3" s="121"/>
      <c r="F3" s="121"/>
      <c r="G3" s="121"/>
      <c r="H3" s="121"/>
    </row>
    <row r="4" spans="2:14">
      <c r="B4" s="121"/>
      <c r="C4" s="121"/>
      <c r="D4" s="121"/>
      <c r="E4" s="121"/>
      <c r="F4" s="121"/>
      <c r="G4" s="121"/>
      <c r="H4" s="121"/>
    </row>
    <row r="5" spans="2:14">
      <c r="B5" s="121"/>
      <c r="C5" s="121"/>
      <c r="D5" s="121"/>
      <c r="E5" s="121"/>
      <c r="F5" s="121"/>
      <c r="G5" s="121"/>
      <c r="H5" s="121"/>
    </row>
    <row r="6" spans="2:14">
      <c r="B6" s="121"/>
      <c r="C6" s="121"/>
      <c r="D6" s="121"/>
      <c r="E6" s="121"/>
      <c r="F6" s="121"/>
      <c r="G6" s="121"/>
      <c r="H6" s="121"/>
    </row>
    <row r="7" spans="2:14">
      <c r="B7" s="121"/>
      <c r="C7" s="121"/>
      <c r="D7" s="121"/>
      <c r="E7" s="121"/>
      <c r="F7" s="121"/>
      <c r="G7" s="121"/>
      <c r="H7" s="121"/>
      <c r="J7" s="105" t="s">
        <v>66</v>
      </c>
    </row>
    <row r="8" spans="2:14">
      <c r="B8" s="121"/>
      <c r="C8" s="121"/>
      <c r="D8" s="121"/>
      <c r="E8" s="121"/>
      <c r="F8" s="121"/>
      <c r="G8" s="121"/>
      <c r="H8" s="121"/>
      <c r="J8" s="106"/>
    </row>
    <row r="9" spans="2:14">
      <c r="B9" s="121"/>
      <c r="C9" s="121"/>
      <c r="D9" s="121"/>
      <c r="E9" s="121"/>
      <c r="F9" s="121"/>
      <c r="G9" s="121"/>
      <c r="H9" s="121"/>
      <c r="J9" s="110" t="s">
        <v>69</v>
      </c>
    </row>
    <row r="10" spans="2:14">
      <c r="B10" s="121"/>
      <c r="C10" s="121"/>
      <c r="D10" s="121"/>
      <c r="E10" s="121"/>
      <c r="F10" s="121"/>
      <c r="G10" s="121"/>
      <c r="H10" s="121"/>
    </row>
    <row r="11" spans="2:14">
      <c r="B11" s="121"/>
      <c r="C11" s="121"/>
      <c r="D11" s="121"/>
      <c r="E11" s="121"/>
      <c r="F11" s="121"/>
      <c r="G11" s="121"/>
      <c r="H11" s="121"/>
    </row>
    <row r="12" spans="2:14">
      <c r="B12" s="121"/>
      <c r="C12" s="121"/>
      <c r="D12" s="121"/>
      <c r="E12" s="121"/>
      <c r="F12" s="121"/>
      <c r="G12" s="121"/>
      <c r="H12" s="121"/>
    </row>
    <row r="13" spans="2:14">
      <c r="B13" s="121"/>
      <c r="C13" s="121"/>
      <c r="D13" s="121"/>
      <c r="E13" s="121"/>
      <c r="F13" s="121"/>
      <c r="G13" s="121"/>
      <c r="H13" s="121"/>
      <c r="K13" t="s">
        <v>64</v>
      </c>
      <c r="L13" t="s">
        <v>61</v>
      </c>
      <c r="N13" t="s">
        <v>65</v>
      </c>
    </row>
    <row r="14" spans="2:14">
      <c r="B14" s="121"/>
      <c r="C14" s="121"/>
      <c r="D14" s="121"/>
      <c r="E14" s="121"/>
      <c r="F14" s="121"/>
      <c r="G14" s="121"/>
      <c r="H14" s="121"/>
    </row>
    <row r="15" spans="2:14">
      <c r="B15" s="121"/>
      <c r="C15" s="121"/>
      <c r="D15" s="121"/>
      <c r="E15" s="121"/>
      <c r="F15" s="121"/>
      <c r="G15" s="121"/>
      <c r="H15" s="121"/>
    </row>
    <row r="16" spans="2:14" ht="16" thickBot="1"/>
    <row r="17" spans="1:8" ht="31" thickBot="1">
      <c r="B17" s="67" t="s">
        <v>7</v>
      </c>
      <c r="C17" s="68" t="s">
        <v>8</v>
      </c>
      <c r="D17" s="69" t="s">
        <v>9</v>
      </c>
      <c r="F17" s="113" t="s">
        <v>67</v>
      </c>
      <c r="G17" s="113" t="s">
        <v>68</v>
      </c>
      <c r="H17" s="111"/>
    </row>
    <row r="18" spans="1:8">
      <c r="B18" s="64">
        <v>437</v>
      </c>
      <c r="C18" s="65">
        <v>1075</v>
      </c>
      <c r="D18" s="66">
        <v>1791</v>
      </c>
      <c r="F18" s="114">
        <v>1</v>
      </c>
      <c r="G18" s="114">
        <v>1025</v>
      </c>
      <c r="H18" s="112"/>
    </row>
    <row r="19" spans="1:8">
      <c r="B19" s="64">
        <v>244</v>
      </c>
      <c r="C19" s="65">
        <v>526</v>
      </c>
      <c r="D19" s="66">
        <v>263</v>
      </c>
      <c r="F19" s="114">
        <v>1</v>
      </c>
      <c r="G19" s="114">
        <v>70</v>
      </c>
      <c r="H19" s="112"/>
    </row>
    <row r="20" spans="1:8">
      <c r="B20" s="64">
        <v>490</v>
      </c>
      <c r="C20" s="65">
        <v>344</v>
      </c>
      <c r="D20" s="66">
        <v>461</v>
      </c>
      <c r="F20" s="114">
        <v>1</v>
      </c>
      <c r="G20" s="114">
        <v>3001</v>
      </c>
      <c r="H20" s="112"/>
    </row>
    <row r="21" spans="1:8">
      <c r="B21" s="64">
        <v>178</v>
      </c>
      <c r="C21" s="65">
        <v>76</v>
      </c>
      <c r="D21" s="66">
        <v>141</v>
      </c>
      <c r="F21" s="114">
        <v>1</v>
      </c>
      <c r="G21" s="114">
        <v>152</v>
      </c>
      <c r="H21" s="112"/>
    </row>
    <row r="22" spans="1:8">
      <c r="B22" s="64">
        <v>2062</v>
      </c>
      <c r="C22" s="65">
        <v>481</v>
      </c>
      <c r="D22" s="66">
        <v>554</v>
      </c>
      <c r="F22" s="114">
        <v>1</v>
      </c>
      <c r="G22" s="114">
        <v>25</v>
      </c>
      <c r="H22" s="112"/>
    </row>
    <row r="23" spans="1:8">
      <c r="B23" s="64">
        <v>70</v>
      </c>
      <c r="C23" s="65">
        <v>2495</v>
      </c>
      <c r="D23" s="66">
        <v>265</v>
      </c>
      <c r="F23" s="114">
        <v>1</v>
      </c>
      <c r="G23" s="114">
        <v>860</v>
      </c>
      <c r="H23" s="112"/>
    </row>
    <row r="24" spans="1:8">
      <c r="B24" s="64">
        <v>359</v>
      </c>
      <c r="C24" s="65">
        <v>922</v>
      </c>
      <c r="D24" s="66">
        <v>134</v>
      </c>
      <c r="F24" s="114">
        <v>1</v>
      </c>
      <c r="G24" s="114">
        <v>1520</v>
      </c>
      <c r="H24" s="112"/>
    </row>
    <row r="25" spans="1:8">
      <c r="B25" s="64">
        <v>3001</v>
      </c>
      <c r="C25" s="65">
        <v>75</v>
      </c>
      <c r="D25" s="66">
        <v>856</v>
      </c>
      <c r="F25" s="114">
        <v>1</v>
      </c>
      <c r="G25" s="114">
        <v>1111</v>
      </c>
      <c r="H25" s="112"/>
    </row>
    <row r="26" spans="1:8">
      <c r="B26" s="64">
        <v>91</v>
      </c>
      <c r="C26" s="65">
        <v>372</v>
      </c>
      <c r="D26" s="66">
        <v>489</v>
      </c>
      <c r="F26" s="114">
        <v>1</v>
      </c>
      <c r="G26" s="114">
        <v>444</v>
      </c>
      <c r="H26" s="112"/>
    </row>
    <row r="27" spans="1:8" ht="16" thickBot="1">
      <c r="B27" s="64">
        <v>75</v>
      </c>
      <c r="C27" s="65">
        <v>35</v>
      </c>
      <c r="D27" s="66">
        <v>648</v>
      </c>
      <c r="F27" s="114">
        <v>1</v>
      </c>
      <c r="G27" s="114">
        <v>1201</v>
      </c>
      <c r="H27" s="112"/>
    </row>
    <row r="28" spans="1:8" ht="16" thickBot="1">
      <c r="A28" s="52" t="s">
        <v>19</v>
      </c>
      <c r="B28" s="53">
        <f>SUM(B18:B27)</f>
        <v>7007</v>
      </c>
      <c r="C28" s="54">
        <f t="shared" ref="C28:D28" si="0">SUM(C18:C27)</f>
        <v>6401</v>
      </c>
      <c r="D28" s="55">
        <f t="shared" si="0"/>
        <v>5602</v>
      </c>
      <c r="F28" s="114">
        <v>2</v>
      </c>
      <c r="G28" s="114">
        <v>980</v>
      </c>
      <c r="H28" s="112"/>
    </row>
    <row r="29" spans="1:8" ht="16" thickBot="1">
      <c r="A29" s="56" t="s">
        <v>31</v>
      </c>
      <c r="B29" s="57">
        <f>AVERAGE(B18:B27)</f>
        <v>700.7</v>
      </c>
      <c r="C29" s="58">
        <f t="shared" ref="C29:D29" si="1">AVERAGE(C18:C27)</f>
        <v>640.1</v>
      </c>
      <c r="D29" s="59">
        <f t="shared" si="1"/>
        <v>560.20000000000005</v>
      </c>
      <c r="F29" s="114">
        <v>2</v>
      </c>
      <c r="G29" s="114">
        <v>35</v>
      </c>
      <c r="H29" s="112"/>
    </row>
    <row r="30" spans="1:8" ht="16" thickBot="1">
      <c r="A30" s="60" t="s">
        <v>32</v>
      </c>
      <c r="B30" s="61">
        <f>_xlfn.STDEV.S(B18:B27)</f>
        <v>1001.0003940503165</v>
      </c>
      <c r="C30" s="62">
        <f t="shared" ref="C30:D30" si="2">_xlfn.STDEV.S(C18:C27)</f>
        <v>738.68027213703522</v>
      </c>
      <c r="D30" s="63">
        <f t="shared" si="2"/>
        <v>489.65629669073888</v>
      </c>
      <c r="F30" s="114">
        <v>2</v>
      </c>
      <c r="G30" s="114">
        <v>1420</v>
      </c>
      <c r="H30" s="112"/>
    </row>
    <row r="31" spans="1:8">
      <c r="F31" s="114">
        <v>2</v>
      </c>
      <c r="G31" s="114">
        <v>450</v>
      </c>
      <c r="H31" s="112"/>
    </row>
    <row r="32" spans="1:8">
      <c r="F32" s="114">
        <v>2</v>
      </c>
      <c r="G32" s="114">
        <v>1230</v>
      </c>
      <c r="H32" s="112"/>
    </row>
    <row r="33" spans="2:23">
      <c r="F33" s="114">
        <v>2</v>
      </c>
      <c r="G33" s="114">
        <v>1025</v>
      </c>
      <c r="H33" s="112"/>
    </row>
    <row r="34" spans="2:23">
      <c r="F34" s="114">
        <v>2</v>
      </c>
      <c r="G34" s="114">
        <v>1452</v>
      </c>
      <c r="H34" s="112"/>
    </row>
    <row r="35" spans="2:23">
      <c r="F35" s="114">
        <v>2</v>
      </c>
      <c r="G35" s="114">
        <v>670</v>
      </c>
      <c r="H35" s="112"/>
    </row>
    <row r="36" spans="2:23">
      <c r="F36" s="114">
        <v>2</v>
      </c>
      <c r="G36" s="114">
        <v>99</v>
      </c>
      <c r="H36" s="112"/>
    </row>
    <row r="37" spans="2:23">
      <c r="B37" s="82"/>
      <c r="C37" s="33"/>
      <c r="D37" s="33"/>
      <c r="E37" s="33"/>
      <c r="F37" s="114">
        <v>2</v>
      </c>
      <c r="G37" s="114">
        <v>12</v>
      </c>
      <c r="H37" s="112"/>
      <c r="I37" s="33"/>
      <c r="J37" s="33"/>
      <c r="K37" s="33"/>
      <c r="L37" s="33"/>
      <c r="M37" s="33"/>
      <c r="N37" s="33"/>
      <c r="O37" s="33"/>
      <c r="P37" s="33"/>
      <c r="Q37" s="33"/>
      <c r="R37" s="33"/>
      <c r="S37" s="33"/>
      <c r="T37" s="33"/>
      <c r="U37" s="33"/>
      <c r="V37" s="33"/>
      <c r="W37" s="33"/>
    </row>
    <row r="38" spans="2:23">
      <c r="B38" s="82"/>
      <c r="C38" s="33"/>
      <c r="D38" s="33"/>
      <c r="E38" s="33"/>
      <c r="F38" s="114">
        <v>3</v>
      </c>
      <c r="G38" s="114">
        <v>230</v>
      </c>
      <c r="H38" s="112"/>
      <c r="I38" s="33"/>
      <c r="J38" s="33"/>
      <c r="K38" s="33"/>
      <c r="L38" s="33"/>
      <c r="M38" s="33"/>
      <c r="N38" s="33"/>
      <c r="O38" s="33"/>
      <c r="P38" s="33"/>
      <c r="Q38" s="33"/>
      <c r="R38" s="33"/>
      <c r="S38" s="33"/>
      <c r="T38" s="33"/>
      <c r="U38" s="33"/>
      <c r="V38" s="33"/>
      <c r="W38" s="33"/>
    </row>
    <row r="39" spans="2:23">
      <c r="B39" s="82"/>
      <c r="C39" s="33"/>
      <c r="D39" s="33"/>
      <c r="E39" s="33"/>
      <c r="F39" s="114">
        <v>3</v>
      </c>
      <c r="G39" s="114">
        <v>1205</v>
      </c>
      <c r="H39" s="112"/>
      <c r="I39" s="33"/>
      <c r="J39" s="33"/>
      <c r="K39" s="33"/>
      <c r="L39" s="33"/>
      <c r="M39" s="33"/>
      <c r="N39" s="33"/>
      <c r="O39" s="33"/>
      <c r="P39" s="33"/>
      <c r="Q39" s="33"/>
      <c r="R39" s="33"/>
      <c r="S39" s="33"/>
      <c r="T39" s="33"/>
      <c r="U39" s="33"/>
      <c r="V39" s="33"/>
      <c r="W39" s="33"/>
    </row>
    <row r="40" spans="2:23">
      <c r="B40" s="82"/>
      <c r="C40" s="33"/>
      <c r="D40" s="33"/>
      <c r="E40" s="33"/>
      <c r="F40" s="114">
        <v>3</v>
      </c>
      <c r="G40" s="114">
        <v>1500</v>
      </c>
      <c r="H40" s="112"/>
      <c r="I40" s="33"/>
      <c r="J40" s="33"/>
      <c r="K40" s="33"/>
      <c r="L40" s="33"/>
      <c r="M40" s="33"/>
      <c r="N40" s="33"/>
      <c r="O40" s="33"/>
      <c r="P40" s="33"/>
      <c r="Q40" s="33"/>
      <c r="R40" s="33"/>
      <c r="S40" s="33"/>
      <c r="T40" s="33"/>
      <c r="U40" s="33"/>
      <c r="V40" s="33"/>
      <c r="W40" s="33"/>
    </row>
    <row r="41" spans="2:23">
      <c r="B41" s="83"/>
      <c r="C41" s="33"/>
      <c r="D41" s="33"/>
      <c r="E41" s="33"/>
      <c r="F41" s="114">
        <v>3</v>
      </c>
      <c r="G41" s="114">
        <v>888</v>
      </c>
      <c r="H41" s="112"/>
      <c r="I41" s="33"/>
      <c r="J41" s="33"/>
      <c r="K41" s="33"/>
      <c r="L41" s="33"/>
      <c r="M41" s="33"/>
      <c r="N41" s="33"/>
      <c r="O41" s="33"/>
      <c r="P41" s="33"/>
      <c r="Q41" s="33"/>
      <c r="R41" s="33"/>
      <c r="S41" s="33"/>
      <c r="T41" s="33"/>
      <c r="U41" s="33"/>
      <c r="V41" s="33"/>
      <c r="W41" s="33"/>
    </row>
    <row r="42" spans="2:23">
      <c r="F42" s="114">
        <v>3</v>
      </c>
      <c r="G42" s="114">
        <v>125</v>
      </c>
      <c r="H42" s="112"/>
    </row>
    <row r="43" spans="2:23">
      <c r="F43" s="114">
        <v>3</v>
      </c>
      <c r="G43" s="114">
        <v>750</v>
      </c>
      <c r="H43" s="112"/>
    </row>
    <row r="44" spans="2:23">
      <c r="F44" s="114">
        <v>3</v>
      </c>
      <c r="G44" s="114">
        <v>1100</v>
      </c>
      <c r="H44" s="112"/>
    </row>
    <row r="45" spans="2:23">
      <c r="F45" s="114">
        <v>3</v>
      </c>
      <c r="G45" s="114">
        <v>1520</v>
      </c>
      <c r="H45" s="112"/>
    </row>
    <row r="46" spans="2:23">
      <c r="F46" s="114">
        <v>3</v>
      </c>
      <c r="G46" s="114">
        <v>1320</v>
      </c>
      <c r="H46" s="112"/>
    </row>
    <row r="47" spans="2:23">
      <c r="F47" s="114">
        <v>3</v>
      </c>
      <c r="G47" s="114">
        <v>2005</v>
      </c>
      <c r="H47" s="112"/>
    </row>
  </sheetData>
  <mergeCells count="1">
    <mergeCell ref="B2:H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79C8-1158-467D-B5C3-3711E2A95A37}">
  <dimension ref="A3:N46"/>
  <sheetViews>
    <sheetView tabSelected="1" topLeftCell="B1" workbookViewId="0">
      <selection activeCell="K41" sqref="K41"/>
    </sheetView>
  </sheetViews>
  <sheetFormatPr baseColWidth="10" defaultColWidth="8.83203125" defaultRowHeight="15"/>
  <sheetData>
    <row r="3" spans="2:8">
      <c r="B3" s="124" t="s">
        <v>10</v>
      </c>
      <c r="C3" s="124"/>
      <c r="D3" s="124"/>
      <c r="E3" s="124"/>
      <c r="F3" s="124"/>
      <c r="G3" s="124"/>
      <c r="H3" s="124"/>
    </row>
    <row r="4" spans="2:8">
      <c r="B4" s="124"/>
      <c r="C4" s="124"/>
      <c r="D4" s="124"/>
      <c r="E4" s="124"/>
      <c r="F4" s="124"/>
      <c r="G4" s="124"/>
      <c r="H4" s="124"/>
    </row>
    <row r="5" spans="2:8">
      <c r="B5" s="124"/>
      <c r="C5" s="124"/>
      <c r="D5" s="124"/>
      <c r="E5" s="124"/>
      <c r="F5" s="124"/>
      <c r="G5" s="124"/>
      <c r="H5" s="124"/>
    </row>
    <row r="6" spans="2:8">
      <c r="B6" s="124"/>
      <c r="C6" s="124"/>
      <c r="D6" s="124"/>
      <c r="E6" s="124"/>
      <c r="F6" s="124"/>
      <c r="G6" s="124"/>
      <c r="H6" s="124"/>
    </row>
    <row r="7" spans="2:8">
      <c r="B7" s="124"/>
      <c r="C7" s="124"/>
      <c r="D7" s="124"/>
      <c r="E7" s="124"/>
      <c r="F7" s="124"/>
      <c r="G7" s="124"/>
      <c r="H7" s="124"/>
    </row>
    <row r="8" spans="2:8">
      <c r="B8" s="124"/>
      <c r="C8" s="124"/>
      <c r="D8" s="124"/>
      <c r="E8" s="124"/>
      <c r="F8" s="124"/>
      <c r="G8" s="124"/>
      <c r="H8" s="124"/>
    </row>
    <row r="9" spans="2:8">
      <c r="B9" s="124"/>
      <c r="C9" s="124"/>
      <c r="D9" s="124"/>
      <c r="E9" s="124"/>
      <c r="F9" s="124"/>
      <c r="G9" s="124"/>
      <c r="H9" s="124"/>
    </row>
    <row r="10" spans="2:8">
      <c r="B10" s="124"/>
      <c r="C10" s="124"/>
      <c r="D10" s="124"/>
      <c r="E10" s="124"/>
      <c r="F10" s="124"/>
      <c r="G10" s="124"/>
      <c r="H10" s="124"/>
    </row>
    <row r="11" spans="2:8">
      <c r="B11" s="124"/>
      <c r="C11" s="124"/>
      <c r="D11" s="124"/>
      <c r="E11" s="124"/>
      <c r="F11" s="124"/>
      <c r="G11" s="124"/>
      <c r="H11" s="124"/>
    </row>
    <row r="12" spans="2:8">
      <c r="B12" s="124"/>
      <c r="C12" s="124"/>
      <c r="D12" s="124"/>
      <c r="E12" s="124"/>
      <c r="F12" s="124"/>
      <c r="G12" s="124"/>
      <c r="H12" s="124"/>
    </row>
    <row r="13" spans="2:8">
      <c r="B13" s="124"/>
      <c r="C13" s="124"/>
      <c r="D13" s="124"/>
      <c r="E13" s="124"/>
      <c r="F13" s="124"/>
      <c r="G13" s="124"/>
      <c r="H13" s="124"/>
    </row>
    <row r="14" spans="2:8">
      <c r="B14" s="124"/>
      <c r="C14" s="124"/>
      <c r="D14" s="124"/>
      <c r="E14" s="124"/>
      <c r="F14" s="124"/>
      <c r="G14" s="124"/>
      <c r="H14" s="124"/>
    </row>
    <row r="15" spans="2:8">
      <c r="B15" s="124"/>
      <c r="C15" s="124"/>
      <c r="D15" s="124"/>
      <c r="E15" s="124"/>
      <c r="F15" s="124"/>
      <c r="G15" s="124"/>
      <c r="H15" s="124"/>
    </row>
    <row r="16" spans="2:8">
      <c r="B16" s="124"/>
      <c r="C16" s="124"/>
      <c r="D16" s="124"/>
      <c r="E16" s="124"/>
      <c r="F16" s="124"/>
      <c r="G16" s="124"/>
      <c r="H16" s="124"/>
    </row>
    <row r="17" spans="1:11" ht="16" thickBot="1"/>
    <row r="18" spans="1:11" ht="16" thickBot="1">
      <c r="A18" s="43"/>
      <c r="B18" s="40" t="s">
        <v>11</v>
      </c>
      <c r="C18" s="34" t="s">
        <v>12</v>
      </c>
      <c r="D18" s="34" t="s">
        <v>13</v>
      </c>
      <c r="E18" s="35" t="s">
        <v>14</v>
      </c>
      <c r="H18" s="115" t="s">
        <v>70</v>
      </c>
      <c r="I18" s="116" t="s">
        <v>71</v>
      </c>
      <c r="J18" s="111"/>
    </row>
    <row r="19" spans="1:11" ht="16" thickBot="1">
      <c r="A19" s="44"/>
      <c r="B19" s="41">
        <v>57</v>
      </c>
      <c r="C19" s="36">
        <v>72</v>
      </c>
      <c r="D19" s="36">
        <v>35</v>
      </c>
      <c r="E19" s="37">
        <v>73</v>
      </c>
      <c r="H19" s="117">
        <v>1</v>
      </c>
      <c r="I19" s="118">
        <v>57</v>
      </c>
      <c r="J19" s="112"/>
    </row>
    <row r="20" spans="1:11" ht="16" thickBot="1">
      <c r="A20" s="44"/>
      <c r="B20" s="41">
        <v>65</v>
      </c>
      <c r="C20" s="36">
        <v>81</v>
      </c>
      <c r="D20" s="36">
        <v>42</v>
      </c>
      <c r="E20" s="37">
        <v>85</v>
      </c>
      <c r="H20" s="117">
        <v>1</v>
      </c>
      <c r="I20" s="118">
        <v>65</v>
      </c>
      <c r="J20" s="112"/>
    </row>
    <row r="21" spans="1:11" ht="16" thickBot="1">
      <c r="A21" s="44"/>
      <c r="B21" s="41">
        <v>50</v>
      </c>
      <c r="C21" s="36">
        <v>64</v>
      </c>
      <c r="D21" s="36">
        <v>58</v>
      </c>
      <c r="E21" s="37">
        <v>92</v>
      </c>
      <c r="H21" s="117">
        <v>1</v>
      </c>
      <c r="I21" s="118">
        <v>50</v>
      </c>
      <c r="J21" s="112"/>
    </row>
    <row r="22" spans="1:11" ht="16" thickBot="1">
      <c r="A22" s="44"/>
      <c r="B22" s="41">
        <v>45</v>
      </c>
      <c r="C22" s="36">
        <v>55</v>
      </c>
      <c r="D22" s="36">
        <v>59</v>
      </c>
      <c r="E22" s="37">
        <v>68</v>
      </c>
      <c r="H22" s="117">
        <v>1</v>
      </c>
      <c r="I22" s="118">
        <v>45</v>
      </c>
      <c r="J22" s="112"/>
    </row>
    <row r="23" spans="1:11" ht="16" thickBot="1">
      <c r="A23" s="44"/>
      <c r="B23" s="41">
        <v>70</v>
      </c>
      <c r="C23" s="36">
        <v>90</v>
      </c>
      <c r="D23" s="36">
        <v>46</v>
      </c>
      <c r="E23" s="37">
        <v>82</v>
      </c>
      <c r="H23" s="117">
        <v>1</v>
      </c>
      <c r="I23" s="118">
        <v>70</v>
      </c>
      <c r="J23" s="112"/>
    </row>
    <row r="24" spans="1:11" ht="16" thickBot="1">
      <c r="A24" s="44"/>
      <c r="B24" s="41">
        <v>62</v>
      </c>
      <c r="C24" s="36">
        <v>38</v>
      </c>
      <c r="D24" s="36">
        <v>60</v>
      </c>
      <c r="E24" s="37">
        <v>94</v>
      </c>
      <c r="H24" s="117">
        <v>1</v>
      </c>
      <c r="I24" s="118">
        <v>62</v>
      </c>
      <c r="J24" s="112"/>
    </row>
    <row r="25" spans="1:11" ht="16" thickBot="1">
      <c r="A25" s="44"/>
      <c r="B25" s="42">
        <v>48</v>
      </c>
      <c r="C25" s="38">
        <v>75</v>
      </c>
      <c r="D25" s="38">
        <v>61</v>
      </c>
      <c r="E25" s="39">
        <v>66</v>
      </c>
      <c r="H25" s="117">
        <v>1</v>
      </c>
      <c r="I25" s="118">
        <v>48</v>
      </c>
      <c r="J25" s="112"/>
    </row>
    <row r="26" spans="1:11" ht="16" thickBot="1">
      <c r="A26" s="19" t="s">
        <v>19</v>
      </c>
      <c r="B26" s="19">
        <f>SUM(B19:B25)</f>
        <v>397</v>
      </c>
      <c r="C26" s="47">
        <f t="shared" ref="C26:E26" si="0">SUM(C19:C25)</f>
        <v>475</v>
      </c>
      <c r="D26" s="47">
        <f t="shared" si="0"/>
        <v>361</v>
      </c>
      <c r="E26" s="48">
        <f t="shared" si="0"/>
        <v>560</v>
      </c>
      <c r="H26" s="117">
        <v>2</v>
      </c>
      <c r="I26" s="118">
        <v>72</v>
      </c>
      <c r="J26" s="112"/>
    </row>
    <row r="27" spans="1:11" ht="16" thickBot="1">
      <c r="A27" s="44" t="s">
        <v>20</v>
      </c>
      <c r="B27" s="44">
        <f>AVERAGE(B19:B25)</f>
        <v>56.714285714285715</v>
      </c>
      <c r="C27" s="45">
        <f t="shared" ref="C27:E27" si="1">AVERAGE(C19:C25)</f>
        <v>67.857142857142861</v>
      </c>
      <c r="D27" s="45">
        <f t="shared" si="1"/>
        <v>51.571428571428569</v>
      </c>
      <c r="E27" s="46">
        <f t="shared" si="1"/>
        <v>80</v>
      </c>
      <c r="H27" s="117">
        <v>2</v>
      </c>
      <c r="I27" s="118">
        <v>81</v>
      </c>
      <c r="J27" s="112"/>
    </row>
    <row r="28" spans="1:11" ht="16" thickBot="1">
      <c r="A28" s="49" t="s">
        <v>21</v>
      </c>
      <c r="B28" s="49">
        <f>_xlfn.STDEV.S(B19:B25)</f>
        <v>9.4112394811432107</v>
      </c>
      <c r="C28" s="50">
        <f t="shared" ref="C28:E28" si="2">_xlfn.STDEV.S(C19:C25)</f>
        <v>17.334249060059978</v>
      </c>
      <c r="D28" s="50">
        <f t="shared" si="2"/>
        <v>10.438025721005914</v>
      </c>
      <c r="E28" s="51">
        <f t="shared" si="2"/>
        <v>11.239810200058244</v>
      </c>
      <c r="H28" s="117">
        <v>2</v>
      </c>
      <c r="I28" s="118">
        <v>64</v>
      </c>
      <c r="J28" s="112"/>
    </row>
    <row r="29" spans="1:11" ht="16" thickBot="1">
      <c r="H29" s="117">
        <v>2</v>
      </c>
      <c r="I29" s="118">
        <v>55</v>
      </c>
      <c r="J29" s="112"/>
    </row>
    <row r="30" spans="1:11" ht="16" thickBot="1">
      <c r="H30" s="117">
        <v>2</v>
      </c>
      <c r="I30" s="118">
        <v>90</v>
      </c>
      <c r="J30" s="112"/>
      <c r="K30" s="105" t="s">
        <v>75</v>
      </c>
    </row>
    <row r="31" spans="1:11" ht="16" thickBot="1">
      <c r="H31" s="117">
        <v>2</v>
      </c>
      <c r="I31" s="118">
        <v>38</v>
      </c>
      <c r="J31" s="112"/>
      <c r="K31" s="106"/>
    </row>
    <row r="32" spans="1:11" ht="16" thickBot="1">
      <c r="H32" s="117">
        <v>2</v>
      </c>
      <c r="I32" s="118">
        <v>75</v>
      </c>
      <c r="J32" s="112"/>
      <c r="K32" s="105" t="s">
        <v>76</v>
      </c>
    </row>
    <row r="33" spans="8:14" ht="16" thickBot="1">
      <c r="H33" s="117">
        <v>3</v>
      </c>
      <c r="I33" s="118">
        <v>35</v>
      </c>
      <c r="J33" s="112"/>
    </row>
    <row r="34" spans="8:14" ht="16" thickBot="1">
      <c r="H34" s="117">
        <v>3</v>
      </c>
      <c r="I34" s="118">
        <v>42</v>
      </c>
      <c r="J34" s="112"/>
      <c r="K34" t="s">
        <v>72</v>
      </c>
      <c r="L34">
        <v>8.9999999999999998E-4</v>
      </c>
      <c r="M34" t="s">
        <v>25</v>
      </c>
      <c r="N34" t="s">
        <v>74</v>
      </c>
    </row>
    <row r="35" spans="8:14" ht="16" thickBot="1">
      <c r="H35" s="117">
        <v>3</v>
      </c>
      <c r="I35" s="118">
        <v>58</v>
      </c>
      <c r="J35" s="112"/>
    </row>
    <row r="36" spans="8:14" ht="16" thickBot="1">
      <c r="H36" s="117">
        <v>3</v>
      </c>
      <c r="I36" s="118">
        <v>59</v>
      </c>
      <c r="J36" s="112"/>
      <c r="K36" t="s">
        <v>73</v>
      </c>
    </row>
    <row r="37" spans="8:14" ht="16" thickBot="1">
      <c r="H37" s="117">
        <v>3</v>
      </c>
      <c r="I37" s="118">
        <v>46</v>
      </c>
      <c r="J37" s="112"/>
    </row>
    <row r="38" spans="8:14" ht="16" thickBot="1">
      <c r="H38" s="117">
        <v>3</v>
      </c>
      <c r="I38" s="118">
        <v>60</v>
      </c>
      <c r="J38" s="112"/>
    </row>
    <row r="39" spans="8:14" ht="16" thickBot="1">
      <c r="H39" s="117">
        <v>3</v>
      </c>
      <c r="I39" s="118">
        <v>61</v>
      </c>
      <c r="J39" s="112"/>
    </row>
    <row r="40" spans="8:14" ht="16" thickBot="1">
      <c r="H40" s="117">
        <v>4</v>
      </c>
      <c r="I40" s="118">
        <v>73</v>
      </c>
      <c r="J40" s="112"/>
      <c r="K40" t="s">
        <v>77</v>
      </c>
    </row>
    <row r="41" spans="8:14" ht="16" thickBot="1">
      <c r="H41" s="117">
        <v>4</v>
      </c>
      <c r="I41" s="118">
        <v>85</v>
      </c>
      <c r="J41" s="112"/>
    </row>
    <row r="42" spans="8:14" ht="16" thickBot="1">
      <c r="H42" s="117">
        <v>4</v>
      </c>
      <c r="I42" s="118">
        <v>92</v>
      </c>
      <c r="J42" s="112"/>
    </row>
    <row r="43" spans="8:14" ht="16" thickBot="1">
      <c r="H43" s="117">
        <v>4</v>
      </c>
      <c r="I43" s="118">
        <v>68</v>
      </c>
      <c r="J43" s="112"/>
      <c r="M43" s="81"/>
    </row>
    <row r="44" spans="8:14" ht="16" thickBot="1">
      <c r="H44" s="117">
        <v>4</v>
      </c>
      <c r="I44" s="118">
        <v>82</v>
      </c>
      <c r="J44" s="112"/>
      <c r="M44" s="81"/>
    </row>
    <row r="45" spans="8:14" ht="16" thickBot="1">
      <c r="H45" s="117">
        <v>4</v>
      </c>
      <c r="I45" s="118">
        <v>94</v>
      </c>
      <c r="J45" s="112"/>
    </row>
    <row r="46" spans="8:14" ht="16" thickBot="1">
      <c r="H46" s="119">
        <v>4</v>
      </c>
      <c r="I46" s="120">
        <v>66</v>
      </c>
      <c r="J46" s="112"/>
    </row>
  </sheetData>
  <mergeCells count="1">
    <mergeCell ref="B3:H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D87A4-BAA9-40BE-9C66-9583DD88CC88}">
  <dimension ref="B3:M41"/>
  <sheetViews>
    <sheetView topLeftCell="A13" workbookViewId="0">
      <selection activeCell="G40" sqref="G40"/>
    </sheetView>
  </sheetViews>
  <sheetFormatPr baseColWidth="10" defaultColWidth="8.83203125" defaultRowHeight="15"/>
  <cols>
    <col min="4" max="4" width="10.6640625" bestFit="1" customWidth="1"/>
  </cols>
  <sheetData>
    <row r="3" spans="3:11">
      <c r="C3" s="125" t="s">
        <v>15</v>
      </c>
      <c r="D3" s="125"/>
      <c r="E3" s="125"/>
      <c r="F3" s="125"/>
      <c r="G3" s="125"/>
      <c r="H3" s="125"/>
      <c r="I3" s="125"/>
      <c r="J3" s="125"/>
      <c r="K3" s="125"/>
    </row>
    <row r="4" spans="3:11">
      <c r="C4" s="125"/>
      <c r="D4" s="125"/>
      <c r="E4" s="125"/>
      <c r="F4" s="125"/>
      <c r="G4" s="125"/>
      <c r="H4" s="125"/>
      <c r="I4" s="125"/>
      <c r="J4" s="125"/>
      <c r="K4" s="125"/>
    </row>
    <row r="5" spans="3:11">
      <c r="C5" s="125"/>
      <c r="D5" s="125"/>
      <c r="E5" s="125"/>
      <c r="F5" s="125"/>
      <c r="G5" s="125"/>
      <c r="H5" s="125"/>
      <c r="I5" s="125"/>
      <c r="J5" s="125"/>
      <c r="K5" s="125"/>
    </row>
    <row r="6" spans="3:11">
      <c r="C6" s="125"/>
      <c r="D6" s="125"/>
      <c r="E6" s="125"/>
      <c r="F6" s="125"/>
      <c r="G6" s="125"/>
      <c r="H6" s="125"/>
      <c r="I6" s="125"/>
      <c r="J6" s="125"/>
      <c r="K6" s="125"/>
    </row>
    <row r="7" spans="3:11">
      <c r="C7" s="125"/>
      <c r="D7" s="125"/>
      <c r="E7" s="125"/>
      <c r="F7" s="125"/>
      <c r="G7" s="125"/>
      <c r="H7" s="125"/>
      <c r="I7" s="125"/>
      <c r="J7" s="125"/>
      <c r="K7" s="125"/>
    </row>
    <row r="8" spans="3:11">
      <c r="C8" s="125"/>
      <c r="D8" s="125"/>
      <c r="E8" s="125"/>
      <c r="F8" s="125"/>
      <c r="G8" s="125"/>
      <c r="H8" s="125"/>
      <c r="I8" s="125"/>
      <c r="J8" s="125"/>
      <c r="K8" s="125"/>
    </row>
    <row r="9" spans="3:11">
      <c r="C9" s="125"/>
      <c r="D9" s="125"/>
      <c r="E9" s="125"/>
      <c r="F9" s="125"/>
      <c r="G9" s="125"/>
      <c r="H9" s="125"/>
      <c r="I9" s="125"/>
      <c r="J9" s="125"/>
      <c r="K9" s="125"/>
    </row>
    <row r="10" spans="3:11">
      <c r="C10" s="125"/>
      <c r="D10" s="125"/>
      <c r="E10" s="125"/>
      <c r="F10" s="125"/>
      <c r="G10" s="125"/>
      <c r="H10" s="125"/>
      <c r="I10" s="125"/>
      <c r="J10" s="125"/>
      <c r="K10" s="125"/>
    </row>
    <row r="11" spans="3:11">
      <c r="C11" s="125"/>
      <c r="D11" s="125"/>
      <c r="E11" s="125"/>
      <c r="F11" s="125"/>
      <c r="G11" s="125"/>
      <c r="H11" s="125"/>
      <c r="I11" s="125"/>
      <c r="J11" s="125"/>
      <c r="K11" s="125"/>
    </row>
    <row r="12" spans="3:11">
      <c r="C12" s="125"/>
      <c r="D12" s="125"/>
      <c r="E12" s="125"/>
      <c r="F12" s="125"/>
      <c r="G12" s="125"/>
      <c r="H12" s="125"/>
      <c r="I12" s="125"/>
      <c r="J12" s="125"/>
      <c r="K12" s="125"/>
    </row>
    <row r="13" spans="3:11">
      <c r="C13" s="125"/>
      <c r="D13" s="125"/>
      <c r="E13" s="125"/>
      <c r="F13" s="125"/>
      <c r="G13" s="125"/>
      <c r="H13" s="125"/>
      <c r="I13" s="125"/>
      <c r="J13" s="125"/>
      <c r="K13" s="125"/>
    </row>
    <row r="14" spans="3:11">
      <c r="C14" s="125"/>
      <c r="D14" s="125"/>
      <c r="E14" s="125"/>
      <c r="F14" s="125"/>
      <c r="G14" s="125"/>
      <c r="H14" s="125"/>
      <c r="I14" s="125"/>
      <c r="J14" s="125"/>
      <c r="K14" s="125"/>
    </row>
    <row r="15" spans="3:11">
      <c r="C15" s="125"/>
      <c r="D15" s="125"/>
      <c r="E15" s="125"/>
      <c r="F15" s="125"/>
      <c r="G15" s="125"/>
      <c r="H15" s="125"/>
      <c r="I15" s="125"/>
      <c r="J15" s="125"/>
      <c r="K15" s="125"/>
    </row>
    <row r="17" spans="2:12" ht="16" thickBot="1"/>
    <row r="18" spans="2:12" ht="49" thickBot="1">
      <c r="C18" s="85" t="s">
        <v>16</v>
      </c>
      <c r="D18" s="88" t="s">
        <v>17</v>
      </c>
      <c r="E18" s="91" t="s">
        <v>18</v>
      </c>
      <c r="H18" t="s">
        <v>28</v>
      </c>
      <c r="K18" s="104" t="s">
        <v>39</v>
      </c>
      <c r="L18" t="s">
        <v>42</v>
      </c>
    </row>
    <row r="19" spans="2:12">
      <c r="C19" s="86">
        <v>1</v>
      </c>
      <c r="D19" s="89">
        <v>25</v>
      </c>
      <c r="E19" s="92">
        <v>32</v>
      </c>
      <c r="G19" t="s">
        <v>26</v>
      </c>
      <c r="H19">
        <f>_xlfn.T.TEST(D19:D30,E19:E30,2,1)</f>
        <v>6.7037436620824314E-2</v>
      </c>
      <c r="K19" s="104" t="s">
        <v>40</v>
      </c>
      <c r="L19" t="s">
        <v>43</v>
      </c>
    </row>
    <row r="20" spans="2:12">
      <c r="C20" s="86">
        <v>2</v>
      </c>
      <c r="D20" s="89">
        <v>29</v>
      </c>
      <c r="E20" s="92">
        <v>30</v>
      </c>
      <c r="H20">
        <f>_xlfn.T.TEST(D18:D30,E18:E30,2,1)</f>
        <v>6.7037436620824314E-2</v>
      </c>
      <c r="J20" t="s">
        <v>34</v>
      </c>
    </row>
    <row r="21" spans="2:12">
      <c r="C21" s="86">
        <v>3</v>
      </c>
      <c r="D21" s="89">
        <v>10</v>
      </c>
      <c r="E21" s="92">
        <v>18</v>
      </c>
    </row>
    <row r="22" spans="2:12">
      <c r="C22" s="86">
        <v>4</v>
      </c>
      <c r="D22" s="89">
        <v>31</v>
      </c>
      <c r="E22" s="92">
        <v>32</v>
      </c>
    </row>
    <row r="23" spans="2:12">
      <c r="C23" s="86">
        <v>5</v>
      </c>
      <c r="D23" s="89">
        <v>27</v>
      </c>
      <c r="E23" s="93">
        <v>20</v>
      </c>
    </row>
    <row r="24" spans="2:12">
      <c r="C24" s="86">
        <v>6</v>
      </c>
      <c r="D24" s="89">
        <v>24</v>
      </c>
      <c r="E24" s="93">
        <v>32</v>
      </c>
      <c r="H24" s="84"/>
    </row>
    <row r="25" spans="2:12">
      <c r="C25" s="86">
        <v>7</v>
      </c>
      <c r="D25" s="89">
        <v>26</v>
      </c>
      <c r="E25" s="92">
        <v>27</v>
      </c>
    </row>
    <row r="26" spans="2:12">
      <c r="C26" s="86">
        <v>8</v>
      </c>
      <c r="D26" s="89">
        <v>29</v>
      </c>
      <c r="E26" s="92">
        <v>30</v>
      </c>
    </row>
    <row r="27" spans="2:12">
      <c r="C27" s="86">
        <v>9</v>
      </c>
      <c r="D27" s="89">
        <v>30</v>
      </c>
      <c r="E27" s="92">
        <v>32</v>
      </c>
    </row>
    <row r="28" spans="2:12">
      <c r="C28" s="86">
        <v>10</v>
      </c>
      <c r="D28" s="89">
        <v>32</v>
      </c>
      <c r="E28" s="92">
        <v>32</v>
      </c>
    </row>
    <row r="29" spans="2:12">
      <c r="C29" s="86">
        <v>11</v>
      </c>
      <c r="D29" s="89">
        <v>20</v>
      </c>
      <c r="E29" s="92">
        <v>30</v>
      </c>
    </row>
    <row r="30" spans="2:12" ht="16" thickBot="1">
      <c r="C30" s="87">
        <v>12</v>
      </c>
      <c r="D30" s="90">
        <v>5</v>
      </c>
      <c r="E30" s="94">
        <v>32</v>
      </c>
    </row>
    <row r="31" spans="2:12">
      <c r="B31" s="99" t="s">
        <v>19</v>
      </c>
      <c r="C31" s="100"/>
      <c r="D31" s="100">
        <f t="shared" ref="D31:E31" si="0">SUM(D19:D30)</f>
        <v>288</v>
      </c>
      <c r="E31" s="101">
        <f t="shared" si="0"/>
        <v>347</v>
      </c>
    </row>
    <row r="32" spans="2:12">
      <c r="B32" s="95" t="s">
        <v>33</v>
      </c>
      <c r="C32" s="96"/>
      <c r="D32" s="97">
        <f t="shared" ref="D32:E32" si="1">AVERAGE(D19:D30)</f>
        <v>24</v>
      </c>
      <c r="E32" s="98">
        <f t="shared" si="1"/>
        <v>28.916666666666668</v>
      </c>
    </row>
    <row r="33" spans="2:13" ht="16" thickBot="1">
      <c r="B33" s="73" t="s">
        <v>21</v>
      </c>
      <c r="C33" s="102"/>
      <c r="D33" s="102">
        <f t="shared" ref="D33:E33" si="2">_xlfn.STDEV.P(D19:D30)</f>
        <v>8.0932070281193234</v>
      </c>
      <c r="E33" s="103">
        <f t="shared" si="2"/>
        <v>4.6807822233278724</v>
      </c>
    </row>
    <row r="35" spans="2:13">
      <c r="J35" t="s">
        <v>41</v>
      </c>
      <c r="K35">
        <v>1.8467000000000001E-2</v>
      </c>
    </row>
    <row r="36" spans="2:13">
      <c r="K36" t="s">
        <v>46</v>
      </c>
      <c r="M36" t="s">
        <v>45</v>
      </c>
    </row>
    <row r="38" spans="2:13">
      <c r="K38" t="s">
        <v>44</v>
      </c>
    </row>
    <row r="41" spans="2:13">
      <c r="J41" t="s">
        <v>47</v>
      </c>
    </row>
  </sheetData>
  <mergeCells count="1">
    <mergeCell ref="C3:K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5</vt:i4>
      </vt:variant>
    </vt:vector>
  </HeadingPairs>
  <TitlesOfParts>
    <vt:vector size="5" baseType="lpstr">
      <vt:lpstr>Zadanie 1</vt:lpstr>
      <vt:lpstr>Zadanie 2</vt:lpstr>
      <vt:lpstr>Zadanie 3</vt:lpstr>
      <vt:lpstr>Zadanie 4</vt:lpstr>
      <vt:lpstr>Zadanie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Główczyk</dc:creator>
  <cp:keywords/>
  <dc:description/>
  <cp:lastModifiedBy>ewelina.niewczas@outlook.com</cp:lastModifiedBy>
  <cp:revision/>
  <dcterms:created xsi:type="dcterms:W3CDTF">2025-11-21T16:05:29Z</dcterms:created>
  <dcterms:modified xsi:type="dcterms:W3CDTF">2026-04-05T21:05:27Z</dcterms:modified>
  <cp:category/>
  <cp:contentStatus/>
</cp:coreProperties>
</file>