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wel\OneDrive\Desktop\aquatic_data\git\EuroAquaticMacroInverts\plots\Fig2_DensityPlots\"/>
    </mc:Choice>
  </mc:AlternateContent>
  <xr:revisionPtr revIDLastSave="0" documentId="13_ncr:1_{99F1382B-9516-411E-94CD-B12F95A70C44}" xr6:coauthVersionLast="47" xr6:coauthVersionMax="47" xr10:uidLastSave="{00000000-0000-0000-0000-000000000000}"/>
  <bookViews>
    <workbookView xWindow="12948" yWindow="1608" windowWidth="9456" windowHeight="11028" xr2:uid="{070CE87A-CE06-49D1-A7CB-3F8E4BBDE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1" i="1"/>
  <c r="E18" i="1"/>
  <c r="E21" i="1"/>
  <c r="E19" i="1"/>
  <c r="E17" i="1"/>
  <c r="E15" i="1"/>
  <c r="E9" i="1"/>
  <c r="E6" i="1"/>
  <c r="E5" i="1"/>
  <c r="E20" i="1"/>
  <c r="E16" i="1"/>
  <c r="E13" i="1"/>
  <c r="E12" i="1"/>
  <c r="E10" i="1"/>
  <c r="E7" i="1"/>
  <c r="E3" i="1"/>
  <c r="E4" i="1"/>
  <c r="E2" i="1"/>
  <c r="E8" i="1"/>
</calcChain>
</file>

<file path=xl/sharedStrings.xml><?xml version="1.0" encoding="utf-8"?>
<sst xmlns="http://schemas.openxmlformats.org/spreadsheetml/2006/main" count="66" uniqueCount="31">
  <si>
    <t>MetaWeighted</t>
  </si>
  <si>
    <t>spp_richness</t>
  </si>
  <si>
    <t>spp_richness_rarefied</t>
  </si>
  <si>
    <t>shannonsH</t>
  </si>
  <si>
    <t>E10</t>
  </si>
  <si>
    <t>abundance</t>
  </si>
  <si>
    <t>turnover</t>
  </si>
  <si>
    <t>func_turnover</t>
  </si>
  <si>
    <t>func_rich</t>
  </si>
  <si>
    <t>func_even</t>
  </si>
  <si>
    <t>func_diverg</t>
  </si>
  <si>
    <t>RaoQ</t>
  </si>
  <si>
    <t>FRed</t>
  </si>
  <si>
    <t>alien_SppRich_unweighted</t>
  </si>
  <si>
    <t>alien_abund</t>
  </si>
  <si>
    <t>native_SppRich</t>
  </si>
  <si>
    <t>native_abund</t>
  </si>
  <si>
    <t>EPT_SppRich_unweighted</t>
  </si>
  <si>
    <t>EPT_abund_unweighted</t>
  </si>
  <si>
    <t>insect_SppRich</t>
  </si>
  <si>
    <t>insect_abund</t>
  </si>
  <si>
    <t>Model</t>
  </si>
  <si>
    <t>Response</t>
  </si>
  <si>
    <t>Estimate</t>
  </si>
  <si>
    <t>percEstimate</t>
  </si>
  <si>
    <t>transformation</t>
  </si>
  <si>
    <t>log10</t>
  </si>
  <si>
    <t>squared</t>
  </si>
  <si>
    <t>NA</t>
  </si>
  <si>
    <t>MeanResponse</t>
  </si>
  <si>
    <t>logit (beta models)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</si>
</sst>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4C37-4EDC-4D52-AFA2-C59378FD0759}">
  <dimension ref="A1:F21"/>
  <sheetViews>
    <sheetView tabSelected="1" zoomScale="86" workbookViewId="0">
      <selection activeCell="G14" sqref="G14"/>
    </sheetView>
  </sheetViews>
  <sheetFormatPr defaultRowHeight="14.4" x14ac:dyDescent="0.3"/>
  <cols>
    <col min="1" max="1" width="5.5546875" customWidth="1"/>
    <col min="2" max="2" width="18.109375" customWidth="1"/>
  </cols>
  <sheetData>
    <row r="1" spans="1:6" x14ac:dyDescent="0.3">
      <c r="A1" t="s">
        <v>21</v>
      </c>
      <c r="B1" t="s">
        <v>22</v>
      </c>
      <c r="C1" t="s">
        <v>23</v>
      </c>
      <c r="D1" t="s">
        <v>29</v>
      </c>
      <c r="E1" t="s">
        <v>24</v>
      </c>
      <c r="F1" t="s">
        <v>25</v>
      </c>
    </row>
    <row r="2" spans="1:6" x14ac:dyDescent="0.3">
      <c r="A2" t="s">
        <v>0</v>
      </c>
      <c r="B2" t="s">
        <v>1</v>
      </c>
      <c r="C2">
        <v>0.200403514</v>
      </c>
      <c r="D2">
        <v>27.287123139999999</v>
      </c>
      <c r="E2">
        <f>(C2/D2)*100</f>
        <v>0.7344252194407036</v>
      </c>
      <c r="F2" t="s">
        <v>28</v>
      </c>
    </row>
    <row r="3" spans="1:6" x14ac:dyDescent="0.3">
      <c r="A3" t="s">
        <v>0</v>
      </c>
      <c r="B3" t="s">
        <v>2</v>
      </c>
      <c r="C3">
        <v>4.3197447E-2</v>
      </c>
      <c r="D3">
        <v>19.245025900000002</v>
      </c>
      <c r="E3">
        <f t="shared" ref="E3:E4" si="0">(C3/D3)*100</f>
        <v>0.22446032145895939</v>
      </c>
      <c r="F3" t="s">
        <v>28</v>
      </c>
    </row>
    <row r="4" spans="1:6" x14ac:dyDescent="0.3">
      <c r="A4" t="s">
        <v>0</v>
      </c>
      <c r="B4" t="s">
        <v>3</v>
      </c>
      <c r="C4">
        <v>4.9156269999999997E-3</v>
      </c>
      <c r="D4">
        <v>1.9782322990000001</v>
      </c>
      <c r="E4">
        <f t="shared" si="0"/>
        <v>0.24848583265397384</v>
      </c>
      <c r="F4" t="s">
        <v>28</v>
      </c>
    </row>
    <row r="5" spans="1:6" x14ac:dyDescent="0.3">
      <c r="A5" t="s">
        <v>0</v>
      </c>
      <c r="B5" t="s">
        <v>4</v>
      </c>
      <c r="C5">
        <v>-2.345967E-3</v>
      </c>
      <c r="E5">
        <f>(10^C5-1)*100</f>
        <v>-0.5387225217233893</v>
      </c>
      <c r="F5" t="s">
        <v>26</v>
      </c>
    </row>
    <row r="6" spans="1:6" x14ac:dyDescent="0.3">
      <c r="A6" t="s">
        <v>0</v>
      </c>
      <c r="B6" t="s">
        <v>5</v>
      </c>
      <c r="C6">
        <v>5.0707039999999997E-3</v>
      </c>
      <c r="E6">
        <f>(10^C6-1)*100</f>
        <v>1.1744154800775952</v>
      </c>
      <c r="F6" t="s">
        <v>26</v>
      </c>
    </row>
    <row r="7" spans="1:6" x14ac:dyDescent="0.3">
      <c r="A7" t="s">
        <v>0</v>
      </c>
      <c r="B7" t="s">
        <v>6</v>
      </c>
      <c r="C7">
        <v>-1.1082959999999999E-3</v>
      </c>
      <c r="D7">
        <v>0.54293340099999998</v>
      </c>
      <c r="E7">
        <f t="shared" ref="E7" si="1">(C7/D7)*100</f>
        <v>-0.20413111404800088</v>
      </c>
      <c r="F7" t="s">
        <v>28</v>
      </c>
    </row>
    <row r="8" spans="1:6" x14ac:dyDescent="0.3">
      <c r="A8" t="s">
        <v>0</v>
      </c>
      <c r="B8" t="s">
        <v>7</v>
      </c>
      <c r="C8">
        <v>-6.6779830000000002E-3</v>
      </c>
      <c r="E8">
        <f>(EXP(C8)-1)*100</f>
        <v>-0.66557348233888813</v>
      </c>
      <c r="F8" t="s">
        <v>30</v>
      </c>
    </row>
    <row r="9" spans="1:6" x14ac:dyDescent="0.3">
      <c r="A9" t="s">
        <v>0</v>
      </c>
      <c r="B9" t="s">
        <v>8</v>
      </c>
      <c r="C9">
        <v>1.0303468E-2</v>
      </c>
      <c r="E9">
        <f>(10^C9-1)*100</f>
        <v>2.4008279284029932</v>
      </c>
      <c r="F9" t="s">
        <v>26</v>
      </c>
    </row>
    <row r="10" spans="1:6" x14ac:dyDescent="0.3">
      <c r="A10" t="s">
        <v>0</v>
      </c>
      <c r="B10" t="s">
        <v>9</v>
      </c>
      <c r="C10">
        <v>-1.1347E-3</v>
      </c>
      <c r="D10">
        <v>0.51791088799999996</v>
      </c>
      <c r="E10">
        <f t="shared" ref="E10" si="2">(C10/D10)*100</f>
        <v>-0.2190917446014381</v>
      </c>
      <c r="F10" t="s">
        <v>28</v>
      </c>
    </row>
    <row r="11" spans="1:6" x14ac:dyDescent="0.3">
      <c r="A11" t="s">
        <v>0</v>
      </c>
      <c r="B11" t="s">
        <v>10</v>
      </c>
      <c r="C11">
        <v>6.2631399999999999E-4</v>
      </c>
      <c r="D11">
        <v>0.82625772399999997</v>
      </c>
      <c r="E11">
        <f>(C11/(D11^2))*100</f>
        <v>9.1740489876634884E-2</v>
      </c>
      <c r="F11" t="s">
        <v>27</v>
      </c>
    </row>
    <row r="12" spans="1:6" x14ac:dyDescent="0.3">
      <c r="A12" t="s">
        <v>0</v>
      </c>
      <c r="B12" t="s">
        <v>11</v>
      </c>
      <c r="C12">
        <v>7.8684249999999997E-2</v>
      </c>
      <c r="D12">
        <v>37.709882800000003</v>
      </c>
      <c r="E12">
        <f t="shared" ref="E12:E14" si="3">(C12/D12)*100</f>
        <v>0.20865684048214542</v>
      </c>
      <c r="F12" t="s">
        <v>28</v>
      </c>
    </row>
    <row r="13" spans="1:6" x14ac:dyDescent="0.3">
      <c r="A13" t="s">
        <v>0</v>
      </c>
      <c r="B13" t="s">
        <v>12</v>
      </c>
      <c r="C13" s="1">
        <v>8.1100000000000006E-5</v>
      </c>
      <c r="D13" s="1">
        <v>0.29114584599999999</v>
      </c>
      <c r="E13">
        <f t="shared" si="3"/>
        <v>2.7855454959848546E-2</v>
      </c>
      <c r="F13" t="s">
        <v>28</v>
      </c>
    </row>
    <row r="14" spans="1:6" x14ac:dyDescent="0.3">
      <c r="A14" t="s">
        <v>0</v>
      </c>
      <c r="B14" t="s">
        <v>13</v>
      </c>
      <c r="C14">
        <v>5.6528763000000003E-2</v>
      </c>
      <c r="D14">
        <v>1.42520523</v>
      </c>
      <c r="E14">
        <f t="shared" si="3"/>
        <v>3.9663594975721499</v>
      </c>
      <c r="F14" t="s">
        <v>28</v>
      </c>
    </row>
    <row r="15" spans="1:6" x14ac:dyDescent="0.3">
      <c r="A15" t="s">
        <v>0</v>
      </c>
      <c r="B15" t="s">
        <v>14</v>
      </c>
      <c r="C15">
        <v>1.6619630999999999E-2</v>
      </c>
      <c r="E15">
        <f>(10^C15-1)*100</f>
        <v>3.9009769217007051</v>
      </c>
      <c r="F15" t="s">
        <v>26</v>
      </c>
    </row>
    <row r="16" spans="1:6" x14ac:dyDescent="0.3">
      <c r="A16" t="s">
        <v>0</v>
      </c>
      <c r="B16" t="s">
        <v>15</v>
      </c>
      <c r="C16">
        <v>0.17554425300000001</v>
      </c>
      <c r="D16">
        <v>27.528243620000001</v>
      </c>
      <c r="E16">
        <f>(C16/D16)*100</f>
        <v>0.63768780683291559</v>
      </c>
      <c r="F16" t="s">
        <v>28</v>
      </c>
    </row>
    <row r="17" spans="1:6" x14ac:dyDescent="0.3">
      <c r="A17" t="s">
        <v>0</v>
      </c>
      <c r="B17" t="s">
        <v>16</v>
      </c>
      <c r="C17">
        <v>1.1438570000000001E-3</v>
      </c>
      <c r="E17">
        <f>(10^C17-1)*100</f>
        <v>0.26372996490582334</v>
      </c>
      <c r="F17" t="s">
        <v>26</v>
      </c>
    </row>
    <row r="18" spans="1:6" x14ac:dyDescent="0.3">
      <c r="A18" t="s">
        <v>0</v>
      </c>
      <c r="B18" t="s">
        <v>17</v>
      </c>
      <c r="C18">
        <v>4.2197395999999998E-2</v>
      </c>
      <c r="D18">
        <v>9.2795485230000008</v>
      </c>
      <c r="E18">
        <f>(C18/D18)*100</f>
        <v>0.45473544208978312</v>
      </c>
      <c r="F18" t="s">
        <v>28</v>
      </c>
    </row>
    <row r="19" spans="1:6" x14ac:dyDescent="0.3">
      <c r="A19" t="s">
        <v>0</v>
      </c>
      <c r="B19" t="s">
        <v>18</v>
      </c>
      <c r="C19">
        <v>1.0200776E-2</v>
      </c>
      <c r="E19">
        <f>(10^C19-1)*100</f>
        <v>2.3766173913215338</v>
      </c>
      <c r="F19" t="s">
        <v>26</v>
      </c>
    </row>
    <row r="20" spans="1:6" x14ac:dyDescent="0.3">
      <c r="A20" t="s">
        <v>0</v>
      </c>
      <c r="B20" t="s">
        <v>19</v>
      </c>
      <c r="C20">
        <v>0.135738251</v>
      </c>
      <c r="D20">
        <v>19.19656517</v>
      </c>
      <c r="E20">
        <f>(C20/D20)*100</f>
        <v>0.70709655502396318</v>
      </c>
      <c r="F20" t="s">
        <v>28</v>
      </c>
    </row>
    <row r="21" spans="1:6" x14ac:dyDescent="0.3">
      <c r="A21" t="s">
        <v>0</v>
      </c>
      <c r="B21" t="s">
        <v>20</v>
      </c>
      <c r="C21">
        <v>6.6121289999999996E-3</v>
      </c>
      <c r="E21">
        <f>(10^C21-1)*100</f>
        <v>1.5341480262085039</v>
      </c>
      <c r="F2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Welti</dc:creator>
  <cp:lastModifiedBy>Ellen Welti</cp:lastModifiedBy>
  <dcterms:created xsi:type="dcterms:W3CDTF">2022-09-21T21:56:43Z</dcterms:created>
  <dcterms:modified xsi:type="dcterms:W3CDTF">2023-04-26T23:20:03Z</dcterms:modified>
</cp:coreProperties>
</file>