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wel\OneDrive\Desktop\aquatic_data\git\EuroAquaticMacroInverts\plots\"/>
    </mc:Choice>
  </mc:AlternateContent>
  <xr:revisionPtr revIDLastSave="0" documentId="8_{A3948794-C899-4B51-9AEB-701A6968445A}" xr6:coauthVersionLast="47" xr6:coauthVersionMax="47" xr10:uidLastSave="{00000000-0000-0000-0000-000000000000}"/>
  <bookViews>
    <workbookView xWindow="-108" yWindow="-108" windowWidth="23256" windowHeight="13896" xr2:uid="{070CE87A-CE06-49D1-A7CB-3F8E4BBDE3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1" l="1"/>
  <c r="D20" i="1"/>
  <c r="D17" i="1"/>
  <c r="D16" i="1"/>
  <c r="D15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<sst xmlns="http://schemas.openxmlformats.org/spreadsheetml/2006/main" count="44" uniqueCount="25">
  <si>
    <t>MetaWeighted</t>
  </si>
  <si>
    <t>spp_richness</t>
  </si>
  <si>
    <t>spp_richness_rarefied</t>
  </si>
  <si>
    <t>shannonsH</t>
  </si>
  <si>
    <t>E10</t>
  </si>
  <si>
    <t>abundance</t>
  </si>
  <si>
    <t>turnover</t>
  </si>
  <si>
    <t>func_turnover</t>
  </si>
  <si>
    <t>func_rich</t>
  </si>
  <si>
    <t>func_even</t>
  </si>
  <si>
    <t>func_diverg</t>
  </si>
  <si>
    <t>RaoQ</t>
  </si>
  <si>
    <t>FRed</t>
  </si>
  <si>
    <t>alien_SppRich_unweighted</t>
  </si>
  <si>
    <t>alien_abund</t>
  </si>
  <si>
    <t>native_SppRich</t>
  </si>
  <si>
    <t>native_abund</t>
  </si>
  <si>
    <t>EPT_SppRich_unweighted</t>
  </si>
  <si>
    <t>EPT_abund_unweighted</t>
  </si>
  <si>
    <t>insect_SppRich</t>
  </si>
  <si>
    <t>insect_abund</t>
  </si>
  <si>
    <t>Model</t>
  </si>
  <si>
    <t>Response</t>
  </si>
  <si>
    <t>Estimate</t>
  </si>
  <si>
    <t>percEstimate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</si>
</sst>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24C37-4EDC-4D52-AFA2-C59378FD0759}">
  <dimension ref="A1:D21"/>
  <sheetViews>
    <sheetView tabSelected="1" workbookViewId="0">
      <selection activeCell="G8" sqref="G8"/>
    </sheetView>
  </sheetViews>
  <sheetFormatPr defaultRowHeight="14.4" x14ac:dyDescent="0.3"/>
  <sheetData>
    <row r="1" spans="1:4" x14ac:dyDescent="0.3">
      <c r="A1" t="s">
        <v>21</v>
      </c>
      <c r="B1" t="s">
        <v>22</v>
      </c>
      <c r="C1" t="s">
        <v>23</v>
      </c>
      <c r="D1" t="s">
        <v>24</v>
      </c>
    </row>
    <row r="2" spans="1:4" x14ac:dyDescent="0.3">
      <c r="A2" t="s">
        <v>0</v>
      </c>
      <c r="B2" t="s">
        <v>1</v>
      </c>
      <c r="C2">
        <v>0.200403514</v>
      </c>
      <c r="D2">
        <f>(C2/27.28712314)*100</f>
        <v>0.7344252194407036</v>
      </c>
    </row>
    <row r="3" spans="1:4" x14ac:dyDescent="0.3">
      <c r="A3" t="s">
        <v>0</v>
      </c>
      <c r="B3" t="s">
        <v>2</v>
      </c>
      <c r="C3">
        <v>4.3197447E-2</v>
      </c>
      <c r="D3">
        <f>(C3/19.2450259)*100</f>
        <v>0.22446032145895939</v>
      </c>
    </row>
    <row r="4" spans="1:4" x14ac:dyDescent="0.3">
      <c r="A4" t="s">
        <v>0</v>
      </c>
      <c r="B4" t="s">
        <v>3</v>
      </c>
      <c r="C4">
        <v>4.9156269999999997E-3</v>
      </c>
      <c r="D4">
        <f>(C4/1.978232299)*100</f>
        <v>0.24848583265397384</v>
      </c>
    </row>
    <row r="5" spans="1:4" x14ac:dyDescent="0.3">
      <c r="A5" t="s">
        <v>0</v>
      </c>
      <c r="B5" t="s">
        <v>4</v>
      </c>
      <c r="C5">
        <v>-2.345967E-3</v>
      </c>
      <c r="D5">
        <f>C5*100</f>
        <v>-0.23459669999999999</v>
      </c>
    </row>
    <row r="6" spans="1:4" x14ac:dyDescent="0.3">
      <c r="A6" t="s">
        <v>0</v>
      </c>
      <c r="B6" t="s">
        <v>5</v>
      </c>
      <c r="C6">
        <v>5.0707039999999997E-3</v>
      </c>
      <c r="D6">
        <f>C6*100</f>
        <v>0.50707039999999992</v>
      </c>
    </row>
    <row r="7" spans="1:4" x14ac:dyDescent="0.3">
      <c r="A7" t="s">
        <v>0</v>
      </c>
      <c r="B7" t="s">
        <v>6</v>
      </c>
      <c r="C7">
        <v>-1.1082959999999999E-3</v>
      </c>
      <c r="D7">
        <f>(C7/0.542933401)*100</f>
        <v>-0.20413111404800088</v>
      </c>
    </row>
    <row r="8" spans="1:4" x14ac:dyDescent="0.3">
      <c r="A8" t="s">
        <v>0</v>
      </c>
      <c r="B8" t="s">
        <v>7</v>
      </c>
      <c r="C8">
        <v>-6.6779830000000002E-3</v>
      </c>
      <c r="D8">
        <f>(EXP(C8)-1)*100</f>
        <v>-0.66557348233888813</v>
      </c>
    </row>
    <row r="9" spans="1:4" x14ac:dyDescent="0.3">
      <c r="A9" t="s">
        <v>0</v>
      </c>
      <c r="B9" t="s">
        <v>8</v>
      </c>
      <c r="C9">
        <v>1.0303468E-2</v>
      </c>
      <c r="D9">
        <f>C9*100</f>
        <v>1.0303468</v>
      </c>
    </row>
    <row r="10" spans="1:4" x14ac:dyDescent="0.3">
      <c r="A10" t="s">
        <v>0</v>
      </c>
      <c r="B10" t="s">
        <v>9</v>
      </c>
      <c r="C10">
        <v>-1.1347E-3</v>
      </c>
      <c r="D10">
        <f>(C10/0.517910888)*100</f>
        <v>-0.2190917446014381</v>
      </c>
    </row>
    <row r="11" spans="1:4" x14ac:dyDescent="0.3">
      <c r="A11" t="s">
        <v>0</v>
      </c>
      <c r="B11" t="s">
        <v>10</v>
      </c>
      <c r="C11">
        <v>6.2631399999999999E-4</v>
      </c>
      <c r="D11">
        <f>(C11/(0.826257724^2))*100</f>
        <v>9.1740489876634884E-2</v>
      </c>
    </row>
    <row r="12" spans="1:4" x14ac:dyDescent="0.3">
      <c r="A12" t="s">
        <v>0</v>
      </c>
      <c r="B12" t="s">
        <v>11</v>
      </c>
      <c r="C12">
        <v>7.8684249999999997E-2</v>
      </c>
      <c r="D12">
        <f>(C12/37.7098828)*100</f>
        <v>0.20865684048214542</v>
      </c>
    </row>
    <row r="13" spans="1:4" x14ac:dyDescent="0.3">
      <c r="A13" t="s">
        <v>0</v>
      </c>
      <c r="B13" t="s">
        <v>12</v>
      </c>
      <c r="C13" s="1">
        <v>8.1100000000000006E-5</v>
      </c>
      <c r="D13" s="1">
        <f>(C13/0.291145846)*100</f>
        <v>2.7855454959848546E-2</v>
      </c>
    </row>
    <row r="14" spans="1:4" x14ac:dyDescent="0.3">
      <c r="A14" t="s">
        <v>0</v>
      </c>
      <c r="B14" t="s">
        <v>13</v>
      </c>
      <c r="C14">
        <v>5.6528763000000003E-2</v>
      </c>
      <c r="D14">
        <v>3.9807928160000001</v>
      </c>
    </row>
    <row r="15" spans="1:4" x14ac:dyDescent="0.3">
      <c r="A15" t="s">
        <v>0</v>
      </c>
      <c r="B15" t="s">
        <v>14</v>
      </c>
      <c r="C15">
        <v>1.6619630999999999E-2</v>
      </c>
      <c r="D15">
        <f>C15*100</f>
        <v>1.6619630999999999</v>
      </c>
    </row>
    <row r="16" spans="1:4" x14ac:dyDescent="0.3">
      <c r="A16" t="s">
        <v>0</v>
      </c>
      <c r="B16" t="s">
        <v>15</v>
      </c>
      <c r="C16">
        <v>0.17554425300000001</v>
      </c>
      <c r="D16">
        <f>(C16/27.52824362)*100</f>
        <v>0.63768780683291559</v>
      </c>
    </row>
    <row r="17" spans="1:4" x14ac:dyDescent="0.3">
      <c r="A17" t="s">
        <v>0</v>
      </c>
      <c r="B17" t="s">
        <v>16</v>
      </c>
      <c r="C17">
        <v>1.1438570000000001E-3</v>
      </c>
      <c r="D17">
        <f>C17*100</f>
        <v>0.11438570000000001</v>
      </c>
    </row>
    <row r="18" spans="1:4" x14ac:dyDescent="0.3">
      <c r="A18" t="s">
        <v>0</v>
      </c>
      <c r="B18" t="s">
        <v>17</v>
      </c>
      <c r="C18">
        <v>4.2197395999999998E-2</v>
      </c>
      <c r="D18">
        <v>0.45473544199999999</v>
      </c>
    </row>
    <row r="19" spans="1:4" x14ac:dyDescent="0.3">
      <c r="A19" t="s">
        <v>0</v>
      </c>
      <c r="B19" t="s">
        <v>18</v>
      </c>
      <c r="C19">
        <v>1.0200776E-2</v>
      </c>
      <c r="D19">
        <v>1.0200776</v>
      </c>
    </row>
    <row r="20" spans="1:4" x14ac:dyDescent="0.3">
      <c r="A20" t="s">
        <v>0</v>
      </c>
      <c r="B20" t="s">
        <v>19</v>
      </c>
      <c r="C20">
        <v>0.135738251</v>
      </c>
      <c r="D20">
        <f>(C20/19.19656517)*100</f>
        <v>0.70709655502396318</v>
      </c>
    </row>
    <row r="21" spans="1:4" x14ac:dyDescent="0.3">
      <c r="A21" t="s">
        <v>0</v>
      </c>
      <c r="B21" t="s">
        <v>20</v>
      </c>
      <c r="C21">
        <v>6.6121289999999996E-3</v>
      </c>
      <c r="D21">
        <f>C21*100</f>
        <v>0.66121289999999999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Welti</dc:creator>
  <cp:lastModifiedBy>Ellen Welti</cp:lastModifiedBy>
  <dcterms:created xsi:type="dcterms:W3CDTF">2022-09-21T21:56:43Z</dcterms:created>
  <dcterms:modified xsi:type="dcterms:W3CDTF">2022-09-21T21:58:11Z</dcterms:modified>
</cp:coreProperties>
</file>