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085" windowHeight="6870" activeTab="1"/>
  </bookViews>
  <sheets>
    <sheet name="Sheet1" sheetId="1" r:id="rId1"/>
    <sheet name="Blad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  <c r="F12" i="2"/>
  <c r="F11" i="2"/>
  <c r="F10" i="2"/>
  <c r="F9" i="2"/>
  <c r="F8" i="2"/>
  <c r="F7" i="2"/>
  <c r="F6" i="2"/>
  <c r="F5" i="2"/>
  <c r="F4" i="2"/>
  <c r="F3" i="2"/>
  <c r="F2" i="2"/>
  <c r="G1" i="2"/>
  <c r="B15" i="1" l="1"/>
  <c r="C10" i="1" s="1"/>
  <c r="C5" i="1" l="1"/>
  <c r="C8" i="1"/>
  <c r="C9" i="1"/>
  <c r="C3" i="1"/>
  <c r="C4" i="1"/>
  <c r="C11" i="1"/>
  <c r="C7" i="1"/>
  <c r="C12" i="1"/>
  <c r="C6" i="1"/>
</calcChain>
</file>

<file path=xl/sharedStrings.xml><?xml version="1.0" encoding="utf-8"?>
<sst xmlns="http://schemas.openxmlformats.org/spreadsheetml/2006/main" count="11" uniqueCount="8">
  <si>
    <t>Signal</t>
  </si>
  <si>
    <t>O2 flow (ml/min)</t>
  </si>
  <si>
    <t>Adjusted flow(ml/min)</t>
  </si>
  <si>
    <t>y = 1367.163 + ((-1163.579)/(1 + (x/451.9827)^1.070277))</t>
  </si>
  <si>
    <t>Signal 1 (0-1023)</t>
  </si>
  <si>
    <t>Signal 2 (0-1023)</t>
  </si>
  <si>
    <t>Signal 3 (0-1023)</t>
  </si>
  <si>
    <t>Average signal (0-1023)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</si>
</sst>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Calibration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99.068463395575293</c:v>
                </c:pt>
                <c:pt idx="2">
                  <c:v>198.13692679115059</c:v>
                </c:pt>
                <c:pt idx="3">
                  <c:v>297.20539018672588</c:v>
                </c:pt>
                <c:pt idx="4">
                  <c:v>396.27385358230117</c:v>
                </c:pt>
                <c:pt idx="5">
                  <c:v>495.34231697787646</c:v>
                </c:pt>
                <c:pt idx="6">
                  <c:v>594.41078037345176</c:v>
                </c:pt>
                <c:pt idx="7">
                  <c:v>693.47924376902699</c:v>
                </c:pt>
                <c:pt idx="8">
                  <c:v>792.54770716460234</c:v>
                </c:pt>
                <c:pt idx="9">
                  <c:v>891.61617056017758</c:v>
                </c:pt>
                <c:pt idx="10">
                  <c:v>990.68463395575293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99.068463395575293</c:v>
                </c:pt>
                <c:pt idx="2">
                  <c:v>198.13692679115059</c:v>
                </c:pt>
                <c:pt idx="3">
                  <c:v>297.20539018672588</c:v>
                </c:pt>
                <c:pt idx="4">
                  <c:v>396.27385358230117</c:v>
                </c:pt>
                <c:pt idx="5">
                  <c:v>495.34231697787646</c:v>
                </c:pt>
                <c:pt idx="6">
                  <c:v>594.41078037345176</c:v>
                </c:pt>
                <c:pt idx="7">
                  <c:v>693.47924376902699</c:v>
                </c:pt>
                <c:pt idx="8">
                  <c:v>792.54770716460234</c:v>
                </c:pt>
                <c:pt idx="9">
                  <c:v>891.61617056017758</c:v>
                </c:pt>
                <c:pt idx="10">
                  <c:v>990.68463395575293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204</c:v>
                </c:pt>
                <c:pt idx="1">
                  <c:v>394</c:v>
                </c:pt>
                <c:pt idx="2">
                  <c:v>542</c:v>
                </c:pt>
                <c:pt idx="3">
                  <c:v>660</c:v>
                </c:pt>
                <c:pt idx="4">
                  <c:v>751</c:v>
                </c:pt>
                <c:pt idx="5">
                  <c:v>812</c:v>
                </c:pt>
                <c:pt idx="6">
                  <c:v>859</c:v>
                </c:pt>
                <c:pt idx="7">
                  <c:v>924</c:v>
                </c:pt>
                <c:pt idx="8">
                  <c:v>949</c:v>
                </c:pt>
                <c:pt idx="9">
                  <c:v>991</c:v>
                </c:pt>
                <c:pt idx="10">
                  <c:v>1018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0048"/>
        <c:axId val="178932352"/>
      </c:scatterChart>
      <c:valAx>
        <c:axId val="1789300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(ml/min)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352"/>
        <c:crosses val="autoZero"/>
        <c:crossBetween val="midCat"/>
      </c:valAx>
      <c:valAx>
        <c:axId val="178932352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 (0-1023)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Calibration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Blad1!$F$2:$F$12</c:f>
              <c:numCache>
                <c:formatCode>General</c:formatCode>
                <c:ptCount val="11"/>
                <c:pt idx="0">
                  <c:v>0</c:v>
                </c:pt>
                <c:pt idx="1">
                  <c:v>99.068463395575293</c:v>
                </c:pt>
                <c:pt idx="2">
                  <c:v>198.13692679115059</c:v>
                </c:pt>
                <c:pt idx="3">
                  <c:v>297.20539018672588</c:v>
                </c:pt>
                <c:pt idx="4">
                  <c:v>396.27385358230117</c:v>
                </c:pt>
                <c:pt idx="5">
                  <c:v>495.34231697787646</c:v>
                </c:pt>
                <c:pt idx="6">
                  <c:v>594.41078037345176</c:v>
                </c:pt>
                <c:pt idx="7">
                  <c:v>693.47924376902699</c:v>
                </c:pt>
                <c:pt idx="8">
                  <c:v>792.54770716460234</c:v>
                </c:pt>
                <c:pt idx="9">
                  <c:v>891.61617056017758</c:v>
                </c:pt>
                <c:pt idx="10">
                  <c:v>990.68463395575293</c:v>
                </c:pt>
              </c:numCache>
            </c:numRef>
          </c:xVal>
          <c:yVal>
            <c:numRef>
              <c:f>Blad1!$D$2:$D$12</c:f>
              <c:numCache>
                <c:formatCode>General</c:formatCode>
                <c:ptCount val="11"/>
                <c:pt idx="0">
                  <c:v>204</c:v>
                </c:pt>
                <c:pt idx="1">
                  <c:v>394</c:v>
                </c:pt>
                <c:pt idx="2">
                  <c:v>542</c:v>
                </c:pt>
                <c:pt idx="3">
                  <c:v>660</c:v>
                </c:pt>
                <c:pt idx="4">
                  <c:v>750</c:v>
                </c:pt>
                <c:pt idx="5">
                  <c:v>812</c:v>
                </c:pt>
                <c:pt idx="6">
                  <c:v>859</c:v>
                </c:pt>
                <c:pt idx="7">
                  <c:v>924</c:v>
                </c:pt>
                <c:pt idx="8">
                  <c:v>949</c:v>
                </c:pt>
                <c:pt idx="9">
                  <c:v>991</c:v>
                </c:pt>
                <c:pt idx="10">
                  <c:v>1018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99.068463395575293</c:v>
                </c:pt>
                <c:pt idx="2">
                  <c:v>198.13692679115059</c:v>
                </c:pt>
                <c:pt idx="3">
                  <c:v>297.20539018672588</c:v>
                </c:pt>
                <c:pt idx="4">
                  <c:v>396.27385358230117</c:v>
                </c:pt>
                <c:pt idx="5">
                  <c:v>495.34231697787646</c:v>
                </c:pt>
                <c:pt idx="6">
                  <c:v>594.41078037345176</c:v>
                </c:pt>
                <c:pt idx="7">
                  <c:v>693.47924376902699</c:v>
                </c:pt>
                <c:pt idx="8">
                  <c:v>792.54770716460234</c:v>
                </c:pt>
                <c:pt idx="9">
                  <c:v>891.61617056017758</c:v>
                </c:pt>
                <c:pt idx="10">
                  <c:v>990.68463395575293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204</c:v>
                </c:pt>
                <c:pt idx="1">
                  <c:v>394</c:v>
                </c:pt>
                <c:pt idx="2">
                  <c:v>542</c:v>
                </c:pt>
                <c:pt idx="3">
                  <c:v>660</c:v>
                </c:pt>
                <c:pt idx="4">
                  <c:v>751</c:v>
                </c:pt>
                <c:pt idx="5">
                  <c:v>812</c:v>
                </c:pt>
                <c:pt idx="6">
                  <c:v>859</c:v>
                </c:pt>
                <c:pt idx="7">
                  <c:v>924</c:v>
                </c:pt>
                <c:pt idx="8">
                  <c:v>949</c:v>
                </c:pt>
                <c:pt idx="9">
                  <c:v>991</c:v>
                </c:pt>
                <c:pt idx="10">
                  <c:v>1018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8384"/>
        <c:axId val="194541056"/>
      </c:scatterChart>
      <c:valAx>
        <c:axId val="1934083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(ml/min)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1056"/>
        <c:crosses val="autoZero"/>
        <c:crossBetween val="midCat"/>
      </c:valAx>
      <c:valAx>
        <c:axId val="194541056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 (0-1023)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52387</xdr:rowOff>
    </xdr:from>
    <xdr:to>
      <xdr:col>14</xdr:col>
      <xdr:colOff>409575</xdr:colOff>
      <xdr:row>15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114300</xdr:rowOff>
    </xdr:from>
    <xdr:to>
      <xdr:col>16</xdr:col>
      <xdr:colOff>295275</xdr:colOff>
      <xdr:row>16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6" sqref="F6"/>
    </sheetView>
  </sheetViews>
  <sheetFormatPr defaultRowHeight="15" x14ac:dyDescent="0.25"/>
  <cols>
    <col min="2" max="2" width="17.7109375" customWidth="1"/>
    <col min="3" max="3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0</v>
      </c>
    </row>
    <row r="2" spans="1:4" x14ac:dyDescent="0.25">
      <c r="A2">
        <v>204</v>
      </c>
      <c r="B2">
        <v>0</v>
      </c>
      <c r="C2">
        <v>0</v>
      </c>
      <c r="D2">
        <v>204</v>
      </c>
    </row>
    <row r="3" spans="1:4" x14ac:dyDescent="0.25">
      <c r="A3">
        <v>394</v>
      </c>
      <c r="B3">
        <v>100</v>
      </c>
      <c r="C3">
        <f>B3*B15</f>
        <v>99.068463395575293</v>
      </c>
      <c r="D3">
        <v>394</v>
      </c>
    </row>
    <row r="4" spans="1:4" x14ac:dyDescent="0.25">
      <c r="A4">
        <v>542</v>
      </c>
      <c r="B4">
        <v>200</v>
      </c>
      <c r="C4">
        <f>B4*B15</f>
        <v>198.13692679115059</v>
      </c>
      <c r="D4">
        <v>542</v>
      </c>
    </row>
    <row r="5" spans="1:4" x14ac:dyDescent="0.25">
      <c r="A5">
        <v>660</v>
      </c>
      <c r="B5">
        <v>300</v>
      </c>
      <c r="C5">
        <f>B5*B15</f>
        <v>297.20539018672588</v>
      </c>
      <c r="D5">
        <v>660</v>
      </c>
    </row>
    <row r="6" spans="1:4" x14ac:dyDescent="0.25">
      <c r="A6">
        <v>751</v>
      </c>
      <c r="B6">
        <v>400</v>
      </c>
      <c r="C6">
        <f>B6*B15</f>
        <v>396.27385358230117</v>
      </c>
      <c r="D6">
        <v>751</v>
      </c>
    </row>
    <row r="7" spans="1:4" x14ac:dyDescent="0.25">
      <c r="A7">
        <v>812</v>
      </c>
      <c r="B7">
        <v>500</v>
      </c>
      <c r="C7">
        <f>B7*B15</f>
        <v>495.34231697787646</v>
      </c>
      <c r="D7">
        <v>812</v>
      </c>
    </row>
    <row r="8" spans="1:4" x14ac:dyDescent="0.25">
      <c r="A8">
        <v>859</v>
      </c>
      <c r="B8">
        <v>600</v>
      </c>
      <c r="C8">
        <f>B8*B15</f>
        <v>594.41078037345176</v>
      </c>
      <c r="D8">
        <v>859</v>
      </c>
    </row>
    <row r="9" spans="1:4" x14ac:dyDescent="0.25">
      <c r="A9">
        <v>924</v>
      </c>
      <c r="B9">
        <v>700</v>
      </c>
      <c r="C9">
        <f>B9*B15</f>
        <v>693.47924376902699</v>
      </c>
      <c r="D9">
        <v>924</v>
      </c>
    </row>
    <row r="10" spans="1:4" x14ac:dyDescent="0.25">
      <c r="A10">
        <v>949</v>
      </c>
      <c r="B10">
        <v>800</v>
      </c>
      <c r="C10">
        <f>B10*B15</f>
        <v>792.54770716460234</v>
      </c>
      <c r="D10">
        <v>949</v>
      </c>
    </row>
    <row r="11" spans="1:4" x14ac:dyDescent="0.25">
      <c r="A11">
        <v>991</v>
      </c>
      <c r="B11">
        <v>900</v>
      </c>
      <c r="C11">
        <f>B11*B15</f>
        <v>891.61617056017758</v>
      </c>
      <c r="D11">
        <v>991</v>
      </c>
    </row>
    <row r="12" spans="1:4" x14ac:dyDescent="0.25">
      <c r="A12">
        <v>1018</v>
      </c>
      <c r="B12">
        <v>1000</v>
      </c>
      <c r="C12">
        <f>B12*B15</f>
        <v>990.68463395575293</v>
      </c>
      <c r="D12">
        <v>1018</v>
      </c>
    </row>
    <row r="15" spans="1:4" x14ac:dyDescent="0.25">
      <c r="B15">
        <f>SQRT(1.429/1.456)</f>
        <v>0.9906846339557529</v>
      </c>
    </row>
    <row r="21" spans="4:5" x14ac:dyDescent="0.25">
      <c r="E21" t="s">
        <v>3</v>
      </c>
    </row>
    <row r="27" spans="4:5" x14ac:dyDescent="0.25">
      <c r="D27">
        <v>204</v>
      </c>
      <c r="E27">
        <v>0</v>
      </c>
    </row>
    <row r="28" spans="4:5" x14ac:dyDescent="0.25">
      <c r="D28">
        <v>394</v>
      </c>
      <c r="E28">
        <v>99.068463395575293</v>
      </c>
    </row>
    <row r="29" spans="4:5" x14ac:dyDescent="0.25">
      <c r="D29">
        <v>542</v>
      </c>
      <c r="E29">
        <v>198.13692679115059</v>
      </c>
    </row>
    <row r="30" spans="4:5" x14ac:dyDescent="0.25">
      <c r="D30">
        <v>660</v>
      </c>
      <c r="E30">
        <v>297.20539018672588</v>
      </c>
    </row>
    <row r="31" spans="4:5" x14ac:dyDescent="0.25">
      <c r="D31">
        <v>751</v>
      </c>
      <c r="E31">
        <v>396.27385358230117</v>
      </c>
    </row>
    <row r="32" spans="4:5" x14ac:dyDescent="0.25">
      <c r="D32">
        <v>812</v>
      </c>
      <c r="E32">
        <v>495.34231697787646</v>
      </c>
    </row>
    <row r="33" spans="4:5" x14ac:dyDescent="0.25">
      <c r="D33">
        <v>859</v>
      </c>
      <c r="E33">
        <v>594.41078037345176</v>
      </c>
    </row>
    <row r="34" spans="4:5" x14ac:dyDescent="0.25">
      <c r="D34">
        <v>924</v>
      </c>
      <c r="E34">
        <v>693.47924376902699</v>
      </c>
    </row>
    <row r="35" spans="4:5" x14ac:dyDescent="0.25">
      <c r="D35">
        <v>949</v>
      </c>
      <c r="E35">
        <v>792.54770716460234</v>
      </c>
    </row>
    <row r="36" spans="4:5" x14ac:dyDescent="0.25">
      <c r="D36">
        <v>991</v>
      </c>
      <c r="E36">
        <v>891.61617056017758</v>
      </c>
    </row>
    <row r="37" spans="4:5" x14ac:dyDescent="0.25">
      <c r="D37">
        <v>1018</v>
      </c>
      <c r="E37">
        <v>990.68463395575293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28" sqref="H28"/>
    </sheetView>
  </sheetViews>
  <sheetFormatPr defaultRowHeight="15" x14ac:dyDescent="0.25"/>
  <cols>
    <col min="1" max="1" width="15.5703125" customWidth="1"/>
    <col min="2" max="2" width="16.28515625" customWidth="1"/>
    <col min="3" max="3" width="15.85546875" customWidth="1"/>
    <col min="4" max="4" width="21.7109375" customWidth="1"/>
    <col min="5" max="5" width="16.5703125" customWidth="1"/>
    <col min="6" max="6" width="22.140625" customWidth="1"/>
    <col min="7" max="7" width="14.140625" customWidth="1"/>
    <col min="8" max="8" width="11.570312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>
        <f>SQRT(1.429/1.456)</f>
        <v>0.9906846339557529</v>
      </c>
    </row>
    <row r="2" spans="1:7" x14ac:dyDescent="0.25">
      <c r="A2">
        <v>204</v>
      </c>
      <c r="B2">
        <v>202</v>
      </c>
      <c r="C2">
        <v>206</v>
      </c>
      <c r="D2">
        <f>AVERAGE(A2:C2)</f>
        <v>204</v>
      </c>
      <c r="E2">
        <v>0</v>
      </c>
      <c r="F2">
        <f>E2*G1</f>
        <v>0</v>
      </c>
    </row>
    <row r="3" spans="1:7" x14ac:dyDescent="0.25">
      <c r="A3">
        <v>394</v>
      </c>
      <c r="B3">
        <v>393</v>
      </c>
      <c r="C3">
        <v>395</v>
      </c>
      <c r="D3">
        <f t="shared" ref="D3:D12" si="0">AVERAGE(A3:C3)</f>
        <v>394</v>
      </c>
      <c r="E3">
        <v>100</v>
      </c>
      <c r="F3">
        <f>E3*G1</f>
        <v>99.068463395575293</v>
      </c>
    </row>
    <row r="4" spans="1:7" x14ac:dyDescent="0.25">
      <c r="A4">
        <v>539</v>
      </c>
      <c r="B4">
        <v>546</v>
      </c>
      <c r="C4">
        <v>541</v>
      </c>
      <c r="D4">
        <f t="shared" si="0"/>
        <v>542</v>
      </c>
      <c r="E4">
        <v>200</v>
      </c>
      <c r="F4">
        <f>E4*G1</f>
        <v>198.13692679115059</v>
      </c>
    </row>
    <row r="5" spans="1:7" x14ac:dyDescent="0.25">
      <c r="A5">
        <v>661</v>
      </c>
      <c r="B5">
        <v>658</v>
      </c>
      <c r="C5">
        <v>661</v>
      </c>
      <c r="D5">
        <f t="shared" si="0"/>
        <v>660</v>
      </c>
      <c r="E5">
        <v>300</v>
      </c>
      <c r="F5">
        <f>E5*G1</f>
        <v>297.20539018672588</v>
      </c>
    </row>
    <row r="6" spans="1:7" x14ac:dyDescent="0.25">
      <c r="A6">
        <v>751</v>
      </c>
      <c r="B6">
        <v>748</v>
      </c>
      <c r="C6">
        <v>751</v>
      </c>
      <c r="D6">
        <f t="shared" si="0"/>
        <v>750</v>
      </c>
      <c r="E6">
        <v>400</v>
      </c>
      <c r="F6">
        <f>E6*G1</f>
        <v>396.27385358230117</v>
      </c>
    </row>
    <row r="7" spans="1:7" x14ac:dyDescent="0.25">
      <c r="A7">
        <v>806</v>
      </c>
      <c r="B7">
        <v>816</v>
      </c>
      <c r="C7">
        <v>814</v>
      </c>
      <c r="D7">
        <f t="shared" si="0"/>
        <v>812</v>
      </c>
      <c r="E7">
        <v>500</v>
      </c>
      <c r="F7">
        <f>E7*G1</f>
        <v>495.34231697787646</v>
      </c>
    </row>
    <row r="8" spans="1:7" x14ac:dyDescent="0.25">
      <c r="A8">
        <v>860</v>
      </c>
      <c r="B8">
        <v>854</v>
      </c>
      <c r="C8">
        <v>863</v>
      </c>
      <c r="D8">
        <f t="shared" si="0"/>
        <v>859</v>
      </c>
      <c r="E8">
        <v>600</v>
      </c>
      <c r="F8">
        <f>E8*G1</f>
        <v>594.41078037345176</v>
      </c>
    </row>
    <row r="9" spans="1:7" x14ac:dyDescent="0.25">
      <c r="A9">
        <v>921</v>
      </c>
      <c r="B9">
        <v>930</v>
      </c>
      <c r="C9">
        <v>921</v>
      </c>
      <c r="D9">
        <f t="shared" si="0"/>
        <v>924</v>
      </c>
      <c r="E9">
        <v>700</v>
      </c>
      <c r="F9">
        <f>E9*G1</f>
        <v>693.47924376902699</v>
      </c>
    </row>
    <row r="10" spans="1:7" x14ac:dyDescent="0.25">
      <c r="A10">
        <v>953</v>
      </c>
      <c r="B10">
        <v>944</v>
      </c>
      <c r="C10">
        <v>950</v>
      </c>
      <c r="D10">
        <f t="shared" si="0"/>
        <v>949</v>
      </c>
      <c r="E10">
        <v>800</v>
      </c>
      <c r="F10">
        <f>E10*G1</f>
        <v>792.54770716460234</v>
      </c>
    </row>
    <row r="11" spans="1:7" x14ac:dyDescent="0.25">
      <c r="A11">
        <v>989</v>
      </c>
      <c r="B11">
        <v>994</v>
      </c>
      <c r="C11">
        <v>990</v>
      </c>
      <c r="D11">
        <f t="shared" si="0"/>
        <v>991</v>
      </c>
      <c r="E11">
        <v>900</v>
      </c>
      <c r="F11">
        <f>E11*G1</f>
        <v>891.61617056017758</v>
      </c>
    </row>
    <row r="12" spans="1:7" x14ac:dyDescent="0.25">
      <c r="A12">
        <v>1020</v>
      </c>
      <c r="B12">
        <v>1012</v>
      </c>
      <c r="C12">
        <v>1022</v>
      </c>
      <c r="D12">
        <f t="shared" si="0"/>
        <v>1018</v>
      </c>
      <c r="E12">
        <v>1000</v>
      </c>
      <c r="F12">
        <f>E12*G1</f>
        <v>990.68463395575293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Bergsma, E (chir)</cp:lastModifiedBy>
  <dcterms:created xsi:type="dcterms:W3CDTF">2019-04-30T12:46:01Z</dcterms:created>
  <dcterms:modified xsi:type="dcterms:W3CDTF">2019-05-31T14:03:59Z</dcterms:modified>
</cp:coreProperties>
</file>