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Helsinki-flood-BEP-project\results\"/>
    </mc:Choice>
  </mc:AlternateContent>
  <xr:revisionPtr revIDLastSave="0" documentId="13_ncr:40009_{A252762F-5A0A-439A-9490-C0B816C926C3}" xr6:coauthVersionLast="47" xr6:coauthVersionMax="47" xr10:uidLastSave="{00000000-0000-0000-0000-000000000000}"/>
  <bookViews>
    <workbookView xWindow="-2350" yWindow="-11760" windowWidth="20910" windowHeight="11840"/>
  </bookViews>
  <sheets>
    <sheet name="Mean Travel Time" sheetId="1" r:id="rId1"/>
    <sheet name="Connectivity" sheetId="2" r:id="rId2"/>
    <sheet name="Trips" sheetId="3" r:id="rId3"/>
    <sheet name="Trips (validation)" sheetId="4" r:id="rId4"/>
  </sheets>
  <calcPr calcId="0"/>
</workbook>
</file>

<file path=xl/calcChain.xml><?xml version="1.0" encoding="utf-8"?>
<calcChain xmlns="http://schemas.openxmlformats.org/spreadsheetml/2006/main">
  <c r="E19" i="4" l="1"/>
  <c r="E18" i="4"/>
  <c r="E17" i="4"/>
  <c r="E16" i="4"/>
  <c r="E15" i="4"/>
  <c r="E14" i="4"/>
  <c r="E13" i="4"/>
  <c r="E9" i="4"/>
  <c r="E8" i="4"/>
  <c r="E7" i="4"/>
  <c r="E6" i="4"/>
  <c r="E5" i="4"/>
  <c r="E4" i="4"/>
  <c r="E3" i="4"/>
  <c r="D13" i="3"/>
  <c r="D14" i="3"/>
  <c r="D19" i="3"/>
  <c r="D18" i="3"/>
  <c r="D17" i="3"/>
  <c r="D16" i="3"/>
  <c r="D15" i="3"/>
  <c r="D4" i="3"/>
  <c r="D5" i="3"/>
  <c r="D6" i="3"/>
  <c r="D7" i="3"/>
  <c r="D8" i="3"/>
  <c r="D9" i="3"/>
  <c r="D3" i="3"/>
  <c r="G7" i="2"/>
  <c r="G8" i="2"/>
  <c r="G9" i="2"/>
  <c r="G3" i="2"/>
  <c r="F4" i="2"/>
  <c r="G4" i="2" s="1"/>
  <c r="F5" i="2"/>
  <c r="G5" i="2" s="1"/>
  <c r="F6" i="2"/>
  <c r="G6" i="2" s="1"/>
  <c r="F7" i="2"/>
  <c r="F8" i="2"/>
  <c r="F9" i="2"/>
  <c r="F3" i="2"/>
  <c r="D4" i="2"/>
  <c r="D5" i="2"/>
  <c r="D6" i="2"/>
  <c r="D7" i="2"/>
  <c r="D8" i="2"/>
  <c r="D9" i="2"/>
  <c r="D3" i="2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4" i="1"/>
  <c r="F15" i="1"/>
  <c r="F16" i="1"/>
  <c r="F17" i="1"/>
  <c r="F18" i="1"/>
  <c r="F19" i="1"/>
  <c r="F13" i="1"/>
  <c r="G14" i="1"/>
  <c r="G15" i="1"/>
  <c r="G16" i="1"/>
  <c r="G17" i="1"/>
  <c r="G18" i="1"/>
  <c r="G19" i="1"/>
  <c r="G13" i="1"/>
</calcChain>
</file>

<file path=xl/sharedStrings.xml><?xml version="1.0" encoding="utf-8"?>
<sst xmlns="http://schemas.openxmlformats.org/spreadsheetml/2006/main" count="49" uniqueCount="25">
  <si>
    <t>Trips possible</t>
  </si>
  <si>
    <t>Available paths</t>
  </si>
  <si>
    <t>Unavailable paths</t>
  </si>
  <si>
    <t>Trips impossible</t>
  </si>
  <si>
    <t>Trips total</t>
  </si>
  <si>
    <t>Nodes</t>
  </si>
  <si>
    <t>Isolated nodes</t>
  </si>
  <si>
    <t>Edges</t>
  </si>
  <si>
    <t>Increase</t>
  </si>
  <si>
    <t>Delay [s]</t>
  </si>
  <si>
    <t>Reference MTT (id. set) [s]</t>
  </si>
  <si>
    <t>Total travel time [s]</t>
  </si>
  <si>
    <t>Rain [mm]</t>
  </si>
  <si>
    <t>TTE (All traffic)</t>
  </si>
  <si>
    <t>TTI (Internal traffic only)</t>
  </si>
  <si>
    <t>Mean travel time [s]</t>
  </si>
  <si>
    <t>Isolated %</t>
  </si>
  <si>
    <t>Edges Removed</t>
  </si>
  <si>
    <t>Removed %</t>
  </si>
  <si>
    <t>TTE &amp; TTI are identical</t>
  </si>
  <si>
    <t>% unavailable</t>
  </si>
  <si>
    <t>Trips possible + impossible</t>
  </si>
  <si>
    <t>Percentage impossible</t>
  </si>
  <si>
    <t>Trips possible + impossible (measured)</t>
  </si>
  <si>
    <t>Trips total (data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</si>
</sst>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E+00"/>
    <numFmt numFmtId="169" formatCode="0.000"/>
    <numFmt numFmtId="172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9" fontId="0" fillId="0" borderId="0" xfId="0" applyNumberFormat="1"/>
    <xf numFmtId="0" fontId="16" fillId="0" borderId="0" xfId="0" applyFont="1"/>
    <xf numFmtId="17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4" sqref="C14"/>
    </sheetView>
  </sheetViews>
  <sheetFormatPr defaultRowHeight="15" x14ac:dyDescent="0.25"/>
  <cols>
    <col min="1" max="1" width="10.7109375" customWidth="1"/>
    <col min="2" max="2" width="13.28515625" bestFit="1" customWidth="1"/>
    <col min="3" max="3" width="18.5703125" style="2" bestFit="1" customWidth="1"/>
    <col min="4" max="4" width="24.7109375" bestFit="1" customWidth="1"/>
    <col min="5" max="5" width="19.42578125" bestFit="1" customWidth="1"/>
    <col min="6" max="6" width="8.7109375" bestFit="1" customWidth="1"/>
    <col min="7" max="7" width="8.42578125" bestFit="1" customWidth="1"/>
  </cols>
  <sheetData>
    <row r="1" spans="1:7" x14ac:dyDescent="0.25">
      <c r="A1" s="5" t="s">
        <v>13</v>
      </c>
      <c r="F1" s="4"/>
      <c r="G1" s="3"/>
    </row>
    <row r="2" spans="1:7" x14ac:dyDescent="0.25">
      <c r="A2" t="s">
        <v>12</v>
      </c>
      <c r="B2" t="s">
        <v>0</v>
      </c>
      <c r="C2" s="2" t="s">
        <v>11</v>
      </c>
      <c r="D2" t="s">
        <v>10</v>
      </c>
      <c r="E2" t="s">
        <v>15</v>
      </c>
      <c r="F2" t="s">
        <v>9</v>
      </c>
      <c r="G2" t="s">
        <v>8</v>
      </c>
    </row>
    <row r="3" spans="1:7" x14ac:dyDescent="0.25">
      <c r="A3">
        <v>0</v>
      </c>
      <c r="B3" s="2">
        <v>1911281.2509162701</v>
      </c>
      <c r="C3" s="2">
        <v>939415372.53170204</v>
      </c>
      <c r="D3" s="4">
        <v>491.51079783853999</v>
      </c>
      <c r="E3" s="4">
        <v>491.51079783853999</v>
      </c>
      <c r="F3" s="4">
        <f t="shared" ref="F3:F9" si="0">E3-D3</f>
        <v>0</v>
      </c>
      <c r="G3" s="3">
        <f t="shared" ref="G3:G9" si="1">E3/D3-1</f>
        <v>0</v>
      </c>
    </row>
    <row r="4" spans="1:7" x14ac:dyDescent="0.25">
      <c r="A4">
        <v>44</v>
      </c>
      <c r="B4" s="2">
        <v>1630934.08076455</v>
      </c>
      <c r="C4" s="2">
        <v>1159744172.4602101</v>
      </c>
      <c r="D4" s="4">
        <v>486.33314630802801</v>
      </c>
      <c r="E4" s="4">
        <v>711.09199699631199</v>
      </c>
      <c r="F4" s="4">
        <f t="shared" si="0"/>
        <v>224.75885068828399</v>
      </c>
      <c r="G4" s="3">
        <f t="shared" si="1"/>
        <v>0.46214997352026854</v>
      </c>
    </row>
    <row r="5" spans="1:7" x14ac:dyDescent="0.25">
      <c r="A5">
        <v>54</v>
      </c>
      <c r="B5" s="2">
        <v>1595542.22764978</v>
      </c>
      <c r="C5" s="2">
        <v>1396854193.6987801</v>
      </c>
      <c r="D5" s="4">
        <v>486.14194646701299</v>
      </c>
      <c r="E5" s="4">
        <v>875.47303323731705</v>
      </c>
      <c r="F5" s="4">
        <f t="shared" si="0"/>
        <v>389.33108677030407</v>
      </c>
      <c r="G5" s="3">
        <f t="shared" si="1"/>
        <v>0.80085886354742275</v>
      </c>
    </row>
    <row r="6" spans="1:7" x14ac:dyDescent="0.25">
      <c r="A6">
        <v>71</v>
      </c>
      <c r="B6" s="2">
        <v>1582734.34398862</v>
      </c>
      <c r="C6" s="2">
        <v>1399224387.5544701</v>
      </c>
      <c r="D6" s="4">
        <v>486.16252449250698</v>
      </c>
      <c r="E6" s="4">
        <v>884.05511188207504</v>
      </c>
      <c r="F6" s="4">
        <f t="shared" si="0"/>
        <v>397.89258738956806</v>
      </c>
      <c r="G6" s="3">
        <f t="shared" si="1"/>
        <v>0.81843533251543454</v>
      </c>
    </row>
    <row r="7" spans="1:7" x14ac:dyDescent="0.25">
      <c r="A7">
        <v>86</v>
      </c>
      <c r="B7" s="2">
        <v>1569241.92662716</v>
      </c>
      <c r="C7" s="2">
        <v>1678142044.46876</v>
      </c>
      <c r="D7" s="4">
        <v>486.29176192666699</v>
      </c>
      <c r="E7" s="4">
        <v>1069.39664050122</v>
      </c>
      <c r="F7" s="4">
        <f t="shared" si="0"/>
        <v>583.10487857455291</v>
      </c>
      <c r="G7" s="3">
        <f t="shared" si="1"/>
        <v>1.1990844267324552</v>
      </c>
    </row>
    <row r="8" spans="1:7" x14ac:dyDescent="0.25">
      <c r="A8">
        <v>20</v>
      </c>
      <c r="B8" s="2">
        <v>1767732.7686131501</v>
      </c>
      <c r="C8" s="2">
        <v>1089080094.5910499</v>
      </c>
      <c r="D8" s="4">
        <v>488.83846602896398</v>
      </c>
      <c r="E8" s="4">
        <v>616.08864978244196</v>
      </c>
      <c r="F8" s="4">
        <f t="shared" si="0"/>
        <v>127.25018375347798</v>
      </c>
      <c r="G8" s="3">
        <f t="shared" si="1"/>
        <v>0.26031131467043411</v>
      </c>
    </row>
    <row r="9" spans="1:7" x14ac:dyDescent="0.25">
      <c r="A9">
        <v>198</v>
      </c>
      <c r="B9" s="2">
        <v>1487353.7571916401</v>
      </c>
      <c r="C9" s="2">
        <v>1619468497.5764201</v>
      </c>
      <c r="D9" s="4">
        <v>486.418517342923</v>
      </c>
      <c r="E9" s="4">
        <v>1088.8253650121701</v>
      </c>
      <c r="F9" s="4">
        <f t="shared" si="0"/>
        <v>602.4068476692471</v>
      </c>
      <c r="G9" s="3">
        <f t="shared" si="1"/>
        <v>1.2384537721958329</v>
      </c>
    </row>
    <row r="11" spans="1:7" x14ac:dyDescent="0.25">
      <c r="A11" s="5" t="s">
        <v>14</v>
      </c>
    </row>
    <row r="12" spans="1:7" x14ac:dyDescent="0.25">
      <c r="A12" t="s">
        <v>12</v>
      </c>
      <c r="B12" t="s">
        <v>0</v>
      </c>
      <c r="C12" s="2" t="s">
        <v>11</v>
      </c>
      <c r="D12" t="s">
        <v>10</v>
      </c>
      <c r="E12" t="s">
        <v>15</v>
      </c>
      <c r="F12" t="s">
        <v>9</v>
      </c>
      <c r="G12" t="s">
        <v>8</v>
      </c>
    </row>
    <row r="13" spans="1:7" x14ac:dyDescent="0.25">
      <c r="A13">
        <v>0</v>
      </c>
      <c r="B13" s="2">
        <v>1398892.0119092001</v>
      </c>
      <c r="C13" s="2">
        <v>609489146.83272803</v>
      </c>
      <c r="D13" s="4">
        <v>435.69420773294701</v>
      </c>
      <c r="E13" s="4">
        <v>435.69420773294701</v>
      </c>
      <c r="F13" s="4">
        <f>E13-D13</f>
        <v>0</v>
      </c>
      <c r="G13" s="3">
        <f>E13/D13-1</f>
        <v>0</v>
      </c>
    </row>
    <row r="14" spans="1:7" x14ac:dyDescent="0.25">
      <c r="A14">
        <v>44</v>
      </c>
      <c r="B14" s="2">
        <v>1153487.96973712</v>
      </c>
      <c r="C14" s="2">
        <v>757350649.72000098</v>
      </c>
      <c r="D14" s="4">
        <v>426.68517862917201</v>
      </c>
      <c r="E14" s="4">
        <v>656.57438099904903</v>
      </c>
      <c r="F14" s="4">
        <f t="shared" ref="F14:F19" si="2">E14-D14</f>
        <v>229.88920236987701</v>
      </c>
      <c r="G14" s="3">
        <f>E14/D14-1</f>
        <v>0.53877944180871462</v>
      </c>
    </row>
    <row r="15" spans="1:7" x14ac:dyDescent="0.25">
      <c r="A15">
        <v>54</v>
      </c>
      <c r="B15" s="2">
        <v>1124087.2541012799</v>
      </c>
      <c r="C15" s="2">
        <v>912929856.47686005</v>
      </c>
      <c r="D15" s="4">
        <v>425.94360117588002</v>
      </c>
      <c r="E15" s="4">
        <v>812.15212889034694</v>
      </c>
      <c r="F15" s="4">
        <f t="shared" si="2"/>
        <v>386.20852771446692</v>
      </c>
      <c r="G15" s="3">
        <f>E15/D15-1</f>
        <v>0.90671282922969487</v>
      </c>
    </row>
    <row r="16" spans="1:7" x14ac:dyDescent="0.25">
      <c r="A16">
        <v>71</v>
      </c>
      <c r="B16" s="2">
        <v>1112923.1773669601</v>
      </c>
      <c r="C16" s="2">
        <v>913424140.13237798</v>
      </c>
      <c r="D16" s="4">
        <v>425.84663263322801</v>
      </c>
      <c r="E16" s="4">
        <v>820.74320915251496</v>
      </c>
      <c r="F16" s="4">
        <f t="shared" si="2"/>
        <v>394.89657651928695</v>
      </c>
      <c r="G16" s="3">
        <f>E16/D16-1</f>
        <v>0.92732112046404835</v>
      </c>
    </row>
    <row r="17" spans="1:7" x14ac:dyDescent="0.25">
      <c r="A17">
        <v>86</v>
      </c>
      <c r="B17" s="2">
        <v>1101539.1670895</v>
      </c>
      <c r="C17" s="2">
        <v>1151004323.7761199</v>
      </c>
      <c r="D17" s="4">
        <v>425.77379790684398</v>
      </c>
      <c r="E17" s="4">
        <v>1044.9054905758001</v>
      </c>
      <c r="F17" s="4">
        <f t="shared" si="2"/>
        <v>619.13169266895602</v>
      </c>
      <c r="G17" s="3">
        <f>E17/D17-1</f>
        <v>1.45413291215355</v>
      </c>
    </row>
    <row r="18" spans="1:7" x14ac:dyDescent="0.25">
      <c r="A18">
        <v>20</v>
      </c>
      <c r="B18" s="2">
        <v>1272664.0192480099</v>
      </c>
      <c r="C18" s="2">
        <v>722983179.43039298</v>
      </c>
      <c r="D18" s="4">
        <v>431.20282991924103</v>
      </c>
      <c r="E18" s="4">
        <v>568.08644583005196</v>
      </c>
      <c r="F18" s="4">
        <f t="shared" si="2"/>
        <v>136.88361591081093</v>
      </c>
      <c r="G18" s="3">
        <f>E18/D18-1</f>
        <v>0.31744600548295931</v>
      </c>
    </row>
    <row r="19" spans="1:7" x14ac:dyDescent="0.25">
      <c r="A19">
        <v>198</v>
      </c>
      <c r="B19" s="2">
        <v>1031837.71755076</v>
      </c>
      <c r="C19" s="2">
        <v>1098165133.08884</v>
      </c>
      <c r="D19" s="4">
        <v>424.17937541608097</v>
      </c>
      <c r="E19" s="4">
        <v>1064.28085968355</v>
      </c>
      <c r="F19" s="4">
        <f t="shared" si="2"/>
        <v>640.101484267469</v>
      </c>
      <c r="G19" s="3">
        <f>E19/D19-1</f>
        <v>1.5090349068471052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8" sqref="F8"/>
    </sheetView>
  </sheetViews>
  <sheetFormatPr defaultRowHeight="15" x14ac:dyDescent="0.25"/>
  <cols>
    <col min="2" max="2" width="6.7109375" bestFit="1" customWidth="1"/>
    <col min="3" max="3" width="14.140625" bestFit="1" customWidth="1"/>
    <col min="4" max="4" width="10.140625" bestFit="1" customWidth="1"/>
    <col min="5" max="5" width="6.140625" bestFit="1" customWidth="1"/>
    <col min="6" max="6" width="15.140625" bestFit="1" customWidth="1"/>
    <col min="7" max="7" width="11.42578125" bestFit="1" customWidth="1"/>
    <col min="8" max="8" width="14.7109375" bestFit="1" customWidth="1"/>
    <col min="9" max="9" width="16.85546875" bestFit="1" customWidth="1"/>
    <col min="10" max="10" width="13.42578125" bestFit="1" customWidth="1"/>
  </cols>
  <sheetData>
    <row r="1" spans="1:11" x14ac:dyDescent="0.25">
      <c r="A1" s="5" t="s">
        <v>19</v>
      </c>
    </row>
    <row r="2" spans="1:11" x14ac:dyDescent="0.25">
      <c r="A2" t="s">
        <v>12</v>
      </c>
      <c r="B2" t="s">
        <v>5</v>
      </c>
      <c r="C2" t="s">
        <v>6</v>
      </c>
      <c r="D2" t="s">
        <v>16</v>
      </c>
      <c r="E2" t="s">
        <v>7</v>
      </c>
      <c r="F2" t="s">
        <v>17</v>
      </c>
      <c r="G2" t="s">
        <v>18</v>
      </c>
      <c r="H2" t="s">
        <v>1</v>
      </c>
      <c r="I2" t="s">
        <v>2</v>
      </c>
      <c r="J2" t="s">
        <v>20</v>
      </c>
    </row>
    <row r="3" spans="1:11" x14ac:dyDescent="0.25">
      <c r="A3">
        <v>0</v>
      </c>
      <c r="B3">
        <v>2587</v>
      </c>
      <c r="C3">
        <v>0</v>
      </c>
      <c r="D3" s="3">
        <f>C3/B3</f>
        <v>0</v>
      </c>
      <c r="E3">
        <v>5509</v>
      </c>
      <c r="F3">
        <f>E$3-E3</f>
        <v>0</v>
      </c>
      <c r="G3" s="3">
        <f>F3/E$3</f>
        <v>0</v>
      </c>
      <c r="H3">
        <v>6505175</v>
      </c>
      <c r="I3">
        <v>187394</v>
      </c>
      <c r="J3" s="3">
        <v>2.8000308999429069E-2</v>
      </c>
    </row>
    <row r="4" spans="1:11" x14ac:dyDescent="0.25">
      <c r="A4">
        <v>44</v>
      </c>
      <c r="B4">
        <v>2587</v>
      </c>
      <c r="C4">
        <v>46</v>
      </c>
      <c r="D4" s="3">
        <f t="shared" ref="D4:D9" si="0">C4/B4</f>
        <v>1.778121376111326E-2</v>
      </c>
      <c r="E4">
        <v>5016</v>
      </c>
      <c r="F4">
        <f t="shared" ref="F4:F9" si="1">E$3-E4</f>
        <v>493</v>
      </c>
      <c r="G4" s="3">
        <f t="shared" ref="G4:G9" si="2">F4/E$3</f>
        <v>8.9489925576329649E-2</v>
      </c>
      <c r="H4">
        <v>5102003</v>
      </c>
      <c r="I4">
        <v>1590566</v>
      </c>
      <c r="J4" s="3">
        <v>0.23766150188365634</v>
      </c>
    </row>
    <row r="5" spans="1:11" x14ac:dyDescent="0.25">
      <c r="A5">
        <v>54</v>
      </c>
      <c r="B5">
        <v>2587</v>
      </c>
      <c r="C5">
        <v>54</v>
      </c>
      <c r="D5" s="3">
        <f t="shared" si="0"/>
        <v>2.0873598763045998E-2</v>
      </c>
      <c r="E5">
        <v>4981</v>
      </c>
      <c r="F5">
        <f t="shared" si="1"/>
        <v>528</v>
      </c>
      <c r="G5" s="3">
        <f t="shared" si="2"/>
        <v>9.5843165728807411E-2</v>
      </c>
      <c r="H5">
        <v>4873833</v>
      </c>
      <c r="I5">
        <v>1818736</v>
      </c>
      <c r="J5" s="3">
        <v>0.27175453850382414</v>
      </c>
    </row>
    <row r="6" spans="1:11" x14ac:dyDescent="0.25">
      <c r="A6">
        <v>71</v>
      </c>
      <c r="B6">
        <v>2587</v>
      </c>
      <c r="C6">
        <v>60</v>
      </c>
      <c r="D6" s="3">
        <f t="shared" si="0"/>
        <v>2.3192887514495556E-2</v>
      </c>
      <c r="E6">
        <v>4955</v>
      </c>
      <c r="F6">
        <f t="shared" si="1"/>
        <v>554</v>
      </c>
      <c r="G6" s="3">
        <f t="shared" si="2"/>
        <v>0.10056271555636231</v>
      </c>
      <c r="H6">
        <v>4807291</v>
      </c>
      <c r="I6">
        <v>1885278</v>
      </c>
      <c r="J6" s="3">
        <v>0.28169720775385354</v>
      </c>
    </row>
    <row r="7" spans="1:11" x14ac:dyDescent="0.25">
      <c r="A7">
        <v>86</v>
      </c>
      <c r="B7">
        <v>2587</v>
      </c>
      <c r="C7">
        <v>65</v>
      </c>
      <c r="D7" s="3">
        <f t="shared" si="0"/>
        <v>2.5125628140703519E-2</v>
      </c>
      <c r="E7">
        <v>4928</v>
      </c>
      <c r="F7">
        <f t="shared" si="1"/>
        <v>581</v>
      </c>
      <c r="G7" s="3">
        <f t="shared" si="2"/>
        <v>0.10546378653113088</v>
      </c>
      <c r="H7">
        <v>4747833</v>
      </c>
      <c r="I7">
        <v>1944736</v>
      </c>
      <c r="J7" s="3">
        <v>0.29058138959792568</v>
      </c>
    </row>
    <row r="8" spans="1:11" x14ac:dyDescent="0.25">
      <c r="A8">
        <v>20</v>
      </c>
      <c r="B8">
        <v>2587</v>
      </c>
      <c r="C8">
        <v>31</v>
      </c>
      <c r="D8" s="3">
        <f t="shared" si="0"/>
        <v>1.198299188248937E-2</v>
      </c>
      <c r="E8">
        <v>5145</v>
      </c>
      <c r="F8">
        <f t="shared" si="1"/>
        <v>364</v>
      </c>
      <c r="G8" s="3">
        <f t="shared" si="2"/>
        <v>6.607369758576874E-2</v>
      </c>
      <c r="H8">
        <v>5814948</v>
      </c>
      <c r="I8">
        <v>877621</v>
      </c>
      <c r="J8" s="3">
        <v>0.13113364987346413</v>
      </c>
    </row>
    <row r="9" spans="1:11" x14ac:dyDescent="0.25">
      <c r="A9">
        <v>198</v>
      </c>
      <c r="B9">
        <v>2587</v>
      </c>
      <c r="C9">
        <v>100</v>
      </c>
      <c r="D9" s="3">
        <f t="shared" si="0"/>
        <v>3.8654812524159254E-2</v>
      </c>
      <c r="E9">
        <v>4825</v>
      </c>
      <c r="F9">
        <f t="shared" si="1"/>
        <v>684</v>
      </c>
      <c r="G9" s="3">
        <f t="shared" si="2"/>
        <v>0.12416046469413687</v>
      </c>
      <c r="H9">
        <v>4371129</v>
      </c>
      <c r="I9">
        <v>2321440</v>
      </c>
      <c r="J9" s="3">
        <v>0.34686829526897667</v>
      </c>
    </row>
    <row r="11" spans="1:11" x14ac:dyDescent="0.25">
      <c r="A11" s="5"/>
    </row>
    <row r="13" spans="1:11" x14ac:dyDescent="0.25">
      <c r="D13" s="3"/>
      <c r="G13" s="3"/>
      <c r="K13" s="1"/>
    </row>
    <row r="14" spans="1:11" x14ac:dyDescent="0.25">
      <c r="D14" s="3"/>
      <c r="G14" s="3"/>
      <c r="K14" s="1"/>
    </row>
    <row r="15" spans="1:11" x14ac:dyDescent="0.25">
      <c r="D15" s="3"/>
      <c r="G15" s="3"/>
      <c r="K15" s="1"/>
    </row>
    <row r="16" spans="1:11" x14ac:dyDescent="0.25">
      <c r="D16" s="3"/>
      <c r="G16" s="3"/>
      <c r="K16" s="1"/>
    </row>
    <row r="17" spans="4:11" x14ac:dyDescent="0.25">
      <c r="D17" s="3"/>
      <c r="G17" s="3"/>
      <c r="K17" s="1"/>
    </row>
    <row r="18" spans="4:11" x14ac:dyDescent="0.25">
      <c r="D18" s="3"/>
      <c r="G18" s="3"/>
      <c r="K18" s="1"/>
    </row>
    <row r="19" spans="4:11" x14ac:dyDescent="0.25">
      <c r="D19" s="3"/>
      <c r="G19" s="3"/>
      <c r="K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5" x14ac:dyDescent="0.25"/>
  <cols>
    <col min="1" max="1" width="9.85546875" customWidth="1"/>
    <col min="2" max="2" width="14.140625" bestFit="1" customWidth="1"/>
    <col min="3" max="3" width="15.85546875" customWidth="1"/>
    <col min="4" max="4" width="12" bestFit="1" customWidth="1"/>
  </cols>
  <sheetData>
    <row r="1" spans="1:4" x14ac:dyDescent="0.25">
      <c r="A1" s="5" t="s">
        <v>13</v>
      </c>
    </row>
    <row r="2" spans="1:4" x14ac:dyDescent="0.25">
      <c r="A2" t="s">
        <v>12</v>
      </c>
      <c r="B2" t="s">
        <v>0</v>
      </c>
      <c r="C2" t="s">
        <v>3</v>
      </c>
      <c r="D2" t="s">
        <v>22</v>
      </c>
    </row>
    <row r="3" spans="1:4" x14ac:dyDescent="0.25">
      <c r="A3">
        <v>0</v>
      </c>
      <c r="B3" s="1">
        <v>1911281.2509162701</v>
      </c>
      <c r="C3" s="1">
        <v>137566.749093864</v>
      </c>
      <c r="D3" s="3">
        <f>C3/(B3+C3)</f>
        <v>6.7143462615666727E-2</v>
      </c>
    </row>
    <row r="4" spans="1:4" x14ac:dyDescent="0.25">
      <c r="A4">
        <v>44</v>
      </c>
      <c r="B4" s="1">
        <v>1630934.08076455</v>
      </c>
      <c r="C4" s="1">
        <v>417913.91924138501</v>
      </c>
      <c r="D4" s="3">
        <f t="shared" ref="D4:D9" si="0">C4/(B4+C4)</f>
        <v>0.20397507245055485</v>
      </c>
    </row>
    <row r="5" spans="1:4" x14ac:dyDescent="0.25">
      <c r="A5">
        <v>54</v>
      </c>
      <c r="B5" s="1">
        <v>1595542.22764978</v>
      </c>
      <c r="C5" s="1">
        <v>453305.772355386</v>
      </c>
      <c r="D5" s="3">
        <f t="shared" si="0"/>
        <v>0.2212490982026207</v>
      </c>
    </row>
    <row r="6" spans="1:4" x14ac:dyDescent="0.25">
      <c r="A6">
        <v>71</v>
      </c>
      <c r="B6" s="1">
        <v>1582734.34398862</v>
      </c>
      <c r="C6" s="1">
        <v>466113.65601617203</v>
      </c>
      <c r="D6" s="3">
        <f t="shared" si="0"/>
        <v>0.227500359233619</v>
      </c>
    </row>
    <row r="7" spans="1:4" x14ac:dyDescent="0.25">
      <c r="A7">
        <v>86</v>
      </c>
      <c r="B7" s="1">
        <v>1569241.92662716</v>
      </c>
      <c r="C7" s="1">
        <v>479606.07337732299</v>
      </c>
      <c r="D7" s="3">
        <f t="shared" si="0"/>
        <v>0.23408572689446636</v>
      </c>
    </row>
    <row r="8" spans="1:4" x14ac:dyDescent="0.25">
      <c r="A8">
        <v>20</v>
      </c>
      <c r="B8" s="1">
        <v>1767732.7686131501</v>
      </c>
      <c r="C8" s="1">
        <v>281115.231395107</v>
      </c>
      <c r="D8" s="3">
        <f t="shared" si="0"/>
        <v>0.1372064845190927</v>
      </c>
    </row>
    <row r="9" spans="1:4" x14ac:dyDescent="0.25">
      <c r="A9">
        <v>198</v>
      </c>
      <c r="B9" s="1">
        <v>1487353.7571916401</v>
      </c>
      <c r="C9" s="1">
        <v>561494.24281188601</v>
      </c>
      <c r="D9" s="3">
        <f t="shared" si="0"/>
        <v>0.27405363541410571</v>
      </c>
    </row>
    <row r="11" spans="1:4" x14ac:dyDescent="0.25">
      <c r="A11" s="5" t="s">
        <v>14</v>
      </c>
    </row>
    <row r="12" spans="1:4" x14ac:dyDescent="0.25">
      <c r="A12" t="s">
        <v>12</v>
      </c>
      <c r="B12" t="s">
        <v>0</v>
      </c>
      <c r="C12" t="s">
        <v>3</v>
      </c>
      <c r="D12" t="s">
        <v>22</v>
      </c>
    </row>
    <row r="13" spans="1:4" x14ac:dyDescent="0.25">
      <c r="A13">
        <v>0</v>
      </c>
      <c r="B13" s="1">
        <v>1398892.0119092001</v>
      </c>
      <c r="C13" s="1">
        <v>38606.988098504597</v>
      </c>
      <c r="D13" s="3">
        <f>C13/(B13+C13)</f>
        <v>2.685705388198369E-2</v>
      </c>
    </row>
    <row r="14" spans="1:4" x14ac:dyDescent="0.25">
      <c r="A14">
        <v>44</v>
      </c>
      <c r="B14" s="1">
        <v>1153487.96973712</v>
      </c>
      <c r="C14" s="1">
        <v>284011.03026749199</v>
      </c>
      <c r="D14" s="3">
        <f>C14/(B14+C14)</f>
        <v>0.19757302806233659</v>
      </c>
    </row>
    <row r="15" spans="1:4" x14ac:dyDescent="0.25">
      <c r="A15">
        <v>54</v>
      </c>
      <c r="B15" s="1">
        <v>1124087.2541012799</v>
      </c>
      <c r="C15" s="1">
        <v>313411.74590213201</v>
      </c>
      <c r="D15" s="3">
        <f>C15/(B15+C15)</f>
        <v>0.21802571403624499</v>
      </c>
    </row>
    <row r="16" spans="1:4" x14ac:dyDescent="0.25">
      <c r="A16">
        <v>71</v>
      </c>
      <c r="B16" s="1">
        <v>1112923.1773669601</v>
      </c>
      <c r="C16" s="1">
        <v>324575.82263593498</v>
      </c>
      <c r="D16" s="3">
        <f>C16/(B16+C16)</f>
        <v>0.22579203368856696</v>
      </c>
    </row>
    <row r="17" spans="1:4" x14ac:dyDescent="0.25">
      <c r="A17">
        <v>86</v>
      </c>
      <c r="B17" s="1">
        <v>1101539.1670895</v>
      </c>
      <c r="C17" s="1">
        <v>335959.83291328</v>
      </c>
      <c r="D17" s="3">
        <f>C17/(B17+C17)</f>
        <v>0.23371135069494328</v>
      </c>
    </row>
    <row r="18" spans="1:4" x14ac:dyDescent="0.25">
      <c r="A18">
        <v>20</v>
      </c>
      <c r="B18" s="1">
        <v>1272664.0192480099</v>
      </c>
      <c r="C18" s="1">
        <v>164834.980758939</v>
      </c>
      <c r="D18" s="3">
        <f>C18/(B18+C18)</f>
        <v>0.11466789247028498</v>
      </c>
    </row>
    <row r="19" spans="1:4" x14ac:dyDescent="0.25">
      <c r="A19">
        <v>198</v>
      </c>
      <c r="B19" s="1">
        <v>1031837.71755076</v>
      </c>
      <c r="C19" s="1">
        <v>405661.28245047299</v>
      </c>
      <c r="D19" s="3">
        <f>C19/(B19+C19)</f>
        <v>0.28219934932137347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0" sqref="G10"/>
    </sheetView>
  </sheetViews>
  <sheetFormatPr defaultRowHeight="15" x14ac:dyDescent="0.25"/>
  <cols>
    <col min="2" max="2" width="11.85546875" customWidth="1"/>
    <col min="5" max="5" width="18.28515625" customWidth="1"/>
  </cols>
  <sheetData>
    <row r="1" spans="1:5" x14ac:dyDescent="0.25">
      <c r="A1" s="5" t="s">
        <v>13</v>
      </c>
    </row>
    <row r="2" spans="1:5" x14ac:dyDescent="0.25">
      <c r="A2" t="s">
        <v>12</v>
      </c>
      <c r="B2" t="s">
        <v>0</v>
      </c>
      <c r="C2" t="s">
        <v>3</v>
      </c>
      <c r="D2" t="s">
        <v>24</v>
      </c>
      <c r="E2" t="s">
        <v>23</v>
      </c>
    </row>
    <row r="3" spans="1:5" x14ac:dyDescent="0.25">
      <c r="A3">
        <v>0</v>
      </c>
      <c r="B3" s="1">
        <v>1911281.2509162701</v>
      </c>
      <c r="C3" s="1">
        <v>137566.749093864</v>
      </c>
      <c r="D3">
        <v>2048848</v>
      </c>
      <c r="E3" s="6">
        <f>C3+B3</f>
        <v>2048848.0000101342</v>
      </c>
    </row>
    <row r="4" spans="1:5" x14ac:dyDescent="0.25">
      <c r="A4">
        <v>44</v>
      </c>
      <c r="B4" s="1">
        <v>1630934.08076455</v>
      </c>
      <c r="C4" s="1">
        <v>417913.91924138501</v>
      </c>
      <c r="D4">
        <v>2048848</v>
      </c>
      <c r="E4" s="6">
        <f t="shared" ref="E4:E9" si="0">C4+B4</f>
        <v>2048848.0000059351</v>
      </c>
    </row>
    <row r="5" spans="1:5" x14ac:dyDescent="0.25">
      <c r="A5">
        <v>54</v>
      </c>
      <c r="B5" s="1">
        <v>1595542.22764978</v>
      </c>
      <c r="C5" s="1">
        <v>453305.772355386</v>
      </c>
      <c r="D5">
        <v>2048848</v>
      </c>
      <c r="E5" s="6">
        <f t="shared" si="0"/>
        <v>2048848.000005166</v>
      </c>
    </row>
    <row r="6" spans="1:5" x14ac:dyDescent="0.25">
      <c r="A6">
        <v>71</v>
      </c>
      <c r="B6" s="1">
        <v>1582734.34398862</v>
      </c>
      <c r="C6" s="1">
        <v>466113.65601617203</v>
      </c>
      <c r="D6">
        <v>2048848</v>
      </c>
      <c r="E6" s="6">
        <f t="shared" si="0"/>
        <v>2048848.0000047921</v>
      </c>
    </row>
    <row r="7" spans="1:5" x14ac:dyDescent="0.25">
      <c r="A7">
        <v>86</v>
      </c>
      <c r="B7" s="1">
        <v>1569241.92662716</v>
      </c>
      <c r="C7" s="1">
        <v>479606.07337732299</v>
      </c>
      <c r="D7">
        <v>2048848</v>
      </c>
      <c r="E7" s="6">
        <f t="shared" si="0"/>
        <v>2048848.0000044829</v>
      </c>
    </row>
    <row r="8" spans="1:5" x14ac:dyDescent="0.25">
      <c r="A8">
        <v>20</v>
      </c>
      <c r="B8" s="1">
        <v>1767732.7686131501</v>
      </c>
      <c r="C8" s="1">
        <v>281115.231395107</v>
      </c>
      <c r="D8">
        <v>2048848</v>
      </c>
      <c r="E8" s="6">
        <f t="shared" si="0"/>
        <v>2048848.0000082571</v>
      </c>
    </row>
    <row r="9" spans="1:5" x14ac:dyDescent="0.25">
      <c r="A9">
        <v>198</v>
      </c>
      <c r="B9" s="1">
        <v>1487353.7571916401</v>
      </c>
      <c r="C9" s="1">
        <v>561494.24281188601</v>
      </c>
      <c r="D9">
        <v>2048848</v>
      </c>
      <c r="E9" s="6">
        <f t="shared" si="0"/>
        <v>2048848.000003526</v>
      </c>
    </row>
    <row r="11" spans="1:5" x14ac:dyDescent="0.25">
      <c r="A11" s="5" t="s">
        <v>14</v>
      </c>
    </row>
    <row r="12" spans="1:5" x14ac:dyDescent="0.25">
      <c r="A12" t="s">
        <v>12</v>
      </c>
      <c r="B12" t="s">
        <v>0</v>
      </c>
      <c r="C12" t="s">
        <v>3</v>
      </c>
      <c r="D12" t="s">
        <v>4</v>
      </c>
      <c r="E12" t="s">
        <v>21</v>
      </c>
    </row>
    <row r="13" spans="1:5" x14ac:dyDescent="0.25">
      <c r="A13">
        <v>0</v>
      </c>
      <c r="B13" s="1">
        <v>1398892.0119092001</v>
      </c>
      <c r="C13" s="1">
        <v>38606.988098504597</v>
      </c>
      <c r="D13">
        <v>1437499</v>
      </c>
      <c r="E13" s="6">
        <f t="shared" ref="E13:E19" si="1">C13+B13</f>
        <v>1437499.0000077046</v>
      </c>
    </row>
    <row r="14" spans="1:5" x14ac:dyDescent="0.25">
      <c r="A14">
        <v>44</v>
      </c>
      <c r="B14" s="1">
        <v>1153487.96973712</v>
      </c>
      <c r="C14" s="1">
        <v>284011.03026749199</v>
      </c>
      <c r="D14">
        <v>1437499</v>
      </c>
      <c r="E14" s="6">
        <f t="shared" si="1"/>
        <v>1437499.0000046119</v>
      </c>
    </row>
    <row r="15" spans="1:5" x14ac:dyDescent="0.25">
      <c r="A15">
        <v>54</v>
      </c>
      <c r="B15" s="1">
        <v>1124087.2541012799</v>
      </c>
      <c r="C15" s="1">
        <v>313411.74590213201</v>
      </c>
      <c r="D15">
        <v>1437499</v>
      </c>
      <c r="E15" s="6">
        <f t="shared" si="1"/>
        <v>1437499.0000034119</v>
      </c>
    </row>
    <row r="16" spans="1:5" x14ac:dyDescent="0.25">
      <c r="A16">
        <v>71</v>
      </c>
      <c r="B16" s="1">
        <v>1112923.1773669601</v>
      </c>
      <c r="C16" s="1">
        <v>324575.82263593498</v>
      </c>
      <c r="D16">
        <v>1437499</v>
      </c>
      <c r="E16" s="6">
        <f t="shared" si="1"/>
        <v>1437499.000002895</v>
      </c>
    </row>
    <row r="17" spans="1:5" x14ac:dyDescent="0.25">
      <c r="A17">
        <v>86</v>
      </c>
      <c r="B17" s="1">
        <v>1101539.1670895</v>
      </c>
      <c r="C17" s="1">
        <v>335959.83291328</v>
      </c>
      <c r="D17">
        <v>1437499</v>
      </c>
      <c r="E17" s="6">
        <f t="shared" si="1"/>
        <v>1437499.00000278</v>
      </c>
    </row>
    <row r="18" spans="1:5" x14ac:dyDescent="0.25">
      <c r="A18">
        <v>20</v>
      </c>
      <c r="B18" s="1">
        <v>1272664.0192480099</v>
      </c>
      <c r="C18" s="1">
        <v>164834.980758939</v>
      </c>
      <c r="D18">
        <v>1437499</v>
      </c>
      <c r="E18" s="6">
        <f t="shared" si="1"/>
        <v>1437499.0000069488</v>
      </c>
    </row>
    <row r="19" spans="1:5" x14ac:dyDescent="0.25">
      <c r="A19">
        <v>198</v>
      </c>
      <c r="B19" s="1">
        <v>1031837.71755076</v>
      </c>
      <c r="C19" s="1">
        <v>405661.28245047299</v>
      </c>
      <c r="D19">
        <v>1437499</v>
      </c>
      <c r="E19" s="6">
        <f t="shared" si="1"/>
        <v>1437499.0000012331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Travel Time</vt:lpstr>
      <vt:lpstr>Connectivity</vt:lpstr>
      <vt:lpstr>Trips</vt:lpstr>
      <vt:lpstr>Trips (validation)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Ewout ter Hoeven</cp:lastModifiedBy>
  <dcterms:created xsi:type="dcterms:W3CDTF">2021-07-16T09:27:20Z</dcterms:created>
  <dcterms:modified xsi:type="dcterms:W3CDTF">2021-07-16T09:55:47Z</dcterms:modified>
</cp:coreProperties>
</file>