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★텍스트자료\2015년도 2학기 수업진행\컴퓨터그래픽스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K40" i="1"/>
  <c r="J40" i="1"/>
  <c r="I40" i="1"/>
  <c r="H40" i="1"/>
  <c r="L40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1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1" i="1"/>
  <c r="H3" i="1"/>
  <c r="H2" i="1"/>
  <c r="E42" i="1"/>
  <c r="D42" i="1"/>
  <c r="C42" i="1"/>
  <c r="L5" i="1" l="1"/>
  <c r="K42" i="1"/>
  <c r="L18" i="1"/>
  <c r="L29" i="1"/>
  <c r="J42" i="1"/>
  <c r="L25" i="1"/>
  <c r="L17" i="1"/>
  <c r="L10" i="1"/>
  <c r="L16" i="1"/>
  <c r="L8" i="1"/>
  <c r="L22" i="1"/>
  <c r="L6" i="1"/>
  <c r="L27" i="1"/>
  <c r="L19" i="1"/>
  <c r="L3" i="1"/>
  <c r="L34" i="1"/>
  <c r="L33" i="1"/>
  <c r="L39" i="1"/>
  <c r="L31" i="1"/>
  <c r="L23" i="1"/>
  <c r="L38" i="1"/>
  <c r="L30" i="1"/>
  <c r="L14" i="1"/>
  <c r="L4" i="1"/>
  <c r="L2" i="1"/>
  <c r="L41" i="1"/>
  <c r="L37" i="1"/>
  <c r="L36" i="1"/>
  <c r="L35" i="1"/>
  <c r="L32" i="1"/>
  <c r="L28" i="1"/>
  <c r="L26" i="1"/>
  <c r="L24" i="1"/>
  <c r="L21" i="1"/>
  <c r="L20" i="1"/>
  <c r="L15" i="1"/>
  <c r="L13" i="1"/>
  <c r="L12" i="1"/>
  <c r="L11" i="1"/>
  <c r="L9" i="1"/>
  <c r="L7" i="1"/>
  <c r="I42" i="1"/>
  <c r="H42" i="1"/>
  <c r="M40" i="1" l="1"/>
  <c r="M21" i="1"/>
  <c r="M41" i="1"/>
  <c r="M13" i="1"/>
  <c r="L42" i="1"/>
  <c r="M17" i="1"/>
  <c r="M29" i="1"/>
  <c r="M27" i="1"/>
  <c r="M26" i="1"/>
  <c r="M19" i="1"/>
  <c r="M23" i="1"/>
  <c r="M28" i="1"/>
  <c r="M15" i="1"/>
  <c r="M32" i="1"/>
  <c r="M12" i="1"/>
  <c r="M6" i="1"/>
  <c r="M2" i="1"/>
  <c r="M37" i="1"/>
  <c r="M20" i="1"/>
  <c r="M34" i="1"/>
  <c r="M7" i="1"/>
  <c r="M22" i="1"/>
  <c r="M35" i="1"/>
  <c r="M8" i="1"/>
  <c r="M14" i="1"/>
  <c r="M24" i="1"/>
  <c r="M3" i="1"/>
  <c r="M5" i="1"/>
  <c r="M11" i="1"/>
  <c r="M18" i="1"/>
  <c r="M16" i="1"/>
  <c r="M38" i="1"/>
  <c r="M4" i="1"/>
  <c r="M25" i="1"/>
  <c r="M10" i="1"/>
  <c r="M39" i="1"/>
  <c r="M30" i="1"/>
  <c r="M33" i="1"/>
  <c r="M36" i="1"/>
  <c r="M9" i="1"/>
  <c r="M31" i="1"/>
</calcChain>
</file>

<file path=xl/sharedStrings.xml><?xml version="1.0" encoding="utf-8"?>
<sst xmlns="http://schemas.openxmlformats.org/spreadsheetml/2006/main" count="10" uniqueCount="10">
  <si>
    <t>중간고사(35)</t>
    <phoneticPr fontId="2" type="noConversion"/>
  </si>
  <si>
    <t>숙제1(28)</t>
    <phoneticPr fontId="2" type="noConversion"/>
  </si>
  <si>
    <t>실습(40)</t>
    <phoneticPr fontId="2" type="noConversion"/>
  </si>
  <si>
    <t>숙제2(25)</t>
    <phoneticPr fontId="2" type="noConversion"/>
  </si>
  <si>
    <t>중간고사 환산(20%)</t>
    <phoneticPr fontId="2" type="noConversion"/>
  </si>
  <si>
    <t>과제1 (10%)</t>
    <phoneticPr fontId="2" type="noConversion"/>
  </si>
  <si>
    <t>과제2 (10%)</t>
    <phoneticPr fontId="2" type="noConversion"/>
  </si>
  <si>
    <t>실습 (25%)</t>
    <phoneticPr fontId="2" type="noConversion"/>
  </si>
  <si>
    <t>합계</t>
    <phoneticPr fontId="2" type="noConversion"/>
  </si>
  <si>
    <t>등수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</si>
</sst>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3F3F3F"/>
      </left>
      <right style="medium">
        <color rgb="FF3F3F3F"/>
      </right>
      <top style="thick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thick">
        <color rgb="FF3F3F3F"/>
      </top>
      <bottom style="medium">
        <color rgb="FF3F3F3F"/>
      </bottom>
      <diagonal/>
    </border>
    <border>
      <left style="medium">
        <color rgb="FF3F3F3F"/>
      </left>
      <right style="thick">
        <color rgb="FF3F3F3F"/>
      </right>
      <top style="thick">
        <color rgb="FF3F3F3F"/>
      </top>
      <bottom style="medium">
        <color rgb="FF3F3F3F"/>
      </bottom>
      <diagonal/>
    </border>
    <border>
      <left style="thick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3F3F3F"/>
      </left>
      <right style="thick">
        <color rgb="FF3F3F3F"/>
      </right>
      <top style="medium">
        <color rgb="FF3F3F3F"/>
      </top>
      <bottom style="medium">
        <color rgb="FF3F3F3F"/>
      </bottom>
      <diagonal/>
    </border>
    <border>
      <left style="thick">
        <color rgb="FF3F3F3F"/>
      </left>
      <right style="medium">
        <color rgb="FF3F3F3F"/>
      </right>
      <top style="medium">
        <color rgb="FF3F3F3F"/>
      </top>
      <bottom style="thick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thick">
        <color rgb="FF3F3F3F"/>
      </bottom>
      <diagonal/>
    </border>
    <border>
      <left style="medium">
        <color rgb="FF3F3F3F"/>
      </left>
      <right style="thick">
        <color rgb="FF3F3F3F"/>
      </right>
      <top style="medium">
        <color rgb="FF3F3F3F"/>
      </top>
      <bottom style="thick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2" borderId="8" xfId="1" applyBorder="1">
      <alignment vertical="center"/>
    </xf>
    <xf numFmtId="0" fontId="1" fillId="2" borderId="9" xfId="1" applyBorder="1">
      <alignment vertical="center"/>
    </xf>
    <xf numFmtId="0" fontId="1" fillId="2" borderId="10" xfId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56565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tabSelected="1" topLeftCell="A7" workbookViewId="0">
      <selection activeCell="O15" sqref="O15"/>
    </sheetView>
  </sheetViews>
  <sheetFormatPr defaultRowHeight="16.5" x14ac:dyDescent="0.3"/>
  <cols>
    <col min="1" max="1" width="4.25" customWidth="1"/>
    <col min="2" max="2" width="11.625" bestFit="1" customWidth="1"/>
    <col min="3" max="5" width="12.75" bestFit="1" customWidth="1"/>
    <col min="8" max="8" width="19.125" bestFit="1" customWidth="1"/>
    <col min="9" max="10" width="11.875" bestFit="1" customWidth="1"/>
    <col min="11" max="11" width="10.875" bestFit="1" customWidth="1"/>
    <col min="12" max="12" width="12.75" bestFit="1" customWidth="1"/>
  </cols>
  <sheetData>
    <row r="1" spans="2:13" ht="18" thickTop="1" thickBot="1" x14ac:dyDescent="0.35">
      <c r="B1" s="1"/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</row>
    <row r="2" spans="2:13" ht="17.25" thickBot="1" x14ac:dyDescent="0.35">
      <c r="B2" s="4">
        <v>2011154021</v>
      </c>
      <c r="C2" s="5">
        <v>17.5</v>
      </c>
      <c r="D2" s="5">
        <v>24.5</v>
      </c>
      <c r="E2" s="5">
        <v>40</v>
      </c>
      <c r="F2" s="5">
        <v>0</v>
      </c>
      <c r="G2" s="5"/>
      <c r="H2" s="5">
        <f>(C2/35)*20</f>
        <v>10</v>
      </c>
      <c r="I2" s="5">
        <f>(D2/28)*10</f>
        <v>8.75</v>
      </c>
      <c r="J2" s="5">
        <f>(F2/25)*10</f>
        <v>0</v>
      </c>
      <c r="K2" s="5">
        <f>(E2/40)*25</f>
        <v>25</v>
      </c>
      <c r="L2" s="5">
        <f>SUM(H2:K2)</f>
        <v>43.75</v>
      </c>
      <c r="M2" s="6">
        <f>RANK(L2,$L$2:$L$41,)</f>
        <v>11</v>
      </c>
    </row>
    <row r="3" spans="2:13" ht="17.25" thickBot="1" x14ac:dyDescent="0.35">
      <c r="B3" s="4">
        <v>2009151029</v>
      </c>
      <c r="C3" s="5">
        <v>16</v>
      </c>
      <c r="D3" s="5">
        <v>21</v>
      </c>
      <c r="E3" s="5">
        <v>21.5</v>
      </c>
      <c r="F3" s="5">
        <v>20</v>
      </c>
      <c r="G3" s="5"/>
      <c r="H3" s="5">
        <f>(C3/35)*20</f>
        <v>9.1428571428571423</v>
      </c>
      <c r="I3" s="5">
        <f t="shared" ref="I3:I41" si="0">(D3/28)*10</f>
        <v>7.5</v>
      </c>
      <c r="J3" s="5">
        <f t="shared" ref="J3:J41" si="1">(F3/25)*10</f>
        <v>8</v>
      </c>
      <c r="K3" s="5">
        <f t="shared" ref="K3:K41" si="2">(E3/40)*25</f>
        <v>13.4375</v>
      </c>
      <c r="L3" s="5">
        <f t="shared" ref="L3:L41" si="3">SUM(H3:K3)</f>
        <v>38.080357142857139</v>
      </c>
      <c r="M3" s="6">
        <f>RANK(L3,$L$2:$L$41,)</f>
        <v>19</v>
      </c>
    </row>
    <row r="4" spans="2:13" ht="17.25" thickBot="1" x14ac:dyDescent="0.35">
      <c r="B4" s="4">
        <v>2009180018</v>
      </c>
      <c r="C4" s="5">
        <v>0</v>
      </c>
      <c r="D4" s="5">
        <v>0</v>
      </c>
      <c r="E4" s="5">
        <v>4</v>
      </c>
      <c r="F4" s="5">
        <v>0</v>
      </c>
      <c r="G4" s="5"/>
      <c r="H4" s="5">
        <f t="shared" ref="H4:H41" si="4">(C4/35)*20</f>
        <v>0</v>
      </c>
      <c r="I4" s="5">
        <f t="shared" si="0"/>
        <v>0</v>
      </c>
      <c r="J4" s="5">
        <f t="shared" si="1"/>
        <v>0</v>
      </c>
      <c r="K4" s="5">
        <f t="shared" si="2"/>
        <v>2.5</v>
      </c>
      <c r="L4" s="5">
        <f t="shared" si="3"/>
        <v>2.5</v>
      </c>
      <c r="M4" s="6">
        <f>RANK(L4,$L$2:$L$41,)</f>
        <v>36</v>
      </c>
    </row>
    <row r="5" spans="2:13" ht="17.25" thickBot="1" x14ac:dyDescent="0.35">
      <c r="B5" s="4">
        <v>2010182044</v>
      </c>
      <c r="C5" s="5">
        <v>20</v>
      </c>
      <c r="D5" s="5">
        <v>19.5</v>
      </c>
      <c r="E5" s="5">
        <v>35</v>
      </c>
      <c r="F5" s="5">
        <v>19</v>
      </c>
      <c r="G5" s="5"/>
      <c r="H5" s="5">
        <f t="shared" si="4"/>
        <v>11.428571428571427</v>
      </c>
      <c r="I5" s="5">
        <f t="shared" si="0"/>
        <v>6.9642857142857135</v>
      </c>
      <c r="J5" s="5">
        <f t="shared" si="1"/>
        <v>7.6</v>
      </c>
      <c r="K5" s="5">
        <f t="shared" si="2"/>
        <v>21.875</v>
      </c>
      <c r="L5" s="5">
        <f t="shared" si="3"/>
        <v>47.86785714285714</v>
      </c>
      <c r="M5" s="6">
        <f>RANK(L5,$L$2:$L$41,)</f>
        <v>6</v>
      </c>
    </row>
    <row r="6" spans="2:13" ht="17.25" thickBot="1" x14ac:dyDescent="0.35">
      <c r="B6" s="4">
        <v>2010182046</v>
      </c>
      <c r="C6" s="5">
        <v>27</v>
      </c>
      <c r="D6" s="5">
        <v>19.5</v>
      </c>
      <c r="E6" s="5">
        <v>37</v>
      </c>
      <c r="F6" s="5">
        <v>19</v>
      </c>
      <c r="G6" s="5"/>
      <c r="H6" s="5">
        <f t="shared" si="4"/>
        <v>15.428571428571429</v>
      </c>
      <c r="I6" s="5">
        <f t="shared" si="0"/>
        <v>6.9642857142857135</v>
      </c>
      <c r="J6" s="5">
        <f t="shared" si="1"/>
        <v>7.6</v>
      </c>
      <c r="K6" s="5">
        <f t="shared" si="2"/>
        <v>23.125</v>
      </c>
      <c r="L6" s="5">
        <f t="shared" si="3"/>
        <v>53.11785714285714</v>
      </c>
      <c r="M6" s="6">
        <f>RANK(L6,$L$2:$L$41,)</f>
        <v>2</v>
      </c>
    </row>
    <row r="7" spans="2:13" ht="17.25" thickBot="1" x14ac:dyDescent="0.35">
      <c r="B7" s="4">
        <v>2011182009</v>
      </c>
      <c r="C7" s="5">
        <v>15.5</v>
      </c>
      <c r="D7" s="5">
        <v>7.5</v>
      </c>
      <c r="E7" s="5">
        <v>36</v>
      </c>
      <c r="F7" s="5">
        <v>24</v>
      </c>
      <c r="G7" s="5"/>
      <c r="H7" s="5">
        <f t="shared" si="4"/>
        <v>8.8571428571428577</v>
      </c>
      <c r="I7" s="5">
        <f t="shared" si="0"/>
        <v>2.6785714285714284</v>
      </c>
      <c r="J7" s="5">
        <f t="shared" si="1"/>
        <v>9.6</v>
      </c>
      <c r="K7" s="5">
        <f t="shared" si="2"/>
        <v>22.5</v>
      </c>
      <c r="L7" s="5">
        <f t="shared" si="3"/>
        <v>43.635714285714286</v>
      </c>
      <c r="M7" s="6">
        <f>RANK(L7,$L$2:$L$41,)</f>
        <v>12</v>
      </c>
    </row>
    <row r="8" spans="2:13" ht="17.25" thickBot="1" x14ac:dyDescent="0.35">
      <c r="B8" s="4">
        <v>2011182050</v>
      </c>
      <c r="C8" s="5">
        <v>8</v>
      </c>
      <c r="D8" s="5">
        <v>0</v>
      </c>
      <c r="E8" s="5">
        <v>13</v>
      </c>
      <c r="F8" s="5">
        <v>0</v>
      </c>
      <c r="G8" s="5"/>
      <c r="H8" s="5">
        <f t="shared" si="4"/>
        <v>4.5714285714285712</v>
      </c>
      <c r="I8" s="5">
        <f t="shared" si="0"/>
        <v>0</v>
      </c>
      <c r="J8" s="5">
        <f t="shared" si="1"/>
        <v>0</v>
      </c>
      <c r="K8" s="5">
        <f t="shared" si="2"/>
        <v>8.125</v>
      </c>
      <c r="L8" s="5">
        <f t="shared" si="3"/>
        <v>12.696428571428571</v>
      </c>
      <c r="M8" s="6">
        <f>RANK(L8,$L$2:$L$41,)</f>
        <v>31</v>
      </c>
    </row>
    <row r="9" spans="2:13" ht="17.25" thickBot="1" x14ac:dyDescent="0.35">
      <c r="B9" s="4">
        <v>2012180010</v>
      </c>
      <c r="C9" s="5">
        <v>24</v>
      </c>
      <c r="D9" s="5">
        <v>25</v>
      </c>
      <c r="E9" s="5">
        <v>40</v>
      </c>
      <c r="F9" s="5">
        <v>22</v>
      </c>
      <c r="G9" s="5"/>
      <c r="H9" s="5">
        <f t="shared" si="4"/>
        <v>13.714285714285715</v>
      </c>
      <c r="I9" s="5">
        <f t="shared" si="0"/>
        <v>8.9285714285714288</v>
      </c>
      <c r="J9" s="5">
        <f t="shared" si="1"/>
        <v>8.8000000000000007</v>
      </c>
      <c r="K9" s="5">
        <f t="shared" si="2"/>
        <v>25</v>
      </c>
      <c r="L9" s="5">
        <f t="shared" si="3"/>
        <v>56.44285714285715</v>
      </c>
      <c r="M9" s="6">
        <f>RANK(L9,$L$2:$L$41,)</f>
        <v>1</v>
      </c>
    </row>
    <row r="10" spans="2:13" ht="17.25" thickBot="1" x14ac:dyDescent="0.35">
      <c r="B10" s="4">
        <v>2012180011</v>
      </c>
      <c r="C10" s="5">
        <v>11.5</v>
      </c>
      <c r="D10" s="5">
        <v>0</v>
      </c>
      <c r="E10" s="5">
        <v>3</v>
      </c>
      <c r="F10" s="5">
        <v>0</v>
      </c>
      <c r="G10" s="5"/>
      <c r="H10" s="5">
        <f t="shared" si="4"/>
        <v>6.5714285714285712</v>
      </c>
      <c r="I10" s="5">
        <f t="shared" si="0"/>
        <v>0</v>
      </c>
      <c r="J10" s="5">
        <f t="shared" si="1"/>
        <v>0</v>
      </c>
      <c r="K10" s="5">
        <f t="shared" si="2"/>
        <v>1.875</v>
      </c>
      <c r="L10" s="5">
        <f t="shared" si="3"/>
        <v>8.4464285714285712</v>
      </c>
      <c r="M10" s="6">
        <f>RANK(L10,$L$2:$L$41,)</f>
        <v>33</v>
      </c>
    </row>
    <row r="11" spans="2:13" ht="17.25" thickBot="1" x14ac:dyDescent="0.35">
      <c r="B11" s="4">
        <v>2012180022</v>
      </c>
      <c r="C11" s="5">
        <v>13</v>
      </c>
      <c r="D11" s="5">
        <v>26</v>
      </c>
      <c r="E11" s="5">
        <v>40</v>
      </c>
      <c r="F11" s="5">
        <v>24</v>
      </c>
      <c r="G11" s="5"/>
      <c r="H11" s="5">
        <f t="shared" si="4"/>
        <v>7.4285714285714288</v>
      </c>
      <c r="I11" s="5">
        <f t="shared" si="0"/>
        <v>9.2857142857142865</v>
      </c>
      <c r="J11" s="5">
        <f t="shared" si="1"/>
        <v>9.6</v>
      </c>
      <c r="K11" s="5">
        <f t="shared" si="2"/>
        <v>25</v>
      </c>
      <c r="L11" s="5">
        <f t="shared" si="3"/>
        <v>51.314285714285717</v>
      </c>
      <c r="M11" s="6">
        <f>RANK(L11,$L$2:$L$41,)</f>
        <v>4</v>
      </c>
    </row>
    <row r="12" spans="2:13" ht="17.25" thickBot="1" x14ac:dyDescent="0.35">
      <c r="B12" s="4">
        <v>2012180024</v>
      </c>
      <c r="C12" s="5">
        <v>13.5</v>
      </c>
      <c r="D12" s="5">
        <v>18.5</v>
      </c>
      <c r="E12" s="5">
        <v>25</v>
      </c>
      <c r="F12" s="5">
        <v>19.5</v>
      </c>
      <c r="G12" s="5"/>
      <c r="H12" s="5">
        <f t="shared" si="4"/>
        <v>7.7142857142857144</v>
      </c>
      <c r="I12" s="5">
        <f t="shared" si="0"/>
        <v>6.6071428571428568</v>
      </c>
      <c r="J12" s="5">
        <f t="shared" si="1"/>
        <v>7.8000000000000007</v>
      </c>
      <c r="K12" s="5">
        <f t="shared" si="2"/>
        <v>15.625</v>
      </c>
      <c r="L12" s="5">
        <f t="shared" si="3"/>
        <v>37.746428571428574</v>
      </c>
      <c r="M12" s="6">
        <f>RANK(L12,$L$2:$L$41,)</f>
        <v>20</v>
      </c>
    </row>
    <row r="13" spans="2:13" ht="17.25" thickBot="1" x14ac:dyDescent="0.35">
      <c r="B13" s="4">
        <v>2012180029</v>
      </c>
      <c r="C13" s="5">
        <v>20</v>
      </c>
      <c r="D13" s="5">
        <v>23.5</v>
      </c>
      <c r="E13" s="5">
        <v>38</v>
      </c>
      <c r="F13" s="5">
        <v>20</v>
      </c>
      <c r="G13" s="5"/>
      <c r="H13" s="5">
        <f t="shared" si="4"/>
        <v>11.428571428571427</v>
      </c>
      <c r="I13" s="5">
        <f t="shared" si="0"/>
        <v>8.3928571428571423</v>
      </c>
      <c r="J13" s="5">
        <f t="shared" si="1"/>
        <v>8</v>
      </c>
      <c r="K13" s="5">
        <f t="shared" si="2"/>
        <v>23.75</v>
      </c>
      <c r="L13" s="5">
        <f t="shared" si="3"/>
        <v>51.571428571428569</v>
      </c>
      <c r="M13" s="6">
        <f>RANK(L13,$L$2:$L$41,)</f>
        <v>3</v>
      </c>
    </row>
    <row r="14" spans="2:13" ht="17.25" thickBot="1" x14ac:dyDescent="0.35">
      <c r="B14" s="4">
        <v>2012180051</v>
      </c>
      <c r="C14" s="5">
        <v>0</v>
      </c>
      <c r="D14" s="5">
        <v>0</v>
      </c>
      <c r="E14" s="5">
        <v>0</v>
      </c>
      <c r="F14" s="5">
        <v>0</v>
      </c>
      <c r="G14" s="5"/>
      <c r="H14" s="5">
        <f t="shared" si="4"/>
        <v>0</v>
      </c>
      <c r="I14" s="5">
        <f t="shared" si="0"/>
        <v>0</v>
      </c>
      <c r="J14" s="5">
        <f t="shared" si="1"/>
        <v>0</v>
      </c>
      <c r="K14" s="5">
        <f t="shared" si="2"/>
        <v>0</v>
      </c>
      <c r="L14" s="5">
        <f t="shared" si="3"/>
        <v>0</v>
      </c>
      <c r="M14" s="6">
        <f>RANK(L14,$L$2:$L$41,)</f>
        <v>38</v>
      </c>
    </row>
    <row r="15" spans="2:13" ht="17.25" thickBot="1" x14ac:dyDescent="0.35">
      <c r="B15" s="4">
        <v>2012182002</v>
      </c>
      <c r="C15" s="5">
        <v>22</v>
      </c>
      <c r="D15" s="5">
        <v>12.5</v>
      </c>
      <c r="E15" s="5">
        <v>37</v>
      </c>
      <c r="F15" s="5">
        <v>20</v>
      </c>
      <c r="G15" s="5"/>
      <c r="H15" s="5">
        <f t="shared" si="4"/>
        <v>12.571428571428571</v>
      </c>
      <c r="I15" s="5">
        <f t="shared" si="0"/>
        <v>4.4642857142857144</v>
      </c>
      <c r="J15" s="5">
        <f t="shared" si="1"/>
        <v>8</v>
      </c>
      <c r="K15" s="5">
        <f t="shared" si="2"/>
        <v>23.125</v>
      </c>
      <c r="L15" s="5">
        <f t="shared" si="3"/>
        <v>48.160714285714285</v>
      </c>
      <c r="M15" s="6">
        <f>RANK(L15,$L$2:$L$41,)</f>
        <v>5</v>
      </c>
    </row>
    <row r="16" spans="2:13" ht="17.25" thickBot="1" x14ac:dyDescent="0.35">
      <c r="B16" s="4">
        <v>2012182016</v>
      </c>
      <c r="C16" s="5">
        <v>20.5</v>
      </c>
      <c r="D16" s="5">
        <v>13.5</v>
      </c>
      <c r="E16" s="5">
        <v>39</v>
      </c>
      <c r="F16" s="5">
        <v>10</v>
      </c>
      <c r="G16" s="5"/>
      <c r="H16" s="5">
        <f t="shared" si="4"/>
        <v>11.714285714285715</v>
      </c>
      <c r="I16" s="5">
        <f t="shared" si="0"/>
        <v>4.8214285714285712</v>
      </c>
      <c r="J16" s="5">
        <f t="shared" si="1"/>
        <v>4</v>
      </c>
      <c r="K16" s="5">
        <f t="shared" si="2"/>
        <v>24.375</v>
      </c>
      <c r="L16" s="5">
        <f t="shared" si="3"/>
        <v>44.910714285714285</v>
      </c>
      <c r="M16" s="6">
        <f>RANK(L16,$L$2:$L$41,)</f>
        <v>7</v>
      </c>
    </row>
    <row r="17" spans="2:13" ht="17.25" thickBot="1" x14ac:dyDescent="0.35">
      <c r="B17" s="4">
        <v>2012182017</v>
      </c>
      <c r="C17" s="5">
        <v>14.5</v>
      </c>
      <c r="D17" s="5">
        <v>17.5</v>
      </c>
      <c r="E17" s="5">
        <v>19</v>
      </c>
      <c r="F17" s="5">
        <v>20</v>
      </c>
      <c r="G17" s="5"/>
      <c r="H17" s="5">
        <f t="shared" si="4"/>
        <v>8.2857142857142865</v>
      </c>
      <c r="I17" s="5">
        <f t="shared" si="0"/>
        <v>6.25</v>
      </c>
      <c r="J17" s="5">
        <f t="shared" si="1"/>
        <v>8</v>
      </c>
      <c r="K17" s="5">
        <f t="shared" si="2"/>
        <v>11.875</v>
      </c>
      <c r="L17" s="5">
        <f t="shared" si="3"/>
        <v>34.410714285714285</v>
      </c>
      <c r="M17" s="6">
        <f>RANK(L17,$L$2:$L$41,)</f>
        <v>24</v>
      </c>
    </row>
    <row r="18" spans="2:13" ht="17.25" thickBot="1" x14ac:dyDescent="0.35">
      <c r="B18" s="4">
        <v>2012182022</v>
      </c>
      <c r="C18" s="5">
        <v>11.5</v>
      </c>
      <c r="D18" s="5">
        <v>5</v>
      </c>
      <c r="E18" s="5">
        <v>40</v>
      </c>
      <c r="F18" s="5">
        <v>20</v>
      </c>
      <c r="G18" s="5"/>
      <c r="H18" s="5">
        <f t="shared" si="4"/>
        <v>6.5714285714285712</v>
      </c>
      <c r="I18" s="5">
        <f t="shared" si="0"/>
        <v>1.7857142857142858</v>
      </c>
      <c r="J18" s="5">
        <f t="shared" si="1"/>
        <v>8</v>
      </c>
      <c r="K18" s="5">
        <f t="shared" si="2"/>
        <v>25</v>
      </c>
      <c r="L18" s="5">
        <f t="shared" si="3"/>
        <v>41.357142857142861</v>
      </c>
      <c r="M18" s="6">
        <f>RANK(L18,$L$2:$L$41,)</f>
        <v>15</v>
      </c>
    </row>
    <row r="19" spans="2:13" ht="17.25" thickBot="1" x14ac:dyDescent="0.35">
      <c r="B19" s="4">
        <v>2013182045</v>
      </c>
      <c r="C19" s="5">
        <v>12.5</v>
      </c>
      <c r="D19" s="5">
        <v>11.5</v>
      </c>
      <c r="E19" s="5">
        <v>9</v>
      </c>
      <c r="F19" s="5">
        <v>10</v>
      </c>
      <c r="G19" s="5"/>
      <c r="H19" s="5">
        <f t="shared" si="4"/>
        <v>7.1428571428571432</v>
      </c>
      <c r="I19" s="5">
        <f t="shared" si="0"/>
        <v>4.1071428571428568</v>
      </c>
      <c r="J19" s="5">
        <f t="shared" si="1"/>
        <v>4</v>
      </c>
      <c r="K19" s="5">
        <f t="shared" si="2"/>
        <v>5.625</v>
      </c>
      <c r="L19" s="5">
        <f t="shared" si="3"/>
        <v>20.875</v>
      </c>
      <c r="M19" s="6">
        <f>RANK(L19,$L$2:$L$41,)</f>
        <v>29</v>
      </c>
    </row>
    <row r="20" spans="2:13" ht="17.25" thickBot="1" x14ac:dyDescent="0.35">
      <c r="B20" s="4">
        <v>2014180025</v>
      </c>
      <c r="C20" s="5">
        <v>19</v>
      </c>
      <c r="D20" s="5">
        <v>2</v>
      </c>
      <c r="E20" s="5">
        <v>34</v>
      </c>
      <c r="F20" s="5">
        <v>16</v>
      </c>
      <c r="G20" s="5"/>
      <c r="H20" s="5">
        <f t="shared" si="4"/>
        <v>10.857142857142856</v>
      </c>
      <c r="I20" s="5">
        <f t="shared" si="0"/>
        <v>0.71428571428571419</v>
      </c>
      <c r="J20" s="5">
        <f t="shared" si="1"/>
        <v>6.4</v>
      </c>
      <c r="K20" s="5">
        <f t="shared" si="2"/>
        <v>21.25</v>
      </c>
      <c r="L20" s="5">
        <f t="shared" si="3"/>
        <v>39.221428571428568</v>
      </c>
      <c r="M20" s="6">
        <f>RANK(L20,$L$2:$L$41,)</f>
        <v>17</v>
      </c>
    </row>
    <row r="21" spans="2:13" ht="17.25" thickBot="1" x14ac:dyDescent="0.35">
      <c r="B21" s="4">
        <v>2014180031</v>
      </c>
      <c r="C21" s="5">
        <v>6</v>
      </c>
      <c r="D21" s="5">
        <v>13.5</v>
      </c>
      <c r="E21" s="5">
        <v>32</v>
      </c>
      <c r="F21" s="5">
        <v>18</v>
      </c>
      <c r="G21" s="5"/>
      <c r="H21" s="5">
        <f t="shared" si="4"/>
        <v>3.4285714285714288</v>
      </c>
      <c r="I21" s="5">
        <f t="shared" si="0"/>
        <v>4.8214285714285712</v>
      </c>
      <c r="J21" s="5">
        <f t="shared" si="1"/>
        <v>7.1999999999999993</v>
      </c>
      <c r="K21" s="5">
        <f t="shared" si="2"/>
        <v>20</v>
      </c>
      <c r="L21" s="5">
        <f t="shared" si="3"/>
        <v>35.450000000000003</v>
      </c>
      <c r="M21" s="6">
        <f>RANK(L21,$L$2:$L$41,)</f>
        <v>23</v>
      </c>
    </row>
    <row r="22" spans="2:13" ht="17.25" thickBot="1" x14ac:dyDescent="0.35">
      <c r="B22" s="4">
        <v>2014180033</v>
      </c>
      <c r="C22" s="5">
        <v>10.5</v>
      </c>
      <c r="D22" s="5">
        <v>15.5</v>
      </c>
      <c r="E22" s="5">
        <v>22.5</v>
      </c>
      <c r="F22" s="5">
        <v>17</v>
      </c>
      <c r="G22" s="5"/>
      <c r="H22" s="5">
        <f t="shared" si="4"/>
        <v>6</v>
      </c>
      <c r="I22" s="5">
        <f t="shared" si="0"/>
        <v>5.5357142857142865</v>
      </c>
      <c r="J22" s="5">
        <f t="shared" si="1"/>
        <v>6.8000000000000007</v>
      </c>
      <c r="K22" s="5">
        <f t="shared" si="2"/>
        <v>14.0625</v>
      </c>
      <c r="L22" s="5">
        <f t="shared" si="3"/>
        <v>32.398214285714289</v>
      </c>
      <c r="M22" s="6">
        <f>RANK(L22,$L$2:$L$41,)</f>
        <v>25</v>
      </c>
    </row>
    <row r="23" spans="2:13" ht="17.25" thickBot="1" x14ac:dyDescent="0.35">
      <c r="B23" s="4">
        <v>2014180036</v>
      </c>
      <c r="C23" s="5">
        <v>5</v>
      </c>
      <c r="D23" s="5">
        <v>7</v>
      </c>
      <c r="E23" s="5">
        <v>0</v>
      </c>
      <c r="F23" s="5">
        <v>0</v>
      </c>
      <c r="G23" s="5"/>
      <c r="H23" s="5">
        <f t="shared" si="4"/>
        <v>2.8571428571428568</v>
      </c>
      <c r="I23" s="5">
        <f t="shared" si="0"/>
        <v>2.5</v>
      </c>
      <c r="J23" s="5">
        <f t="shared" si="1"/>
        <v>0</v>
      </c>
      <c r="K23" s="5">
        <f t="shared" si="2"/>
        <v>0</v>
      </c>
      <c r="L23" s="5">
        <f t="shared" si="3"/>
        <v>5.3571428571428568</v>
      </c>
      <c r="M23" s="6">
        <f>RANK(L23,$L$2:$L$41,)</f>
        <v>34</v>
      </c>
    </row>
    <row r="24" spans="2:13" ht="17.25" thickBot="1" x14ac:dyDescent="0.35">
      <c r="B24" s="4">
        <v>2014180041</v>
      </c>
      <c r="C24" s="5">
        <v>3</v>
      </c>
      <c r="D24" s="5">
        <v>15</v>
      </c>
      <c r="E24" s="5">
        <v>18.5</v>
      </c>
      <c r="F24" s="5">
        <v>3</v>
      </c>
      <c r="G24" s="5"/>
      <c r="H24" s="5">
        <f t="shared" si="4"/>
        <v>1.7142857142857144</v>
      </c>
      <c r="I24" s="5">
        <f t="shared" si="0"/>
        <v>5.3571428571428568</v>
      </c>
      <c r="J24" s="5">
        <f t="shared" si="1"/>
        <v>1.2</v>
      </c>
      <c r="K24" s="5">
        <f t="shared" si="2"/>
        <v>11.5625</v>
      </c>
      <c r="L24" s="5">
        <f t="shared" si="3"/>
        <v>19.833928571428572</v>
      </c>
      <c r="M24" s="6">
        <f>RANK(L24,$L$2:$L$41,)</f>
        <v>30</v>
      </c>
    </row>
    <row r="25" spans="2:13" ht="17.25" thickBot="1" x14ac:dyDescent="0.35">
      <c r="B25" s="4">
        <v>2014180045</v>
      </c>
      <c r="C25" s="5">
        <v>12</v>
      </c>
      <c r="D25" s="5">
        <v>16</v>
      </c>
      <c r="E25" s="5">
        <v>18</v>
      </c>
      <c r="F25" s="5">
        <v>0</v>
      </c>
      <c r="G25" s="5"/>
      <c r="H25" s="5">
        <f t="shared" si="4"/>
        <v>6.8571428571428577</v>
      </c>
      <c r="I25" s="5">
        <f t="shared" si="0"/>
        <v>5.7142857142857135</v>
      </c>
      <c r="J25" s="5">
        <f t="shared" si="1"/>
        <v>0</v>
      </c>
      <c r="K25" s="5">
        <f t="shared" si="2"/>
        <v>11.25</v>
      </c>
      <c r="L25" s="5">
        <f t="shared" si="3"/>
        <v>23.821428571428569</v>
      </c>
      <c r="M25" s="6">
        <f>RANK(L25,$L$2:$L$41,)</f>
        <v>27</v>
      </c>
    </row>
    <row r="26" spans="2:13" ht="17.25" thickBot="1" x14ac:dyDescent="0.35">
      <c r="B26" s="4">
        <v>2014182003</v>
      </c>
      <c r="C26" s="5">
        <v>0</v>
      </c>
      <c r="D26" s="5">
        <v>0</v>
      </c>
      <c r="E26" s="5">
        <v>19</v>
      </c>
      <c r="F26" s="5">
        <v>0</v>
      </c>
      <c r="G26" s="5"/>
      <c r="H26" s="5">
        <f t="shared" si="4"/>
        <v>0</v>
      </c>
      <c r="I26" s="5">
        <f t="shared" si="0"/>
        <v>0</v>
      </c>
      <c r="J26" s="5">
        <f t="shared" si="1"/>
        <v>0</v>
      </c>
      <c r="K26" s="5">
        <f t="shared" si="2"/>
        <v>11.875</v>
      </c>
      <c r="L26" s="5">
        <f t="shared" si="3"/>
        <v>11.875</v>
      </c>
      <c r="M26" s="6">
        <f>RANK(L26,$L$2:$L$41,)</f>
        <v>32</v>
      </c>
    </row>
    <row r="27" spans="2:13" ht="17.25" thickBot="1" x14ac:dyDescent="0.35">
      <c r="B27" s="4">
        <v>2008181022</v>
      </c>
      <c r="C27" s="5">
        <v>0</v>
      </c>
      <c r="D27" s="5">
        <v>0</v>
      </c>
      <c r="E27" s="5">
        <v>0</v>
      </c>
      <c r="F27" s="5">
        <v>0</v>
      </c>
      <c r="G27" s="5"/>
      <c r="H27" s="5">
        <f t="shared" si="4"/>
        <v>0</v>
      </c>
      <c r="I27" s="5">
        <f t="shared" si="0"/>
        <v>0</v>
      </c>
      <c r="J27" s="5">
        <f t="shared" si="1"/>
        <v>0</v>
      </c>
      <c r="K27" s="5">
        <f t="shared" si="2"/>
        <v>0</v>
      </c>
      <c r="L27" s="5">
        <f t="shared" si="3"/>
        <v>0</v>
      </c>
      <c r="M27" s="6">
        <f>RANK(L27,$L$2:$L$41,)</f>
        <v>38</v>
      </c>
    </row>
    <row r="28" spans="2:13" ht="17.25" thickBot="1" x14ac:dyDescent="0.35">
      <c r="B28" s="4">
        <v>2008181036</v>
      </c>
      <c r="C28" s="5">
        <v>2.5</v>
      </c>
      <c r="D28" s="5">
        <v>0</v>
      </c>
      <c r="E28" s="5">
        <v>2</v>
      </c>
      <c r="F28" s="5">
        <v>0</v>
      </c>
      <c r="G28" s="5"/>
      <c r="H28" s="5">
        <f t="shared" si="4"/>
        <v>1.4285714285714284</v>
      </c>
      <c r="I28" s="5">
        <f t="shared" si="0"/>
        <v>0</v>
      </c>
      <c r="J28" s="5">
        <f t="shared" si="1"/>
        <v>0</v>
      </c>
      <c r="K28" s="5">
        <f t="shared" si="2"/>
        <v>1.25</v>
      </c>
      <c r="L28" s="5">
        <f t="shared" si="3"/>
        <v>2.6785714285714284</v>
      </c>
      <c r="M28" s="6">
        <f>RANK(L28,$L$2:$L$41,)</f>
        <v>35</v>
      </c>
    </row>
    <row r="29" spans="2:13" ht="17.25" thickBot="1" x14ac:dyDescent="0.35">
      <c r="B29" s="4">
        <v>2009181046</v>
      </c>
      <c r="C29" s="5">
        <v>14</v>
      </c>
      <c r="D29" s="5">
        <v>20.5</v>
      </c>
      <c r="E29" s="5">
        <v>26</v>
      </c>
      <c r="F29" s="5">
        <v>11</v>
      </c>
      <c r="G29" s="5"/>
      <c r="H29" s="5">
        <f t="shared" si="4"/>
        <v>8</v>
      </c>
      <c r="I29" s="5">
        <f t="shared" si="0"/>
        <v>7.3214285714285712</v>
      </c>
      <c r="J29" s="5">
        <f t="shared" si="1"/>
        <v>4.4000000000000004</v>
      </c>
      <c r="K29" s="5">
        <f t="shared" si="2"/>
        <v>16.25</v>
      </c>
      <c r="L29" s="5">
        <f t="shared" si="3"/>
        <v>35.971428571428575</v>
      </c>
      <c r="M29" s="6">
        <f>RANK(L29,$L$2:$L$41,)</f>
        <v>21</v>
      </c>
    </row>
    <row r="30" spans="2:13" ht="17.25" thickBot="1" x14ac:dyDescent="0.35">
      <c r="B30" s="4">
        <v>2011181039</v>
      </c>
      <c r="C30" s="5">
        <v>7.5</v>
      </c>
      <c r="D30" s="5">
        <v>14.5</v>
      </c>
      <c r="E30" s="5">
        <v>21</v>
      </c>
      <c r="F30" s="5">
        <v>0</v>
      </c>
      <c r="G30" s="5"/>
      <c r="H30" s="5">
        <f t="shared" si="4"/>
        <v>4.2857142857142856</v>
      </c>
      <c r="I30" s="5">
        <f t="shared" si="0"/>
        <v>5.1785714285714288</v>
      </c>
      <c r="J30" s="5">
        <f t="shared" si="1"/>
        <v>0</v>
      </c>
      <c r="K30" s="5">
        <f t="shared" si="2"/>
        <v>13.125</v>
      </c>
      <c r="L30" s="5">
        <f t="shared" si="3"/>
        <v>22.589285714285715</v>
      </c>
      <c r="M30" s="6">
        <f>RANK(L30,$L$2:$L$41,)</f>
        <v>28</v>
      </c>
    </row>
    <row r="31" spans="2:13" ht="17.25" thickBot="1" x14ac:dyDescent="0.35">
      <c r="B31" s="4">
        <v>2012181023</v>
      </c>
      <c r="C31" s="5">
        <v>25</v>
      </c>
      <c r="D31" s="5">
        <v>18.5</v>
      </c>
      <c r="E31" s="5">
        <v>38</v>
      </c>
      <c r="F31" s="5">
        <v>0</v>
      </c>
      <c r="G31" s="5"/>
      <c r="H31" s="5">
        <f t="shared" si="4"/>
        <v>14.285714285714286</v>
      </c>
      <c r="I31" s="5">
        <f t="shared" si="0"/>
        <v>6.6071428571428568</v>
      </c>
      <c r="J31" s="5">
        <f t="shared" si="1"/>
        <v>0</v>
      </c>
      <c r="K31" s="5">
        <f t="shared" si="2"/>
        <v>23.75</v>
      </c>
      <c r="L31" s="5">
        <f t="shared" si="3"/>
        <v>44.642857142857139</v>
      </c>
      <c r="M31" s="6">
        <f>RANK(L31,$L$2:$L$41,)</f>
        <v>9</v>
      </c>
    </row>
    <row r="32" spans="2:13" ht="17.25" thickBot="1" x14ac:dyDescent="0.35">
      <c r="B32" s="4">
        <v>2012181026</v>
      </c>
      <c r="C32" s="5">
        <v>0</v>
      </c>
      <c r="D32" s="5">
        <v>0</v>
      </c>
      <c r="E32" s="5">
        <v>0</v>
      </c>
      <c r="F32" s="5">
        <v>0</v>
      </c>
      <c r="G32" s="5"/>
      <c r="H32" s="5">
        <f t="shared" si="4"/>
        <v>0</v>
      </c>
      <c r="I32" s="5">
        <f t="shared" si="0"/>
        <v>0</v>
      </c>
      <c r="J32" s="5">
        <f t="shared" si="1"/>
        <v>0</v>
      </c>
      <c r="K32" s="5">
        <f t="shared" si="2"/>
        <v>0</v>
      </c>
      <c r="L32" s="5">
        <f t="shared" si="3"/>
        <v>0</v>
      </c>
      <c r="M32" s="6">
        <f>RANK(L32,$L$2:$L$41,)</f>
        <v>38</v>
      </c>
    </row>
    <row r="33" spans="2:13" ht="17.25" thickBot="1" x14ac:dyDescent="0.35">
      <c r="B33" s="4">
        <v>2012181035</v>
      </c>
      <c r="C33" s="5">
        <v>20.5</v>
      </c>
      <c r="D33" s="5">
        <v>6.5</v>
      </c>
      <c r="E33" s="5">
        <v>23</v>
      </c>
      <c r="F33" s="5">
        <v>0</v>
      </c>
      <c r="G33" s="5"/>
      <c r="H33" s="5">
        <f t="shared" si="4"/>
        <v>11.714285714285715</v>
      </c>
      <c r="I33" s="5">
        <f t="shared" si="0"/>
        <v>2.3214285714285716</v>
      </c>
      <c r="J33" s="5">
        <f t="shared" si="1"/>
        <v>0</v>
      </c>
      <c r="K33" s="5">
        <f t="shared" si="2"/>
        <v>14.374999999999998</v>
      </c>
      <c r="L33" s="5">
        <f t="shared" si="3"/>
        <v>28.410714285714285</v>
      </c>
      <c r="M33" s="6">
        <f>RANK(L33,$L$2:$L$41,)</f>
        <v>26</v>
      </c>
    </row>
    <row r="34" spans="2:13" ht="17.25" thickBot="1" x14ac:dyDescent="0.35">
      <c r="B34" s="4">
        <v>2012181041</v>
      </c>
      <c r="C34" s="5">
        <v>1</v>
      </c>
      <c r="D34" s="5">
        <v>0</v>
      </c>
      <c r="E34" s="5">
        <v>0</v>
      </c>
      <c r="F34" s="5">
        <v>0</v>
      </c>
      <c r="G34" s="5"/>
      <c r="H34" s="5">
        <f t="shared" si="4"/>
        <v>0.5714285714285714</v>
      </c>
      <c r="I34" s="5">
        <f t="shared" si="0"/>
        <v>0</v>
      </c>
      <c r="J34" s="5">
        <f t="shared" si="1"/>
        <v>0</v>
      </c>
      <c r="K34" s="5">
        <f t="shared" si="2"/>
        <v>0</v>
      </c>
      <c r="L34" s="5">
        <f t="shared" si="3"/>
        <v>0.5714285714285714</v>
      </c>
      <c r="M34" s="6">
        <f>RANK(L34,$L$2:$L$41,)</f>
        <v>37</v>
      </c>
    </row>
    <row r="35" spans="2:13" ht="17.25" thickBot="1" x14ac:dyDescent="0.35">
      <c r="B35" s="4">
        <v>2014184006</v>
      </c>
      <c r="C35" s="5">
        <v>16.5</v>
      </c>
      <c r="D35" s="5">
        <v>13.5</v>
      </c>
      <c r="E35" s="5">
        <v>36</v>
      </c>
      <c r="F35" s="5">
        <v>18.5</v>
      </c>
      <c r="G35" s="5"/>
      <c r="H35" s="5">
        <f t="shared" si="4"/>
        <v>9.4285714285714288</v>
      </c>
      <c r="I35" s="5">
        <f t="shared" si="0"/>
        <v>4.8214285714285712</v>
      </c>
      <c r="J35" s="5">
        <f t="shared" si="1"/>
        <v>7.4</v>
      </c>
      <c r="K35" s="5">
        <f t="shared" si="2"/>
        <v>22.5</v>
      </c>
      <c r="L35" s="5">
        <f t="shared" si="3"/>
        <v>44.15</v>
      </c>
      <c r="M35" s="6">
        <f>RANK(L35,$L$2:$L$41,)</f>
        <v>10</v>
      </c>
    </row>
    <row r="36" spans="2:13" ht="17.25" thickBot="1" x14ac:dyDescent="0.35">
      <c r="B36" s="4">
        <v>2014184009</v>
      </c>
      <c r="C36" s="5">
        <v>17</v>
      </c>
      <c r="D36" s="5">
        <v>16.5</v>
      </c>
      <c r="E36" s="5">
        <v>36</v>
      </c>
      <c r="F36" s="5">
        <v>17</v>
      </c>
      <c r="G36" s="5"/>
      <c r="H36" s="5">
        <f t="shared" si="4"/>
        <v>9.7142857142857135</v>
      </c>
      <c r="I36" s="5">
        <f t="shared" si="0"/>
        <v>5.8928571428571432</v>
      </c>
      <c r="J36" s="5">
        <f t="shared" si="1"/>
        <v>6.8000000000000007</v>
      </c>
      <c r="K36" s="5">
        <f t="shared" si="2"/>
        <v>22.5</v>
      </c>
      <c r="L36" s="5">
        <f t="shared" si="3"/>
        <v>44.907142857142858</v>
      </c>
      <c r="M36" s="6">
        <f>RANK(L36,$L$2:$L$41,)</f>
        <v>8</v>
      </c>
    </row>
    <row r="37" spans="2:13" ht="17.25" thickBot="1" x14ac:dyDescent="0.35">
      <c r="B37" s="4">
        <v>2014184012</v>
      </c>
      <c r="C37" s="5">
        <v>10.5</v>
      </c>
      <c r="D37" s="5">
        <v>12.5</v>
      </c>
      <c r="E37" s="5">
        <v>39</v>
      </c>
      <c r="F37" s="5">
        <v>17</v>
      </c>
      <c r="G37" s="5"/>
      <c r="H37" s="5">
        <f t="shared" si="4"/>
        <v>6</v>
      </c>
      <c r="I37" s="5">
        <f t="shared" si="0"/>
        <v>4.4642857142857144</v>
      </c>
      <c r="J37" s="5">
        <f t="shared" si="1"/>
        <v>6.8000000000000007</v>
      </c>
      <c r="K37" s="5">
        <f t="shared" si="2"/>
        <v>24.375</v>
      </c>
      <c r="L37" s="5">
        <f t="shared" si="3"/>
        <v>41.63928571428572</v>
      </c>
      <c r="M37" s="6">
        <f>RANK(L37,$L$2:$L$41,)</f>
        <v>14</v>
      </c>
    </row>
    <row r="38" spans="2:13" ht="17.25" thickBot="1" x14ac:dyDescent="0.35">
      <c r="B38" s="4">
        <v>2014184015</v>
      </c>
      <c r="C38" s="5">
        <v>13</v>
      </c>
      <c r="D38" s="5">
        <v>17.5</v>
      </c>
      <c r="E38" s="5">
        <v>30.5</v>
      </c>
      <c r="F38" s="5">
        <v>15</v>
      </c>
      <c r="G38" s="5"/>
      <c r="H38" s="5">
        <f t="shared" si="4"/>
        <v>7.4285714285714288</v>
      </c>
      <c r="I38" s="5">
        <f t="shared" si="0"/>
        <v>6.25</v>
      </c>
      <c r="J38" s="5">
        <f t="shared" si="1"/>
        <v>6</v>
      </c>
      <c r="K38" s="5">
        <f t="shared" si="2"/>
        <v>19.0625</v>
      </c>
      <c r="L38" s="5">
        <f t="shared" si="3"/>
        <v>38.741071428571431</v>
      </c>
      <c r="M38" s="6">
        <f>RANK(L38,$L$2:$L$41,)</f>
        <v>18</v>
      </c>
    </row>
    <row r="39" spans="2:13" ht="17.25" thickBot="1" x14ac:dyDescent="0.35">
      <c r="B39" s="4">
        <v>2014184018</v>
      </c>
      <c r="C39" s="5">
        <v>20</v>
      </c>
      <c r="D39" s="5">
        <v>4.5</v>
      </c>
      <c r="E39" s="5">
        <v>36</v>
      </c>
      <c r="F39" s="5">
        <v>1</v>
      </c>
      <c r="G39" s="5"/>
      <c r="H39" s="5">
        <f t="shared" si="4"/>
        <v>11.428571428571427</v>
      </c>
      <c r="I39" s="5">
        <f t="shared" si="0"/>
        <v>1.6071428571428572</v>
      </c>
      <c r="J39" s="5">
        <f t="shared" si="1"/>
        <v>0.4</v>
      </c>
      <c r="K39" s="5">
        <f t="shared" si="2"/>
        <v>22.5</v>
      </c>
      <c r="L39" s="5">
        <f t="shared" si="3"/>
        <v>35.935714285714283</v>
      </c>
      <c r="M39" s="6">
        <f>RANK(L39,$L$2:$L$41,)</f>
        <v>22</v>
      </c>
    </row>
    <row r="40" spans="2:13" ht="17.25" thickBot="1" x14ac:dyDescent="0.35">
      <c r="B40" s="4">
        <v>2014184029</v>
      </c>
      <c r="C40" s="5">
        <v>19</v>
      </c>
      <c r="D40" s="5">
        <v>13</v>
      </c>
      <c r="E40" s="5">
        <v>38</v>
      </c>
      <c r="F40" s="5">
        <v>0</v>
      </c>
      <c r="G40" s="5"/>
      <c r="H40" s="5">
        <f t="shared" ref="H40" si="5">(C40/35)*20</f>
        <v>10.857142857142856</v>
      </c>
      <c r="I40" s="5">
        <f t="shared" ref="I40" si="6">(D40/28)*10</f>
        <v>4.6428571428571432</v>
      </c>
      <c r="J40" s="5">
        <f t="shared" ref="J40" si="7">(F40/25)*10</f>
        <v>0</v>
      </c>
      <c r="K40" s="5">
        <f t="shared" ref="K40" si="8">(E40/40)*25</f>
        <v>23.75</v>
      </c>
      <c r="L40" s="5">
        <f t="shared" ref="L40" si="9">SUM(H40:K40)</f>
        <v>39.25</v>
      </c>
      <c r="M40" s="6">
        <f>RANK(L40,$L$2:$L$41,)</f>
        <v>16</v>
      </c>
    </row>
    <row r="41" spans="2:13" ht="17.25" thickBot="1" x14ac:dyDescent="0.35">
      <c r="B41" s="4">
        <v>2014184031</v>
      </c>
      <c r="C41" s="5">
        <v>20.5</v>
      </c>
      <c r="D41" s="5">
        <v>14.5</v>
      </c>
      <c r="E41" s="5">
        <v>38</v>
      </c>
      <c r="F41" s="5">
        <v>4</v>
      </c>
      <c r="G41" s="5"/>
      <c r="H41" s="5">
        <f t="shared" si="4"/>
        <v>11.714285714285715</v>
      </c>
      <c r="I41" s="5">
        <f t="shared" si="0"/>
        <v>5.1785714285714288</v>
      </c>
      <c r="J41" s="5">
        <f t="shared" si="1"/>
        <v>1.6</v>
      </c>
      <c r="K41" s="5">
        <f t="shared" si="2"/>
        <v>23.75</v>
      </c>
      <c r="L41" s="5">
        <f t="shared" si="3"/>
        <v>42.242857142857147</v>
      </c>
      <c r="M41" s="6">
        <f>RANK(L41,$L$2:$L$41,)</f>
        <v>13</v>
      </c>
    </row>
    <row r="42" spans="2:13" ht="17.25" thickBot="1" x14ac:dyDescent="0.35">
      <c r="B42" s="7"/>
      <c r="C42" s="8">
        <f>AVERAGE(C2:C41)</f>
        <v>12.737500000000001</v>
      </c>
      <c r="D42" s="8">
        <f>AVERAGE(D2:D41)</f>
        <v>11.65</v>
      </c>
      <c r="E42" s="8">
        <f>AVERAGE(E2:E41)</f>
        <v>24.6</v>
      </c>
      <c r="F42" s="8">
        <f>AVERAGE(F2:F41)</f>
        <v>9.625</v>
      </c>
      <c r="G42" s="8"/>
      <c r="H42" s="8">
        <f t="shared" ref="H42" si="10">AVERAGE(H2:H41)</f>
        <v>7.2785714285714276</v>
      </c>
      <c r="I42" s="8">
        <f t="shared" ref="I42" si="11">AVERAGE(I2:I41)</f>
        <v>4.1607142857142865</v>
      </c>
      <c r="J42" s="8">
        <f t="shared" ref="J42:L42" si="12">AVERAGE(J2:J41)</f>
        <v>3.8500000000000005</v>
      </c>
      <c r="K42" s="8">
        <f t="shared" si="12"/>
        <v>15.375</v>
      </c>
      <c r="L42" s="8">
        <f t="shared" si="12"/>
        <v>30.664285714285718</v>
      </c>
      <c r="M42" s="9"/>
    </row>
    <row r="43" spans="2:13" ht="17.2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2015-12-10T13:56:59Z</dcterms:created>
  <dcterms:modified xsi:type="dcterms:W3CDTF">2015-12-10T15:10:00Z</dcterms:modified>
</cp:coreProperties>
</file>