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B33" i="1" l="1"/>
  <c r="E33" i="1"/>
  <c r="B34" i="1"/>
  <c r="E34" i="1"/>
  <c r="B35" i="1"/>
  <c r="E35" i="1"/>
  <c r="B36" i="1"/>
  <c r="E36" i="1"/>
  <c r="B37" i="1"/>
  <c r="E37" i="1"/>
  <c r="K34" i="1" l="1"/>
  <c r="I34" i="1" s="1"/>
  <c r="K35" i="1"/>
  <c r="K37" i="1"/>
  <c r="I37" i="1" s="1"/>
  <c r="K36" i="1"/>
  <c r="I36" i="1" s="1"/>
  <c r="K33" i="1"/>
  <c r="I33" i="1" s="1"/>
  <c r="I35" i="1"/>
  <c r="B23" i="1" l="1"/>
  <c r="B24" i="1"/>
  <c r="B25" i="1"/>
  <c r="B26" i="1"/>
  <c r="B27" i="1"/>
  <c r="B28" i="1"/>
  <c r="B29" i="1"/>
  <c r="B30" i="1"/>
  <c r="B31" i="1"/>
  <c r="B32" i="1"/>
  <c r="E23" i="1"/>
  <c r="E24" i="1"/>
  <c r="E25" i="1"/>
  <c r="E26" i="1"/>
  <c r="E27" i="1"/>
  <c r="E28" i="1"/>
  <c r="E29" i="1"/>
  <c r="E30" i="1"/>
  <c r="E31" i="1"/>
  <c r="E32" i="1"/>
  <c r="M20" i="1"/>
  <c r="Q36" i="1" l="1"/>
  <c r="Q34" i="1"/>
  <c r="Q33" i="1"/>
  <c r="Q37" i="1"/>
  <c r="Q35" i="1"/>
  <c r="K23" i="1"/>
  <c r="Q23" i="1" s="1"/>
  <c r="K27" i="1"/>
  <c r="Q27" i="1" s="1"/>
  <c r="K29" i="1"/>
  <c r="Q29" i="1" s="1"/>
  <c r="K30" i="1"/>
  <c r="Q30" i="1" s="1"/>
  <c r="K31" i="1"/>
  <c r="Q31" i="1" s="1"/>
  <c r="K32" i="1"/>
  <c r="Q32" i="1" s="1"/>
  <c r="I29" i="1" l="1"/>
  <c r="I30" i="1"/>
  <c r="I32" i="1"/>
  <c r="I31" i="1"/>
  <c r="I27" i="1"/>
  <c r="I23" i="1"/>
  <c r="K28" i="1"/>
  <c r="Q28" i="1" s="1"/>
  <c r="K26" i="1"/>
  <c r="Q26" i="1" s="1"/>
  <c r="K25" i="1"/>
  <c r="Q25" i="1" s="1"/>
  <c r="K24" i="1"/>
  <c r="Q24" i="1" s="1"/>
  <c r="I28" i="1" l="1"/>
  <c r="I25" i="1"/>
  <c r="I24" i="1"/>
  <c r="I26" i="1"/>
</calcChain>
</file>

<file path=xl/sharedStrings.xml><?xml version="1.0" encoding="utf-8"?>
<sst xmlns="http://schemas.openxmlformats.org/spreadsheetml/2006/main" count="79" uniqueCount="52">
  <si>
    <t>перетворювача</t>
  </si>
  <si>
    <t>Умови повірки</t>
  </si>
  <si>
    <t>Зразкове обладнання</t>
  </si>
  <si>
    <t>t =</t>
  </si>
  <si>
    <t>φ =</t>
  </si>
  <si>
    <t>P =</t>
  </si>
  <si>
    <t>N</t>
  </si>
  <si>
    <t>мм. рт. ст.</t>
  </si>
  <si>
    <t>º С</t>
  </si>
  <si>
    <t>%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</si>
  <si>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</si>
  <si>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</si>
  <si>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</si>
  <si>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</si>
  <si>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</si>
  <si>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</si>
  <si>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</si>
  <si>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</si>
  <si>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</si>
  <si>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</si>
  <si>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</si>
  <si>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</si>
  <si>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</si>
  <si>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</si>
  <si>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</si>
  <si>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</si>
  <si>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</si>
  <si>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</si>
  <si>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</si>
  <si>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</si>
  <si>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Дійсн. знач. потужності фази, W</t>
  </si>
  <si>
    <t>Дійсн. знач. потужності мережі, W</t>
  </si>
  <si>
    <t>I ном, 
A</t>
  </si>
  <si>
    <t>Нормуюче знач. вих. сигналу, mA</t>
  </si>
  <si>
    <t>Номінальна напруга, V</t>
  </si>
  <si>
    <t>X</t>
  </si>
  <si>
    <t>Ф4102/1-1M</t>
  </si>
  <si>
    <t>01000</t>
  </si>
  <si>
    <t>Визначення основної приведенної похибки в режимі вимірювання активної потужності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</si>
  <si>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</si>
  <si>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</si>
  <si>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</si>
  <si>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</si>
  <si>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</si>
  <si>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</si>
  <si>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</si>
  <si>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Виміряне значення вихідного струму, mA
(активної потужності, W)</t>
  </si>
  <si>
    <t>Границі основної приведеної похибки, ± %</t>
  </si>
  <si>
    <t>630 ÷ 800 мм. рт. cт</t>
  </si>
  <si>
    <t>15 ÷ 25 ºС</t>
  </si>
  <si>
    <t>30 ÷ 80%</t>
  </si>
  <si>
    <t>E848/8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</si>
</sst>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166" fontId="10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view="pageLayout" zoomScale="180" zoomScaleNormal="100" zoomScalePageLayoutView="180" workbookViewId="0">
      <selection activeCell="N4" sqref="N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73" t="s">
        <v>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5" t="s">
        <v>35</v>
      </c>
      <c r="M1" s="75"/>
      <c r="N1" s="75"/>
      <c r="O1" s="75"/>
      <c r="P1" s="75"/>
      <c r="Q1" s="75"/>
      <c r="R1" s="75"/>
      <c r="S1" s="75"/>
      <c r="T1" s="75"/>
      <c r="U1" s="75"/>
      <c r="V1" s="75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76" t="s">
        <v>18</v>
      </c>
      <c r="B3" s="77"/>
      <c r="C3" s="77"/>
      <c r="D3" s="77"/>
      <c r="E3" s="35" t="s">
        <v>0</v>
      </c>
      <c r="F3" s="35"/>
      <c r="G3" s="35"/>
      <c r="H3" s="35"/>
      <c r="I3" s="35"/>
      <c r="J3" s="35" t="s">
        <v>19</v>
      </c>
      <c r="K3" s="35"/>
      <c r="L3" s="71" t="s">
        <v>51</v>
      </c>
      <c r="M3" s="71"/>
      <c r="N3" s="72" t="s">
        <v>35</v>
      </c>
      <c r="O3" s="72"/>
      <c r="P3" s="35" t="s">
        <v>20</v>
      </c>
      <c r="Q3" s="35"/>
      <c r="R3" s="72" t="s">
        <v>35</v>
      </c>
      <c r="S3" s="72"/>
      <c r="T3" s="72"/>
      <c r="U3" s="72"/>
      <c r="V3" s="78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55" t="s">
        <v>21</v>
      </c>
      <c r="C5" s="56"/>
      <c r="D5" s="56"/>
      <c r="E5" s="22">
        <v>0.5</v>
      </c>
      <c r="F5" s="55" t="s">
        <v>42</v>
      </c>
      <c r="G5" s="56"/>
      <c r="H5" s="56"/>
      <c r="I5" s="22" t="s">
        <v>35</v>
      </c>
      <c r="J5" s="55" t="s">
        <v>34</v>
      </c>
      <c r="K5" s="56"/>
      <c r="L5" s="56"/>
      <c r="M5" s="22">
        <v>100</v>
      </c>
      <c r="N5" s="55"/>
      <c r="O5" s="56"/>
      <c r="P5" s="56"/>
      <c r="Q5" s="22"/>
      <c r="R5" s="48" t="s">
        <v>27</v>
      </c>
      <c r="S5" s="49"/>
      <c r="T5" s="49"/>
      <c r="U5" s="23">
        <v>3</v>
      </c>
      <c r="V5" s="13"/>
      <c r="W5" s="15"/>
    </row>
    <row r="6" spans="1:23" s="16" customFormat="1" ht="11.25" customHeight="1" x14ac:dyDescent="0.25">
      <c r="A6" s="14"/>
      <c r="B6" s="69"/>
      <c r="C6" s="69"/>
      <c r="D6" s="69"/>
      <c r="E6" s="70"/>
      <c r="F6" s="70"/>
      <c r="G6" s="69"/>
      <c r="H6" s="69"/>
      <c r="I6" s="69"/>
      <c r="J6" s="70"/>
      <c r="K6" s="70"/>
      <c r="L6" s="69"/>
      <c r="M6" s="69"/>
      <c r="N6" s="69"/>
      <c r="O6" s="70"/>
      <c r="P6" s="70"/>
      <c r="Q6" s="69"/>
      <c r="R6" s="69"/>
      <c r="S6" s="69"/>
      <c r="T6" s="70"/>
      <c r="U6" s="70"/>
      <c r="V6" s="15"/>
      <c r="W6" s="15"/>
    </row>
    <row r="7" spans="1:23" ht="11.25" customHeight="1" x14ac:dyDescent="0.25">
      <c r="A7" s="5"/>
      <c r="B7" s="74" t="s">
        <v>1</v>
      </c>
      <c r="C7" s="74"/>
      <c r="D7" s="74"/>
      <c r="E7" s="74"/>
      <c r="F7" s="74"/>
      <c r="G7" s="74"/>
      <c r="H7" s="74"/>
      <c r="I7" s="74"/>
      <c r="N7" s="74" t="s">
        <v>2</v>
      </c>
      <c r="O7" s="74"/>
      <c r="P7" s="74"/>
      <c r="Q7" s="74"/>
      <c r="R7" s="74"/>
      <c r="S7" s="74"/>
      <c r="T7" s="74"/>
      <c r="U7" s="74"/>
      <c r="V7" s="5"/>
    </row>
    <row r="8" spans="1:23" ht="11.25" customHeight="1" x14ac:dyDescent="0.25">
      <c r="B8" s="45" t="s">
        <v>16</v>
      </c>
      <c r="C8" s="45"/>
      <c r="D8" s="45"/>
      <c r="E8" s="45"/>
      <c r="F8" s="45" t="s">
        <v>17</v>
      </c>
      <c r="G8" s="45"/>
      <c r="H8" s="45"/>
      <c r="I8" s="45"/>
      <c r="N8" s="45" t="s">
        <v>10</v>
      </c>
      <c r="O8" s="45"/>
      <c r="P8" s="45"/>
      <c r="Q8" s="45"/>
      <c r="R8" s="45" t="s">
        <v>11</v>
      </c>
      <c r="S8" s="45"/>
      <c r="T8" s="45"/>
      <c r="U8" s="45"/>
    </row>
    <row r="9" spans="1:23" ht="11.25" customHeight="1" x14ac:dyDescent="0.25">
      <c r="B9" s="9" t="s">
        <v>5</v>
      </c>
      <c r="C9" s="12" t="s">
        <v>6</v>
      </c>
      <c r="D9" s="63" t="s">
        <v>7</v>
      </c>
      <c r="E9" s="63"/>
      <c r="F9" s="60" t="s">
        <v>48</v>
      </c>
      <c r="G9" s="61"/>
      <c r="H9" s="61"/>
      <c r="I9" s="62"/>
      <c r="N9" s="81" t="s">
        <v>12</v>
      </c>
      <c r="O9" s="82"/>
      <c r="P9" s="82"/>
      <c r="Q9" s="83"/>
      <c r="R9" s="58">
        <v>556621</v>
      </c>
      <c r="S9" s="58"/>
      <c r="T9" s="58"/>
      <c r="U9" s="59"/>
    </row>
    <row r="10" spans="1:23" ht="11.25" customHeight="1" x14ac:dyDescent="0.25">
      <c r="B10" s="9" t="s">
        <v>3</v>
      </c>
      <c r="C10" s="12" t="s">
        <v>6</v>
      </c>
      <c r="D10" s="79" t="s">
        <v>8</v>
      </c>
      <c r="E10" s="79"/>
      <c r="F10" s="60" t="s">
        <v>49</v>
      </c>
      <c r="G10" s="61"/>
      <c r="H10" s="61"/>
      <c r="I10" s="62"/>
      <c r="N10" s="84" t="s">
        <v>36</v>
      </c>
      <c r="O10" s="70"/>
      <c r="P10" s="70"/>
      <c r="Q10" s="85"/>
      <c r="R10" s="58" t="s">
        <v>37</v>
      </c>
      <c r="S10" s="58"/>
      <c r="T10" s="58"/>
      <c r="U10" s="59"/>
    </row>
    <row r="11" spans="1:23" ht="11.25" customHeight="1" x14ac:dyDescent="0.2">
      <c r="B11" s="10" t="s">
        <v>4</v>
      </c>
      <c r="C11" s="12" t="s">
        <v>6</v>
      </c>
      <c r="D11" s="63" t="s">
        <v>9</v>
      </c>
      <c r="E11" s="63"/>
      <c r="F11" s="60" t="s">
        <v>50</v>
      </c>
      <c r="G11" s="61"/>
      <c r="H11" s="61"/>
      <c r="I11" s="62"/>
      <c r="N11" s="84"/>
      <c r="O11" s="70"/>
      <c r="P11" s="70"/>
      <c r="Q11" s="85"/>
      <c r="R11" s="58"/>
      <c r="S11" s="58"/>
      <c r="T11" s="58"/>
      <c r="U11" s="59"/>
    </row>
    <row r="12" spans="1:23" ht="11.25" customHeight="1" x14ac:dyDescent="0.25">
      <c r="B12" s="9"/>
      <c r="C12" s="12"/>
      <c r="D12" s="63"/>
      <c r="E12" s="63"/>
      <c r="F12" s="60"/>
      <c r="G12" s="61"/>
      <c r="H12" s="61"/>
      <c r="I12" s="62"/>
      <c r="N12" s="84"/>
      <c r="O12" s="70"/>
      <c r="P12" s="70"/>
      <c r="Q12" s="85"/>
      <c r="R12" s="58"/>
      <c r="S12" s="58"/>
      <c r="T12" s="58"/>
      <c r="U12" s="59"/>
    </row>
    <row r="13" spans="1:23" ht="11.25" customHeight="1" x14ac:dyDescent="0.25">
      <c r="B13" s="20"/>
      <c r="C13" s="21"/>
      <c r="D13" s="64"/>
      <c r="E13" s="64"/>
      <c r="F13" s="65"/>
      <c r="G13" s="66"/>
      <c r="H13" s="66"/>
      <c r="I13" s="67"/>
      <c r="N13" s="68"/>
      <c r="O13" s="43"/>
      <c r="P13" s="43"/>
      <c r="Q13" s="44"/>
      <c r="R13" s="43"/>
      <c r="S13" s="43"/>
      <c r="T13" s="43"/>
      <c r="U13" s="44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46" t="s">
        <v>24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7" t="s">
        <v>22</v>
      </c>
      <c r="T15" s="47"/>
      <c r="U15" s="47"/>
      <c r="V15" s="47"/>
    </row>
    <row r="16" spans="1:23" s="6" customFormat="1" ht="11.25" customHeight="1" x14ac:dyDescent="0.25">
      <c r="A16" s="86" t="s">
        <v>23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45" t="s">
        <v>22</v>
      </c>
      <c r="T16" s="45"/>
      <c r="U16" s="45"/>
      <c r="V16" s="45"/>
    </row>
    <row r="17" spans="1:22" s="6" customFormat="1" ht="11.25" customHeight="1" x14ac:dyDescent="0.25">
      <c r="A17" s="86" t="s">
        <v>25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45" t="s">
        <v>22</v>
      </c>
      <c r="T17" s="45"/>
      <c r="U17" s="45"/>
      <c r="V17" s="45"/>
    </row>
    <row r="18" spans="1:22" s="7" customFormat="1" ht="11.25" customHeight="1" x14ac:dyDescent="0.2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45"/>
      <c r="T18" s="87"/>
      <c r="U18" s="87"/>
      <c r="V18" s="87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18" t="s">
        <v>39</v>
      </c>
      <c r="B20" s="19" t="s">
        <v>35</v>
      </c>
      <c r="C20" s="50" t="s">
        <v>40</v>
      </c>
      <c r="D20" s="51"/>
      <c r="E20" s="19" t="s">
        <v>35</v>
      </c>
      <c r="F20" s="50" t="s">
        <v>41</v>
      </c>
      <c r="G20" s="52"/>
      <c r="H20" s="53" t="s">
        <v>35</v>
      </c>
      <c r="I20" s="54"/>
      <c r="J20" s="50" t="s">
        <v>33</v>
      </c>
      <c r="K20" s="52"/>
      <c r="L20" s="52"/>
      <c r="M20" s="19" t="str">
        <f>IF(H20="(-5)..0..5","5",IF(H20="0..5","5",IF(H20="0..2,5..5","5","20")))</f>
        <v>20</v>
      </c>
      <c r="N20" s="55" t="s">
        <v>38</v>
      </c>
      <c r="O20" s="56"/>
      <c r="P20" s="56"/>
      <c r="Q20" s="56"/>
      <c r="R20" s="56"/>
      <c r="S20" s="56"/>
      <c r="T20" s="56"/>
      <c r="U20" s="56"/>
      <c r="V20" s="57"/>
    </row>
    <row r="21" spans="1:22" s="6" customFormat="1" ht="33.75" customHeight="1" x14ac:dyDescent="0.25">
      <c r="A21" s="88" t="s">
        <v>26</v>
      </c>
      <c r="B21" s="88" t="s">
        <v>28</v>
      </c>
      <c r="C21" s="88"/>
      <c r="D21" s="88" t="s">
        <v>32</v>
      </c>
      <c r="E21" s="88" t="s">
        <v>29</v>
      </c>
      <c r="F21" s="88"/>
      <c r="G21" s="88" t="s">
        <v>13</v>
      </c>
      <c r="H21" s="88"/>
      <c r="I21" s="88" t="s">
        <v>30</v>
      </c>
      <c r="J21" s="88"/>
      <c r="K21" s="88" t="s">
        <v>31</v>
      </c>
      <c r="L21" s="88"/>
      <c r="M21" s="37" t="s">
        <v>46</v>
      </c>
      <c r="N21" s="38"/>
      <c r="O21" s="38"/>
      <c r="P21" s="39"/>
      <c r="Q21" s="37" t="s">
        <v>14</v>
      </c>
      <c r="R21" s="38"/>
      <c r="S21" s="38"/>
      <c r="T21" s="39"/>
      <c r="U21" s="88" t="s">
        <v>47</v>
      </c>
      <c r="V21" s="45"/>
    </row>
    <row r="22" spans="1:22" s="6" customFormat="1" ht="11.25" customHeight="1" x14ac:dyDescent="0.25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40"/>
      <c r="N22" s="41"/>
      <c r="O22" s="41"/>
      <c r="P22" s="42"/>
      <c r="Q22" s="40"/>
      <c r="R22" s="41"/>
      <c r="S22" s="41"/>
      <c r="T22" s="42"/>
      <c r="U22" s="45"/>
      <c r="V22" s="45"/>
    </row>
    <row r="23" spans="1:22" s="6" customFormat="1" ht="11.25" customHeight="1" x14ac:dyDescent="0.25">
      <c r="A23" s="17">
        <v>1</v>
      </c>
      <c r="B23" s="24">
        <f t="shared" ref="B23:B32" si="0">$M$5*A23</f>
        <v>100</v>
      </c>
      <c r="C23" s="24"/>
      <c r="D23" s="17">
        <v>0.2</v>
      </c>
      <c r="E23" s="24" t="e">
        <f t="shared" ref="E23:E32" si="1">$I$5*D23</f>
        <v>#VALUE!</v>
      </c>
      <c r="F23" s="24">
        <v>2</v>
      </c>
      <c r="G23" s="24">
        <v>0</v>
      </c>
      <c r="H23" s="27">
        <v>28.867513459481287</v>
      </c>
      <c r="I23" s="27" t="e">
        <f t="shared" ref="I23:I32" si="2">K23/3</f>
        <v>#VALUE!</v>
      </c>
      <c r="J23" s="27">
        <v>12.5470053837925</v>
      </c>
      <c r="K23" s="27" t="e">
        <f t="shared" ref="K23:K32" si="3">SQRT(3)*B23*E23*(COS(G23*PI()/180))</f>
        <v>#VALUE!</v>
      </c>
      <c r="L23" s="27">
        <v>35.641016151377499</v>
      </c>
      <c r="M23" s="28" t="s">
        <v>35</v>
      </c>
      <c r="N23" s="29"/>
      <c r="O23" s="29"/>
      <c r="P23" s="30"/>
      <c r="Q23" s="31" t="e">
        <f t="shared" ref="Q23:Q32" si="4">(M23-(($M$20*K23)/(SQRT(3)*$M$5*$I$5*(COS(0*PI()/180)))))/$M$20*100</f>
        <v>#VALUE!</v>
      </c>
      <c r="R23" s="32"/>
      <c r="S23" s="32"/>
      <c r="T23" s="33"/>
      <c r="U23" s="80">
        <f>$E$5</f>
        <v>0.5</v>
      </c>
      <c r="V23" s="80"/>
    </row>
    <row r="24" spans="1:22" s="6" customFormat="1" ht="11.25" customHeight="1" x14ac:dyDescent="0.25">
      <c r="A24" s="17">
        <v>1</v>
      </c>
      <c r="B24" s="24">
        <f t="shared" si="0"/>
        <v>100</v>
      </c>
      <c r="C24" s="24"/>
      <c r="D24" s="17">
        <v>0.4</v>
      </c>
      <c r="E24" s="24" t="e">
        <f t="shared" si="1"/>
        <v>#VALUE!</v>
      </c>
      <c r="F24" s="24">
        <v>3</v>
      </c>
      <c r="G24" s="24">
        <v>0</v>
      </c>
      <c r="H24" s="27">
        <v>46.188021535170058</v>
      </c>
      <c r="I24" s="27" t="e">
        <f t="shared" si="2"/>
        <v>#VALUE!</v>
      </c>
      <c r="J24" s="27">
        <v>13.5470053837925</v>
      </c>
      <c r="K24" s="27" t="e">
        <f t="shared" si="3"/>
        <v>#VALUE!</v>
      </c>
      <c r="L24" s="27">
        <v>36.641016151377499</v>
      </c>
      <c r="M24" s="28" t="s">
        <v>35</v>
      </c>
      <c r="N24" s="29"/>
      <c r="O24" s="29"/>
      <c r="P24" s="30"/>
      <c r="Q24" s="31" t="e">
        <f t="shared" si="4"/>
        <v>#VALUE!</v>
      </c>
      <c r="R24" s="32"/>
      <c r="S24" s="32"/>
      <c r="T24" s="33"/>
      <c r="U24" s="80"/>
      <c r="V24" s="80"/>
    </row>
    <row r="25" spans="1:22" s="6" customFormat="1" ht="11.25" customHeight="1" x14ac:dyDescent="0.25">
      <c r="A25" s="17">
        <v>1</v>
      </c>
      <c r="B25" s="24">
        <f t="shared" si="0"/>
        <v>100</v>
      </c>
      <c r="C25" s="24"/>
      <c r="D25" s="17">
        <v>0.6</v>
      </c>
      <c r="E25" s="24" t="e">
        <f t="shared" si="1"/>
        <v>#VALUE!</v>
      </c>
      <c r="F25" s="24">
        <v>4</v>
      </c>
      <c r="G25" s="24">
        <v>0</v>
      </c>
      <c r="H25" s="27">
        <v>57.735026918962575</v>
      </c>
      <c r="I25" s="27" t="e">
        <f t="shared" si="2"/>
        <v>#VALUE!</v>
      </c>
      <c r="J25" s="27">
        <v>14.5470053837925</v>
      </c>
      <c r="K25" s="27" t="e">
        <f t="shared" si="3"/>
        <v>#VALUE!</v>
      </c>
      <c r="L25" s="27">
        <v>37.641016151377499</v>
      </c>
      <c r="M25" s="28" t="s">
        <v>35</v>
      </c>
      <c r="N25" s="29"/>
      <c r="O25" s="29"/>
      <c r="P25" s="30"/>
      <c r="Q25" s="31" t="e">
        <f t="shared" si="4"/>
        <v>#VALUE!</v>
      </c>
      <c r="R25" s="32"/>
      <c r="S25" s="32"/>
      <c r="T25" s="33"/>
      <c r="U25" s="80"/>
      <c r="V25" s="80"/>
    </row>
    <row r="26" spans="1:22" s="6" customFormat="1" ht="11.25" customHeight="1" x14ac:dyDescent="0.25">
      <c r="A26" s="17">
        <v>1</v>
      </c>
      <c r="B26" s="24">
        <f t="shared" si="0"/>
        <v>100</v>
      </c>
      <c r="C26" s="24"/>
      <c r="D26" s="17">
        <v>0.8</v>
      </c>
      <c r="E26" s="24" t="e">
        <f t="shared" si="1"/>
        <v>#VALUE!</v>
      </c>
      <c r="F26" s="24">
        <v>5</v>
      </c>
      <c r="G26" s="24">
        <v>0</v>
      </c>
      <c r="H26" s="27">
        <v>69.282032302755084</v>
      </c>
      <c r="I26" s="27" t="e">
        <f t="shared" si="2"/>
        <v>#VALUE!</v>
      </c>
      <c r="J26" s="27">
        <v>15.5470053837925</v>
      </c>
      <c r="K26" s="27" t="e">
        <f t="shared" si="3"/>
        <v>#VALUE!</v>
      </c>
      <c r="L26" s="27">
        <v>38.641016151377499</v>
      </c>
      <c r="M26" s="28" t="s">
        <v>35</v>
      </c>
      <c r="N26" s="29"/>
      <c r="O26" s="29"/>
      <c r="P26" s="30"/>
      <c r="Q26" s="31" t="e">
        <f t="shared" si="4"/>
        <v>#VALUE!</v>
      </c>
      <c r="R26" s="32"/>
      <c r="S26" s="32"/>
      <c r="T26" s="33"/>
      <c r="U26" s="80"/>
      <c r="V26" s="80"/>
    </row>
    <row r="27" spans="1:22" s="6" customFormat="1" ht="11.25" customHeight="1" x14ac:dyDescent="0.25">
      <c r="A27" s="17">
        <v>1</v>
      </c>
      <c r="B27" s="24">
        <f t="shared" si="0"/>
        <v>100</v>
      </c>
      <c r="C27" s="24"/>
      <c r="D27" s="17">
        <v>1</v>
      </c>
      <c r="E27" s="24" t="e">
        <f t="shared" si="1"/>
        <v>#VALUE!</v>
      </c>
      <c r="F27" s="24">
        <v>6</v>
      </c>
      <c r="G27" s="24">
        <v>0</v>
      </c>
      <c r="H27" s="27">
        <v>0.57735026918962573</v>
      </c>
      <c r="I27" s="27" t="e">
        <f t="shared" si="2"/>
        <v>#VALUE!</v>
      </c>
      <c r="J27" s="27">
        <v>16.547005383792499</v>
      </c>
      <c r="K27" s="27" t="e">
        <f t="shared" si="3"/>
        <v>#VALUE!</v>
      </c>
      <c r="L27" s="27">
        <v>39.641016151377499</v>
      </c>
      <c r="M27" s="28" t="s">
        <v>35</v>
      </c>
      <c r="N27" s="29"/>
      <c r="O27" s="29"/>
      <c r="P27" s="30"/>
      <c r="Q27" s="31" t="e">
        <f t="shared" si="4"/>
        <v>#VALUE!</v>
      </c>
      <c r="R27" s="32"/>
      <c r="S27" s="32"/>
      <c r="T27" s="33"/>
      <c r="U27" s="80"/>
      <c r="V27" s="80"/>
    </row>
    <row r="28" spans="1:22" s="6" customFormat="1" ht="11.25" customHeight="1" x14ac:dyDescent="0.25">
      <c r="A28" s="17">
        <v>1</v>
      </c>
      <c r="B28" s="24">
        <f t="shared" si="0"/>
        <v>100</v>
      </c>
      <c r="C28" s="24"/>
      <c r="D28" s="17">
        <v>0.2</v>
      </c>
      <c r="E28" s="24" t="e">
        <f t="shared" si="1"/>
        <v>#VALUE!</v>
      </c>
      <c r="F28" s="24">
        <v>8</v>
      </c>
      <c r="G28" s="24">
        <v>60</v>
      </c>
      <c r="H28" s="27">
        <v>28.867513459481287</v>
      </c>
      <c r="I28" s="27" t="e">
        <f t="shared" si="2"/>
        <v>#VALUE!</v>
      </c>
      <c r="J28" s="27">
        <v>18.547005383792499</v>
      </c>
      <c r="K28" s="27" t="e">
        <f t="shared" si="3"/>
        <v>#VALUE!</v>
      </c>
      <c r="L28" s="27">
        <v>41.641016151377499</v>
      </c>
      <c r="M28" s="28" t="s">
        <v>35</v>
      </c>
      <c r="N28" s="29"/>
      <c r="O28" s="29"/>
      <c r="P28" s="30"/>
      <c r="Q28" s="31" t="e">
        <f t="shared" si="4"/>
        <v>#VALUE!</v>
      </c>
      <c r="R28" s="32"/>
      <c r="S28" s="32"/>
      <c r="T28" s="33"/>
      <c r="U28" s="80">
        <v>1</v>
      </c>
      <c r="V28" s="80"/>
    </row>
    <row r="29" spans="1:22" s="6" customFormat="1" ht="11.25" customHeight="1" x14ac:dyDescent="0.25">
      <c r="A29" s="17">
        <v>1</v>
      </c>
      <c r="B29" s="24">
        <f t="shared" si="0"/>
        <v>100</v>
      </c>
      <c r="C29" s="24"/>
      <c r="D29" s="17">
        <v>0.4</v>
      </c>
      <c r="E29" s="24" t="e">
        <f t="shared" si="1"/>
        <v>#VALUE!</v>
      </c>
      <c r="F29" s="24">
        <v>9</v>
      </c>
      <c r="G29" s="24">
        <v>60</v>
      </c>
      <c r="H29" s="27">
        <v>69.282032302755084</v>
      </c>
      <c r="I29" s="27" t="e">
        <f t="shared" si="2"/>
        <v>#VALUE!</v>
      </c>
      <c r="J29" s="27">
        <v>19.547005383792499</v>
      </c>
      <c r="K29" s="27" t="e">
        <f t="shared" si="3"/>
        <v>#VALUE!</v>
      </c>
      <c r="L29" s="27">
        <v>42.641016151377499</v>
      </c>
      <c r="M29" s="28" t="s">
        <v>35</v>
      </c>
      <c r="N29" s="29"/>
      <c r="O29" s="29"/>
      <c r="P29" s="30"/>
      <c r="Q29" s="31" t="e">
        <f t="shared" si="4"/>
        <v>#VALUE!</v>
      </c>
      <c r="R29" s="32"/>
      <c r="S29" s="32"/>
      <c r="T29" s="33"/>
      <c r="U29" s="80"/>
      <c r="V29" s="80"/>
    </row>
    <row r="30" spans="1:22" s="6" customFormat="1" ht="11.25" customHeight="1" x14ac:dyDescent="0.25">
      <c r="A30" s="17">
        <v>1</v>
      </c>
      <c r="B30" s="24">
        <f t="shared" si="0"/>
        <v>100</v>
      </c>
      <c r="C30" s="24"/>
      <c r="D30" s="17">
        <v>0.6</v>
      </c>
      <c r="E30" s="24" t="e">
        <f t="shared" si="1"/>
        <v>#VALUE!</v>
      </c>
      <c r="F30" s="24">
        <v>10</v>
      </c>
      <c r="G30" s="25">
        <v>60</v>
      </c>
      <c r="H30" s="26">
        <v>28.867513459481291</v>
      </c>
      <c r="I30" s="27" t="e">
        <f t="shared" si="2"/>
        <v>#VALUE!</v>
      </c>
      <c r="J30" s="27">
        <v>20.547005383792499</v>
      </c>
      <c r="K30" s="27" t="e">
        <f t="shared" si="3"/>
        <v>#VALUE!</v>
      </c>
      <c r="L30" s="27">
        <v>43.641016151377499</v>
      </c>
      <c r="M30" s="28" t="s">
        <v>35</v>
      </c>
      <c r="N30" s="29"/>
      <c r="O30" s="29"/>
      <c r="P30" s="30"/>
      <c r="Q30" s="31" t="e">
        <f t="shared" si="4"/>
        <v>#VALUE!</v>
      </c>
      <c r="R30" s="32"/>
      <c r="S30" s="32"/>
      <c r="T30" s="33"/>
      <c r="U30" s="80"/>
      <c r="V30" s="80"/>
    </row>
    <row r="31" spans="1:22" s="6" customFormat="1" ht="11.25" customHeight="1" x14ac:dyDescent="0.25">
      <c r="A31" s="17">
        <v>1</v>
      </c>
      <c r="B31" s="24">
        <f t="shared" si="0"/>
        <v>100</v>
      </c>
      <c r="C31" s="24"/>
      <c r="D31" s="17">
        <v>0.8</v>
      </c>
      <c r="E31" s="24" t="e">
        <f t="shared" si="1"/>
        <v>#VALUE!</v>
      </c>
      <c r="F31" s="24">
        <v>11</v>
      </c>
      <c r="G31" s="25">
        <v>60</v>
      </c>
      <c r="H31" s="26">
        <v>28.867513459481291</v>
      </c>
      <c r="I31" s="27" t="e">
        <f t="shared" si="2"/>
        <v>#VALUE!</v>
      </c>
      <c r="J31" s="27">
        <v>21.547005383792499</v>
      </c>
      <c r="K31" s="27" t="e">
        <f t="shared" si="3"/>
        <v>#VALUE!</v>
      </c>
      <c r="L31" s="27">
        <v>44.641016151377499</v>
      </c>
      <c r="M31" s="28" t="s">
        <v>35</v>
      </c>
      <c r="N31" s="29"/>
      <c r="O31" s="29"/>
      <c r="P31" s="30"/>
      <c r="Q31" s="31" t="e">
        <f t="shared" si="4"/>
        <v>#VALUE!</v>
      </c>
      <c r="R31" s="32"/>
      <c r="S31" s="32"/>
      <c r="T31" s="33"/>
      <c r="U31" s="80"/>
      <c r="V31" s="80"/>
    </row>
    <row r="32" spans="1:22" s="6" customFormat="1" ht="11.25" customHeight="1" x14ac:dyDescent="0.25">
      <c r="A32" s="17">
        <v>1</v>
      </c>
      <c r="B32" s="24">
        <f t="shared" si="0"/>
        <v>100</v>
      </c>
      <c r="C32" s="24"/>
      <c r="D32" s="17">
        <v>1</v>
      </c>
      <c r="E32" s="24" t="e">
        <f t="shared" si="1"/>
        <v>#VALUE!</v>
      </c>
      <c r="F32" s="24">
        <v>12</v>
      </c>
      <c r="G32" s="25">
        <v>60</v>
      </c>
      <c r="H32" s="26">
        <v>28.867513459481291</v>
      </c>
      <c r="I32" s="27" t="e">
        <f t="shared" si="2"/>
        <v>#VALUE!</v>
      </c>
      <c r="J32" s="27">
        <v>22.547005383792499</v>
      </c>
      <c r="K32" s="27" t="e">
        <f t="shared" si="3"/>
        <v>#VALUE!</v>
      </c>
      <c r="L32" s="27">
        <v>45.641016151377499</v>
      </c>
      <c r="M32" s="28" t="s">
        <v>35</v>
      </c>
      <c r="N32" s="29"/>
      <c r="O32" s="29"/>
      <c r="P32" s="30"/>
      <c r="Q32" s="31" t="e">
        <f t="shared" si="4"/>
        <v>#VALUE!</v>
      </c>
      <c r="R32" s="32"/>
      <c r="S32" s="32"/>
      <c r="T32" s="33"/>
      <c r="U32" s="80"/>
      <c r="V32" s="80"/>
    </row>
    <row r="33" spans="1:22" ht="11.25" customHeight="1" x14ac:dyDescent="0.25">
      <c r="A33" s="17">
        <v>1</v>
      </c>
      <c r="B33" s="24">
        <f>$M$5*A33</f>
        <v>100</v>
      </c>
      <c r="C33" s="24"/>
      <c r="D33" s="17">
        <v>0.2</v>
      </c>
      <c r="E33" s="24" t="e">
        <f>$I$5*D33</f>
        <v>#VALUE!</v>
      </c>
      <c r="F33" s="24">
        <v>14</v>
      </c>
      <c r="G33" s="25">
        <v>300</v>
      </c>
      <c r="H33" s="26">
        <v>28.867513459481291</v>
      </c>
      <c r="I33" s="27" t="e">
        <f>K33/3</f>
        <v>#VALUE!</v>
      </c>
      <c r="J33" s="27">
        <v>24.5470053837923</v>
      </c>
      <c r="K33" s="27" t="e">
        <f>SQRT(3)*B33*E33*(COS(G33*PI()/180))</f>
        <v>#VALUE!</v>
      </c>
      <c r="L33" s="27">
        <v>47.641016151376903</v>
      </c>
      <c r="M33" s="28" t="s">
        <v>35</v>
      </c>
      <c r="N33" s="29"/>
      <c r="O33" s="29"/>
      <c r="P33" s="30"/>
      <c r="Q33" s="31" t="e">
        <f>(M33-(($M$20*K33)/(SQRT(3)*$M$5*$I$5*(COS(0*PI()/180)))))/$M$20*100</f>
        <v>#VALUE!</v>
      </c>
      <c r="R33" s="32"/>
      <c r="S33" s="32"/>
      <c r="T33" s="33"/>
      <c r="U33" s="80">
        <v>1</v>
      </c>
      <c r="V33" s="80"/>
    </row>
    <row r="34" spans="1:22" ht="11.25" customHeight="1" x14ac:dyDescent="0.25">
      <c r="A34" s="17">
        <v>1</v>
      </c>
      <c r="B34" s="24">
        <f t="shared" ref="B34:B37" si="5">$M$5*A34</f>
        <v>100</v>
      </c>
      <c r="C34" s="24"/>
      <c r="D34" s="17">
        <v>0.4</v>
      </c>
      <c r="E34" s="24" t="e">
        <f t="shared" ref="E34:E37" si="6">$I$5*D34</f>
        <v>#VALUE!</v>
      </c>
      <c r="F34" s="24">
        <v>15</v>
      </c>
      <c r="G34" s="25">
        <v>300</v>
      </c>
      <c r="H34" s="26">
        <v>28.867513459481291</v>
      </c>
      <c r="I34" s="27" t="e">
        <f t="shared" ref="I34:I37" si="7">K34/3</f>
        <v>#VALUE!</v>
      </c>
      <c r="J34" s="27">
        <v>25.5470053837923</v>
      </c>
      <c r="K34" s="27" t="e">
        <f t="shared" ref="K34:K37" si="8">SQRT(3)*B34*E34*(COS(G34*PI()/180))</f>
        <v>#VALUE!</v>
      </c>
      <c r="L34" s="27">
        <v>48.641016151376903</v>
      </c>
      <c r="M34" s="28" t="s">
        <v>35</v>
      </c>
      <c r="N34" s="29"/>
      <c r="O34" s="29"/>
      <c r="P34" s="30"/>
      <c r="Q34" s="31" t="e">
        <f t="shared" ref="Q34:Q37" si="9">(M34-(($M$20*K34)/(SQRT(3)*$M$5*$I$5*(COS(0*PI()/180)))))/$M$20*100</f>
        <v>#VALUE!</v>
      </c>
      <c r="R34" s="32"/>
      <c r="S34" s="32"/>
      <c r="T34" s="33"/>
      <c r="U34" s="80"/>
      <c r="V34" s="80"/>
    </row>
    <row r="35" spans="1:22" ht="11.25" customHeight="1" x14ac:dyDescent="0.25">
      <c r="A35" s="17">
        <v>1</v>
      </c>
      <c r="B35" s="24">
        <f t="shared" si="5"/>
        <v>100</v>
      </c>
      <c r="C35" s="24"/>
      <c r="D35" s="17">
        <v>0.6</v>
      </c>
      <c r="E35" s="24" t="e">
        <f t="shared" si="6"/>
        <v>#VALUE!</v>
      </c>
      <c r="F35" s="24">
        <v>16</v>
      </c>
      <c r="G35" s="25">
        <v>300</v>
      </c>
      <c r="H35" s="26">
        <v>28.867513459481291</v>
      </c>
      <c r="I35" s="27" t="e">
        <f t="shared" si="7"/>
        <v>#VALUE!</v>
      </c>
      <c r="J35" s="27">
        <v>26.5470053837923</v>
      </c>
      <c r="K35" s="27" t="e">
        <f t="shared" si="8"/>
        <v>#VALUE!</v>
      </c>
      <c r="L35" s="27">
        <v>49.641016151376903</v>
      </c>
      <c r="M35" s="28" t="s">
        <v>35</v>
      </c>
      <c r="N35" s="29"/>
      <c r="O35" s="29"/>
      <c r="P35" s="30"/>
      <c r="Q35" s="31" t="e">
        <f t="shared" si="9"/>
        <v>#VALUE!</v>
      </c>
      <c r="R35" s="32"/>
      <c r="S35" s="32"/>
      <c r="T35" s="33"/>
      <c r="U35" s="80"/>
      <c r="V35" s="80"/>
    </row>
    <row r="36" spans="1:22" ht="11.25" customHeight="1" x14ac:dyDescent="0.25">
      <c r="A36" s="17">
        <v>1</v>
      </c>
      <c r="B36" s="24">
        <f t="shared" si="5"/>
        <v>100</v>
      </c>
      <c r="C36" s="24"/>
      <c r="D36" s="17">
        <v>0.8</v>
      </c>
      <c r="E36" s="24" t="e">
        <f t="shared" si="6"/>
        <v>#VALUE!</v>
      </c>
      <c r="F36" s="24">
        <v>17</v>
      </c>
      <c r="G36" s="25">
        <v>300</v>
      </c>
      <c r="H36" s="26">
        <v>28.867513459481291</v>
      </c>
      <c r="I36" s="27" t="e">
        <f t="shared" si="7"/>
        <v>#VALUE!</v>
      </c>
      <c r="J36" s="27">
        <v>27.5470053837923</v>
      </c>
      <c r="K36" s="27" t="e">
        <f t="shared" si="8"/>
        <v>#VALUE!</v>
      </c>
      <c r="L36" s="27">
        <v>50.641016151376803</v>
      </c>
      <c r="M36" s="28" t="s">
        <v>35</v>
      </c>
      <c r="N36" s="29"/>
      <c r="O36" s="29"/>
      <c r="P36" s="30"/>
      <c r="Q36" s="31" t="e">
        <f t="shared" si="9"/>
        <v>#VALUE!</v>
      </c>
      <c r="R36" s="32"/>
      <c r="S36" s="32"/>
      <c r="T36" s="33"/>
      <c r="U36" s="80"/>
      <c r="V36" s="80"/>
    </row>
    <row r="37" spans="1:22" ht="11.25" customHeight="1" x14ac:dyDescent="0.25">
      <c r="A37" s="17">
        <v>1</v>
      </c>
      <c r="B37" s="24">
        <f t="shared" si="5"/>
        <v>100</v>
      </c>
      <c r="C37" s="24"/>
      <c r="D37" s="17">
        <v>1</v>
      </c>
      <c r="E37" s="24" t="e">
        <f t="shared" si="6"/>
        <v>#VALUE!</v>
      </c>
      <c r="F37" s="24">
        <v>18</v>
      </c>
      <c r="G37" s="25">
        <v>300</v>
      </c>
      <c r="H37" s="26">
        <v>28.867513459481291</v>
      </c>
      <c r="I37" s="27" t="e">
        <f t="shared" si="7"/>
        <v>#VALUE!</v>
      </c>
      <c r="J37" s="27">
        <v>28.5470053837923</v>
      </c>
      <c r="K37" s="27" t="e">
        <f t="shared" si="8"/>
        <v>#VALUE!</v>
      </c>
      <c r="L37" s="27">
        <v>51.641016151376803</v>
      </c>
      <c r="M37" s="28" t="s">
        <v>35</v>
      </c>
      <c r="N37" s="29"/>
      <c r="O37" s="29"/>
      <c r="P37" s="30"/>
      <c r="Q37" s="31" t="e">
        <f t="shared" si="9"/>
        <v>#VALUE!</v>
      </c>
      <c r="R37" s="32"/>
      <c r="S37" s="32"/>
      <c r="T37" s="33"/>
      <c r="U37" s="80"/>
      <c r="V37" s="80"/>
    </row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s="16" customFormat="1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34" t="s">
        <v>43</v>
      </c>
      <c r="B63" s="35"/>
      <c r="C63" s="35"/>
      <c r="D63" s="35" t="s">
        <v>35</v>
      </c>
      <c r="E63" s="35"/>
      <c r="F63" s="36"/>
      <c r="G63" s="11"/>
      <c r="H63" s="11"/>
      <c r="I63" s="34" t="s">
        <v>44</v>
      </c>
      <c r="J63" s="35"/>
      <c r="K63" s="35"/>
      <c r="L63" s="35"/>
      <c r="M63" s="35"/>
      <c r="N63" s="36"/>
      <c r="O63" s="11"/>
      <c r="P63" s="11"/>
      <c r="Q63" s="34" t="s">
        <v>45</v>
      </c>
      <c r="R63" s="35"/>
      <c r="S63" s="35"/>
      <c r="T63" s="35" t="s">
        <v>35</v>
      </c>
      <c r="U63" s="35"/>
      <c r="V63" s="36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</sheetData>
  <mergeCells count="185">
    <mergeCell ref="U33:V37"/>
    <mergeCell ref="N9:Q9"/>
    <mergeCell ref="N10:Q10"/>
    <mergeCell ref="N11:Q11"/>
    <mergeCell ref="N12:Q12"/>
    <mergeCell ref="F9:I9"/>
    <mergeCell ref="A18:R18"/>
    <mergeCell ref="S18:V18"/>
    <mergeCell ref="A21:A22"/>
    <mergeCell ref="B21:C22"/>
    <mergeCell ref="D21:D22"/>
    <mergeCell ref="K21:L22"/>
    <mergeCell ref="U21:V22"/>
    <mergeCell ref="E21:F22"/>
    <mergeCell ref="G21:H22"/>
    <mergeCell ref="I21:J22"/>
    <mergeCell ref="A16:R16"/>
    <mergeCell ref="A17:R17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F5:H5"/>
    <mergeCell ref="J5:L5"/>
    <mergeCell ref="L3:M3"/>
    <mergeCell ref="N3:O3"/>
    <mergeCell ref="B30:C30"/>
    <mergeCell ref="B31:C31"/>
    <mergeCell ref="B23:C23"/>
    <mergeCell ref="B24:C24"/>
    <mergeCell ref="B25:C25"/>
    <mergeCell ref="B26:C26"/>
    <mergeCell ref="B27:C27"/>
    <mergeCell ref="E31:F31"/>
    <mergeCell ref="N5:P5"/>
    <mergeCell ref="K23:L23"/>
    <mergeCell ref="K24:L24"/>
    <mergeCell ref="K25:L25"/>
    <mergeCell ref="K26:L26"/>
    <mergeCell ref="I30:J30"/>
    <mergeCell ref="I31:J31"/>
    <mergeCell ref="I23:J23"/>
    <mergeCell ref="I24:J24"/>
    <mergeCell ref="E25:F25"/>
    <mergeCell ref="E26:F26"/>
    <mergeCell ref="E27:F27"/>
    <mergeCell ref="E28:F28"/>
    <mergeCell ref="E29:F29"/>
    <mergeCell ref="R5:T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S16:V16"/>
    <mergeCell ref="S17:V17"/>
    <mergeCell ref="A15:R15"/>
    <mergeCell ref="I27:J27"/>
    <mergeCell ref="I29:J29"/>
    <mergeCell ref="I28:J28"/>
    <mergeCell ref="K31:L31"/>
    <mergeCell ref="K32:L32"/>
    <mergeCell ref="K27:L27"/>
    <mergeCell ref="K28:L28"/>
    <mergeCell ref="K29:L29"/>
    <mergeCell ref="K30:L30"/>
    <mergeCell ref="S15:V15"/>
    <mergeCell ref="B32:C32"/>
    <mergeCell ref="I32:J32"/>
    <mergeCell ref="B28:C28"/>
    <mergeCell ref="B29:C29"/>
    <mergeCell ref="E30:F30"/>
    <mergeCell ref="I25:J25"/>
    <mergeCell ref="I26:J26"/>
    <mergeCell ref="E23:F23"/>
    <mergeCell ref="E24:F24"/>
    <mergeCell ref="U23:V27"/>
    <mergeCell ref="U28:V32"/>
    <mergeCell ref="Q28:T28"/>
    <mergeCell ref="Q29:T29"/>
    <mergeCell ref="Q30:T30"/>
    <mergeCell ref="B36:C36"/>
    <mergeCell ref="E36:F36"/>
    <mergeCell ref="R13:U13"/>
    <mergeCell ref="T63:V63"/>
    <mergeCell ref="E32:F3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M28:P28"/>
    <mergeCell ref="M29:P29"/>
    <mergeCell ref="M30:P30"/>
    <mergeCell ref="M31:P31"/>
    <mergeCell ref="M32:P32"/>
    <mergeCell ref="G36:H36"/>
    <mergeCell ref="M21:P22"/>
    <mergeCell ref="Q21:T22"/>
    <mergeCell ref="M23:P23"/>
    <mergeCell ref="M24:P24"/>
    <mergeCell ref="M25:P25"/>
    <mergeCell ref="M26:P26"/>
    <mergeCell ref="M27:P27"/>
    <mergeCell ref="Q23:T23"/>
    <mergeCell ref="Q24:T24"/>
    <mergeCell ref="Q25:T25"/>
    <mergeCell ref="Q26:T26"/>
    <mergeCell ref="Q27:T27"/>
    <mergeCell ref="K35:L35"/>
    <mergeCell ref="M35:P35"/>
    <mergeCell ref="Q35:T35"/>
    <mergeCell ref="A63:C63"/>
    <mergeCell ref="D63:F63"/>
    <mergeCell ref="I63:K63"/>
    <mergeCell ref="L63:N63"/>
    <mergeCell ref="Q63:S63"/>
    <mergeCell ref="Q31:T31"/>
    <mergeCell ref="Q32:T32"/>
    <mergeCell ref="I36:J36"/>
    <mergeCell ref="K36:L36"/>
    <mergeCell ref="M36:P36"/>
    <mergeCell ref="Q36:T36"/>
    <mergeCell ref="G34:H34"/>
    <mergeCell ref="B37:C37"/>
    <mergeCell ref="E37:F37"/>
    <mergeCell ref="G37:H37"/>
    <mergeCell ref="I37:J37"/>
    <mergeCell ref="K37:L37"/>
    <mergeCell ref="M37:P37"/>
    <mergeCell ref="Q37:T37"/>
    <mergeCell ref="B33:C33"/>
    <mergeCell ref="E33:F33"/>
    <mergeCell ref="G33:H33"/>
    <mergeCell ref="I33:J33"/>
    <mergeCell ref="K33:L33"/>
    <mergeCell ref="M33:P33"/>
    <mergeCell ref="Q33:T33"/>
    <mergeCell ref="B34:C34"/>
    <mergeCell ref="E34:F34"/>
    <mergeCell ref="I34:J34"/>
    <mergeCell ref="K34:L34"/>
    <mergeCell ref="M34:P34"/>
    <mergeCell ref="Q34:T34"/>
    <mergeCell ref="B35:C35"/>
    <mergeCell ref="E35:F35"/>
    <mergeCell ref="G35:H35"/>
    <mergeCell ref="I35:J35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2020-11-02T09:42:28Z</dcterms:modified>
</cp:coreProperties>
</file>