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ZB\Dropbox\Codigos\Scripts\Repos\POC\Backtestings\8 Oct 5\"/>
    </mc:Choice>
  </mc:AlternateContent>
  <xr:revisionPtr revIDLastSave="0" documentId="8_{9524D92B-76DC-4FCE-88B2-CADFEB2AEAB7}" xr6:coauthVersionLast="45" xr6:coauthVersionMax="45" xr10:uidLastSave="{00000000-0000-0000-0000-000000000000}"/>
  <bookViews>
    <workbookView xWindow="3765" yWindow="2850" windowWidth="21600" windowHeight="11385" xr2:uid="{470858DD-27B7-42EA-A935-20A4E63115D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G13" i="1"/>
  <c r="F11" i="1"/>
  <c r="H11" i="1"/>
  <c r="J11" i="1"/>
  <c r="K11" i="1" s="1"/>
  <c r="B10" i="1"/>
  <c r="B11" i="1" s="1"/>
  <c r="F10" i="1"/>
  <c r="H10" i="1"/>
  <c r="J10" i="1"/>
  <c r="K10" i="1"/>
  <c r="K8" i="1"/>
  <c r="J9" i="1"/>
  <c r="K9" i="1" s="1"/>
  <c r="B9" i="1"/>
  <c r="F9" i="1"/>
  <c r="H9" i="1"/>
  <c r="B8" i="1"/>
  <c r="F8" i="1"/>
  <c r="H8" i="1"/>
  <c r="J8" i="1"/>
  <c r="J7" i="1"/>
  <c r="K7" i="1" s="1"/>
  <c r="F7" i="1"/>
  <c r="B7" i="1"/>
  <c r="H7" i="1"/>
  <c r="H6" i="1"/>
  <c r="I6" i="1" s="1"/>
  <c r="J6" i="1" s="1"/>
  <c r="K6" i="1" s="1"/>
  <c r="F6" i="1"/>
</calcChain>
</file>

<file path=xl/sharedStrings.xml><?xml version="1.0" encoding="utf-8"?>
<sst xmlns="http://schemas.openxmlformats.org/spreadsheetml/2006/main" count="18" uniqueCount="13">
  <si>
    <t>Stop</t>
  </si>
  <si>
    <t>Price</t>
  </si>
  <si>
    <t>Nº Entry</t>
  </si>
  <si>
    <t>Side</t>
  </si>
  <si>
    <t>Fstop</t>
  </si>
  <si>
    <t>Trailing</t>
  </si>
  <si>
    <t>Exit Price</t>
  </si>
  <si>
    <t>BUY</t>
  </si>
  <si>
    <t>New Price</t>
  </si>
  <si>
    <t>P/L</t>
  </si>
  <si>
    <t>SELL</t>
  </si>
  <si>
    <t>Contract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</si>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</sst>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2" fontId="0" fillId="2" borderId="0" xfId="0" applyNumberFormat="1" applyFill="1"/>
    <xf numFmtId="0" fontId="2" fillId="0" borderId="0" xfId="0" applyFont="1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  <xf numFmtId="43" fontId="0" fillId="4" borderId="0" xfId="1" applyFont="1" applyFill="1"/>
    <xf numFmtId="43" fontId="0" fillId="3" borderId="0" xfId="1" applyFont="1" applyFill="1"/>
    <xf numFmtId="43" fontId="0" fillId="5" borderId="0" xfId="1" applyFont="1" applyFill="1"/>
    <xf numFmtId="43" fontId="0" fillId="0" borderId="0" xfId="0" applyNumberFormat="1"/>
    <xf numFmtId="44" fontId="0" fillId="0" borderId="0" xfId="2" applyFont="1" applyAlignment="1">
      <alignment horizontal="center"/>
    </xf>
    <xf numFmtId="43" fontId="0" fillId="6" borderId="0" xfId="1" applyFont="1" applyFill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8AC40-DD0D-4C65-9F94-577A15827623}">
  <dimension ref="B2:K14"/>
  <sheetViews>
    <sheetView tabSelected="1" workbookViewId="0">
      <selection activeCell="G15" sqref="G15"/>
    </sheetView>
  </sheetViews>
  <sheetFormatPr baseColWidth="10" defaultRowHeight="15" x14ac:dyDescent="0.25"/>
  <sheetData>
    <row r="2" spans="2:11" x14ac:dyDescent="0.25">
      <c r="B2" s="2" t="s">
        <v>0</v>
      </c>
      <c r="C2" s="2"/>
      <c r="D2" s="3">
        <v>2</v>
      </c>
    </row>
    <row r="3" spans="2:11" x14ac:dyDescent="0.25">
      <c r="B3" s="2" t="s">
        <v>5</v>
      </c>
      <c r="C3" s="2"/>
      <c r="D3" s="3">
        <v>1</v>
      </c>
    </row>
    <row r="4" spans="2:11" x14ac:dyDescent="0.25">
      <c r="I4" s="10"/>
    </row>
    <row r="5" spans="2:11" x14ac:dyDescent="0.25">
      <c r="B5" s="4" t="s">
        <v>2</v>
      </c>
      <c r="C5" s="4" t="s">
        <v>11</v>
      </c>
      <c r="D5" s="4" t="s">
        <v>1</v>
      </c>
      <c r="E5" s="4" t="s">
        <v>3</v>
      </c>
      <c r="F5" s="4" t="s">
        <v>4</v>
      </c>
      <c r="G5" s="4" t="s">
        <v>8</v>
      </c>
      <c r="H5" s="4" t="s">
        <v>5</v>
      </c>
      <c r="I5" s="4" t="s">
        <v>6</v>
      </c>
      <c r="J5" s="4" t="s">
        <v>9</v>
      </c>
      <c r="K5" s="4" t="s">
        <v>12</v>
      </c>
    </row>
    <row r="6" spans="2:11" x14ac:dyDescent="0.25">
      <c r="B6" s="1">
        <v>1</v>
      </c>
      <c r="C6" s="1">
        <v>1</v>
      </c>
      <c r="D6" s="5">
        <v>2511.5</v>
      </c>
      <c r="E6" s="6" t="s">
        <v>7</v>
      </c>
      <c r="F6" s="7">
        <f>IF($E6="BUY",$D6-$D$2,$D6+$D$2)</f>
        <v>2509.5</v>
      </c>
      <c r="G6" s="5">
        <v>2512.5</v>
      </c>
      <c r="H6" s="8">
        <f>IF($E6="BUY",$G6-$D$3,$G6+$D$3)</f>
        <v>2511.5</v>
      </c>
      <c r="I6" s="5">
        <f>+H6</f>
        <v>2511.5</v>
      </c>
      <c r="J6" s="9">
        <f>IF($E6="BUY",$I6-$D6,$D6-$I6)</f>
        <v>0</v>
      </c>
      <c r="K6" s="11">
        <f>+J6*50*C6</f>
        <v>0</v>
      </c>
    </row>
    <row r="7" spans="2:11" x14ac:dyDescent="0.25">
      <c r="B7" s="1">
        <f>+B6+1</f>
        <v>2</v>
      </c>
      <c r="C7" s="1">
        <v>1</v>
      </c>
      <c r="D7" s="5">
        <v>2510</v>
      </c>
      <c r="E7" s="6" t="s">
        <v>7</v>
      </c>
      <c r="F7" s="7">
        <f>IF($E7="BUY",$D7-$D$2,$D7+$D$2)</f>
        <v>2508</v>
      </c>
      <c r="G7" s="5"/>
      <c r="H7" s="8">
        <f>IF($E7="BUY",$G7-$D$3,$G7+$D$3)</f>
        <v>-1</v>
      </c>
      <c r="I7" s="5">
        <v>2508.25</v>
      </c>
      <c r="J7" s="9">
        <f>IF($E7="BUY",$I7-$D7,$D7-$I7)</f>
        <v>-1.75</v>
      </c>
      <c r="K7" s="11">
        <f>+J7*50*C7</f>
        <v>-87.5</v>
      </c>
    </row>
    <row r="8" spans="2:11" x14ac:dyDescent="0.25">
      <c r="B8" s="1">
        <f>+B7+1</f>
        <v>3</v>
      </c>
      <c r="C8" s="1">
        <v>1</v>
      </c>
      <c r="D8" s="5">
        <v>2507.75</v>
      </c>
      <c r="E8" s="6" t="s">
        <v>10</v>
      </c>
      <c r="F8" s="7">
        <f>IF($E8="BUY",$D8-$D$2,$D8+$D$2)</f>
        <v>2509.75</v>
      </c>
      <c r="G8" s="5"/>
      <c r="H8" s="8">
        <f>IF($E8="BUY",$G8-$D$3,$G8+$D$3)</f>
        <v>1</v>
      </c>
      <c r="I8" s="5">
        <v>2509.5</v>
      </c>
      <c r="J8" s="9">
        <f>IF($E8="BUY",$I8-$D8,$D8-$I8)</f>
        <v>-1.75</v>
      </c>
      <c r="K8" s="11">
        <f>+J8*50*C8</f>
        <v>-87.5</v>
      </c>
    </row>
    <row r="9" spans="2:11" x14ac:dyDescent="0.25">
      <c r="B9" s="1">
        <f>+B8+1</f>
        <v>4</v>
      </c>
      <c r="C9" s="1">
        <v>3</v>
      </c>
      <c r="D9" s="5">
        <v>2507.5</v>
      </c>
      <c r="E9" s="6" t="s">
        <v>10</v>
      </c>
      <c r="F9" s="7">
        <f>IF($E9="BUY",$D9-$D$2,$D9+$D$2)</f>
        <v>2509.5</v>
      </c>
      <c r="G9">
        <v>2505.75</v>
      </c>
      <c r="H9" s="8">
        <f>IF($E9="BUY",$G9-$D$3,$G9+$D$3)</f>
        <v>2506.75</v>
      </c>
      <c r="I9" s="12">
        <v>2506.25</v>
      </c>
      <c r="J9" s="9">
        <f>IF($E9="BUY",$I9-$D9,$D9-$I9)</f>
        <v>1.25</v>
      </c>
      <c r="K9" s="11">
        <f>+J9*50*C9</f>
        <v>187.5</v>
      </c>
    </row>
    <row r="10" spans="2:11" x14ac:dyDescent="0.25">
      <c r="B10" s="1">
        <f>+B9+1</f>
        <v>5</v>
      </c>
      <c r="C10" s="1">
        <v>1</v>
      </c>
      <c r="D10" s="5">
        <v>2507.5</v>
      </c>
      <c r="E10" s="6" t="s">
        <v>10</v>
      </c>
      <c r="F10" s="7">
        <f>IF($E10="BUY",$D10-$D$2,$D10+$D$2)</f>
        <v>2509.5</v>
      </c>
      <c r="G10">
        <v>2506.5</v>
      </c>
      <c r="H10" s="8">
        <f>IF($E10="BUY",$G10-$D$3,$G10+$D$3)</f>
        <v>2507.5</v>
      </c>
      <c r="I10">
        <v>2507.25</v>
      </c>
      <c r="J10" s="9">
        <f>IF($E10="BUY",$I10-$D10,$D10-$I10)</f>
        <v>0.25</v>
      </c>
      <c r="K10" s="11">
        <f>+J10*50*C10</f>
        <v>12.5</v>
      </c>
    </row>
    <row r="11" spans="2:11" x14ac:dyDescent="0.25">
      <c r="B11" s="1">
        <f>+B10+1</f>
        <v>6</v>
      </c>
      <c r="C11" s="1">
        <v>1</v>
      </c>
      <c r="D11" s="5">
        <v>2512</v>
      </c>
      <c r="E11" s="6" t="s">
        <v>7</v>
      </c>
      <c r="F11" s="7">
        <f>IF($E11="BUY",$D11-$D$2,$D11+$D$2)</f>
        <v>2510</v>
      </c>
      <c r="H11" s="8">
        <f>IF($E11="BUY",$G11-$D$3,$G11+$D$3)</f>
        <v>-1</v>
      </c>
      <c r="I11">
        <v>2511.25</v>
      </c>
      <c r="J11" s="9">
        <f>IF($E11="BUY",$I11-$D11,$D11-$I11)</f>
        <v>-0.75</v>
      </c>
      <c r="K11" s="11">
        <f>+J11*50*C11</f>
        <v>-37.5</v>
      </c>
    </row>
    <row r="13" spans="2:11" x14ac:dyDescent="0.25">
      <c r="G13" s="10">
        <f>+G9-F9</f>
        <v>-3.75</v>
      </c>
    </row>
    <row r="14" spans="2:11" x14ac:dyDescent="0.25">
      <c r="G14" s="10">
        <f>+F9-3</f>
        <v>2506.5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MiloZB</dc:creator>
  <cp:lastModifiedBy>MiloZB</cp:lastModifiedBy>
  <dcterms:created xsi:type="dcterms:W3CDTF">2019-10-05T20:53:12Z</dcterms:created>
  <dcterms:modified xsi:type="dcterms:W3CDTF">2019-10-05T22:07:49Z</dcterms:modified>
</cp:coreProperties>
</file>