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15"/>
  <workbookPr filterPrivacy="1" defaultThemeVersion="124226"/>
  <xr:revisionPtr revIDLastSave="0" documentId="13_ncr:1_{9F82D859-99F1-46EF-9098-6CD2FB5BFC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<sst xmlns="http://schemas.openxmlformats.org/spreadsheetml/2006/main" count="2854" uniqueCount="1145">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</sst>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838</xdr:row>
      <xdr:rowOff>48107</xdr:rowOff>
    </xdr:from>
    <xdr:to>
      <xdr:col>25</xdr:col>
      <xdr:colOff>367640</xdr:colOff>
      <xdr:row>870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70" zoomScaleNormal="70" workbookViewId="0">
      <pane ySplit="1" topLeftCell="A779" activePane="bottomLeft" state="frozen"/>
      <selection pane="bottomLeft" activeCell="S806" sqref="S806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6" t="s">
        <v>834</v>
      </c>
      <c r="AP1" s="176"/>
      <c r="AQ1" s="176"/>
      <c r="AR1" s="173" t="s">
        <v>836</v>
      </c>
      <c r="AS1" s="177" t="s">
        <v>837</v>
      </c>
      <c r="AT1" s="177"/>
      <c r="AU1" s="177"/>
      <c r="AV1" s="174" t="s">
        <v>836</v>
      </c>
      <c r="AW1" s="178" t="s">
        <v>838</v>
      </c>
      <c r="AX1" s="178"/>
      <c r="AY1" s="178"/>
      <c r="AZ1" s="175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816" si="24">SUM(AO754:AQ754)</f>
        <v>0</v>
      </c>
      <c r="AV754" s="128">
        <f t="shared" ref="AV754:AV816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E787" s="110">
        <v>0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71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71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71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171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171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171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171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E794" s="110">
        <v>2</v>
      </c>
      <c r="F794" s="125" t="s">
        <v>1110</v>
      </c>
      <c r="G794" s="110">
        <v>8.5</v>
      </c>
      <c r="H794" s="125" t="s">
        <v>1120</v>
      </c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171">
        <f t="shared" si="28"/>
        <v>135.07</v>
      </c>
      <c r="AR794" s="127">
        <f t="shared" si="24"/>
        <v>0</v>
      </c>
      <c r="AV794" s="128">
        <f t="shared" si="25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G795" s="110">
        <v>13.5</v>
      </c>
      <c r="H795" s="125" t="s">
        <v>1099</v>
      </c>
      <c r="R795" s="102">
        <v>3</v>
      </c>
      <c r="S795" s="116" t="s">
        <v>1121</v>
      </c>
      <c r="Y795" s="102">
        <f>3+3</f>
        <v>6</v>
      </c>
      <c r="Z795" s="116" t="s">
        <v>1122</v>
      </c>
      <c r="AF795" s="110">
        <v>15</v>
      </c>
      <c r="AG795" s="126" t="s">
        <v>1113</v>
      </c>
      <c r="AH795" s="171">
        <f>SUM(E795,G795,I795,K795,M795,T795,V795,Y795,X795,AA795,AB795,AD795,AF795)</f>
        <v>42.5</v>
      </c>
      <c r="AR795" s="127">
        <f t="shared" si="24"/>
        <v>0</v>
      </c>
      <c r="AV795" s="128">
        <f t="shared" si="25"/>
        <v>0</v>
      </c>
    </row>
    <row r="796" spans="1:54" x14ac:dyDescent="0.4">
      <c r="B796" s="102" t="s">
        <v>847</v>
      </c>
      <c r="D796" s="125" t="s">
        <v>108</v>
      </c>
      <c r="E796" s="110">
        <v>6.5</v>
      </c>
      <c r="F796" s="125" t="s">
        <v>1096</v>
      </c>
      <c r="G796" s="110">
        <v>8</v>
      </c>
      <c r="H796" s="125" t="s">
        <v>1099</v>
      </c>
      <c r="I796" s="110">
        <v>11</v>
      </c>
      <c r="J796" s="116" t="s">
        <v>1099</v>
      </c>
      <c r="R796" s="102">
        <v>2.4900000000000002</v>
      </c>
      <c r="S796" s="116" t="s">
        <v>1124</v>
      </c>
      <c r="AF796" s="110">
        <f>0.48+0.51+357+23.9+167+8.9</f>
        <v>557.79</v>
      </c>
      <c r="AG796" s="126" t="s">
        <v>1125</v>
      </c>
      <c r="AH796" s="171">
        <f>SUM(E796,G796,I796,K796,M796,R795,T796,V796,Y796,X796,AA796,AB796,AD796,AF796)</f>
        <v>586.29</v>
      </c>
      <c r="AI796" s="111">
        <v>150</v>
      </c>
      <c r="AJ796" s="111" t="s">
        <v>1123</v>
      </c>
      <c r="AO796" s="127">
        <v>2035.58</v>
      </c>
      <c r="AR796" s="127">
        <f t="shared" si="24"/>
        <v>2035.58</v>
      </c>
      <c r="AS796" s="128">
        <f>357+23.9+167</f>
        <v>547.9</v>
      </c>
      <c r="AT796" s="128">
        <v>2100</v>
      </c>
      <c r="AV796" s="128">
        <f t="shared" si="25"/>
        <v>2647.9</v>
      </c>
    </row>
    <row r="797" spans="1:54" x14ac:dyDescent="0.4">
      <c r="B797" s="102" t="s">
        <v>848</v>
      </c>
      <c r="D797" s="125" t="s">
        <v>109</v>
      </c>
      <c r="E797" s="110">
        <f>6.5+1.5</f>
        <v>8</v>
      </c>
      <c r="F797" s="125" t="s">
        <v>1096</v>
      </c>
      <c r="G797" s="110">
        <v>7</v>
      </c>
      <c r="H797" s="125" t="s">
        <v>1099</v>
      </c>
      <c r="I797" s="110">
        <v>56</v>
      </c>
      <c r="J797" s="116" t="s">
        <v>1129</v>
      </c>
      <c r="T797" s="110">
        <v>22.6</v>
      </c>
      <c r="U797" s="116" t="s">
        <v>1126</v>
      </c>
      <c r="AF797" s="110">
        <f>103+114+12.5</f>
        <v>229.5</v>
      </c>
      <c r="AG797" s="126" t="s">
        <v>1130</v>
      </c>
      <c r="AH797" s="171">
        <f t="shared" si="28"/>
        <v>323.10000000000002</v>
      </c>
      <c r="AR797" s="127">
        <f t="shared" si="24"/>
        <v>0</v>
      </c>
      <c r="AS797" s="128">
        <f>103+114</f>
        <v>217</v>
      </c>
      <c r="AV797" s="128">
        <f t="shared" si="25"/>
        <v>217</v>
      </c>
    </row>
    <row r="798" spans="1:54" x14ac:dyDescent="0.4">
      <c r="B798" s="102" t="s">
        <v>849</v>
      </c>
      <c r="D798" s="125" t="s">
        <v>110</v>
      </c>
      <c r="E798" s="110">
        <v>8</v>
      </c>
      <c r="F798" s="125" t="s">
        <v>1096</v>
      </c>
      <c r="G798" s="110">
        <v>7.2</v>
      </c>
      <c r="H798" s="125" t="s">
        <v>1099</v>
      </c>
      <c r="I798" s="110">
        <f>13+5</f>
        <v>18</v>
      </c>
      <c r="J798" s="116" t="s">
        <v>1096</v>
      </c>
      <c r="T798" s="110">
        <f>2.99+4.5</f>
        <v>7.49</v>
      </c>
      <c r="U798" s="116" t="s">
        <v>1131</v>
      </c>
      <c r="AF798" s="110">
        <v>98</v>
      </c>
      <c r="AG798" s="126" t="s">
        <v>1127</v>
      </c>
      <c r="AH798" s="171">
        <f t="shared" si="28"/>
        <v>138.69</v>
      </c>
      <c r="AR798" s="127">
        <f t="shared" si="24"/>
        <v>0</v>
      </c>
      <c r="AS798" s="128">
        <v>98</v>
      </c>
      <c r="AV798" s="128">
        <f t="shared" si="25"/>
        <v>98</v>
      </c>
    </row>
    <row r="799" spans="1:54" x14ac:dyDescent="0.4">
      <c r="B799" s="102" t="s">
        <v>850</v>
      </c>
      <c r="C799" s="102">
        <v>100</v>
      </c>
      <c r="D799" s="148" t="s">
        <v>111</v>
      </c>
      <c r="E799" s="110">
        <v>6.5</v>
      </c>
      <c r="F799" s="125" t="s">
        <v>1096</v>
      </c>
      <c r="G799" s="110">
        <f>13+9</f>
        <v>22</v>
      </c>
      <c r="H799" s="125" t="s">
        <v>1099</v>
      </c>
      <c r="I799" s="110">
        <v>68</v>
      </c>
      <c r="J799" s="116" t="s">
        <v>1138</v>
      </c>
      <c r="Y799" s="102">
        <f>1.5+2</f>
        <v>3.5</v>
      </c>
      <c r="Z799" s="116" t="s">
        <v>1122</v>
      </c>
      <c r="AF799" s="110">
        <f>0.65+0.5+7.5</f>
        <v>8.65</v>
      </c>
      <c r="AG799" s="126" t="s">
        <v>1128</v>
      </c>
      <c r="AH799" s="171">
        <f t="shared" si="28"/>
        <v>108.65</v>
      </c>
      <c r="AR799" s="127">
        <f t="shared" si="24"/>
        <v>0</v>
      </c>
      <c r="AV799" s="128">
        <f t="shared" si="25"/>
        <v>0</v>
      </c>
    </row>
    <row r="800" spans="1:54" x14ac:dyDescent="0.4">
      <c r="B800" s="102" t="s">
        <v>851</v>
      </c>
      <c r="D800" s="125" t="s">
        <v>112</v>
      </c>
      <c r="E800" s="110">
        <f>3+0.8</f>
        <v>3.8</v>
      </c>
      <c r="F800" s="125" t="s">
        <v>1110</v>
      </c>
      <c r="G800" s="110">
        <v>11.2</v>
      </c>
      <c r="H800" s="125" t="s">
        <v>1099</v>
      </c>
      <c r="I800" s="110">
        <v>11</v>
      </c>
      <c r="J800" s="116" t="s">
        <v>1099</v>
      </c>
      <c r="AH800" s="171">
        <f t="shared" si="28"/>
        <v>26</v>
      </c>
      <c r="AI800" s="111">
        <v>50</v>
      </c>
      <c r="AJ800" s="111" t="s">
        <v>1132</v>
      </c>
      <c r="AR800" s="127">
        <f t="shared" si="24"/>
        <v>0</v>
      </c>
      <c r="AV800" s="128">
        <f t="shared" si="25"/>
        <v>0</v>
      </c>
    </row>
    <row r="801" spans="2:48" x14ac:dyDescent="0.4">
      <c r="B801" s="102" t="s">
        <v>845</v>
      </c>
      <c r="D801" s="125" t="s">
        <v>113</v>
      </c>
      <c r="E801" s="110">
        <v>6.5</v>
      </c>
      <c r="F801" s="125" t="s">
        <v>1112</v>
      </c>
      <c r="G801" s="110">
        <v>11</v>
      </c>
      <c r="H801" s="125" t="s">
        <v>1110</v>
      </c>
      <c r="I801" s="110">
        <v>11</v>
      </c>
      <c r="J801" s="116" t="s">
        <v>1099</v>
      </c>
      <c r="R801" s="102">
        <v>4.99</v>
      </c>
      <c r="S801" s="116" t="s">
        <v>1104</v>
      </c>
      <c r="AF801" s="110">
        <v>15.8</v>
      </c>
      <c r="AG801" s="126" t="s">
        <v>1133</v>
      </c>
      <c r="AH801" s="171">
        <f t="shared" si="28"/>
        <v>49.290000000000006</v>
      </c>
      <c r="AR801" s="127">
        <f t="shared" si="24"/>
        <v>0</v>
      </c>
      <c r="AV801" s="128">
        <f t="shared" si="25"/>
        <v>0</v>
      </c>
    </row>
    <row r="802" spans="2:48" x14ac:dyDescent="0.4">
      <c r="B802" s="102" t="s">
        <v>846</v>
      </c>
      <c r="D802" s="125" t="s">
        <v>114</v>
      </c>
      <c r="E802" s="110">
        <v>8</v>
      </c>
      <c r="F802" s="125" t="s">
        <v>1096</v>
      </c>
      <c r="G802" s="110">
        <v>9.6999999999999993</v>
      </c>
      <c r="H802" s="125" t="s">
        <v>1106</v>
      </c>
      <c r="I802" s="110">
        <v>10.199999999999999</v>
      </c>
      <c r="J802" s="116" t="s">
        <v>1106</v>
      </c>
      <c r="AF802" s="110">
        <f>55</f>
        <v>55</v>
      </c>
      <c r="AG802" s="126" t="s">
        <v>1134</v>
      </c>
      <c r="AH802" s="171">
        <f t="shared" si="28"/>
        <v>82.9</v>
      </c>
      <c r="AR802" s="127">
        <f t="shared" si="24"/>
        <v>0</v>
      </c>
      <c r="AS802" s="128">
        <f>103+55</f>
        <v>158</v>
      </c>
      <c r="AV802" s="128">
        <f t="shared" si="25"/>
        <v>158</v>
      </c>
    </row>
    <row r="803" spans="2:48" x14ac:dyDescent="0.4">
      <c r="B803" s="102" t="s">
        <v>847</v>
      </c>
      <c r="D803" s="125" t="s">
        <v>115</v>
      </c>
      <c r="F803" s="125"/>
      <c r="H803" s="125"/>
      <c r="R803" s="102">
        <v>2.4900000000000002</v>
      </c>
      <c r="S803" s="116" t="s">
        <v>1114</v>
      </c>
      <c r="AD803" s="110">
        <v>133</v>
      </c>
      <c r="AE803" s="116" t="s">
        <v>1135</v>
      </c>
      <c r="AF803" s="110">
        <f>0.42+0.37+25</f>
        <v>25.79</v>
      </c>
      <c r="AG803" s="126" t="s">
        <v>1141</v>
      </c>
      <c r="AH803" s="171">
        <f t="shared" si="28"/>
        <v>161.28</v>
      </c>
      <c r="AR803" s="127">
        <f t="shared" si="24"/>
        <v>0</v>
      </c>
      <c r="AV803" s="128">
        <f t="shared" si="25"/>
        <v>0</v>
      </c>
    </row>
    <row r="804" spans="2:48" x14ac:dyDescent="0.4">
      <c r="B804" s="102" t="s">
        <v>848</v>
      </c>
      <c r="D804" s="125" t="s">
        <v>116</v>
      </c>
      <c r="E804" s="110">
        <v>5.6</v>
      </c>
      <c r="F804" s="125" t="s">
        <v>1110</v>
      </c>
      <c r="H804" s="125"/>
      <c r="AH804" s="171">
        <f t="shared" si="28"/>
        <v>5.6</v>
      </c>
      <c r="AP804" s="127">
        <v>2170.1</v>
      </c>
      <c r="AR804" s="127">
        <f t="shared" si="24"/>
        <v>2170.1</v>
      </c>
      <c r="AV804" s="128">
        <f t="shared" si="25"/>
        <v>0</v>
      </c>
    </row>
    <row r="805" spans="2:48" x14ac:dyDescent="0.4">
      <c r="B805" s="102" t="s">
        <v>849</v>
      </c>
      <c r="D805" s="125" t="s">
        <v>117</v>
      </c>
      <c r="E805" s="110">
        <v>6.5</v>
      </c>
      <c r="F805" s="125" t="s">
        <v>1096</v>
      </c>
      <c r="G805" s="110">
        <v>0</v>
      </c>
      <c r="H805" s="125"/>
      <c r="I805" s="110">
        <v>65</v>
      </c>
      <c r="J805" s="116" t="s">
        <v>1139</v>
      </c>
      <c r="K805" s="110">
        <v>13.5</v>
      </c>
      <c r="L805" s="116" t="s">
        <v>1140</v>
      </c>
      <c r="R805" s="102">
        <v>20</v>
      </c>
      <c r="S805" s="116" t="s">
        <v>1136</v>
      </c>
      <c r="AA805" s="110">
        <v>10</v>
      </c>
      <c r="AH805" s="171">
        <f>SUM(E805,G805,K805,M805,R805,T805,V805,Y805,X805,AA805,AB805,AD805,AF805)</f>
        <v>50</v>
      </c>
      <c r="AR805" s="127">
        <f t="shared" si="24"/>
        <v>0</v>
      </c>
      <c r="AV805" s="128">
        <f t="shared" si="25"/>
        <v>0</v>
      </c>
    </row>
    <row r="806" spans="2:48" x14ac:dyDescent="0.4">
      <c r="B806" s="102" t="s">
        <v>850</v>
      </c>
      <c r="C806" s="102">
        <v>100</v>
      </c>
      <c r="D806" s="148" t="s">
        <v>118</v>
      </c>
      <c r="E806" s="110">
        <v>5</v>
      </c>
      <c r="F806" s="125" t="s">
        <v>1096</v>
      </c>
      <c r="G806" s="110">
        <v>8.1999999999999993</v>
      </c>
      <c r="H806" s="125" t="s">
        <v>1106</v>
      </c>
      <c r="R806" s="102">
        <v>2.4900000000000002</v>
      </c>
      <c r="S806" s="116" t="s">
        <v>1137</v>
      </c>
      <c r="AH806" s="171">
        <f>SUM(E806,G806,I805,K806,M806,R806,T806,V806,Y806,X806,AA806,AB806,AD806,AF806)</f>
        <v>80.69</v>
      </c>
      <c r="AR806" s="127">
        <f t="shared" si="24"/>
        <v>0</v>
      </c>
      <c r="AV806" s="128">
        <f t="shared" si="25"/>
        <v>0</v>
      </c>
    </row>
    <row r="807" spans="2:48" x14ac:dyDescent="0.4">
      <c r="B807" s="102" t="s">
        <v>851</v>
      </c>
      <c r="D807" s="125" t="s">
        <v>119</v>
      </c>
      <c r="F807" s="125"/>
      <c r="H807" s="125"/>
      <c r="R807" s="102">
        <v>4.99</v>
      </c>
      <c r="S807" s="116" t="s">
        <v>1142</v>
      </c>
      <c r="AD807" s="110">
        <v>19.899999999999999</v>
      </c>
      <c r="AE807" s="116" t="s">
        <v>1143</v>
      </c>
      <c r="AH807" s="171">
        <f t="shared" si="28"/>
        <v>24.89</v>
      </c>
      <c r="AR807" s="127">
        <f t="shared" si="24"/>
        <v>0</v>
      </c>
      <c r="AV807" s="128">
        <f t="shared" si="25"/>
        <v>0</v>
      </c>
    </row>
    <row r="808" spans="2:48" x14ac:dyDescent="0.4">
      <c r="B808" s="102" t="s">
        <v>845</v>
      </c>
      <c r="D808" s="125" t="s">
        <v>120</v>
      </c>
      <c r="F808" s="125"/>
      <c r="H808" s="125"/>
      <c r="R808" s="102">
        <v>3.99</v>
      </c>
      <c r="AD808" s="110">
        <v>280</v>
      </c>
      <c r="AF808" s="110">
        <f>0.43+0.43</f>
        <v>0.86</v>
      </c>
      <c r="AG808" s="126" t="s">
        <v>1144</v>
      </c>
      <c r="AH808" s="171">
        <f t="shared" si="28"/>
        <v>284.85000000000002</v>
      </c>
      <c r="AR808" s="127">
        <f t="shared" si="24"/>
        <v>0</v>
      </c>
      <c r="AS808" s="128">
        <v>280</v>
      </c>
      <c r="AV808" s="128">
        <f t="shared" si="25"/>
        <v>280</v>
      </c>
    </row>
    <row r="809" spans="2:48" x14ac:dyDescent="0.4">
      <c r="B809" s="102" t="s">
        <v>846</v>
      </c>
      <c r="D809" s="125" t="s">
        <v>121</v>
      </c>
      <c r="F809" s="125"/>
      <c r="H809" s="125"/>
      <c r="AH809" s="171">
        <f t="shared" si="28"/>
        <v>0</v>
      </c>
      <c r="AR809" s="127">
        <f t="shared" si="24"/>
        <v>0</v>
      </c>
      <c r="AV809" s="128">
        <f t="shared" si="25"/>
        <v>0</v>
      </c>
    </row>
    <row r="810" spans="2:48" x14ac:dyDescent="0.4">
      <c r="B810" s="102" t="s">
        <v>847</v>
      </c>
      <c r="D810" s="125" t="s">
        <v>122</v>
      </c>
      <c r="F810" s="125"/>
      <c r="H810" s="125"/>
      <c r="AH810" s="171">
        <f t="shared" si="28"/>
        <v>0</v>
      </c>
      <c r="AR810" s="127">
        <f t="shared" si="24"/>
        <v>0</v>
      </c>
      <c r="AV810" s="128">
        <f t="shared" si="25"/>
        <v>0</v>
      </c>
    </row>
    <row r="811" spans="2:48" x14ac:dyDescent="0.4">
      <c r="B811" s="102" t="s">
        <v>848</v>
      </c>
      <c r="D811" s="125" t="s">
        <v>123</v>
      </c>
      <c r="F811" s="125"/>
      <c r="H811" s="125"/>
      <c r="AH811" s="171">
        <f t="shared" si="28"/>
        <v>0</v>
      </c>
      <c r="AR811" s="127">
        <f t="shared" si="24"/>
        <v>0</v>
      </c>
      <c r="AV811" s="128">
        <f t="shared" si="25"/>
        <v>0</v>
      </c>
    </row>
    <row r="812" spans="2:48" x14ac:dyDescent="0.4">
      <c r="B812" s="102" t="s">
        <v>849</v>
      </c>
      <c r="D812" s="125" t="s">
        <v>124</v>
      </c>
      <c r="F812" s="125"/>
      <c r="H812" s="125"/>
      <c r="AH812" s="171">
        <f t="shared" si="28"/>
        <v>0</v>
      </c>
      <c r="AR812" s="127">
        <f t="shared" si="24"/>
        <v>0</v>
      </c>
      <c r="AV812" s="128">
        <f t="shared" si="25"/>
        <v>0</v>
      </c>
    </row>
    <row r="813" spans="2:48" x14ac:dyDescent="0.4">
      <c r="B813" s="102" t="s">
        <v>850</v>
      </c>
      <c r="D813" s="125" t="s">
        <v>125</v>
      </c>
      <c r="F813" s="125"/>
      <c r="H813" s="125"/>
      <c r="AH813" s="171">
        <f t="shared" si="28"/>
        <v>0</v>
      </c>
      <c r="AR813" s="127">
        <f t="shared" si="24"/>
        <v>0</v>
      </c>
      <c r="AV813" s="128">
        <f t="shared" si="25"/>
        <v>0</v>
      </c>
    </row>
    <row r="814" spans="2:48" x14ac:dyDescent="0.4">
      <c r="B814" s="102" t="s">
        <v>851</v>
      </c>
      <c r="D814" s="125" t="s">
        <v>126</v>
      </c>
      <c r="F814" s="125"/>
      <c r="H814" s="125"/>
      <c r="AH814" s="171">
        <f t="shared" si="28"/>
        <v>0</v>
      </c>
      <c r="AR814" s="127">
        <f t="shared" si="24"/>
        <v>0</v>
      </c>
      <c r="AV814" s="128">
        <f t="shared" si="25"/>
        <v>0</v>
      </c>
    </row>
    <row r="815" spans="2:48" x14ac:dyDescent="0.4">
      <c r="B815" s="102" t="s">
        <v>845</v>
      </c>
      <c r="D815" s="125" t="s">
        <v>127</v>
      </c>
      <c r="F815" s="125"/>
      <c r="H815" s="125"/>
      <c r="AH815" s="171">
        <f t="shared" si="28"/>
        <v>0</v>
      </c>
      <c r="AR815" s="127">
        <f t="shared" si="24"/>
        <v>0</v>
      </c>
      <c r="AV815" s="128">
        <f t="shared" si="25"/>
        <v>0</v>
      </c>
    </row>
    <row r="816" spans="2:48" x14ac:dyDescent="0.4">
      <c r="B816" s="102" t="s">
        <v>846</v>
      </c>
      <c r="D816" s="125" t="s">
        <v>128</v>
      </c>
      <c r="F816" s="125"/>
      <c r="H816" s="125"/>
      <c r="AH816" s="171">
        <f t="shared" si="28"/>
        <v>0</v>
      </c>
      <c r="AR816" s="127">
        <f t="shared" si="24"/>
        <v>0</v>
      </c>
      <c r="AV816" s="128">
        <f t="shared" si="25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72">
        <f>SUM(AH787:AH816)</f>
        <v>3118.27</v>
      </c>
    </row>
    <row r="818" spans="6:34" x14ac:dyDescent="0.4">
      <c r="AH818" s="171">
        <f>SUM(AH619:AH817)/2</f>
        <v>16567.37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3" t="s">
        <v>191</v>
      </c>
      <c r="L16" s="193"/>
      <c r="M16" s="193"/>
      <c r="N16" s="193" t="s">
        <v>194</v>
      </c>
      <c r="O16" s="193"/>
      <c r="P16" s="193"/>
    </row>
    <row r="17" spans="10:17" x14ac:dyDescent="0.15">
      <c r="J17" s="193" t="s">
        <v>190</v>
      </c>
      <c r="K17" s="193" t="s">
        <v>187</v>
      </c>
      <c r="L17" s="193" t="s">
        <v>188</v>
      </c>
      <c r="M17" s="193" t="s">
        <v>189</v>
      </c>
      <c r="N17" s="193" t="s">
        <v>192</v>
      </c>
      <c r="O17" s="193" t="s">
        <v>193</v>
      </c>
      <c r="P17" s="193" t="s">
        <v>195</v>
      </c>
    </row>
    <row r="18" spans="10:17" x14ac:dyDescent="0.15">
      <c r="J18" s="193"/>
      <c r="K18" s="193"/>
      <c r="L18" s="193"/>
      <c r="M18" s="193"/>
      <c r="N18" s="193"/>
      <c r="O18" s="193"/>
      <c r="P18" s="19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3" t="s">
        <v>196</v>
      </c>
      <c r="K25" s="193" t="s">
        <v>197</v>
      </c>
      <c r="L25" s="194" t="s">
        <v>198</v>
      </c>
      <c r="M25" s="194"/>
      <c r="N25" s="194"/>
      <c r="O25" s="193" t="s">
        <v>199</v>
      </c>
      <c r="P25" s="193"/>
      <c r="Q25" s="193"/>
    </row>
    <row r="26" spans="10:17" x14ac:dyDescent="0.15">
      <c r="J26" s="193"/>
      <c r="K26" s="19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5" t="s">
        <v>200</v>
      </c>
      <c r="J39" s="196"/>
      <c r="K39" s="196"/>
      <c r="L39" s="196"/>
      <c r="M39" s="196"/>
      <c r="N39" s="196"/>
      <c r="O39" s="196"/>
      <c r="P39" s="196"/>
      <c r="Q39" s="196"/>
      <c r="R39" s="196"/>
      <c r="S39" s="8"/>
    </row>
    <row r="40" spans="9:19" ht="15" thickBot="1" x14ac:dyDescent="0.25">
      <c r="I40" s="197" t="s">
        <v>203</v>
      </c>
      <c r="J40" s="199" t="s">
        <v>201</v>
      </c>
      <c r="K40" s="200"/>
      <c r="L40" s="201"/>
      <c r="M40" s="202" t="s">
        <v>202</v>
      </c>
      <c r="N40" s="200"/>
      <c r="O40" s="201"/>
      <c r="P40" s="203" t="s">
        <v>207</v>
      </c>
      <c r="Q40" s="200"/>
      <c r="R40" s="204"/>
      <c r="S40" s="8"/>
    </row>
    <row r="41" spans="9:19" ht="15" thickBot="1" x14ac:dyDescent="0.25">
      <c r="I41" s="198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206" t="s">
        <v>203</v>
      </c>
      <c r="K56" s="185"/>
      <c r="M56" s="181" t="s">
        <v>218</v>
      </c>
      <c r="N56" s="205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207" t="s">
        <v>203</v>
      </c>
      <c r="J73" s="208" t="s">
        <v>201</v>
      </c>
      <c r="K73" s="188"/>
      <c r="L73" s="189"/>
      <c r="M73" s="209" t="s">
        <v>202</v>
      </c>
      <c r="N73" s="188"/>
      <c r="O73" s="189"/>
      <c r="P73" s="210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205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205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6" t="s">
        <v>203</v>
      </c>
      <c r="O163" s="187" t="s">
        <v>201</v>
      </c>
      <c r="P163" s="188"/>
      <c r="Q163" s="189"/>
      <c r="R163" s="190" t="s">
        <v>202</v>
      </c>
      <c r="S163" s="188"/>
      <c r="T163" s="189"/>
      <c r="U163" s="191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183" t="s">
        <v>203</v>
      </c>
      <c r="P185" s="184"/>
      <c r="Q185" s="185"/>
      <c r="R185" s="42"/>
      <c r="S185" s="181" t="s">
        <v>218</v>
      </c>
      <c r="T185" s="183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2019-10-23T02:37:39Z</dcterms:modified>
</cp:coreProperties>
</file>