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 Barowy\Documents\Visual Studio 2015\Projects\ExceLint\code\ExceLintTests\TestData\"/>
    </mc:Choice>
  </mc:AlternateContent>
  <bookViews>
    <workbookView xWindow="0" yWindow="0" windowWidth="38400" windowHeight="20415"/>
  </bookViews>
  <sheets>
    <sheet name="Summary" sheetId="1" r:id="rId1"/>
  </sheets>
  <externalReferences>
    <externalReference r:id="rId2"/>
  </externalReferenc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3" i="1" l="1"/>
  <c r="U53" i="1"/>
  <c r="S53" i="1"/>
  <c r="Q53" i="1"/>
  <c r="O53" i="1"/>
  <c r="M53" i="1"/>
  <c r="K53" i="1"/>
  <c r="I53" i="1"/>
  <c r="W52" i="1"/>
  <c r="U52" i="1"/>
  <c r="S52" i="1"/>
  <c r="Q52" i="1"/>
  <c r="O52" i="1"/>
  <c r="M52" i="1"/>
  <c r="K52" i="1"/>
  <c r="I52" i="1"/>
  <c r="W51" i="1"/>
  <c r="U51" i="1"/>
  <c r="S51" i="1"/>
  <c r="Q51" i="1"/>
  <c r="O51" i="1"/>
  <c r="M51" i="1"/>
  <c r="K51" i="1"/>
  <c r="I51" i="1"/>
  <c r="G51" i="1"/>
  <c r="E51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X37" i="1"/>
  <c r="X53" i="1" s="1"/>
  <c r="W37" i="1"/>
  <c r="V37" i="1"/>
  <c r="V53" i="1" s="1"/>
  <c r="U37" i="1"/>
  <c r="T37" i="1"/>
  <c r="T53" i="1" s="1"/>
  <c r="S37" i="1"/>
  <c r="R37" i="1"/>
  <c r="R53" i="1" s="1"/>
  <c r="Q37" i="1"/>
  <c r="P37" i="1"/>
  <c r="P53" i="1" s="1"/>
  <c r="O37" i="1"/>
  <c r="N37" i="1"/>
  <c r="N53" i="1" s="1"/>
  <c r="M37" i="1"/>
  <c r="L37" i="1"/>
  <c r="L53" i="1" s="1"/>
  <c r="K37" i="1"/>
  <c r="J37" i="1"/>
  <c r="J53" i="1" s="1"/>
  <c r="I37" i="1"/>
  <c r="H37" i="1"/>
  <c r="H51" i="1" s="1"/>
  <c r="G37" i="1"/>
  <c r="F37" i="1"/>
  <c r="F51" i="1" s="1"/>
  <c r="E37" i="1"/>
  <c r="AE33" i="1"/>
  <c r="AE32" i="1"/>
  <c r="X28" i="1"/>
  <c r="V28" i="1"/>
  <c r="T28" i="1"/>
  <c r="R28" i="1"/>
  <c r="P28" i="1"/>
  <c r="N28" i="1"/>
  <c r="L28" i="1"/>
  <c r="J28" i="1"/>
  <c r="X27" i="1"/>
  <c r="V27" i="1"/>
  <c r="T27" i="1"/>
  <c r="R27" i="1"/>
  <c r="P27" i="1"/>
  <c r="N27" i="1"/>
  <c r="L27" i="1"/>
  <c r="J27" i="1"/>
  <c r="X26" i="1"/>
  <c r="V26" i="1"/>
  <c r="T26" i="1"/>
  <c r="R26" i="1"/>
  <c r="P26" i="1"/>
  <c r="N26" i="1"/>
  <c r="L26" i="1"/>
  <c r="J26" i="1"/>
  <c r="H26" i="1"/>
  <c r="F26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X9" i="1"/>
  <c r="W9" i="1"/>
  <c r="W28" i="1" s="1"/>
  <c r="V9" i="1"/>
  <c r="U9" i="1"/>
  <c r="U28" i="1" s="1"/>
  <c r="T9" i="1"/>
  <c r="S9" i="1"/>
  <c r="S28" i="1" s="1"/>
  <c r="R9" i="1"/>
  <c r="Q9" i="1"/>
  <c r="Q28" i="1" s="1"/>
  <c r="P9" i="1"/>
  <c r="O9" i="1"/>
  <c r="O28" i="1" s="1"/>
  <c r="N9" i="1"/>
  <c r="M9" i="1"/>
  <c r="M28" i="1" s="1"/>
  <c r="L9" i="1"/>
  <c r="K9" i="1"/>
  <c r="K28" i="1" s="1"/>
  <c r="J9" i="1"/>
  <c r="I9" i="1"/>
  <c r="I28" i="1" s="1"/>
  <c r="H9" i="1"/>
  <c r="G9" i="1"/>
  <c r="G26" i="1" s="1"/>
  <c r="F9" i="1"/>
  <c r="E9" i="1"/>
  <c r="E26" i="1" s="1"/>
  <c r="D26" i="1" s="1"/>
  <c r="AB8" i="1"/>
  <c r="AB7" i="1"/>
  <c r="AB6" i="1"/>
  <c r="AB5" i="1"/>
  <c r="D51" i="1" l="1"/>
  <c r="I26" i="1"/>
  <c r="K26" i="1"/>
  <c r="M26" i="1"/>
  <c r="O26" i="1"/>
  <c r="Q26" i="1"/>
  <c r="S26" i="1"/>
  <c r="U26" i="1"/>
  <c r="W26" i="1"/>
  <c r="I27" i="1"/>
  <c r="K27" i="1"/>
  <c r="M27" i="1"/>
  <c r="O27" i="1"/>
  <c r="Q27" i="1"/>
  <c r="S27" i="1"/>
  <c r="U27" i="1"/>
  <c r="W27" i="1"/>
  <c r="J51" i="1"/>
  <c r="L51" i="1"/>
  <c r="N51" i="1"/>
  <c r="P51" i="1"/>
  <c r="R51" i="1"/>
  <c r="T51" i="1"/>
  <c r="V51" i="1"/>
  <c r="X51" i="1"/>
  <c r="J52" i="1"/>
  <c r="L52" i="1"/>
  <c r="N52" i="1"/>
  <c r="P52" i="1"/>
  <c r="R52" i="1"/>
  <c r="T52" i="1"/>
  <c r="V52" i="1"/>
  <c r="X52" i="1"/>
</calcChain>
</file>

<file path=xl/sharedStrings.xml><?xml version="1.0" encoding="utf-8"?>
<sst xmlns="http://schemas.openxmlformats.org/spreadsheetml/2006/main" count="188" uniqueCount="58">
  <si>
    <t>last update: December 5, 2009</t>
  </si>
  <si>
    <t>Number of observations</t>
  </si>
  <si>
    <t>Average</t>
  </si>
  <si>
    <t>Median</t>
  </si>
  <si>
    <t>Real GDP growth</t>
  </si>
  <si>
    <t>Inflation</t>
  </si>
  <si>
    <t>Debt/GDP</t>
  </si>
  <si>
    <t>Country</t>
  </si>
  <si>
    <t>Coverage</t>
  </si>
  <si>
    <t>Total</t>
  </si>
  <si>
    <t>30 or less</t>
  </si>
  <si>
    <t>30 to 60</t>
  </si>
  <si>
    <t>60 to 90</t>
  </si>
  <si>
    <t>90 or above</t>
  </si>
  <si>
    <t>US</t>
  </si>
  <si>
    <t>1791-2009</t>
  </si>
  <si>
    <t>UK</t>
  </si>
  <si>
    <t>1830-2009</t>
  </si>
  <si>
    <t>Sweden</t>
  </si>
  <si>
    <t>1880-2009</t>
  </si>
  <si>
    <t>n.a.</t>
  </si>
  <si>
    <t>Spain</t>
  </si>
  <si>
    <t>1850-2009</t>
  </si>
  <si>
    <t>Portugal</t>
  </si>
  <si>
    <t>Norway</t>
  </si>
  <si>
    <t>New Zealand</t>
  </si>
  <si>
    <t>1932-2009</t>
  </si>
  <si>
    <t>Netherlands</t>
  </si>
  <si>
    <t>Japan</t>
  </si>
  <si>
    <t>1885-2009</t>
  </si>
  <si>
    <t>Italy</t>
  </si>
  <si>
    <t>Ireland</t>
  </si>
  <si>
    <t>1949-2009</t>
  </si>
  <si>
    <t>Greece</t>
  </si>
  <si>
    <t>1884-2009</t>
  </si>
  <si>
    <t>Germany</t>
  </si>
  <si>
    <t>France</t>
  </si>
  <si>
    <t>Finland</t>
  </si>
  <si>
    <t>1914-2009</t>
  </si>
  <si>
    <t>Denmark</t>
  </si>
  <si>
    <t>Canada</t>
  </si>
  <si>
    <t>1925-2009</t>
  </si>
  <si>
    <t>Belgium</t>
  </si>
  <si>
    <t>1835-2009</t>
  </si>
  <si>
    <t>Austria</t>
  </si>
  <si>
    <t xml:space="preserve"> </t>
  </si>
  <si>
    <t>Australia</t>
  </si>
  <si>
    <t>1902-2009</t>
  </si>
  <si>
    <t>Minimum</t>
  </si>
  <si>
    <t>Maximum</t>
  </si>
  <si>
    <t>1946-2009</t>
  </si>
  <si>
    <t>1952-2009</t>
  </si>
  <si>
    <t>1948-2009</t>
  </si>
  <si>
    <t>1956-2009</t>
  </si>
  <si>
    <t>1947-2009</t>
  </si>
  <si>
    <t>1951-2009</t>
  </si>
  <si>
    <t>1970-2009</t>
  </si>
  <si>
    <t>1950-2009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</si>
</sst>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3" borderId="0" xfId="0" applyFont="1" applyFill="1"/>
    <xf numFmtId="164" fontId="2" fillId="4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" fillId="4" borderId="0" xfId="0" applyNumberFormat="1" applyFont="1" applyFill="1"/>
    <xf numFmtId="164" fontId="1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2" fontId="1" fillId="0" borderId="0" xfId="0" applyNumberFormat="1" applyFont="1"/>
    <xf numFmtId="164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43</xdr:row>
      <xdr:rowOff>152400</xdr:rowOff>
    </xdr:from>
    <xdr:to>
      <xdr:col>4</xdr:col>
      <xdr:colOff>419100</xdr:colOff>
      <xdr:row>45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194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342900</xdr:colOff>
      <xdr:row>43</xdr:row>
      <xdr:rowOff>152400</xdr:rowOff>
    </xdr:from>
    <xdr:to>
      <xdr:col>5</xdr:col>
      <xdr:colOff>419100</xdr:colOff>
      <xdr:row>45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6290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342900</xdr:colOff>
      <xdr:row>43</xdr:row>
      <xdr:rowOff>152400</xdr:rowOff>
    </xdr:from>
    <xdr:to>
      <xdr:col>6</xdr:col>
      <xdr:colOff>419100</xdr:colOff>
      <xdr:row>45</xdr:row>
      <xdr:rowOff>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42386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342900</xdr:colOff>
      <xdr:row>43</xdr:row>
      <xdr:rowOff>152400</xdr:rowOff>
    </xdr:from>
    <xdr:to>
      <xdr:col>7</xdr:col>
      <xdr:colOff>419100</xdr:colOff>
      <xdr:row>45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48482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342900</xdr:colOff>
      <xdr:row>43</xdr:row>
      <xdr:rowOff>152400</xdr:rowOff>
    </xdr:from>
    <xdr:to>
      <xdr:col>8</xdr:col>
      <xdr:colOff>419100</xdr:colOff>
      <xdr:row>45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54578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342900</xdr:colOff>
      <xdr:row>43</xdr:row>
      <xdr:rowOff>152400</xdr:rowOff>
    </xdr:from>
    <xdr:to>
      <xdr:col>9</xdr:col>
      <xdr:colOff>419100</xdr:colOff>
      <xdr:row>45</xdr:row>
      <xdr:rowOff>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0674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342900</xdr:colOff>
      <xdr:row>43</xdr:row>
      <xdr:rowOff>152400</xdr:rowOff>
    </xdr:from>
    <xdr:to>
      <xdr:col>10</xdr:col>
      <xdr:colOff>419100</xdr:colOff>
      <xdr:row>45</xdr:row>
      <xdr:rowOff>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66770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342900</xdr:colOff>
      <xdr:row>43</xdr:row>
      <xdr:rowOff>152400</xdr:rowOff>
    </xdr:from>
    <xdr:to>
      <xdr:col>11</xdr:col>
      <xdr:colOff>419100</xdr:colOff>
      <xdr:row>45</xdr:row>
      <xdr:rowOff>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72866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342900</xdr:colOff>
      <xdr:row>43</xdr:row>
      <xdr:rowOff>152400</xdr:rowOff>
    </xdr:from>
    <xdr:to>
      <xdr:col>12</xdr:col>
      <xdr:colOff>419100</xdr:colOff>
      <xdr:row>45</xdr:row>
      <xdr:rowOff>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78962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342900</xdr:colOff>
      <xdr:row>43</xdr:row>
      <xdr:rowOff>152400</xdr:rowOff>
    </xdr:from>
    <xdr:to>
      <xdr:col>13</xdr:col>
      <xdr:colOff>419100</xdr:colOff>
      <xdr:row>45</xdr:row>
      <xdr:rowOff>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85058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342900</xdr:colOff>
      <xdr:row>43</xdr:row>
      <xdr:rowOff>152400</xdr:rowOff>
    </xdr:from>
    <xdr:to>
      <xdr:col>14</xdr:col>
      <xdr:colOff>419100</xdr:colOff>
      <xdr:row>45</xdr:row>
      <xdr:rowOff>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1154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342900</xdr:colOff>
      <xdr:row>43</xdr:row>
      <xdr:rowOff>152400</xdr:rowOff>
    </xdr:from>
    <xdr:to>
      <xdr:col>15</xdr:col>
      <xdr:colOff>419100</xdr:colOff>
      <xdr:row>45</xdr:row>
      <xdr:rowOff>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7250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342900</xdr:colOff>
      <xdr:row>43</xdr:row>
      <xdr:rowOff>152400</xdr:rowOff>
    </xdr:from>
    <xdr:to>
      <xdr:col>16</xdr:col>
      <xdr:colOff>419100</xdr:colOff>
      <xdr:row>45</xdr:row>
      <xdr:rowOff>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03346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342900</xdr:colOff>
      <xdr:row>43</xdr:row>
      <xdr:rowOff>152400</xdr:rowOff>
    </xdr:from>
    <xdr:to>
      <xdr:col>17</xdr:col>
      <xdr:colOff>419100</xdr:colOff>
      <xdr:row>45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109442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18</xdr:col>
      <xdr:colOff>342900</xdr:colOff>
      <xdr:row>43</xdr:row>
      <xdr:rowOff>152400</xdr:rowOff>
    </xdr:from>
    <xdr:to>
      <xdr:col>18</xdr:col>
      <xdr:colOff>419100</xdr:colOff>
      <xdr:row>45</xdr:row>
      <xdr:rowOff>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115538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342900</xdr:colOff>
      <xdr:row>43</xdr:row>
      <xdr:rowOff>152400</xdr:rowOff>
    </xdr:from>
    <xdr:to>
      <xdr:col>19</xdr:col>
      <xdr:colOff>419100</xdr:colOff>
      <xdr:row>45</xdr:row>
      <xdr:rowOff>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21634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342900</xdr:colOff>
      <xdr:row>43</xdr:row>
      <xdr:rowOff>152400</xdr:rowOff>
    </xdr:from>
    <xdr:to>
      <xdr:col>20</xdr:col>
      <xdr:colOff>419100</xdr:colOff>
      <xdr:row>45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127730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342900</xdr:colOff>
      <xdr:row>43</xdr:row>
      <xdr:rowOff>152400</xdr:rowOff>
    </xdr:from>
    <xdr:to>
      <xdr:col>21</xdr:col>
      <xdr:colOff>419100</xdr:colOff>
      <xdr:row>45</xdr:row>
      <xdr:rowOff>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33826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342900</xdr:colOff>
      <xdr:row>43</xdr:row>
      <xdr:rowOff>152400</xdr:rowOff>
    </xdr:from>
    <xdr:to>
      <xdr:col>22</xdr:col>
      <xdr:colOff>419100</xdr:colOff>
      <xdr:row>45</xdr:row>
      <xdr:rowOff>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39922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342900</xdr:colOff>
      <xdr:row>43</xdr:row>
      <xdr:rowOff>152400</xdr:rowOff>
    </xdr:from>
    <xdr:to>
      <xdr:col>23</xdr:col>
      <xdr:colOff>419100</xdr:colOff>
      <xdr:row>45</xdr:row>
      <xdr:rowOff>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46018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342900</xdr:colOff>
      <xdr:row>43</xdr:row>
      <xdr:rowOff>152400</xdr:rowOff>
    </xdr:from>
    <xdr:to>
      <xdr:col>17</xdr:col>
      <xdr:colOff>419100</xdr:colOff>
      <xdr:row>45</xdr:row>
      <xdr:rowOff>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9442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18</xdr:col>
      <xdr:colOff>342900</xdr:colOff>
      <xdr:row>43</xdr:row>
      <xdr:rowOff>152400</xdr:rowOff>
    </xdr:from>
    <xdr:to>
      <xdr:col>18</xdr:col>
      <xdr:colOff>419100</xdr:colOff>
      <xdr:row>45</xdr:row>
      <xdr:rowOff>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15538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342900</xdr:colOff>
      <xdr:row>43</xdr:row>
      <xdr:rowOff>152400</xdr:rowOff>
    </xdr:from>
    <xdr:to>
      <xdr:col>19</xdr:col>
      <xdr:colOff>419100</xdr:colOff>
      <xdr:row>45</xdr:row>
      <xdr:rowOff>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21634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342900</xdr:colOff>
      <xdr:row>43</xdr:row>
      <xdr:rowOff>152400</xdr:rowOff>
    </xdr:from>
    <xdr:to>
      <xdr:col>20</xdr:col>
      <xdr:colOff>419100</xdr:colOff>
      <xdr:row>45</xdr:row>
      <xdr:rowOff>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127730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342900</xdr:colOff>
      <xdr:row>43</xdr:row>
      <xdr:rowOff>152400</xdr:rowOff>
    </xdr:from>
    <xdr:to>
      <xdr:col>21</xdr:col>
      <xdr:colOff>419100</xdr:colOff>
      <xdr:row>45</xdr:row>
      <xdr:rowOff>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133826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342900</xdr:colOff>
      <xdr:row>43</xdr:row>
      <xdr:rowOff>152400</xdr:rowOff>
    </xdr:from>
    <xdr:to>
      <xdr:col>22</xdr:col>
      <xdr:colOff>419100</xdr:colOff>
      <xdr:row>45</xdr:row>
      <xdr:rowOff>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139922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342900</xdr:colOff>
      <xdr:row>43</xdr:row>
      <xdr:rowOff>152400</xdr:rowOff>
    </xdr:from>
    <xdr:to>
      <xdr:col>23</xdr:col>
      <xdr:colOff>419100</xdr:colOff>
      <xdr:row>45</xdr:row>
      <xdr:rowOff>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14601825" y="8343900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blic_debt-ratios_advan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K"/>
      <sheetName val="US"/>
      <sheetName val="Sweden"/>
      <sheetName val="Spain"/>
      <sheetName val="Portugal"/>
      <sheetName val="Norway"/>
      <sheetName val="Netherlands"/>
      <sheetName val="New Zealand"/>
      <sheetName val="blank"/>
      <sheetName val="Japan"/>
      <sheetName val="Sheet2"/>
      <sheetName val="Italy"/>
      <sheetName val="Ireland"/>
      <sheetName val="Hungary"/>
      <sheetName val="Greece"/>
      <sheetName val="Germany"/>
      <sheetName val="France"/>
      <sheetName val="Finland"/>
      <sheetName val="Denmark"/>
      <sheetName val="Canada"/>
      <sheetName val="Belgium"/>
      <sheetName val="Austria"/>
      <sheetName val="Australia"/>
      <sheetName val="Sheet1"/>
    </sheetNames>
    <sheetDataSet>
      <sheetData sheetId="0"/>
      <sheetData sheetId="1"/>
      <sheetData sheetId="2"/>
      <sheetData sheetId="3"/>
      <sheetData sheetId="4"/>
      <sheetData sheetId="5">
        <row r="153">
          <cell r="L153">
            <v>42</v>
          </cell>
          <cell r="M153">
            <v>10</v>
          </cell>
          <cell r="N153">
            <v>39</v>
          </cell>
          <cell r="O153">
            <v>0</v>
          </cell>
          <cell r="P153">
            <v>4.844679516968653</v>
          </cell>
          <cell r="Q153">
            <v>2.4867029012433912</v>
          </cell>
          <cell r="R153">
            <v>1.3918052646870489</v>
          </cell>
          <cell r="S153" t="str">
            <v>n.a.</v>
          </cell>
          <cell r="T153">
            <v>8.7677800059113959</v>
          </cell>
          <cell r="U153">
            <v>3.2716400426052417</v>
          </cell>
          <cell r="V153">
            <v>0.88318961970891541</v>
          </cell>
          <cell r="W153" t="str">
            <v>n.a.</v>
          </cell>
        </row>
        <row r="154">
          <cell r="P154">
            <v>5.3770264808655703</v>
          </cell>
          <cell r="Q154">
            <v>2.354014506216954</v>
          </cell>
          <cell r="R154">
            <v>1.4380212827149741</v>
          </cell>
          <cell r="S154" t="str">
            <v>n.a.</v>
          </cell>
          <cell r="T154">
            <v>5.9069665211973161</v>
          </cell>
          <cell r="U154">
            <v>3.306</v>
          </cell>
          <cell r="V154">
            <v>1.083984375</v>
          </cell>
          <cell r="W154" t="str">
            <v>n.a.</v>
          </cell>
        </row>
      </sheetData>
      <sheetData sheetId="6">
        <row r="188">
          <cell r="M188">
            <v>98</v>
          </cell>
          <cell r="N188">
            <v>25</v>
          </cell>
          <cell r="O188">
            <v>1</v>
          </cell>
          <cell r="P188">
            <v>0</v>
          </cell>
          <cell r="Q188">
            <v>2.9117588473711122</v>
          </cell>
          <cell r="R188">
            <v>4.3925500043501895</v>
          </cell>
          <cell r="S188">
            <v>10.201269992359997</v>
          </cell>
          <cell r="T188" t="str">
            <v>n.a.</v>
          </cell>
          <cell r="U188">
            <v>4.3568438964690595</v>
          </cell>
          <cell r="V188">
            <v>-5.816806251516457E-2</v>
          </cell>
          <cell r="W188">
            <v>0</v>
          </cell>
          <cell r="X188" t="str">
            <v>n.a.</v>
          </cell>
        </row>
        <row r="189">
          <cell r="Q189">
            <v>3.0481044715241268</v>
          </cell>
          <cell r="R189">
            <v>4.4054212005677273</v>
          </cell>
          <cell r="S189">
            <v>10.201269992359997</v>
          </cell>
          <cell r="T189" t="str">
            <v>n.a.</v>
          </cell>
          <cell r="U189">
            <v>3.3737427150819843</v>
          </cell>
          <cell r="V189">
            <v>1.6345958508089842</v>
          </cell>
          <cell r="W189">
            <v>0</v>
          </cell>
          <cell r="X189" t="str">
            <v>n.a.</v>
          </cell>
        </row>
        <row r="190">
          <cell r="M190">
            <v>51</v>
          </cell>
          <cell r="N190">
            <v>12</v>
          </cell>
          <cell r="O190">
            <v>0</v>
          </cell>
          <cell r="P190">
            <v>0</v>
          </cell>
          <cell r="Q190">
            <v>3.4001217818948271</v>
          </cell>
          <cell r="R190">
            <v>5.1082894538621781</v>
          </cell>
          <cell r="S190" t="str">
            <v>n.a.</v>
          </cell>
          <cell r="T190" t="str">
            <v>n.a.</v>
          </cell>
          <cell r="U190">
            <v>5.3767619859143352</v>
          </cell>
          <cell r="V190">
            <v>4.4209670401441237</v>
          </cell>
          <cell r="W190" t="str">
            <v>n.a.</v>
          </cell>
          <cell r="X190" t="str">
            <v>n.a.</v>
          </cell>
        </row>
        <row r="191">
          <cell r="Q191">
            <v>3.5243703837739115</v>
          </cell>
          <cell r="R191">
            <v>4.3743809109030307</v>
          </cell>
          <cell r="S191" t="str">
            <v>n.a.</v>
          </cell>
          <cell r="T191" t="str">
            <v>n.a.</v>
          </cell>
          <cell r="U191">
            <v>4.8702294508441657</v>
          </cell>
          <cell r="V191">
            <v>4.07605489444488</v>
          </cell>
          <cell r="W191" t="str">
            <v>n.a.</v>
          </cell>
          <cell r="X191" t="str">
            <v>n.a.</v>
          </cell>
        </row>
      </sheetData>
      <sheetData sheetId="7"/>
      <sheetData sheetId="8"/>
      <sheetData sheetId="9"/>
      <sheetData sheetId="10">
        <row r="148">
          <cell r="M148">
            <v>23</v>
          </cell>
          <cell r="N148">
            <v>17</v>
          </cell>
          <cell r="O148">
            <v>4</v>
          </cell>
          <cell r="P148">
            <v>11</v>
          </cell>
          <cell r="Q148">
            <v>7.0122618013456819</v>
          </cell>
          <cell r="R148">
            <v>3.9571430664109926</v>
          </cell>
          <cell r="S148">
            <v>1.0084105338068083</v>
          </cell>
          <cell r="T148">
            <v>0.68725836094954884</v>
          </cell>
          <cell r="U148">
            <v>7.0343524750762372</v>
          </cell>
          <cell r="V148">
            <v>1.7733420363193981</v>
          </cell>
          <cell r="W148">
            <v>-6.3602637540485785E-2</v>
          </cell>
          <cell r="X148">
            <v>-1.1243803267566426</v>
          </cell>
        </row>
        <row r="149">
          <cell r="Q149">
            <v>7.7137467725608477</v>
          </cell>
          <cell r="R149">
            <v>4.176843956043963</v>
          </cell>
          <cell r="S149">
            <v>1.7226113408089438</v>
          </cell>
          <cell r="T149">
            <v>1.4135402737087022</v>
          </cell>
          <cell r="U149">
            <v>6.8252720793239297</v>
          </cell>
          <cell r="V149">
            <v>1.7708375240945706</v>
          </cell>
          <cell r="W149">
            <v>-0.19882179867410366</v>
          </cell>
          <cell r="X149">
            <v>-1.2268780058102169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38">
          <cell r="L138">
            <v>57</v>
          </cell>
          <cell r="M138">
            <v>16</v>
          </cell>
          <cell r="N138">
            <v>17</v>
          </cell>
          <cell r="O138">
            <v>0</v>
          </cell>
          <cell r="P138">
            <v>3.1068169043960752</v>
          </cell>
          <cell r="Q138">
            <v>1.7000336733980987</v>
          </cell>
          <cell r="R138">
            <v>2.3911471659625017</v>
          </cell>
          <cell r="S138" t="str">
            <v>n.a.</v>
          </cell>
          <cell r="T138">
            <v>2.5126882372845785</v>
          </cell>
          <cell r="U138">
            <v>4.6908923407902936</v>
          </cell>
          <cell r="V138">
            <v>3.2937647058823534</v>
          </cell>
          <cell r="W138" t="str">
            <v>n.a.</v>
          </cell>
        </row>
        <row r="139">
          <cell r="P139">
            <v>2.8314028314028183</v>
          </cell>
          <cell r="Q139">
            <v>0.8415235761188633</v>
          </cell>
          <cell r="R139">
            <v>2.5604415352309839</v>
          </cell>
          <cell r="S139" t="str">
            <v>n.a.</v>
          </cell>
          <cell r="T139">
            <v>2.1789534699899877</v>
          </cell>
          <cell r="U139">
            <v>2.4482309510850171</v>
          </cell>
          <cell r="V139">
            <v>2.4900000000000002</v>
          </cell>
          <cell r="W139" t="str">
            <v>n.a.</v>
          </cell>
        </row>
        <row r="140">
          <cell r="L140">
            <v>23</v>
          </cell>
          <cell r="M140">
            <v>16</v>
          </cell>
          <cell r="N140">
            <v>17</v>
          </cell>
          <cell r="O140">
            <v>0</v>
          </cell>
          <cell r="P140">
            <v>3.5185838884698577</v>
          </cell>
          <cell r="Q140">
            <v>1.7000336733980987</v>
          </cell>
          <cell r="R140">
            <v>2.3911471659625017</v>
          </cell>
          <cell r="S140" t="str">
            <v>n.a.</v>
          </cell>
          <cell r="T140">
            <v>5.5650225533089293</v>
          </cell>
          <cell r="U140">
            <v>4.6908923407902936</v>
          </cell>
          <cell r="V140">
            <v>3.2937647058823534</v>
          </cell>
          <cell r="W140" t="str">
            <v>n.a.</v>
          </cell>
        </row>
        <row r="141">
          <cell r="P141">
            <v>2.7934810287751466</v>
          </cell>
          <cell r="Q141">
            <v>0.8415235761188633</v>
          </cell>
          <cell r="R141">
            <v>2.5604415352309839</v>
          </cell>
          <cell r="S141" t="str">
            <v>n.a.</v>
          </cell>
          <cell r="T141">
            <v>5.8828358004760952</v>
          </cell>
          <cell r="U141">
            <v>2.4482309510850171</v>
          </cell>
          <cell r="V141">
            <v>2.4900000000000002</v>
          </cell>
          <cell r="W141" t="str">
            <v>n.a.</v>
          </cell>
        </row>
      </sheetData>
      <sheetData sheetId="20"/>
      <sheetData sheetId="21">
        <row r="190">
          <cell r="N190">
            <v>0</v>
          </cell>
          <cell r="O190">
            <v>17</v>
          </cell>
          <cell r="P190">
            <v>21</v>
          </cell>
          <cell r="Q190">
            <v>25</v>
          </cell>
          <cell r="R190" t="str">
            <v>n.a.</v>
          </cell>
          <cell r="S190">
            <v>4.1916548031732246</v>
          </cell>
          <cell r="T190">
            <v>3.0798678659476209</v>
          </cell>
          <cell r="U190">
            <v>2.5668283835869388</v>
          </cell>
          <cell r="V190" t="str">
            <v>n.a.</v>
          </cell>
          <cell r="W190">
            <v>5.8000833340851408</v>
          </cell>
          <cell r="X190">
            <v>3.1761189059539623</v>
          </cell>
          <cell r="Y190">
            <v>2.5406534805446892</v>
          </cell>
        </row>
        <row r="191">
          <cell r="R191" t="str">
            <v>n.a.</v>
          </cell>
          <cell r="S191">
            <v>4.0078429011898065</v>
          </cell>
          <cell r="T191">
            <v>2.93107974499347</v>
          </cell>
          <cell r="U191">
            <v>2.1018225781429756</v>
          </cell>
          <cell r="V191" t="str">
            <v>n.a.</v>
          </cell>
          <cell r="W191">
            <v>5.0120005330242856</v>
          </cell>
          <cell r="X191">
            <v>2.2642257616813266</v>
          </cell>
          <cell r="Y191">
            <v>2.1818658397815494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8"/>
  <sheetViews>
    <sheetView tabSelected="1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AB56" sqref="AB56"/>
    </sheetView>
  </sheetViews>
  <sheetFormatPr defaultRowHeight="15" x14ac:dyDescent="0.25"/>
  <cols>
    <col min="2" max="2" width="12.7109375" customWidth="1"/>
  </cols>
  <sheetData>
    <row r="1" spans="1:37" x14ac:dyDescent="0.25">
      <c r="A1" t="s">
        <v>0</v>
      </c>
      <c r="B1" s="1"/>
      <c r="C1" s="1"/>
      <c r="D1" s="2" t="s">
        <v>1</v>
      </c>
      <c r="E1" s="2"/>
      <c r="F1" s="2"/>
      <c r="G1" s="2"/>
      <c r="H1" s="2"/>
      <c r="I1" s="2" t="s">
        <v>2</v>
      </c>
      <c r="J1" s="2"/>
      <c r="K1" s="2"/>
      <c r="L1" s="2"/>
      <c r="M1" s="2"/>
      <c r="N1" s="2"/>
      <c r="O1" s="2"/>
      <c r="P1" s="2"/>
      <c r="Q1" s="2" t="s">
        <v>3</v>
      </c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B2" s="1"/>
      <c r="C2" s="1"/>
      <c r="D2" s="1"/>
      <c r="E2" s="1"/>
      <c r="F2" s="1"/>
      <c r="G2" s="1"/>
      <c r="H2" s="1"/>
      <c r="I2" s="3" t="s">
        <v>4</v>
      </c>
      <c r="J2" s="4"/>
      <c r="K2" s="4"/>
      <c r="L2" s="4"/>
      <c r="M2" s="5" t="s">
        <v>5</v>
      </c>
      <c r="N2" s="6"/>
      <c r="O2" s="6"/>
      <c r="P2" s="6"/>
      <c r="Q2" s="3" t="s">
        <v>4</v>
      </c>
      <c r="R2" s="4"/>
      <c r="S2" s="4"/>
      <c r="T2" s="4"/>
      <c r="U2" s="5" t="s">
        <v>5</v>
      </c>
      <c r="V2" s="6"/>
      <c r="W2" s="6"/>
      <c r="X2" s="6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B3" s="1"/>
      <c r="C3" s="1"/>
      <c r="D3" s="1"/>
      <c r="E3" s="7" t="s">
        <v>6</v>
      </c>
      <c r="F3" s="2"/>
      <c r="G3" s="2"/>
      <c r="H3" s="2"/>
      <c r="I3" s="3" t="s">
        <v>6</v>
      </c>
      <c r="J3" s="4"/>
      <c r="K3" s="4"/>
      <c r="L3" s="4"/>
      <c r="M3" s="5" t="s">
        <v>6</v>
      </c>
      <c r="N3" s="6"/>
      <c r="O3" s="6"/>
      <c r="P3" s="6"/>
      <c r="Q3" s="3" t="s">
        <v>6</v>
      </c>
      <c r="R3" s="4"/>
      <c r="S3" s="4"/>
      <c r="T3" s="4"/>
      <c r="U3" s="5" t="s">
        <v>6</v>
      </c>
      <c r="V3" s="6"/>
      <c r="W3" s="6"/>
      <c r="X3" s="6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5">
      <c r="B4" s="1" t="s">
        <v>7</v>
      </c>
      <c r="C4" s="1" t="s">
        <v>8</v>
      </c>
      <c r="D4" s="1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10</v>
      </c>
      <c r="V4" s="8" t="s">
        <v>11</v>
      </c>
      <c r="W4" s="8" t="s">
        <v>12</v>
      </c>
      <c r="X4" s="8" t="s">
        <v>13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>
        <v>1</v>
      </c>
      <c r="B5" s="9" t="s">
        <v>14</v>
      </c>
      <c r="C5" s="8" t="s">
        <v>15</v>
      </c>
      <c r="D5" s="1"/>
      <c r="E5" s="1">
        <v>129</v>
      </c>
      <c r="F5" s="1">
        <v>59</v>
      </c>
      <c r="G5" s="1">
        <v>23</v>
      </c>
      <c r="H5" s="1">
        <v>5</v>
      </c>
      <c r="I5" s="10">
        <v>4.0209979775634297</v>
      </c>
      <c r="J5" s="10">
        <v>3.4228572745861325</v>
      </c>
      <c r="K5" s="10">
        <v>3.2640675604611702</v>
      </c>
      <c r="L5" s="10">
        <v>-1.8151708572296463</v>
      </c>
      <c r="M5" s="11">
        <v>1.090537404535828</v>
      </c>
      <c r="N5" s="11">
        <v>1.7694100955155279</v>
      </c>
      <c r="O5" s="11">
        <v>2.3479639891953563</v>
      </c>
      <c r="P5" s="11">
        <v>6.1488910443675948</v>
      </c>
      <c r="Q5" s="12">
        <v>3.9682539682539764</v>
      </c>
      <c r="R5" s="12">
        <v>3.7343223223707422</v>
      </c>
      <c r="S5" s="12">
        <v>3.3935945902109799</v>
      </c>
      <c r="T5" s="12">
        <v>-0.89833723914742869</v>
      </c>
      <c r="U5" s="12">
        <v>0.56800345314707013</v>
      </c>
      <c r="V5" s="12">
        <v>2.5171643674901878</v>
      </c>
      <c r="W5" s="12">
        <v>2.1058397499640558</v>
      </c>
      <c r="X5" s="12">
        <v>5.5982584750295716</v>
      </c>
      <c r="Y5" s="1"/>
      <c r="Z5" s="1"/>
      <c r="AA5" s="1"/>
      <c r="AB5" s="1">
        <f>13/20</f>
        <v>0.65</v>
      </c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>
        <v>2</v>
      </c>
      <c r="B6" s="1" t="s">
        <v>16</v>
      </c>
      <c r="C6" s="8" t="s">
        <v>17</v>
      </c>
      <c r="D6" s="1"/>
      <c r="E6" s="1">
        <v>3</v>
      </c>
      <c r="F6" s="1">
        <v>68</v>
      </c>
      <c r="G6" s="1">
        <v>27</v>
      </c>
      <c r="H6" s="1">
        <v>82</v>
      </c>
      <c r="I6" s="13">
        <v>2.5338180709375768</v>
      </c>
      <c r="J6" s="13">
        <v>2.2139643393698849</v>
      </c>
      <c r="K6" s="13">
        <v>2.0723788623596371</v>
      </c>
      <c r="L6" s="13">
        <v>1.804699708569474</v>
      </c>
      <c r="M6" s="12">
        <v>0.8494454692446104</v>
      </c>
      <c r="N6" s="12">
        <v>4.1741428698532879</v>
      </c>
      <c r="O6" s="12">
        <v>1.4317873411615436</v>
      </c>
      <c r="P6" s="12">
        <v>2.0251617455472206</v>
      </c>
      <c r="Q6" s="12">
        <v>2.00428039639311</v>
      </c>
      <c r="R6" s="12">
        <v>2.6349623280569556</v>
      </c>
      <c r="S6" s="12">
        <v>1.7856502992009471</v>
      </c>
      <c r="T6" s="12">
        <v>2.3333316399363868</v>
      </c>
      <c r="U6" s="12">
        <v>0</v>
      </c>
      <c r="V6" s="12">
        <v>2.6242962114705559</v>
      </c>
      <c r="W6" s="12">
        <v>0</v>
      </c>
      <c r="X6" s="12">
        <v>1.3824884792626779</v>
      </c>
      <c r="Y6" s="1"/>
      <c r="Z6" s="1"/>
      <c r="AA6" s="1"/>
      <c r="AB6" s="1">
        <f>6/20</f>
        <v>0.3</v>
      </c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>
        <v>3</v>
      </c>
      <c r="B7" s="9" t="s">
        <v>18</v>
      </c>
      <c r="C7" s="8" t="s">
        <v>19</v>
      </c>
      <c r="D7" s="1"/>
      <c r="E7" s="1">
        <v>79</v>
      </c>
      <c r="F7" s="1">
        <v>40</v>
      </c>
      <c r="G7" s="1">
        <v>11</v>
      </c>
      <c r="H7" s="1">
        <v>0</v>
      </c>
      <c r="I7" s="14">
        <v>2.9180281969219242</v>
      </c>
      <c r="J7" s="14">
        <v>2.8602568195305449</v>
      </c>
      <c r="K7" s="14">
        <v>2.6658238323873644</v>
      </c>
      <c r="L7" s="14" t="s">
        <v>20</v>
      </c>
      <c r="M7" s="11">
        <v>2.7724974907475883</v>
      </c>
      <c r="N7" s="11">
        <v>4.5804319184112208</v>
      </c>
      <c r="O7" s="11">
        <v>4.1958577056256114</v>
      </c>
      <c r="P7" s="11" t="s">
        <v>20</v>
      </c>
      <c r="Q7" s="12">
        <v>3.3435656337252651</v>
      </c>
      <c r="R7" s="12">
        <v>2.9631272686177712</v>
      </c>
      <c r="S7" s="12">
        <v>2.8610674774038225</v>
      </c>
      <c r="T7" s="12" t="s">
        <v>20</v>
      </c>
      <c r="U7" s="12">
        <v>2.1034147157876104</v>
      </c>
      <c r="V7" s="12">
        <v>3.1939625999771071</v>
      </c>
      <c r="W7" s="12">
        <v>3.6580227617073247</v>
      </c>
      <c r="X7" s="12" t="s">
        <v>20</v>
      </c>
      <c r="Y7" s="1"/>
      <c r="Z7" s="1"/>
      <c r="AA7" s="1"/>
      <c r="AB7" s="1">
        <f>4/20</f>
        <v>0.2</v>
      </c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>
        <v>4</v>
      </c>
      <c r="B8" s="1" t="s">
        <v>21</v>
      </c>
      <c r="C8" s="8" t="s">
        <v>22</v>
      </c>
      <c r="D8" s="1"/>
      <c r="E8" s="1">
        <v>26</v>
      </c>
      <c r="F8" s="1">
        <v>53</v>
      </c>
      <c r="G8" s="1">
        <v>47</v>
      </c>
      <c r="H8" s="1">
        <v>30</v>
      </c>
      <c r="I8" s="12">
        <v>1.5933244354603</v>
      </c>
      <c r="J8" s="12">
        <v>3.1870638774150426</v>
      </c>
      <c r="K8" s="12">
        <v>1.2938632325498529</v>
      </c>
      <c r="L8" s="15">
        <v>2.80469970856947</v>
      </c>
      <c r="M8" s="12">
        <v>9.9312729709736125</v>
      </c>
      <c r="N8" s="12">
        <v>5.4553540367914577</v>
      </c>
      <c r="O8" s="12">
        <v>2.312639178004722</v>
      </c>
      <c r="P8" s="12">
        <v>0.47441506462904054</v>
      </c>
      <c r="Q8" s="12">
        <v>1.6524895528557737</v>
      </c>
      <c r="R8" s="12">
        <v>3.3010216571535023</v>
      </c>
      <c r="S8" s="12">
        <v>0.78343713058108833</v>
      </c>
      <c r="T8" s="12">
        <v>2.4262762133281379</v>
      </c>
      <c r="U8" s="12">
        <v>9.2540237798827256</v>
      </c>
      <c r="V8" s="12">
        <v>4.2851044852703302</v>
      </c>
      <c r="W8" s="12">
        <v>1.3935337183911267</v>
      </c>
      <c r="X8" s="12">
        <v>0.3824115539230899</v>
      </c>
      <c r="Y8" s="1"/>
      <c r="Z8" s="1"/>
      <c r="AA8" s="1"/>
      <c r="AB8" s="1">
        <f>5/20</f>
        <v>0.25</v>
      </c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5">
      <c r="A9">
        <v>5</v>
      </c>
      <c r="B9" s="1" t="s">
        <v>23</v>
      </c>
      <c r="C9" s="8" t="s">
        <v>19</v>
      </c>
      <c r="D9" s="1"/>
      <c r="E9" s="1">
        <f>[1]Portugal!L153</f>
        <v>42</v>
      </c>
      <c r="F9" s="1">
        <f>[1]Portugal!M153</f>
        <v>10</v>
      </c>
      <c r="G9" s="1">
        <f>[1]Portugal!N153</f>
        <v>39</v>
      </c>
      <c r="H9" s="1">
        <f>[1]Portugal!O153</f>
        <v>0</v>
      </c>
      <c r="I9" s="12">
        <f>[1]Portugal!P153</f>
        <v>4.844679516968653</v>
      </c>
      <c r="J9" s="12">
        <f>[1]Portugal!Q153</f>
        <v>2.4867029012433912</v>
      </c>
      <c r="K9" s="12">
        <f>[1]Portugal!R153</f>
        <v>1.3918052646870489</v>
      </c>
      <c r="L9" s="12" t="str">
        <f>[1]Portugal!S153</f>
        <v>n.a.</v>
      </c>
      <c r="M9" s="12">
        <f>[1]Portugal!T153</f>
        <v>8.7677800059113959</v>
      </c>
      <c r="N9" s="12">
        <f>[1]Portugal!U153</f>
        <v>3.2716400426052417</v>
      </c>
      <c r="O9" s="12">
        <f>[1]Portugal!V153</f>
        <v>0.88318961970891541</v>
      </c>
      <c r="P9" s="12" t="str">
        <f>[1]Portugal!W153</f>
        <v>n.a.</v>
      </c>
      <c r="Q9" s="12">
        <f>[1]Portugal!P154</f>
        <v>5.3770264808655703</v>
      </c>
      <c r="R9" s="12">
        <f>[1]Portugal!Q154</f>
        <v>2.354014506216954</v>
      </c>
      <c r="S9" s="12">
        <f>[1]Portugal!R154</f>
        <v>1.4380212827149741</v>
      </c>
      <c r="T9" s="12" t="str">
        <f>[1]Portugal!S154</f>
        <v>n.a.</v>
      </c>
      <c r="U9" s="12">
        <f>[1]Portugal!T154</f>
        <v>5.9069665211973161</v>
      </c>
      <c r="V9" s="12">
        <f>[1]Portugal!U154</f>
        <v>3.306</v>
      </c>
      <c r="W9" s="12">
        <f>[1]Portugal!V154</f>
        <v>1.083984375</v>
      </c>
      <c r="X9" s="12" t="str">
        <f>[1]Portugal!W154</f>
        <v>n.a.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>
        <v>6</v>
      </c>
      <c r="B10" s="1" t="s">
        <v>24</v>
      </c>
      <c r="C10" s="8" t="s">
        <v>19</v>
      </c>
      <c r="D10" s="1"/>
      <c r="E10" s="1">
        <f>[1]Norway!M188</f>
        <v>98</v>
      </c>
      <c r="F10" s="1">
        <f>[1]Norway!N188</f>
        <v>25</v>
      </c>
      <c r="G10" s="1">
        <f>[1]Norway!O188</f>
        <v>1</v>
      </c>
      <c r="H10" s="1">
        <f>[1]Norway!P188</f>
        <v>0</v>
      </c>
      <c r="I10" s="12">
        <f>[1]Norway!Q188</f>
        <v>2.9117588473711122</v>
      </c>
      <c r="J10" s="12">
        <f>[1]Norway!R188</f>
        <v>4.3925500043501895</v>
      </c>
      <c r="K10" s="12">
        <f>[1]Norway!S188</f>
        <v>10.201269992359997</v>
      </c>
      <c r="L10" s="12" t="str">
        <f>[1]Norway!T188</f>
        <v>n.a.</v>
      </c>
      <c r="M10" s="12">
        <f>[1]Norway!U188</f>
        <v>4.3568438964690595</v>
      </c>
      <c r="N10" s="12">
        <f>[1]Norway!V188</f>
        <v>-5.816806251516457E-2</v>
      </c>
      <c r="O10" s="12">
        <f>[1]Norway!W188</f>
        <v>0</v>
      </c>
      <c r="P10" s="12" t="str">
        <f>[1]Norway!X188</f>
        <v>n.a.</v>
      </c>
      <c r="Q10" s="12">
        <f>[1]Norway!Q189</f>
        <v>3.0481044715241268</v>
      </c>
      <c r="R10" s="12">
        <f>[1]Norway!R189</f>
        <v>4.4054212005677273</v>
      </c>
      <c r="S10" s="12">
        <f>[1]Norway!S189</f>
        <v>10.201269992359997</v>
      </c>
      <c r="T10" s="12" t="str">
        <f>[1]Norway!T189</f>
        <v>n.a.</v>
      </c>
      <c r="U10" s="12">
        <f>[1]Norway!U189</f>
        <v>3.3737427150819843</v>
      </c>
      <c r="V10" s="12">
        <f>[1]Norway!V189</f>
        <v>1.6345958508089842</v>
      </c>
      <c r="W10" s="12">
        <f>[1]Norway!W189</f>
        <v>0</v>
      </c>
      <c r="X10" s="12" t="str">
        <f>[1]Norway!X189</f>
        <v>n.a.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>
        <v>7</v>
      </c>
      <c r="B11" s="1" t="s">
        <v>25</v>
      </c>
      <c r="C11" s="8" t="s">
        <v>26</v>
      </c>
      <c r="D11" s="1"/>
      <c r="E11" s="1">
        <v>9</v>
      </c>
      <c r="F11" s="1">
        <v>33</v>
      </c>
      <c r="G11" s="1">
        <v>17</v>
      </c>
      <c r="H11" s="1">
        <v>19</v>
      </c>
      <c r="I11" s="12">
        <v>2.4655555555555555</v>
      </c>
      <c r="J11" s="12">
        <v>2.8895716508300104</v>
      </c>
      <c r="K11" s="12">
        <v>3.8836833687040011</v>
      </c>
      <c r="L11" s="12">
        <v>3.6134840075153001</v>
      </c>
      <c r="M11" s="12">
        <v>2.6232222222222226</v>
      </c>
      <c r="N11" s="12">
        <v>7.4258323678789679</v>
      </c>
      <c r="O11" s="12">
        <v>4.9760406587972206</v>
      </c>
      <c r="P11" s="12">
        <v>2.8052890912420545</v>
      </c>
      <c r="Q11" s="12">
        <v>2.8130000000000002</v>
      </c>
      <c r="R11" s="12">
        <v>2.9609999999999999</v>
      </c>
      <c r="S11" s="12">
        <v>2.8564141800561105</v>
      </c>
      <c r="T11" s="12">
        <v>4.6875</v>
      </c>
      <c r="U11" s="12">
        <v>2.63</v>
      </c>
      <c r="V11" s="12">
        <v>6.1390121499046373</v>
      </c>
      <c r="W11" s="12">
        <v>3.4703163394959997</v>
      </c>
      <c r="X11" s="12">
        <v>2.7923881117339846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>
        <v>8</v>
      </c>
      <c r="B12" s="1" t="s">
        <v>27</v>
      </c>
      <c r="C12" s="8" t="s">
        <v>19</v>
      </c>
      <c r="D12" s="1"/>
      <c r="E12" s="1">
        <v>17</v>
      </c>
      <c r="F12" s="1">
        <v>50</v>
      </c>
      <c r="G12" s="1">
        <v>32</v>
      </c>
      <c r="H12" s="1">
        <v>8</v>
      </c>
      <c r="I12" s="13">
        <v>4.0826135854501926</v>
      </c>
      <c r="J12" s="13">
        <v>2.8319405911495017</v>
      </c>
      <c r="K12" s="13">
        <v>2.3500935778361502</v>
      </c>
      <c r="L12" s="13">
        <v>2.0094191725897517</v>
      </c>
      <c r="M12" s="12">
        <v>6.4492938329563394</v>
      </c>
      <c r="N12" s="12">
        <v>1.487424605644784</v>
      </c>
      <c r="O12" s="12">
        <v>-1.1056865245863509E-2</v>
      </c>
      <c r="P12" s="12">
        <v>-2.1955156260921802</v>
      </c>
      <c r="Q12" s="12">
        <v>4.2217306274245692</v>
      </c>
      <c r="R12" s="12">
        <v>3.1219603653174222</v>
      </c>
      <c r="S12" s="12">
        <v>2.0405953456562154</v>
      </c>
      <c r="T12" s="12">
        <v>1.8672263613335294</v>
      </c>
      <c r="U12" s="12">
        <v>6.5375442508149861</v>
      </c>
      <c r="V12" s="12">
        <v>1.8165</v>
      </c>
      <c r="W12" s="12">
        <v>1.1513756191560365</v>
      </c>
      <c r="X12" s="12">
        <v>-2.1264532908726261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>
        <v>9</v>
      </c>
      <c r="B13" s="1" t="s">
        <v>28</v>
      </c>
      <c r="C13" s="8" t="s">
        <v>29</v>
      </c>
      <c r="D13" s="1"/>
      <c r="E13" s="1">
        <v>47</v>
      </c>
      <c r="F13" s="1">
        <v>42</v>
      </c>
      <c r="G13" s="1">
        <v>11</v>
      </c>
      <c r="H13" s="1">
        <v>11</v>
      </c>
      <c r="I13" s="16">
        <v>4.9488974115363602</v>
      </c>
      <c r="J13" s="16">
        <v>3.717892557916199</v>
      </c>
      <c r="K13" s="16">
        <v>3.8847925781828554</v>
      </c>
      <c r="L13" s="16">
        <v>0.68725836094954884</v>
      </c>
      <c r="M13" s="17">
        <v>6.0326089322132841</v>
      </c>
      <c r="N13" s="17">
        <v>2.1317358824983934</v>
      </c>
      <c r="O13" s="17">
        <v>3.2038048452607018</v>
      </c>
      <c r="P13" s="17">
        <v>-1.1243803267566426</v>
      </c>
      <c r="Q13" s="17">
        <v>6.2015266591417761</v>
      </c>
      <c r="R13" s="17">
        <v>3.5472242234565354</v>
      </c>
      <c r="S13" s="17">
        <v>1.881656088426098</v>
      </c>
      <c r="T13" s="17">
        <v>1.4135402737087022</v>
      </c>
      <c r="U13" s="17">
        <v>6.2184894825732417</v>
      </c>
      <c r="V13" s="17">
        <v>1.7755518089324629</v>
      </c>
      <c r="W13" s="17">
        <v>0.60578916275031425</v>
      </c>
      <c r="X13" s="17">
        <v>-1.2268780058102169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>
        <v>10</v>
      </c>
      <c r="B14" s="9" t="s">
        <v>30</v>
      </c>
      <c r="C14" s="8" t="s">
        <v>19</v>
      </c>
      <c r="D14" s="1"/>
      <c r="E14" s="18">
        <v>26</v>
      </c>
      <c r="F14" s="18">
        <v>12</v>
      </c>
      <c r="G14" s="18">
        <v>39</v>
      </c>
      <c r="H14" s="18">
        <v>49</v>
      </c>
      <c r="I14" s="13">
        <v>5.3526316533834439</v>
      </c>
      <c r="J14" s="13">
        <v>4.9389017533129316</v>
      </c>
      <c r="K14" s="13">
        <v>1.8668097061868718</v>
      </c>
      <c r="L14" s="13">
        <v>0.68574250105699064</v>
      </c>
      <c r="M14" s="11">
        <v>5.5995246781702734</v>
      </c>
      <c r="N14" s="11">
        <v>11.129964132359392</v>
      </c>
      <c r="O14" s="11">
        <v>10.557597626198376</v>
      </c>
      <c r="P14" s="11">
        <v>13.106693647404827</v>
      </c>
      <c r="Q14" s="12">
        <v>5.7688983348344935</v>
      </c>
      <c r="R14" s="12">
        <v>3.0944807873650282</v>
      </c>
      <c r="S14" s="12">
        <v>1.5640000000000001</v>
      </c>
      <c r="T14" s="12">
        <v>1.464</v>
      </c>
      <c r="U14" s="12">
        <v>3.2544340526666575</v>
      </c>
      <c r="V14" s="12">
        <v>14.856267687146021</v>
      </c>
      <c r="W14" s="12">
        <v>5.0030000000000001</v>
      </c>
      <c r="X14" s="12">
        <v>0.97087378640776123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>
        <v>11</v>
      </c>
      <c r="B15" s="9" t="s">
        <v>31</v>
      </c>
      <c r="C15" s="8" t="s">
        <v>32</v>
      </c>
      <c r="D15" s="1"/>
      <c r="E15" s="18">
        <v>8</v>
      </c>
      <c r="F15" s="18">
        <v>14</v>
      </c>
      <c r="G15" s="18">
        <v>32</v>
      </c>
      <c r="H15" s="18">
        <v>7</v>
      </c>
      <c r="I15" s="13">
        <v>4.4016199315565681</v>
      </c>
      <c r="J15" s="13">
        <v>4.4571668732135397</v>
      </c>
      <c r="K15" s="13">
        <v>3.9508263892382276</v>
      </c>
      <c r="L15" s="13">
        <v>2.4427142857142856</v>
      </c>
      <c r="M15" s="11">
        <v>2.8539815077797006</v>
      </c>
      <c r="N15" s="11">
        <v>4.7694861701857247</v>
      </c>
      <c r="O15" s="11">
        <v>7.2788899184246336</v>
      </c>
      <c r="P15" s="11">
        <v>5.2645714285714291</v>
      </c>
      <c r="Q15" s="12">
        <v>5.2964797262262753</v>
      </c>
      <c r="R15" s="12">
        <v>4.0954479501839947</v>
      </c>
      <c r="S15" s="12">
        <v>3.7476450040026172</v>
      </c>
      <c r="T15" s="12">
        <v>2.9969999999999999</v>
      </c>
      <c r="U15" s="12">
        <v>2.7865000000000002</v>
      </c>
      <c r="V15" s="12">
        <v>3.2275</v>
      </c>
      <c r="W15" s="12">
        <v>4.1668189799074948</v>
      </c>
      <c r="X15" s="12">
        <v>3.99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>
        <v>12</v>
      </c>
      <c r="B16" s="1" t="s">
        <v>33</v>
      </c>
      <c r="C16" s="8" t="s">
        <v>34</v>
      </c>
      <c r="D16" s="1"/>
      <c r="E16" s="18">
        <v>13</v>
      </c>
      <c r="F16" s="18">
        <v>5</v>
      </c>
      <c r="G16" s="18">
        <v>11</v>
      </c>
      <c r="H16" s="18">
        <v>55</v>
      </c>
      <c r="I16" s="13">
        <v>4.0012815476872907</v>
      </c>
      <c r="J16" s="13">
        <v>0.3402</v>
      </c>
      <c r="K16" s="13">
        <v>4.820144874956048</v>
      </c>
      <c r="L16" s="13">
        <v>2.4701277579587204</v>
      </c>
      <c r="M16" s="12">
        <v>13.310081532891211</v>
      </c>
      <c r="N16" s="12">
        <v>19.4376</v>
      </c>
      <c r="O16" s="12">
        <v>12.290498434113902</v>
      </c>
      <c r="P16" s="12">
        <v>2.7573456073540945</v>
      </c>
      <c r="Q16" s="12">
        <v>3.9224629418472157</v>
      </c>
      <c r="R16" s="12">
        <v>0.51800000000000002</v>
      </c>
      <c r="S16" s="12">
        <v>3.8</v>
      </c>
      <c r="T16" s="12">
        <v>3.1</v>
      </c>
      <c r="U16" s="12">
        <v>13.065390923643754</v>
      </c>
      <c r="V16" s="12">
        <v>19.341000000000001</v>
      </c>
      <c r="W16" s="12">
        <v>9.7759494295932789</v>
      </c>
      <c r="X16" s="12">
        <v>2.9910000000000001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>
        <v>13</v>
      </c>
      <c r="B17" s="1" t="s">
        <v>35</v>
      </c>
      <c r="C17" s="8" t="s">
        <v>19</v>
      </c>
      <c r="D17" s="1"/>
      <c r="E17" s="18">
        <v>96</v>
      </c>
      <c r="F17" s="18">
        <v>11</v>
      </c>
      <c r="G17" s="18">
        <v>0</v>
      </c>
      <c r="H17" s="18">
        <v>0</v>
      </c>
      <c r="I17" s="13">
        <v>3.5920823547989014</v>
      </c>
      <c r="J17" s="13">
        <v>0.87580337752503257</v>
      </c>
      <c r="K17" s="13" t="s">
        <v>20</v>
      </c>
      <c r="L17" s="13" t="s">
        <v>20</v>
      </c>
      <c r="M17" s="12">
        <v>1.8431922311692988</v>
      </c>
      <c r="N17" s="12">
        <v>1.5440000000000003</v>
      </c>
      <c r="O17" s="12" t="s">
        <v>20</v>
      </c>
      <c r="P17" s="12" t="s">
        <v>20</v>
      </c>
      <c r="Q17" s="12">
        <v>3.6274933191596248</v>
      </c>
      <c r="R17" s="12">
        <v>1.176215921488355</v>
      </c>
      <c r="S17" s="12" t="s">
        <v>20</v>
      </c>
      <c r="T17" s="12" t="s">
        <v>20</v>
      </c>
      <c r="U17" s="12">
        <v>2.1251435056907559</v>
      </c>
      <c r="V17" s="12">
        <v>1.784</v>
      </c>
      <c r="W17" s="12" t="s">
        <v>20</v>
      </c>
      <c r="X17" s="12" t="s">
        <v>20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>
        <v>14</v>
      </c>
      <c r="B18" s="1" t="s">
        <v>36</v>
      </c>
      <c r="C18" s="8" t="s">
        <v>19</v>
      </c>
      <c r="D18" s="1"/>
      <c r="E18" s="18">
        <v>26</v>
      </c>
      <c r="F18" s="18">
        <v>21</v>
      </c>
      <c r="G18" s="18">
        <v>19</v>
      </c>
      <c r="H18" s="18">
        <v>37</v>
      </c>
      <c r="I18" s="13">
        <v>4.9380890323401054</v>
      </c>
      <c r="J18" s="13">
        <v>2.6722221075602408</v>
      </c>
      <c r="K18" s="13">
        <v>2.8182086712434433</v>
      </c>
      <c r="L18" s="13">
        <v>2.3364104346143719</v>
      </c>
      <c r="M18" s="12">
        <v>5.1802277954793476</v>
      </c>
      <c r="N18" s="12">
        <v>4.9549292296288341</v>
      </c>
      <c r="O18" s="12">
        <v>1.5123060932364349</v>
      </c>
      <c r="P18" s="12">
        <v>1.1744049540187771</v>
      </c>
      <c r="Q18" s="12">
        <v>5.4304540362226543</v>
      </c>
      <c r="R18" s="12">
        <v>2.7392074428743918</v>
      </c>
      <c r="S18" s="12">
        <v>2.7866370789358497</v>
      </c>
      <c r="T18" s="12">
        <v>1.6722408026755842</v>
      </c>
      <c r="U18" s="12">
        <v>4.8375845050418196</v>
      </c>
      <c r="V18" s="12">
        <v>3.2170000000000001</v>
      </c>
      <c r="W18" s="12">
        <v>1.7111488712505951</v>
      </c>
      <c r="X18" s="12">
        <v>-3.6885711043008196E-2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>
        <v>15</v>
      </c>
      <c r="B19" s="9" t="s">
        <v>37</v>
      </c>
      <c r="C19" s="8" t="s">
        <v>38</v>
      </c>
      <c r="D19" s="1"/>
      <c r="E19" s="1">
        <v>69</v>
      </c>
      <c r="F19" s="1">
        <v>18</v>
      </c>
      <c r="G19" s="1">
        <v>6</v>
      </c>
      <c r="H19" s="1">
        <v>3</v>
      </c>
      <c r="I19" s="13">
        <v>3.2339700613938587</v>
      </c>
      <c r="J19" s="13">
        <v>3.0141463226666891</v>
      </c>
      <c r="K19" s="13">
        <v>4.2566217835183995</v>
      </c>
      <c r="L19" s="13">
        <v>1.9133079231639503</v>
      </c>
      <c r="M19" s="11">
        <v>10.292993812709236</v>
      </c>
      <c r="N19" s="11">
        <v>5.397343925131195</v>
      </c>
      <c r="O19" s="11">
        <v>13.174174860988353</v>
      </c>
      <c r="P19" s="11">
        <v>32.675703899546441</v>
      </c>
      <c r="Q19" s="12">
        <v>3.3149171270718147</v>
      </c>
      <c r="R19" s="12">
        <v>3.1707014934723277</v>
      </c>
      <c r="S19" s="12">
        <v>3.8117459386966979</v>
      </c>
      <c r="T19" s="12">
        <v>4.6446818392942291E-2</v>
      </c>
      <c r="U19" s="12">
        <v>4.4705701037983516</v>
      </c>
      <c r="V19" s="12">
        <v>1.4675</v>
      </c>
      <c r="W19" s="12">
        <v>9.0913356066148161</v>
      </c>
      <c r="X19" s="12">
        <v>11.176663533853532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>
        <v>16</v>
      </c>
      <c r="B20" s="1" t="s">
        <v>39</v>
      </c>
      <c r="C20" s="8" t="s">
        <v>19</v>
      </c>
      <c r="D20" s="1"/>
      <c r="E20" s="1">
        <f>[1]Denmark!L138</f>
        <v>57</v>
      </c>
      <c r="F20" s="18">
        <f>[1]Denmark!M138</f>
        <v>16</v>
      </c>
      <c r="G20" s="18">
        <f>[1]Denmark!N138</f>
        <v>17</v>
      </c>
      <c r="H20" s="18">
        <f>[1]Denmark!O138</f>
        <v>0</v>
      </c>
      <c r="I20" s="13">
        <f>[1]Denmark!P138</f>
        <v>3.1068169043960752</v>
      </c>
      <c r="J20" s="13">
        <f>[1]Denmark!Q138</f>
        <v>1.7000336733980987</v>
      </c>
      <c r="K20" s="13">
        <f>[1]Denmark!R138</f>
        <v>2.3911471659625017</v>
      </c>
      <c r="L20" s="13" t="str">
        <f>[1]Denmark!S138</f>
        <v>n.a.</v>
      </c>
      <c r="M20" s="12">
        <f>[1]Denmark!T138</f>
        <v>2.5126882372845785</v>
      </c>
      <c r="N20" s="12">
        <f>[1]Denmark!U138</f>
        <v>4.6908923407902936</v>
      </c>
      <c r="O20" s="12">
        <f>[1]Denmark!V138</f>
        <v>3.2937647058823534</v>
      </c>
      <c r="P20" s="12" t="str">
        <f>[1]Denmark!W138</f>
        <v>n.a.</v>
      </c>
      <c r="Q20" s="12">
        <f>[1]Denmark!P139</f>
        <v>2.8314028314028183</v>
      </c>
      <c r="R20" s="12">
        <f>[1]Denmark!Q139</f>
        <v>0.8415235761188633</v>
      </c>
      <c r="S20" s="12">
        <f>[1]Denmark!R139</f>
        <v>2.5604415352309839</v>
      </c>
      <c r="T20" s="12" t="str">
        <f>[1]Denmark!S139</f>
        <v>n.a.</v>
      </c>
      <c r="U20" s="12">
        <f>[1]Denmark!T139</f>
        <v>2.1789534699899877</v>
      </c>
      <c r="V20" s="12">
        <f>[1]Denmark!U139</f>
        <v>2.4482309510850171</v>
      </c>
      <c r="W20" s="12">
        <f>[1]Denmark!V139</f>
        <v>2.4900000000000002</v>
      </c>
      <c r="X20" s="12" t="str">
        <f>[1]Denmark!W139</f>
        <v>n.a.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>
        <v>17</v>
      </c>
      <c r="B21" s="1" t="s">
        <v>40</v>
      </c>
      <c r="C21" s="8" t="s">
        <v>41</v>
      </c>
      <c r="D21" s="1"/>
      <c r="E21" s="1">
        <v>3</v>
      </c>
      <c r="F21" s="1">
        <v>52</v>
      </c>
      <c r="G21" s="1">
        <v>23</v>
      </c>
      <c r="H21" s="1">
        <v>7</v>
      </c>
      <c r="I21" s="12">
        <v>1.9329999999999998</v>
      </c>
      <c r="J21" s="12">
        <v>4.4984053932462853</v>
      </c>
      <c r="K21" s="12">
        <v>2.9878685091317756</v>
      </c>
      <c r="L21" s="12">
        <v>2.2079324281390176</v>
      </c>
      <c r="M21" s="12">
        <v>2.1753333333333331</v>
      </c>
      <c r="N21" s="12">
        <v>4.0570590763289838</v>
      </c>
      <c r="O21" s="12">
        <v>0.61342102359129713</v>
      </c>
      <c r="P21" s="12">
        <v>6.010821604083004</v>
      </c>
      <c r="Q21" s="15">
        <v>2.5310000000000001</v>
      </c>
      <c r="R21" s="15">
        <v>4.1914358466836799</v>
      </c>
      <c r="S21" s="15">
        <v>4.0537910764254725</v>
      </c>
      <c r="T21" s="15">
        <v>2.1747281589801437</v>
      </c>
      <c r="U21" s="12">
        <v>2.1230000000000002</v>
      </c>
      <c r="V21" s="12">
        <v>3.4443583793034689</v>
      </c>
      <c r="W21" s="12">
        <v>1.3004974481449245</v>
      </c>
      <c r="X21" s="12">
        <v>4.9775475147611887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>
        <v>18</v>
      </c>
      <c r="B22" s="1" t="s">
        <v>42</v>
      </c>
      <c r="C22" s="8" t="s">
        <v>43</v>
      </c>
      <c r="D22" s="1"/>
      <c r="E22" s="1">
        <v>37</v>
      </c>
      <c r="F22" s="1">
        <v>60</v>
      </c>
      <c r="G22" s="1">
        <v>32</v>
      </c>
      <c r="H22" s="1">
        <v>31</v>
      </c>
      <c r="I22" s="12">
        <v>2.9562892551542133</v>
      </c>
      <c r="J22" s="12">
        <v>2.5920024123377328</v>
      </c>
      <c r="K22" s="12">
        <v>2.0976137405757997</v>
      </c>
      <c r="L22" s="12">
        <v>3.262195667552465</v>
      </c>
      <c r="M22" s="11">
        <v>1.0395233156169414</v>
      </c>
      <c r="N22" s="11">
        <v>2.0045994091123629</v>
      </c>
      <c r="O22" s="11">
        <v>2.9984215218000334</v>
      </c>
      <c r="P22" s="11">
        <v>3.1535516107057084</v>
      </c>
      <c r="Q22" s="12">
        <v>2.7651558208795946</v>
      </c>
      <c r="R22" s="12">
        <v>2.766640327923231</v>
      </c>
      <c r="S22" s="12">
        <v>2.5931052656536391</v>
      </c>
      <c r="T22" s="12">
        <v>2.7304768974765414</v>
      </c>
      <c r="U22" s="12">
        <v>6.1328749018829676E-2</v>
      </c>
      <c r="V22" s="12">
        <v>1.0779115567859598</v>
      </c>
      <c r="W22" s="12">
        <v>2.281865719943621</v>
      </c>
      <c r="X22" s="12">
        <v>2.2796949782483589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>
        <v>19</v>
      </c>
      <c r="B23" s="1" t="s">
        <v>44</v>
      </c>
      <c r="C23" s="8" t="s">
        <v>19</v>
      </c>
      <c r="D23" s="1" t="s">
        <v>45</v>
      </c>
      <c r="E23" s="1">
        <v>43</v>
      </c>
      <c r="F23" s="1">
        <v>32</v>
      </c>
      <c r="G23" s="1">
        <v>35</v>
      </c>
      <c r="H23" s="1">
        <v>0</v>
      </c>
      <c r="I23" s="13">
        <v>4.3055894033599351</v>
      </c>
      <c r="J23" s="13">
        <v>2.9913633196163274</v>
      </c>
      <c r="K23" s="13">
        <v>2.341023345970525</v>
      </c>
      <c r="L23" s="13" t="s">
        <v>20</v>
      </c>
      <c r="M23" s="12">
        <v>5.3314396301982416</v>
      </c>
      <c r="N23" s="12">
        <v>2.4010001257564988</v>
      </c>
      <c r="O23" s="12">
        <v>0.68590433052691635</v>
      </c>
      <c r="P23" s="12" t="s">
        <v>20</v>
      </c>
      <c r="Q23" s="15">
        <v>4.5770219900982179</v>
      </c>
      <c r="R23" s="15">
        <v>2.2919999999999998</v>
      </c>
      <c r="S23" s="15">
        <v>2.1180030257186067</v>
      </c>
      <c r="T23" s="15" t="s">
        <v>20</v>
      </c>
      <c r="U23" s="12">
        <v>3.7381178707224341</v>
      </c>
      <c r="V23" s="12">
        <v>1.909</v>
      </c>
      <c r="W23" s="12">
        <v>0.25542784163474774</v>
      </c>
      <c r="X23" s="12" t="s">
        <v>20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>
        <v>20</v>
      </c>
      <c r="B24" s="1" t="s">
        <v>46</v>
      </c>
      <c r="C24" s="8" t="s">
        <v>47</v>
      </c>
      <c r="D24" s="1"/>
      <c r="E24" s="1">
        <v>38</v>
      </c>
      <c r="F24" s="1">
        <v>33</v>
      </c>
      <c r="G24" s="1">
        <v>23</v>
      </c>
      <c r="H24" s="1">
        <v>8</v>
      </c>
      <c r="I24" s="12">
        <v>3.1416085306727211</v>
      </c>
      <c r="J24" s="12">
        <v>4.137106064936539</v>
      </c>
      <c r="K24" s="12">
        <v>2.2914666881955923</v>
      </c>
      <c r="L24" s="12">
        <v>4.5965086496340728</v>
      </c>
      <c r="M24" s="12">
        <v>5.8642524500344884</v>
      </c>
      <c r="N24" s="12">
        <v>2.8549849313109386</v>
      </c>
      <c r="O24" s="12">
        <v>5.1805865964504676</v>
      </c>
      <c r="P24" s="12">
        <v>3.6816453101322413</v>
      </c>
      <c r="Q24" s="12">
        <v>3.4574807681604924</v>
      </c>
      <c r="R24" s="12">
        <v>4.688491308209608</v>
      </c>
      <c r="S24" s="12">
        <v>3.441608142766972</v>
      </c>
      <c r="T24" s="12">
        <v>6.0499185125182482</v>
      </c>
      <c r="U24" s="12">
        <v>4.1716394230050611</v>
      </c>
      <c r="V24" s="12">
        <v>2.2190675807325331</v>
      </c>
      <c r="W24" s="12">
        <v>3.9027635961437035</v>
      </c>
      <c r="X24" s="12">
        <v>6.6729945873206091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B25" s="1"/>
      <c r="C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C26" s="1"/>
      <c r="D26" s="19">
        <f>SUM(E26:H26)</f>
        <v>2317</v>
      </c>
      <c r="E26" s="19">
        <f>SUM(E5:E24)</f>
        <v>866</v>
      </c>
      <c r="F26" s="19">
        <f>SUM(F5:F24)</f>
        <v>654</v>
      </c>
      <c r="G26" s="19">
        <f>SUM(G5:G24)</f>
        <v>445</v>
      </c>
      <c r="H26" s="19">
        <f>SUM(H5:H24)</f>
        <v>352</v>
      </c>
      <c r="I26" s="20">
        <f>AVERAGE(I5:I19)</f>
        <v>3.7226232119283518</v>
      </c>
      <c r="J26" s="20">
        <f t="shared" ref="J26:P26" si="0">AVERAGE(J5:J19)</f>
        <v>2.9534160300446217</v>
      </c>
      <c r="K26" s="20">
        <f t="shared" si="0"/>
        <v>3.4800278353336478</v>
      </c>
      <c r="L26" s="20">
        <f t="shared" si="0"/>
        <v>1.7229720912247473</v>
      </c>
      <c r="M26" s="21">
        <f t="shared" si="0"/>
        <v>5.4635669188982012</v>
      </c>
      <c r="N26" s="21">
        <f t="shared" si="0"/>
        <v>5.1647418142659234</v>
      </c>
      <c r="O26" s="21">
        <f t="shared" si="0"/>
        <v>4.5824066718192791</v>
      </c>
      <c r="P26" s="21">
        <f t="shared" si="0"/>
        <v>5.7375073208938776</v>
      </c>
      <c r="Q26" s="20">
        <f>MEDIAN(Q5:Q19)</f>
        <v>3.9224629418472157</v>
      </c>
      <c r="R26" s="20">
        <f t="shared" ref="R26:X26" si="1">MEDIAN(R5:R19)</f>
        <v>3.0944807873650282</v>
      </c>
      <c r="S26" s="20">
        <f t="shared" si="1"/>
        <v>2.8215256294959801</v>
      </c>
      <c r="T26" s="20">
        <f t="shared" si="1"/>
        <v>1.8672263613335294</v>
      </c>
      <c r="U26" s="21">
        <f t="shared" si="1"/>
        <v>3.3737427150819843</v>
      </c>
      <c r="V26" s="21">
        <f t="shared" si="1"/>
        <v>3.1939625999771071</v>
      </c>
      <c r="W26" s="21">
        <f t="shared" si="1"/>
        <v>1.9084943106073253</v>
      </c>
      <c r="X26" s="21">
        <f t="shared" si="1"/>
        <v>1.3824884792626779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B27" s="1" t="s">
        <v>48</v>
      </c>
      <c r="C27" s="1"/>
      <c r="D27" s="1"/>
      <c r="E27" s="1"/>
      <c r="F27" s="1"/>
      <c r="G27" s="1"/>
      <c r="H27" s="1"/>
      <c r="I27" s="20">
        <f>MIN(I5:I19)</f>
        <v>1.5933244354603</v>
      </c>
      <c r="J27" s="20">
        <f t="shared" ref="J27:X27" si="2">MIN(J5:J19)</f>
        <v>0.3402</v>
      </c>
      <c r="K27" s="20">
        <f t="shared" si="2"/>
        <v>1.2938632325498529</v>
      </c>
      <c r="L27" s="20">
        <f t="shared" si="2"/>
        <v>-1.8151708572296463</v>
      </c>
      <c r="M27" s="21">
        <f t="shared" si="2"/>
        <v>0.8494454692446104</v>
      </c>
      <c r="N27" s="21">
        <f t="shared" si="2"/>
        <v>-5.816806251516457E-2</v>
      </c>
      <c r="O27" s="21">
        <f t="shared" si="2"/>
        <v>-1.1056865245863509E-2</v>
      </c>
      <c r="P27" s="21">
        <f t="shared" si="2"/>
        <v>-2.1955156260921802</v>
      </c>
      <c r="Q27" s="20">
        <f t="shared" si="2"/>
        <v>1.6524895528557737</v>
      </c>
      <c r="R27" s="20">
        <f t="shared" si="2"/>
        <v>0.51800000000000002</v>
      </c>
      <c r="S27" s="20">
        <f t="shared" si="2"/>
        <v>0.78343713058108833</v>
      </c>
      <c r="T27" s="20">
        <f t="shared" si="2"/>
        <v>-0.89833723914742869</v>
      </c>
      <c r="U27" s="21">
        <f t="shared" si="2"/>
        <v>0</v>
      </c>
      <c r="V27" s="21">
        <f t="shared" si="2"/>
        <v>1.4675</v>
      </c>
      <c r="W27" s="21">
        <f t="shared" si="2"/>
        <v>0</v>
      </c>
      <c r="X27" s="21">
        <f t="shared" si="2"/>
        <v>-2.1264532908726261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B28" s="1" t="s">
        <v>49</v>
      </c>
      <c r="C28" s="1"/>
      <c r="D28" s="1"/>
      <c r="E28" s="1"/>
      <c r="F28" s="1"/>
      <c r="G28" s="1"/>
      <c r="H28" s="1"/>
      <c r="I28" s="20">
        <f>MAX(I5:I19)</f>
        <v>5.3526316533834439</v>
      </c>
      <c r="J28" s="20">
        <f t="shared" ref="J28:X28" si="3">MAX(J5:J19)</f>
        <v>4.9389017533129316</v>
      </c>
      <c r="K28" s="20">
        <f t="shared" si="3"/>
        <v>10.201269992359997</v>
      </c>
      <c r="L28" s="20">
        <f t="shared" si="3"/>
        <v>3.6134840075153001</v>
      </c>
      <c r="M28" s="21">
        <f t="shared" si="3"/>
        <v>13.310081532891211</v>
      </c>
      <c r="N28" s="21">
        <f t="shared" si="3"/>
        <v>19.4376</v>
      </c>
      <c r="O28" s="21">
        <f t="shared" si="3"/>
        <v>13.174174860988353</v>
      </c>
      <c r="P28" s="21">
        <f t="shared" si="3"/>
        <v>32.675703899546441</v>
      </c>
      <c r="Q28" s="20">
        <f t="shared" si="3"/>
        <v>6.2015266591417761</v>
      </c>
      <c r="R28" s="20">
        <f t="shared" si="3"/>
        <v>4.4054212005677273</v>
      </c>
      <c r="S28" s="20">
        <f t="shared" si="3"/>
        <v>10.201269992359997</v>
      </c>
      <c r="T28" s="20">
        <f t="shared" si="3"/>
        <v>4.6875</v>
      </c>
      <c r="U28" s="21">
        <f t="shared" si="3"/>
        <v>13.065390923643754</v>
      </c>
      <c r="V28" s="21">
        <f t="shared" si="3"/>
        <v>19.341000000000001</v>
      </c>
      <c r="W28" s="21">
        <f t="shared" si="3"/>
        <v>9.7759494295932789</v>
      </c>
      <c r="X28" s="21">
        <f t="shared" si="3"/>
        <v>11.176663533853532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>
        <v>1</v>
      </c>
      <c r="B30" s="9" t="s">
        <v>14</v>
      </c>
      <c r="C30" s="8" t="s">
        <v>50</v>
      </c>
      <c r="D30" s="1"/>
      <c r="E30" s="1">
        <v>0</v>
      </c>
      <c r="F30" s="1">
        <v>37</v>
      </c>
      <c r="G30" s="1">
        <v>23</v>
      </c>
      <c r="H30" s="1">
        <v>4</v>
      </c>
      <c r="I30" s="14" t="s">
        <v>20</v>
      </c>
      <c r="J30" s="14">
        <v>3.370207643969195</v>
      </c>
      <c r="K30" s="14">
        <v>3.2640675604611702</v>
      </c>
      <c r="L30" s="14">
        <v>-1.9888928168200786</v>
      </c>
      <c r="M30" s="11" t="s">
        <v>20</v>
      </c>
      <c r="N30" s="11">
        <v>4.1582415081859763</v>
      </c>
      <c r="O30" s="11">
        <v>2.3479639891953563</v>
      </c>
      <c r="P30" s="11">
        <v>7.0347790147379463</v>
      </c>
      <c r="Q30" s="14" t="s">
        <v>20</v>
      </c>
      <c r="R30" s="14">
        <v>3.463127618880768</v>
      </c>
      <c r="S30" s="14">
        <v>3.3935945902109799</v>
      </c>
      <c r="T30" s="14">
        <v>-0.70534378945830145</v>
      </c>
      <c r="U30" s="12" t="s">
        <v>20</v>
      </c>
      <c r="V30" s="12">
        <v>3.7568513319341079</v>
      </c>
      <c r="W30" s="12">
        <v>2.1058397499640558</v>
      </c>
      <c r="X30" s="12">
        <v>8.2250335755979389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>
        <v>2</v>
      </c>
      <c r="B31" s="1" t="s">
        <v>16</v>
      </c>
      <c r="C31" s="8" t="s">
        <v>50</v>
      </c>
      <c r="D31" s="1"/>
      <c r="E31" s="1">
        <v>0</v>
      </c>
      <c r="F31" s="1">
        <v>39</v>
      </c>
      <c r="G31" s="1">
        <v>6</v>
      </c>
      <c r="H31" s="1">
        <v>19</v>
      </c>
      <c r="I31" s="12" t="s">
        <v>20</v>
      </c>
      <c r="J31" s="12">
        <v>2.4057184652772552</v>
      </c>
      <c r="K31" s="12">
        <v>2.5221331923818813</v>
      </c>
      <c r="L31" s="12">
        <v>2.3990957872956176</v>
      </c>
      <c r="M31" s="12" t="s">
        <v>20</v>
      </c>
      <c r="N31" s="12">
        <v>6.7503179080115743</v>
      </c>
      <c r="O31" s="12">
        <v>5.0040519605978959</v>
      </c>
      <c r="P31" s="12">
        <v>4.127571337145814</v>
      </c>
      <c r="Q31" s="12" t="s">
        <v>20</v>
      </c>
      <c r="R31" s="12">
        <v>2.7189412244971289</v>
      </c>
      <c r="S31" s="12">
        <v>2.2356008386300363</v>
      </c>
      <c r="T31" s="12">
        <v>2.9241100534619813</v>
      </c>
      <c r="U31" s="12" t="s">
        <v>20</v>
      </c>
      <c r="V31" s="12">
        <v>4.9837869963142767</v>
      </c>
      <c r="W31" s="12">
        <v>4.9080933743360315</v>
      </c>
      <c r="X31" s="12">
        <v>3.6312849162011052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>
        <v>3</v>
      </c>
      <c r="B32" s="1" t="s">
        <v>18</v>
      </c>
      <c r="C32" s="8" t="s">
        <v>50</v>
      </c>
      <c r="D32" s="1"/>
      <c r="E32" s="1">
        <v>18</v>
      </c>
      <c r="F32" s="1">
        <v>35</v>
      </c>
      <c r="G32" s="1">
        <v>11</v>
      </c>
      <c r="H32" s="1">
        <v>0</v>
      </c>
      <c r="I32" s="14">
        <v>3.5673850547368477</v>
      </c>
      <c r="J32" s="14">
        <v>2.9322373320281829</v>
      </c>
      <c r="K32" s="14">
        <v>2.6658238323873644</v>
      </c>
      <c r="L32" s="14" t="s">
        <v>20</v>
      </c>
      <c r="M32" s="12">
        <v>6.2874551146971847</v>
      </c>
      <c r="N32" s="12">
        <v>4.5482537969610837</v>
      </c>
      <c r="O32" s="12">
        <v>4.1958577056256114</v>
      </c>
      <c r="P32" s="12" t="s">
        <v>20</v>
      </c>
      <c r="Q32" s="14">
        <v>4.1628106267372678</v>
      </c>
      <c r="R32" s="14">
        <v>2.949126027461535</v>
      </c>
      <c r="S32" s="14">
        <v>2.8610674774038225</v>
      </c>
      <c r="T32" s="14" t="s">
        <v>20</v>
      </c>
      <c r="U32" s="12">
        <v>5.1940345169908086</v>
      </c>
      <c r="V32" s="12">
        <v>3.1957278941905143</v>
      </c>
      <c r="W32" s="12">
        <v>3.6580227617073247</v>
      </c>
      <c r="X32" s="12" t="s">
        <v>20</v>
      </c>
      <c r="Y32" s="1"/>
      <c r="Z32" s="1"/>
      <c r="AA32" s="1"/>
      <c r="AB32" s="1"/>
      <c r="AC32" s="1"/>
      <c r="AD32" s="1"/>
      <c r="AE32" s="22">
        <f>6/20</f>
        <v>0.3</v>
      </c>
      <c r="AF32" s="1"/>
      <c r="AG32" s="1"/>
      <c r="AH32" s="1"/>
      <c r="AI32" s="1"/>
      <c r="AJ32" s="1"/>
      <c r="AK32" s="1"/>
    </row>
    <row r="33" spans="1:37" x14ac:dyDescent="0.25">
      <c r="A33">
        <v>4</v>
      </c>
      <c r="B33" s="1" t="s">
        <v>21</v>
      </c>
      <c r="C33" s="8" t="s">
        <v>50</v>
      </c>
      <c r="D33" s="1"/>
      <c r="E33" s="1">
        <v>26</v>
      </c>
      <c r="F33" s="1">
        <v>37</v>
      </c>
      <c r="G33" s="1">
        <v>1</v>
      </c>
      <c r="H33" s="1">
        <v>0</v>
      </c>
      <c r="I33" s="12">
        <v>1.5493324435460254</v>
      </c>
      <c r="J33" s="12">
        <v>3.3986685039989863</v>
      </c>
      <c r="K33" s="12">
        <v>4.1562496602334242</v>
      </c>
      <c r="L33" s="12" t="s">
        <v>20</v>
      </c>
      <c r="M33" s="11">
        <v>9.9312729709736125</v>
      </c>
      <c r="N33" s="11">
        <v>6.503388538232441</v>
      </c>
      <c r="O33" s="11">
        <v>21.463930846880984</v>
      </c>
      <c r="P33" s="11" t="s">
        <v>20</v>
      </c>
      <c r="Q33" s="12">
        <v>1.6524895528557737</v>
      </c>
      <c r="R33" s="12">
        <v>3.3753327651319998</v>
      </c>
      <c r="S33" s="12">
        <v>4.1562496602334242</v>
      </c>
      <c r="T33" s="12" t="s">
        <v>20</v>
      </c>
      <c r="U33" s="12">
        <v>9.2540237798827256</v>
      </c>
      <c r="V33" s="12">
        <v>5.3633634131374341</v>
      </c>
      <c r="W33" s="12">
        <v>21.463930846880984</v>
      </c>
      <c r="X33" s="12" t="s">
        <v>20</v>
      </c>
      <c r="Y33" s="1"/>
      <c r="Z33" s="1"/>
      <c r="AA33" s="1"/>
      <c r="AB33" s="1"/>
      <c r="AC33" s="1"/>
      <c r="AD33" s="1"/>
      <c r="AE33" s="22">
        <f>14/20</f>
        <v>0.7</v>
      </c>
      <c r="AF33" s="1"/>
      <c r="AG33" s="1"/>
      <c r="AH33" s="1"/>
      <c r="AI33" s="1"/>
      <c r="AJ33" s="1"/>
      <c r="AK33" s="1"/>
    </row>
    <row r="34" spans="1:37" x14ac:dyDescent="0.25">
      <c r="A34">
        <v>5</v>
      </c>
      <c r="B34" s="1" t="s">
        <v>23</v>
      </c>
      <c r="C34" s="8" t="s">
        <v>51</v>
      </c>
      <c r="D34" s="1"/>
      <c r="E34" s="1">
        <v>38</v>
      </c>
      <c r="F34" s="1">
        <v>9</v>
      </c>
      <c r="G34" s="1">
        <v>7</v>
      </c>
      <c r="H34" s="1">
        <v>0</v>
      </c>
      <c r="I34" s="14">
        <v>4.8031521703233926</v>
      </c>
      <c r="J34" s="14">
        <v>2.4962222222222223</v>
      </c>
      <c r="K34" s="14">
        <v>0.2594285714285714</v>
      </c>
      <c r="L34" s="14" t="s">
        <v>20</v>
      </c>
      <c r="M34" s="12">
        <v>7.9271777734164433</v>
      </c>
      <c r="N34" s="12">
        <v>3.6446666666666658</v>
      </c>
      <c r="O34" s="12">
        <v>2.2039999999999997</v>
      </c>
      <c r="P34" s="12" t="s">
        <v>20</v>
      </c>
      <c r="Q34" s="14">
        <v>5.0693101349294887</v>
      </c>
      <c r="R34" s="14">
        <v>2.3069999999999999</v>
      </c>
      <c r="S34" s="14">
        <v>0.91</v>
      </c>
      <c r="T34" s="14" t="s">
        <v>20</v>
      </c>
      <c r="U34" s="12">
        <v>5.5793821949823421</v>
      </c>
      <c r="V34" s="12">
        <v>3.6779999999999999</v>
      </c>
      <c r="W34" s="12">
        <v>2.5089999999999999</v>
      </c>
      <c r="X34" s="12" t="s">
        <v>20</v>
      </c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>
        <v>6</v>
      </c>
      <c r="B35" s="9" t="s">
        <v>25</v>
      </c>
      <c r="C35" s="8" t="s">
        <v>52</v>
      </c>
      <c r="D35" s="1"/>
      <c r="E35" s="1">
        <v>9</v>
      </c>
      <c r="F35" s="1">
        <v>33</v>
      </c>
      <c r="G35" s="1">
        <v>17</v>
      </c>
      <c r="H35" s="1">
        <v>1</v>
      </c>
      <c r="I35" s="14">
        <v>2.4655555555555555</v>
      </c>
      <c r="J35" s="14">
        <v>2.8895716508300104</v>
      </c>
      <c r="K35" s="14">
        <v>3.8836833687040011</v>
      </c>
      <c r="L35" s="14">
        <v>-7.9351016360932096</v>
      </c>
      <c r="M35" s="11">
        <v>2.6232222222222226</v>
      </c>
      <c r="N35" s="11">
        <v>7.4258323678789679</v>
      </c>
      <c r="O35" s="11">
        <v>4.9760406587972206</v>
      </c>
      <c r="P35" s="11">
        <v>11.413115296415569</v>
      </c>
      <c r="Q35" s="14">
        <v>2.8130000000000002</v>
      </c>
      <c r="R35" s="14">
        <v>2.9609999999999999</v>
      </c>
      <c r="S35" s="14">
        <v>2.8564141800561105</v>
      </c>
      <c r="T35" s="14">
        <v>-7.6351016360932107</v>
      </c>
      <c r="U35" s="12">
        <v>2.63</v>
      </c>
      <c r="V35" s="12">
        <v>6.1390121499046373</v>
      </c>
      <c r="W35" s="12">
        <v>3.4703163394959997</v>
      </c>
      <c r="X35" s="12">
        <v>11.413115296415569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>
        <v>7</v>
      </c>
      <c r="B36" s="1" t="s">
        <v>27</v>
      </c>
      <c r="C36" s="8" t="s">
        <v>53</v>
      </c>
      <c r="D36" s="1"/>
      <c r="E36" s="1">
        <v>17</v>
      </c>
      <c r="F36" s="1">
        <v>35</v>
      </c>
      <c r="G36" s="1">
        <v>2</v>
      </c>
      <c r="H36" s="1">
        <v>0</v>
      </c>
      <c r="I36" s="14">
        <v>4.0826135854501926</v>
      </c>
      <c r="J36" s="14">
        <v>2.6509146356522173</v>
      </c>
      <c r="K36" s="14">
        <v>1.0704364615860107</v>
      </c>
      <c r="L36" s="14" t="s">
        <v>20</v>
      </c>
      <c r="M36" s="12">
        <v>6.4492938329563394</v>
      </c>
      <c r="N36" s="12">
        <v>2.4508373930124301</v>
      </c>
      <c r="O36" s="12">
        <v>2.9000000000000004</v>
      </c>
      <c r="P36" s="12" t="s">
        <v>20</v>
      </c>
      <c r="Q36" s="14">
        <v>4.2217306274245692</v>
      </c>
      <c r="R36" s="14">
        <v>2.98043431676287</v>
      </c>
      <c r="S36" s="14">
        <v>1.0704364615860107</v>
      </c>
      <c r="T36" s="14" t="s">
        <v>20</v>
      </c>
      <c r="U36" s="12">
        <v>6.5375442508149861</v>
      </c>
      <c r="V36" s="12">
        <v>2.21</v>
      </c>
      <c r="W36" s="12">
        <v>2.9000000000000004</v>
      </c>
      <c r="X36" s="12" t="s">
        <v>20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>
        <v>8</v>
      </c>
      <c r="B37" s="1" t="s">
        <v>24</v>
      </c>
      <c r="C37" s="8" t="s">
        <v>54</v>
      </c>
      <c r="D37" s="1"/>
      <c r="E37" s="1">
        <f>[1]Norway!M190</f>
        <v>51</v>
      </c>
      <c r="F37" s="1">
        <f>[1]Norway!N190</f>
        <v>12</v>
      </c>
      <c r="G37" s="1">
        <f>[1]Norway!O190</f>
        <v>0</v>
      </c>
      <c r="H37" s="1">
        <f>[1]Norway!P190</f>
        <v>0</v>
      </c>
      <c r="I37" s="12">
        <f>[1]Norway!Q190</f>
        <v>3.4001217818948271</v>
      </c>
      <c r="J37" s="12">
        <f>[1]Norway!R190</f>
        <v>5.1082894538621781</v>
      </c>
      <c r="K37" s="12" t="str">
        <f>[1]Norway!S190</f>
        <v>n.a.</v>
      </c>
      <c r="L37" s="12" t="str">
        <f>[1]Norway!T190</f>
        <v>n.a.</v>
      </c>
      <c r="M37" s="12">
        <f>[1]Norway!U190</f>
        <v>5.3767619859143352</v>
      </c>
      <c r="N37" s="12">
        <f>[1]Norway!V190</f>
        <v>4.4209670401441237</v>
      </c>
      <c r="O37" s="12" t="str">
        <f>[1]Norway!W190</f>
        <v>n.a.</v>
      </c>
      <c r="P37" s="12" t="str">
        <f>[1]Norway!X190</f>
        <v>n.a.</v>
      </c>
      <c r="Q37" s="12">
        <f>[1]Norway!Q191</f>
        <v>3.5243703837739115</v>
      </c>
      <c r="R37" s="12">
        <f>[1]Norway!R191</f>
        <v>4.3743809109030307</v>
      </c>
      <c r="S37" s="12" t="str">
        <f>[1]Norway!S191</f>
        <v>n.a.</v>
      </c>
      <c r="T37" s="12" t="str">
        <f>[1]Norway!T191</f>
        <v>n.a.</v>
      </c>
      <c r="U37" s="12">
        <f>[1]Norway!U191</f>
        <v>4.8702294508441657</v>
      </c>
      <c r="V37" s="12">
        <f>[1]Norway!V191</f>
        <v>4.07605489444488</v>
      </c>
      <c r="W37" s="12" t="str">
        <f>[1]Norway!W191</f>
        <v>n.a.</v>
      </c>
      <c r="X37" s="12" t="str">
        <f>[1]Norway!X191</f>
        <v>n.a.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>
        <v>9</v>
      </c>
      <c r="B38" s="1" t="s">
        <v>28</v>
      </c>
      <c r="C38" s="8" t="s">
        <v>50</v>
      </c>
      <c r="D38" s="1"/>
      <c r="E38" s="1">
        <f>[1]Japan!M148</f>
        <v>23</v>
      </c>
      <c r="F38" s="1">
        <f>[1]Japan!N148</f>
        <v>17</v>
      </c>
      <c r="G38" s="1">
        <f>[1]Japan!O148</f>
        <v>4</v>
      </c>
      <c r="H38" s="1">
        <f>[1]Japan!P148</f>
        <v>11</v>
      </c>
      <c r="I38" s="23">
        <f>[1]Japan!Q148</f>
        <v>7.0122618013456819</v>
      </c>
      <c r="J38" s="23">
        <f>[1]Japan!R148</f>
        <v>3.9571430664109926</v>
      </c>
      <c r="K38" s="23">
        <f>[1]Japan!S148</f>
        <v>1.0084105338068083</v>
      </c>
      <c r="L38" s="23">
        <f>[1]Japan!T148</f>
        <v>0.68725836094954884</v>
      </c>
      <c r="M38" s="17">
        <f>[1]Japan!U148</f>
        <v>7.0343524750762372</v>
      </c>
      <c r="N38" s="17">
        <f>[1]Japan!V148</f>
        <v>1.7733420363193981</v>
      </c>
      <c r="O38" s="17">
        <f>[1]Japan!W148</f>
        <v>-6.3602637540485785E-2</v>
      </c>
      <c r="P38" s="17">
        <f>[1]Japan!X148</f>
        <v>-1.1243803267566426</v>
      </c>
      <c r="Q38" s="23">
        <f>[1]Japan!Q149</f>
        <v>7.7137467725608477</v>
      </c>
      <c r="R38" s="23">
        <f>[1]Japan!R149</f>
        <v>4.176843956043963</v>
      </c>
      <c r="S38" s="23">
        <f>[1]Japan!S149</f>
        <v>1.7226113408089438</v>
      </c>
      <c r="T38" s="23">
        <f>[1]Japan!T149</f>
        <v>1.4135402737087022</v>
      </c>
      <c r="U38" s="17">
        <f>[1]Japan!U149</f>
        <v>6.8252720793239297</v>
      </c>
      <c r="V38" s="17">
        <f>[1]Japan!V149</f>
        <v>1.7708375240945706</v>
      </c>
      <c r="W38" s="17">
        <f>[1]Japan!W149</f>
        <v>-0.19882179867410366</v>
      </c>
      <c r="X38" s="17">
        <f>[1]Japan!X149</f>
        <v>-1.2268780058102169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>
        <v>10</v>
      </c>
      <c r="B39" s="1" t="s">
        <v>30</v>
      </c>
      <c r="C39" s="8" t="s">
        <v>55</v>
      </c>
      <c r="D39" s="1"/>
      <c r="E39" s="18">
        <v>26</v>
      </c>
      <c r="F39" s="18">
        <v>6</v>
      </c>
      <c r="G39" s="18">
        <v>17</v>
      </c>
      <c r="H39" s="18">
        <v>10</v>
      </c>
      <c r="I39" s="14">
        <v>5.3526316533834439</v>
      </c>
      <c r="J39" s="14">
        <v>2.0542842210328489</v>
      </c>
      <c r="K39" s="14">
        <v>1.7715294117647058</v>
      </c>
      <c r="L39" s="14">
        <v>1.0288999999999999</v>
      </c>
      <c r="M39" s="12">
        <v>5.5995246781702734</v>
      </c>
      <c r="N39" s="12">
        <v>17.100887909346586</v>
      </c>
      <c r="O39" s="12">
        <v>5.3862941176470587</v>
      </c>
      <c r="P39" s="12">
        <v>2.9217</v>
      </c>
      <c r="Q39" s="14">
        <v>5.7688983348344935</v>
      </c>
      <c r="R39" s="14">
        <v>1.8353584870787816</v>
      </c>
      <c r="S39" s="14">
        <v>1.5640000000000001</v>
      </c>
      <c r="T39" s="14">
        <v>1.641</v>
      </c>
      <c r="U39" s="12">
        <v>3.2544340526666575</v>
      </c>
      <c r="V39" s="12">
        <v>16.654267163421448</v>
      </c>
      <c r="W39" s="12">
        <v>5.0030000000000001</v>
      </c>
      <c r="X39" s="12">
        <v>2.4489999999999998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>
        <v>11</v>
      </c>
      <c r="B40" s="9" t="s">
        <v>31</v>
      </c>
      <c r="C40" s="8" t="s">
        <v>52</v>
      </c>
      <c r="D40" s="1"/>
      <c r="E40" s="18">
        <v>8</v>
      </c>
      <c r="F40" s="18">
        <v>14</v>
      </c>
      <c r="G40" s="18">
        <v>32</v>
      </c>
      <c r="H40" s="18">
        <v>7</v>
      </c>
      <c r="I40" s="14">
        <v>4.4016199315565681</v>
      </c>
      <c r="J40" s="14">
        <v>4.4571668732135397</v>
      </c>
      <c r="K40" s="14">
        <v>3.9508263892382276</v>
      </c>
      <c r="L40" s="14">
        <v>2.4427142857142856</v>
      </c>
      <c r="M40" s="11">
        <v>2.8539815077797006</v>
      </c>
      <c r="N40" s="11">
        <v>4.7694861701857247</v>
      </c>
      <c r="O40" s="11">
        <v>7.2788899184246336</v>
      </c>
      <c r="P40" s="11">
        <v>5.2645714285714291</v>
      </c>
      <c r="Q40" s="14">
        <v>5.2964797262262753</v>
      </c>
      <c r="R40" s="14">
        <v>4.0954479501839947</v>
      </c>
      <c r="S40" s="14">
        <v>3.7476450040026172</v>
      </c>
      <c r="T40" s="14">
        <v>2.9969999999999999</v>
      </c>
      <c r="U40" s="12">
        <v>2.7865000000000002</v>
      </c>
      <c r="V40" s="12">
        <v>3.2275</v>
      </c>
      <c r="W40" s="12">
        <v>4.1668189799074948</v>
      </c>
      <c r="X40" s="12">
        <v>3.99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>
        <v>12</v>
      </c>
      <c r="B41" s="1" t="s">
        <v>33</v>
      </c>
      <c r="C41" s="8" t="s">
        <v>56</v>
      </c>
      <c r="D41" s="1"/>
      <c r="E41" s="18">
        <v>13</v>
      </c>
      <c r="F41" s="18">
        <v>5</v>
      </c>
      <c r="G41" s="18">
        <v>3</v>
      </c>
      <c r="H41" s="18">
        <v>19</v>
      </c>
      <c r="I41" s="14">
        <v>4.0012815476872907</v>
      </c>
      <c r="J41" s="14">
        <v>0.3402</v>
      </c>
      <c r="K41" s="14">
        <v>2.6960000000000002</v>
      </c>
      <c r="L41" s="14">
        <v>2.9106315789473687</v>
      </c>
      <c r="M41" s="12">
        <v>13.310081532891211</v>
      </c>
      <c r="N41" s="12">
        <v>19.4376</v>
      </c>
      <c r="O41" s="12">
        <v>15.894666666666666</v>
      </c>
      <c r="P41" s="12">
        <v>6.3954736842105273</v>
      </c>
      <c r="Q41" s="12">
        <v>3.9224629418472157</v>
      </c>
      <c r="R41" s="12">
        <v>0.51800000000000002</v>
      </c>
      <c r="S41" s="12">
        <v>3.8</v>
      </c>
      <c r="T41" s="12">
        <v>3.3639999999999999</v>
      </c>
      <c r="U41" s="12">
        <v>13.065390923643754</v>
      </c>
      <c r="V41" s="12">
        <v>19.341000000000001</v>
      </c>
      <c r="W41" s="12">
        <v>13.754</v>
      </c>
      <c r="X41" s="12">
        <v>3.915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>
        <v>13</v>
      </c>
      <c r="B42" s="1" t="s">
        <v>35</v>
      </c>
      <c r="C42" s="8" t="s">
        <v>50</v>
      </c>
      <c r="D42" s="1"/>
      <c r="E42" s="1">
        <v>48</v>
      </c>
      <c r="F42" s="1">
        <v>11</v>
      </c>
      <c r="G42" s="1">
        <v>0</v>
      </c>
      <c r="H42" s="1">
        <v>0</v>
      </c>
      <c r="I42" s="14">
        <v>3.8737590917555771</v>
      </c>
      <c r="J42" s="14">
        <v>0.87580337752503257</v>
      </c>
      <c r="K42" s="14" t="s">
        <v>20</v>
      </c>
      <c r="L42" s="14" t="s">
        <v>20</v>
      </c>
      <c r="M42" s="12">
        <v>3.1676613728565015</v>
      </c>
      <c r="N42" s="12">
        <v>1.5440000000000003</v>
      </c>
      <c r="O42" s="12" t="s">
        <v>20</v>
      </c>
      <c r="P42" s="12" t="s">
        <v>20</v>
      </c>
      <c r="Q42" s="14">
        <v>3.824318441556751</v>
      </c>
      <c r="R42" s="14">
        <v>1.176215921488355</v>
      </c>
      <c r="S42" s="14" t="s">
        <v>20</v>
      </c>
      <c r="T42" s="14" t="s">
        <v>20</v>
      </c>
      <c r="U42" s="12">
        <v>2.7574370956706113</v>
      </c>
      <c r="V42" s="12">
        <v>1.784</v>
      </c>
      <c r="W42" s="12" t="s">
        <v>20</v>
      </c>
      <c r="X42" s="12" t="s">
        <v>20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>
        <v>14</v>
      </c>
      <c r="B43" s="1" t="s">
        <v>36</v>
      </c>
      <c r="C43" s="8" t="s">
        <v>32</v>
      </c>
      <c r="D43" s="1"/>
      <c r="E43" s="1">
        <v>25</v>
      </c>
      <c r="F43" s="1">
        <v>21</v>
      </c>
      <c r="G43" s="1">
        <v>10</v>
      </c>
      <c r="H43" s="1">
        <v>0</v>
      </c>
      <c r="I43" s="14">
        <v>4.8561366111009576</v>
      </c>
      <c r="J43" s="14">
        <v>2.6722221075602408</v>
      </c>
      <c r="K43" s="14">
        <v>3.0196305564817139</v>
      </c>
      <c r="L43" s="14" t="s">
        <v>20</v>
      </c>
      <c r="M43" s="12">
        <v>5.1840961193345105</v>
      </c>
      <c r="N43" s="12">
        <v>4.9549292296288341</v>
      </c>
      <c r="O43" s="12">
        <v>1.4988999999999999</v>
      </c>
      <c r="P43" s="12" t="s">
        <v>20</v>
      </c>
      <c r="Q43" s="14">
        <v>5.3723293922422588</v>
      </c>
      <c r="R43" s="14">
        <v>2.7392074428743918</v>
      </c>
      <c r="S43" s="14">
        <v>3.3253817215576409</v>
      </c>
      <c r="T43" s="14" t="s">
        <v>20</v>
      </c>
      <c r="U43" s="12">
        <v>4.72825787047364</v>
      </c>
      <c r="V43" s="12">
        <v>3.2170000000000001</v>
      </c>
      <c r="W43" s="12">
        <v>1.7195</v>
      </c>
      <c r="X43" s="12" t="s">
        <v>20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>
        <v>15</v>
      </c>
      <c r="B44" s="1" t="s">
        <v>37</v>
      </c>
      <c r="C44" s="8" t="s">
        <v>50</v>
      </c>
      <c r="D44" s="1"/>
      <c r="E44" s="1">
        <v>44</v>
      </c>
      <c r="F44" s="1">
        <v>16</v>
      </c>
      <c r="G44" s="1">
        <v>4</v>
      </c>
      <c r="H44" s="1">
        <v>0</v>
      </c>
      <c r="I44" s="12">
        <v>3.8170297280418666</v>
      </c>
      <c r="J44" s="12">
        <v>2.4185352838067242</v>
      </c>
      <c r="K44" s="12">
        <v>5.4888775501452214</v>
      </c>
      <c r="L44" s="12" t="s">
        <v>20</v>
      </c>
      <c r="M44" s="11">
        <v>7.0171310370232307</v>
      </c>
      <c r="N44" s="11">
        <v>5.4473760014200803</v>
      </c>
      <c r="O44" s="11">
        <v>10.74249501117855</v>
      </c>
      <c r="P44" s="11" t="s">
        <v>20</v>
      </c>
      <c r="Q44" s="12">
        <v>3.2874842234796087</v>
      </c>
      <c r="R44" s="12">
        <v>3.1707014934723277</v>
      </c>
      <c r="S44" s="12">
        <v>5.0617749217886647</v>
      </c>
      <c r="T44" s="12" t="s">
        <v>20</v>
      </c>
      <c r="U44" s="12">
        <v>6.3796813031369357</v>
      </c>
      <c r="V44" s="12">
        <v>1.4675</v>
      </c>
      <c r="W44" s="12">
        <v>1.1440000000000001</v>
      </c>
      <c r="X44" s="12" t="s">
        <v>20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>
        <v>16</v>
      </c>
      <c r="B45" s="1" t="s">
        <v>39</v>
      </c>
      <c r="C45" s="8" t="s">
        <v>57</v>
      </c>
      <c r="D45" s="1"/>
      <c r="E45" s="1">
        <f>[1]Denmark!L140</f>
        <v>23</v>
      </c>
      <c r="F45" s="1">
        <f>[1]Denmark!M140</f>
        <v>16</v>
      </c>
      <c r="G45" s="1">
        <f>[1]Denmark!N140</f>
        <v>17</v>
      </c>
      <c r="H45" s="1">
        <f>[1]Denmark!O140</f>
        <v>0</v>
      </c>
      <c r="I45" s="14">
        <f>[1]Denmark!P140</f>
        <v>3.5185838884698577</v>
      </c>
      <c r="J45" s="14">
        <f>[1]Denmark!Q140</f>
        <v>1.7000336733980987</v>
      </c>
      <c r="K45" s="14">
        <f>[1]Denmark!R140</f>
        <v>2.3911471659625017</v>
      </c>
      <c r="L45" s="14" t="str">
        <f>[1]Denmark!S140</f>
        <v>n.a.</v>
      </c>
      <c r="M45" s="12">
        <f>[1]Denmark!T140</f>
        <v>5.5650225533089293</v>
      </c>
      <c r="N45" s="12">
        <f>[1]Denmark!U140</f>
        <v>4.6908923407902936</v>
      </c>
      <c r="O45" s="12">
        <f>[1]Denmark!V140</f>
        <v>3.2937647058823534</v>
      </c>
      <c r="P45" s="12" t="str">
        <f>[1]Denmark!W140</f>
        <v>n.a.</v>
      </c>
      <c r="Q45" s="14">
        <f>[1]Denmark!P141</f>
        <v>2.7934810287751466</v>
      </c>
      <c r="R45" s="14">
        <f>[1]Denmark!Q141</f>
        <v>0.8415235761188633</v>
      </c>
      <c r="S45" s="14">
        <f>[1]Denmark!R141</f>
        <v>2.5604415352309839</v>
      </c>
      <c r="T45" s="14" t="str">
        <f>[1]Denmark!S141</f>
        <v>n.a.</v>
      </c>
      <c r="U45" s="12">
        <f>[1]Denmark!T141</f>
        <v>5.8828358004760952</v>
      </c>
      <c r="V45" s="12">
        <f>[1]Denmark!U141</f>
        <v>2.4482309510850171</v>
      </c>
      <c r="W45" s="12">
        <f>[1]Denmark!V141</f>
        <v>2.4900000000000002</v>
      </c>
      <c r="X45" s="12" t="str">
        <f>[1]Denmark!W141</f>
        <v>n.a.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>
        <v>17</v>
      </c>
      <c r="B46" s="1" t="s">
        <v>40</v>
      </c>
      <c r="C46" s="8" t="s">
        <v>55</v>
      </c>
      <c r="D46" s="1"/>
      <c r="E46" s="1">
        <v>3</v>
      </c>
      <c r="F46" s="1">
        <v>42</v>
      </c>
      <c r="G46" s="1">
        <v>14</v>
      </c>
      <c r="H46" s="1">
        <v>0</v>
      </c>
      <c r="I46" s="12">
        <v>1.9329999999999998</v>
      </c>
      <c r="J46" s="12">
        <v>3.5925805438907799</v>
      </c>
      <c r="K46" s="12">
        <v>4.1268504199018663</v>
      </c>
      <c r="L46" s="12" t="s">
        <v>20</v>
      </c>
      <c r="M46" s="12">
        <v>2.1753333333333331</v>
      </c>
      <c r="N46" s="12">
        <v>4.7283854924082815</v>
      </c>
      <c r="O46" s="12">
        <v>1.6799552692664059</v>
      </c>
      <c r="P46" s="12">
        <v>3.7504412658484632</v>
      </c>
      <c r="Q46" s="12">
        <v>2.5310000000000001</v>
      </c>
      <c r="R46" s="12">
        <v>4.0644116776201162</v>
      </c>
      <c r="S46" s="12">
        <v>3.5804676577520178</v>
      </c>
      <c r="T46" s="12" t="s">
        <v>20</v>
      </c>
      <c r="U46" s="12">
        <v>2.1230000000000002</v>
      </c>
      <c r="V46" s="12">
        <v>3.823546366025151</v>
      </c>
      <c r="W46" s="12">
        <v>1.4151738259470972</v>
      </c>
      <c r="X46" s="12" t="s">
        <v>20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>
        <v>18</v>
      </c>
      <c r="B47" s="1" t="s">
        <v>42</v>
      </c>
      <c r="C47" s="8" t="s">
        <v>54</v>
      </c>
      <c r="D47" s="1"/>
      <c r="E47" s="1">
        <f>[1]Belgium!N190</f>
        <v>0</v>
      </c>
      <c r="F47" s="1">
        <f>[1]Belgium!O190</f>
        <v>17</v>
      </c>
      <c r="G47" s="1">
        <f>[1]Belgium!P190</f>
        <v>21</v>
      </c>
      <c r="H47" s="1">
        <f>[1]Belgium!Q190</f>
        <v>25</v>
      </c>
      <c r="I47" s="24" t="str">
        <f>[1]Belgium!R190</f>
        <v>n.a.</v>
      </c>
      <c r="J47" s="14">
        <f>[1]Belgium!S190</f>
        <v>4.1916548031732246</v>
      </c>
      <c r="K47" s="14">
        <f>[1]Belgium!T190</f>
        <v>3.0798678659476209</v>
      </c>
      <c r="L47" s="14">
        <f>[1]Belgium!U190</f>
        <v>2.5668283835869388</v>
      </c>
      <c r="M47" s="12" t="str">
        <f>[1]Belgium!V190</f>
        <v>n.a.</v>
      </c>
      <c r="N47" s="12">
        <f>[1]Belgium!W190</f>
        <v>5.8000833340851408</v>
      </c>
      <c r="O47" s="12">
        <f>[1]Belgium!X190</f>
        <v>3.1761189059539623</v>
      </c>
      <c r="P47" s="12">
        <f>[1]Belgium!Y190</f>
        <v>2.5406534805446892</v>
      </c>
      <c r="Q47" s="14" t="str">
        <f>[1]Belgium!R191</f>
        <v>n.a.</v>
      </c>
      <c r="R47" s="14">
        <f>[1]Belgium!S191</f>
        <v>4.0078429011898065</v>
      </c>
      <c r="S47" s="14">
        <f>[1]Belgium!T191</f>
        <v>2.93107974499347</v>
      </c>
      <c r="T47" s="14">
        <f>[1]Belgium!U191</f>
        <v>2.1018225781429756</v>
      </c>
      <c r="U47" s="12" t="str">
        <f>[1]Belgium!V191</f>
        <v>n.a.</v>
      </c>
      <c r="V47" s="12">
        <f>[1]Belgium!W191</f>
        <v>5.0120005330242856</v>
      </c>
      <c r="W47" s="12">
        <f>[1]Belgium!X191</f>
        <v>2.2642257616813266</v>
      </c>
      <c r="X47" s="12">
        <f>[1]Belgium!Y191</f>
        <v>2.1818658397815494</v>
      </c>
      <c r="Y47" s="18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>
        <v>19</v>
      </c>
      <c r="B48" s="1" t="s">
        <v>44</v>
      </c>
      <c r="C48" s="8" t="s">
        <v>52</v>
      </c>
      <c r="D48" s="1"/>
      <c r="E48" s="1">
        <v>34</v>
      </c>
      <c r="F48" s="1">
        <v>27</v>
      </c>
      <c r="G48" s="1">
        <v>1</v>
      </c>
      <c r="H48" s="1">
        <v>0</v>
      </c>
      <c r="I48" s="14">
        <v>5.2075272521806548</v>
      </c>
      <c r="J48" s="14">
        <v>3.2565256498734749</v>
      </c>
      <c r="K48" s="14">
        <v>-3.8239999999999998</v>
      </c>
      <c r="L48" s="14" t="s">
        <v>20</v>
      </c>
      <c r="M48" s="12">
        <v>5.7326299855084315</v>
      </c>
      <c r="N48" s="12">
        <v>2.9265637185276621</v>
      </c>
      <c r="O48" s="12">
        <v>0.47</v>
      </c>
      <c r="P48" s="12" t="s">
        <v>20</v>
      </c>
      <c r="Q48" s="14">
        <v>4.7819044016833239</v>
      </c>
      <c r="R48" s="14">
        <v>2.3410000000000002</v>
      </c>
      <c r="S48" s="14">
        <v>-3.8239999999999998</v>
      </c>
      <c r="T48" s="14" t="s">
        <v>20</v>
      </c>
      <c r="U48" s="12">
        <v>4.2231910906283652</v>
      </c>
      <c r="V48" s="12">
        <v>2.1080000000000001</v>
      </c>
      <c r="W48" s="12">
        <v>0.47</v>
      </c>
      <c r="X48" s="12" t="s">
        <v>20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>
        <v>20</v>
      </c>
      <c r="B49" s="1" t="s">
        <v>46</v>
      </c>
      <c r="C49" s="8" t="s">
        <v>55</v>
      </c>
      <c r="D49" s="1"/>
      <c r="E49" s="1">
        <v>37</v>
      </c>
      <c r="F49" s="1">
        <v>13</v>
      </c>
      <c r="G49" s="1">
        <v>9</v>
      </c>
      <c r="H49" s="1">
        <v>0</v>
      </c>
      <c r="I49" s="12">
        <v>3.2058846458380263</v>
      </c>
      <c r="J49" s="12">
        <v>4.9472053033908452</v>
      </c>
      <c r="K49" s="12">
        <v>4.0421747307288394</v>
      </c>
      <c r="L49" s="12" t="s">
        <v>20</v>
      </c>
      <c r="M49" s="11">
        <v>5.9444860497864145</v>
      </c>
      <c r="N49" s="11">
        <v>4.676452179999889</v>
      </c>
      <c r="O49" s="11">
        <v>7.6262200921519723</v>
      </c>
      <c r="P49" s="11" t="s">
        <v>20</v>
      </c>
      <c r="Q49" s="12">
        <v>3.4888318881711511</v>
      </c>
      <c r="R49" s="12">
        <v>5.8788906154353171</v>
      </c>
      <c r="S49" s="12">
        <v>4.2726115481280802</v>
      </c>
      <c r="T49" s="12" t="s">
        <v>20</v>
      </c>
      <c r="U49" s="12">
        <v>4.3529999999999998</v>
      </c>
      <c r="V49" s="12">
        <v>2.8255116122797741</v>
      </c>
      <c r="W49" s="12">
        <v>6.0407200872356057</v>
      </c>
      <c r="X49" s="12" t="s">
        <v>20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B50" s="1"/>
      <c r="C50" s="1"/>
      <c r="D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B51" s="1"/>
      <c r="C51" s="1"/>
      <c r="D51" s="19">
        <f>SUM(E51:H51)</f>
        <v>1180</v>
      </c>
      <c r="E51" s="19">
        <f>SUM(E30:E49)</f>
        <v>443</v>
      </c>
      <c r="F51" s="19">
        <f>SUM(F30:F49)</f>
        <v>442</v>
      </c>
      <c r="G51" s="19">
        <f>SUM(G30:G49)</f>
        <v>199</v>
      </c>
      <c r="H51" s="19">
        <f>SUM(H30:H49)</f>
        <v>96</v>
      </c>
      <c r="I51" s="20">
        <f t="shared" ref="I51:P51" si="4">AVERAGE(I30:I44)</f>
        <v>4.090990842798325</v>
      </c>
      <c r="J51" s="20">
        <f t="shared" si="4"/>
        <v>2.8018123224926419</v>
      </c>
      <c r="K51" s="20">
        <f t="shared" si="4"/>
        <v>2.7505459298937773</v>
      </c>
      <c r="L51" s="20">
        <f t="shared" si="4"/>
        <v>-6.505634857235254E-2</v>
      </c>
      <c r="M51" s="21">
        <f t="shared" si="4"/>
        <v>6.3663086633316786</v>
      </c>
      <c r="N51" s="21">
        <f t="shared" si="4"/>
        <v>6.3286751043995917</v>
      </c>
      <c r="O51" s="21">
        <f t="shared" si="4"/>
        <v>6.4484221721133457</v>
      </c>
      <c r="P51" s="21">
        <f t="shared" si="4"/>
        <v>5.1475472049035202</v>
      </c>
      <c r="Q51" s="20">
        <f t="shared" ref="Q51:X51" si="5">MEDIAN(Q30:Q44)</f>
        <v>4.1628106267372678</v>
      </c>
      <c r="R51" s="20">
        <f t="shared" si="5"/>
        <v>2.9609999999999999</v>
      </c>
      <c r="S51" s="20">
        <f t="shared" si="5"/>
        <v>2.8610674774038225</v>
      </c>
      <c r="T51" s="20">
        <f t="shared" si="5"/>
        <v>1.641</v>
      </c>
      <c r="U51" s="21">
        <f t="shared" si="5"/>
        <v>5.1940345169908086</v>
      </c>
      <c r="V51" s="21">
        <f t="shared" si="5"/>
        <v>3.6779999999999999</v>
      </c>
      <c r="W51" s="21">
        <f t="shared" si="5"/>
        <v>3.4703163394959997</v>
      </c>
      <c r="X51" s="21">
        <f t="shared" si="5"/>
        <v>3.915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B52" s="1" t="s">
        <v>48</v>
      </c>
      <c r="C52" s="1"/>
      <c r="D52" s="1"/>
      <c r="E52" s="1"/>
      <c r="F52" s="1"/>
      <c r="G52" s="1"/>
      <c r="H52" s="1"/>
      <c r="I52" s="20">
        <f t="shared" ref="I52:X52" si="6">MIN(I30:I44)</f>
        <v>1.5493324435460254</v>
      </c>
      <c r="J52" s="20">
        <f t="shared" si="6"/>
        <v>0.3402</v>
      </c>
      <c r="K52" s="20">
        <f t="shared" si="6"/>
        <v>0.2594285714285714</v>
      </c>
      <c r="L52" s="20">
        <f t="shared" si="6"/>
        <v>-7.9351016360932096</v>
      </c>
      <c r="M52" s="21">
        <f t="shared" si="6"/>
        <v>2.6232222222222226</v>
      </c>
      <c r="N52" s="21">
        <f t="shared" si="6"/>
        <v>1.5440000000000003</v>
      </c>
      <c r="O52" s="21">
        <f t="shared" si="6"/>
        <v>-6.3602637540485785E-2</v>
      </c>
      <c r="P52" s="21">
        <f t="shared" si="6"/>
        <v>-1.1243803267566426</v>
      </c>
      <c r="Q52" s="20">
        <f t="shared" si="6"/>
        <v>1.6524895528557737</v>
      </c>
      <c r="R52" s="20">
        <f t="shared" si="6"/>
        <v>0.51800000000000002</v>
      </c>
      <c r="S52" s="20">
        <f t="shared" si="6"/>
        <v>0.91</v>
      </c>
      <c r="T52" s="20">
        <f t="shared" si="6"/>
        <v>-7.6351016360932107</v>
      </c>
      <c r="U52" s="21">
        <f t="shared" si="6"/>
        <v>2.63</v>
      </c>
      <c r="V52" s="21">
        <f t="shared" si="6"/>
        <v>1.4675</v>
      </c>
      <c r="W52" s="21">
        <f t="shared" si="6"/>
        <v>-0.19882179867410366</v>
      </c>
      <c r="X52" s="21">
        <f t="shared" si="6"/>
        <v>-1.2268780058102169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B53" s="1" t="s">
        <v>49</v>
      </c>
      <c r="C53" s="1"/>
      <c r="D53" s="1"/>
      <c r="E53" s="1"/>
      <c r="F53" s="1"/>
      <c r="G53" s="1"/>
      <c r="H53" s="1"/>
      <c r="I53" s="20">
        <f t="shared" ref="I53:X53" si="7">MAX(I30:I44)</f>
        <v>7.0122618013456819</v>
      </c>
      <c r="J53" s="20">
        <f t="shared" si="7"/>
        <v>5.1082894538621781</v>
      </c>
      <c r="K53" s="20">
        <f t="shared" si="7"/>
        <v>5.4888775501452214</v>
      </c>
      <c r="L53" s="20">
        <f t="shared" si="7"/>
        <v>2.9106315789473687</v>
      </c>
      <c r="M53" s="21">
        <f t="shared" si="7"/>
        <v>13.310081532891211</v>
      </c>
      <c r="N53" s="21">
        <f t="shared" si="7"/>
        <v>19.4376</v>
      </c>
      <c r="O53" s="21">
        <f t="shared" si="7"/>
        <v>21.463930846880984</v>
      </c>
      <c r="P53" s="21">
        <f t="shared" si="7"/>
        <v>11.413115296415569</v>
      </c>
      <c r="Q53" s="20">
        <f t="shared" si="7"/>
        <v>7.7137467725608477</v>
      </c>
      <c r="R53" s="20">
        <f t="shared" si="7"/>
        <v>4.3743809109030307</v>
      </c>
      <c r="S53" s="20">
        <f t="shared" si="7"/>
        <v>5.0617749217886647</v>
      </c>
      <c r="T53" s="20">
        <f t="shared" si="7"/>
        <v>3.3639999999999999</v>
      </c>
      <c r="U53" s="21">
        <f t="shared" si="7"/>
        <v>13.065390923643754</v>
      </c>
      <c r="V53" s="21">
        <f t="shared" si="7"/>
        <v>19.341000000000001</v>
      </c>
      <c r="W53" s="21">
        <f t="shared" si="7"/>
        <v>21.463930846880984</v>
      </c>
      <c r="X53" s="21">
        <f t="shared" si="7"/>
        <v>11.413115296415569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2:37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2:37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37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2:37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2:37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2:37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2:37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2:37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2:37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2:37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37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2:37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2:37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2:37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2:37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2:37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2:37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2:37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2:37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2:37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2:37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2:37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2:37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2:37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2:37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2:37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2:37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2:37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2:37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2:27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2:27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2:27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2:27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2:27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2:27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2:27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2:27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2:27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2:27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2:27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2:27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2:27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2:27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2:27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2:27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2:27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2:27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2:27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2:27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2:27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2:27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2:27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2:27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2:27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2:27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</sheetData>
  <mergeCells count="12">
    <mergeCell ref="E3:H3"/>
    <mergeCell ref="I3:L3"/>
    <mergeCell ref="M3:P3"/>
    <mergeCell ref="Q3:T3"/>
    <mergeCell ref="U3:X3"/>
    <mergeCell ref="D1:H1"/>
    <mergeCell ref="I1:P1"/>
    <mergeCell ref="Q1:X1"/>
    <mergeCell ref="I2:L2"/>
    <mergeCell ref="M2:P2"/>
    <mergeCell ref="Q2:T2"/>
    <mergeCell ref="U2:X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Barowy</dc:creator>
  <cp:lastModifiedBy>Dan Barowy</cp:lastModifiedBy>
  <dcterms:created xsi:type="dcterms:W3CDTF">2015-11-13T19:24:18Z</dcterms:created>
  <dcterms:modified xsi:type="dcterms:W3CDTF">2015-11-13T19:25:01Z</dcterms:modified>
</cp:coreProperties>
</file>