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4955" windowHeight="8445"/>
  </bookViews>
  <sheets>
    <sheet name="Arkusz1" sheetId="1" r:id="rId1"/>
  </sheets>
  <definedNames>
    <definedName name="_xlnm.Print_Area" localSheetId="0">Arkusz1!$B$1:$F$37</definedName>
    <definedName name="_ZA1">Arkusz1!$Z$1</definedName>
  </definedNames>
  <calcPr calcId="145621"/>
</workbook>
</file>

<file path=xl/calcChain.xml><?xml version="1.0" encoding="utf-8"?>
<calcChain xmlns="http://schemas.openxmlformats.org/spreadsheetml/2006/main">
  <c r="E14" i="1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13"/>
  <c r="F13"/>
  <c r="B13"/>
  <c r="C5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F34"/>
  <c r="F35"/>
  <c r="F36"/>
  <c r="F37"/>
  <c r="F38"/>
  <c r="F39"/>
  <c r="F40"/>
  <c r="F41"/>
  <c r="F42"/>
  <c r="F33"/>
</calcChain>
</file>

<file path=xl/comments1.xml><?xml version="1.0" encoding="utf-8"?>
<comments xmlns="http://schemas.openxmlformats.org/spreadsheetml/2006/main">
  <authors>
    <author>MIRIAM</author>
  </authors>
  <commentList>
    <comment ref="C2" authorId="0">
      <text>
        <r>
          <rPr>
            <sz val="8"/>
            <color indexed="81"/>
            <rFont val="Tahoma"/>
            <charset val="238"/>
          </rPr>
          <t xml:space="preserve">
</t>
        </r>
        <r>
          <rPr>
            <b/>
            <sz val="12"/>
            <color indexed="81"/>
            <rFont val="Tahoma"/>
            <family val="2"/>
          </rPr>
          <t>POLA SZARE WYPEŁNIA OSOBA ZAMAWIAJĄCA</t>
        </r>
      </text>
    </comment>
  </commentList>
</comments>
</file>

<file path=xl/sharedStrings.xml><?xml version="1.0" encoding="utf-8"?>
<sst xmlns="http://schemas.openxmlformats.org/spreadsheetml/2006/main" count="596" uniqueCount="555">
  <si>
    <t>DZIAŁ ZAMAWIAJĄCY</t>
  </si>
  <si>
    <t>NUMER ST. KOSZTÓW</t>
  </si>
  <si>
    <t>NUMER ARTYKUŁU</t>
  </si>
  <si>
    <t>NAZWA ARTYKUŁU</t>
  </si>
  <si>
    <t>ZAMAWIANA 
ILOŚĆ</t>
  </si>
  <si>
    <t>CENA JEDNOSTKOWA</t>
  </si>
  <si>
    <t>PIÓRO KULKOWE UB-104 UNI WKŁAD NIEBIESKI</t>
  </si>
  <si>
    <t>PIÓRO KULKOWE UB-104 UNI WKŁAD CZARNY</t>
  </si>
  <si>
    <t xml:space="preserve">OŁÓWEK STABILO SWANO BEZ GUMKI HB </t>
  </si>
  <si>
    <t xml:space="preserve">OŁÓWEK STABILO SWANO Z GUMKĄ HB </t>
  </si>
  <si>
    <t>ZSZYWACZ LACO H-401N CZARNY</t>
  </si>
  <si>
    <t xml:space="preserve">ZSZYWKI STAPLES 24/6 </t>
  </si>
  <si>
    <t>020024</t>
  </si>
  <si>
    <t>ROZSZYWACZ LEVIATAN CZARNY</t>
  </si>
  <si>
    <t>GUMKA AC 30 PELIKAN NIEBIESKO-BIAŁA</t>
  </si>
  <si>
    <t>138114</t>
  </si>
  <si>
    <t>PODUSZKI DO STEMPLI TRODAT 9052 CZARNY</t>
  </si>
  <si>
    <t>CHUSTECZKI DO CZYSZCZENIA EKRANÓW I MATRYC LCD/TFT 100SZT.</t>
  </si>
  <si>
    <t>PŁYN DO CZYSZCZENIA EKRANÓW LCD EMTEC 250ml</t>
  </si>
  <si>
    <t>K953418</t>
  </si>
  <si>
    <t>ŚCIERECZKI DO CZYSZCZENIA PLASTIKU I METALU APLI 100szt</t>
  </si>
  <si>
    <t>KLIP DESKA Z ZAMKNIĘCIEM A4 CZARNA</t>
  </si>
  <si>
    <t>KLIP DESKA  A4 CZARNA</t>
  </si>
  <si>
    <t>BLOK DO FLIPCHARTÓW CZYSTY 40 ARKUSZY</t>
  </si>
  <si>
    <t>DZIAŁ ZAKUPÓW</t>
  </si>
  <si>
    <t>WOD</t>
  </si>
  <si>
    <t>DZIAŁ IT</t>
  </si>
  <si>
    <t xml:space="preserve">WUR </t>
  </si>
  <si>
    <t>DZIAŁ DANYCH PODSTAWOWYCH</t>
  </si>
  <si>
    <t>CONTROLING</t>
  </si>
  <si>
    <t>PRODUKCJA</t>
  </si>
  <si>
    <t xml:space="preserve">PLANOWANIE PRODUKCJI </t>
  </si>
  <si>
    <t>DZIAŁ TECHNOLOGICZNY</t>
  </si>
  <si>
    <t>WOP</t>
  </si>
  <si>
    <t>DZIAŁ PERSONALNY</t>
  </si>
  <si>
    <t>DZIAŁ KSIĘGOWOŚCI</t>
  </si>
  <si>
    <t>DZIAŁ WYSYŁEK</t>
  </si>
  <si>
    <t>DZIAŁ LOGISTYKI</t>
  </si>
  <si>
    <t>MAGAZYN MATERIAŁÓW</t>
  </si>
  <si>
    <t>SEKRETARIAT</t>
  </si>
  <si>
    <t xml:space="preserve">ROTO OKNA DACHOWE 
DZIAŁ SPRZEDAŻY POLSKA </t>
  </si>
  <si>
    <t xml:space="preserve">ROTO OKNA DACHOWE 
DZIAŁ SPRZEDAŻY EKSPORT </t>
  </si>
  <si>
    <t>ROTO OKNA DACHOWE 
DZIAŁ KSIĘGOWOŚCI</t>
  </si>
  <si>
    <t>ROTO OKNA DACHOWE 
DZIAŁ TECHNICZNY</t>
  </si>
  <si>
    <t>MWG 2101</t>
  </si>
  <si>
    <t xml:space="preserve">MWG 2201 </t>
  </si>
  <si>
    <t xml:space="preserve">
21000209 </t>
  </si>
  <si>
    <t>NALEŻY WYBRAĆ ARTYKUŁ</t>
  </si>
  <si>
    <t>KOD WSTAWIANY AUTOMATYCZNIE</t>
  </si>
  <si>
    <t>CENA WSTAWIANA AUTOMATYCZNIE</t>
  </si>
  <si>
    <t>NALEŻY WYBRAĆ DZIAŁ</t>
  </si>
  <si>
    <t>NUMER ST. KOSZTÓW WSTAWIANY AUTOMATYCZNIE</t>
  </si>
  <si>
    <t xml:space="preserve">L. P. </t>
  </si>
  <si>
    <t>DATA:</t>
  </si>
  <si>
    <t>DATA ZŁOŻENIA ZAMÓWIENIA: 
DZIEŃ-MIESIĄC-ROK 
NP.: 01-09-2010</t>
  </si>
  <si>
    <t>ZAKREŚLACZ STABILO BOSS POMARAŃCZOWY</t>
  </si>
  <si>
    <t>ZAKREŚLACZ STABILO BOSS RÓŻOWY</t>
  </si>
  <si>
    <t>ZAKREŚLACZ STABILO BOSS ŻÓŁTY</t>
  </si>
  <si>
    <t>ZAKREŚLACZ STABILO BOSS ZIELONY</t>
  </si>
  <si>
    <t>MARKER PENTEL JUMBO M180 CZARNY</t>
  </si>
  <si>
    <t>230023</t>
  </si>
  <si>
    <t>MARKER PENTEL JUMBO M180 CZERWONY</t>
  </si>
  <si>
    <t>230025</t>
  </si>
  <si>
    <t>MARKER PENTEL JUMBO M180 NIEBIESKI</t>
  </si>
  <si>
    <t>230026</t>
  </si>
  <si>
    <t>CIENKOPIS STABILO POINT 88 CZARNY</t>
  </si>
  <si>
    <t>070183</t>
  </si>
  <si>
    <t>CIENKOPIS STABILO POINT 88 NIEBIESKI</t>
  </si>
  <si>
    <t>CIENKOPIS STABILO POINT 88 CZERWONY</t>
  </si>
  <si>
    <t xml:space="preserve">CIENKOPIS STABILO POINT 88 ZIELONY </t>
  </si>
  <si>
    <t>CIENKOPIS STABILO POINT 88 ZESTAW 6 kol.</t>
  </si>
  <si>
    <t>KOSZULKA A4 GROSZKOWA BANTEX OP=100</t>
  </si>
  <si>
    <t>151084</t>
  </si>
  <si>
    <t>170233</t>
  </si>
  <si>
    <t>030002</t>
  </si>
  <si>
    <t>190047</t>
  </si>
  <si>
    <t>FOLIA LAMINACYJNA A4 (216*303) 80 MIC S</t>
  </si>
  <si>
    <t>080145</t>
  </si>
  <si>
    <t>FOLIA LAMINACYJNA A3</t>
  </si>
  <si>
    <t>410059</t>
  </si>
  <si>
    <t>410058</t>
  </si>
  <si>
    <t>410053</t>
  </si>
  <si>
    <t>410057</t>
  </si>
  <si>
    <t xml:space="preserve">ETYKIETY APLI MULTI-3 105x148 </t>
  </si>
  <si>
    <t>AP4713</t>
  </si>
  <si>
    <t>ETYKIETY APLI MULTI-3 105x57</t>
  </si>
  <si>
    <t>AP4724</t>
  </si>
  <si>
    <t>070048</t>
  </si>
  <si>
    <t>SUMA:</t>
  </si>
  <si>
    <t xml:space="preserve">IMIĘ I NAZWISKO OSOBY ZAMAWIAJĄCEJ </t>
  </si>
  <si>
    <t>Bąska Łukasz</t>
  </si>
  <si>
    <t>Brynda Joanna</t>
  </si>
  <si>
    <t>Brynda Paweł</t>
  </si>
  <si>
    <t>Budzyński Bogdan</t>
  </si>
  <si>
    <t>Chabros Renata</t>
  </si>
  <si>
    <t>Chudek Grzegorz</t>
  </si>
  <si>
    <t>Cybul Andrzej</t>
  </si>
  <si>
    <t>Dajek Sławomir</t>
  </si>
  <si>
    <t>Derecki Sebastian</t>
  </si>
  <si>
    <t>Domin Krzysztof</t>
  </si>
  <si>
    <t>Domińska Dorota</t>
  </si>
  <si>
    <t>Dudzik Bartłomiej</t>
  </si>
  <si>
    <t>Dudzińska Justyna</t>
  </si>
  <si>
    <t>Filipiak Paweł</t>
  </si>
  <si>
    <t>Fiutka Grzegorz</t>
  </si>
  <si>
    <t>Głos Aleksandra</t>
  </si>
  <si>
    <t>Górny Leszek</t>
  </si>
  <si>
    <t>Górski Marcin</t>
  </si>
  <si>
    <t>Grzegorczyk Piotr</t>
  </si>
  <si>
    <t>Guz Arkadiusz</t>
  </si>
  <si>
    <t>Gziut Ryszard</t>
  </si>
  <si>
    <t>Keller Jarosław</t>
  </si>
  <si>
    <t>Kępa Adam</t>
  </si>
  <si>
    <t>Kępka Zbigniew</t>
  </si>
  <si>
    <t>Kicia Marek</t>
  </si>
  <si>
    <t>Klajda Albert</t>
  </si>
  <si>
    <t>Kostera Waldemar</t>
  </si>
  <si>
    <t>Krakowiak Arkadiusz</t>
  </si>
  <si>
    <t>Król Andrzej</t>
  </si>
  <si>
    <t>Krupa Marek</t>
  </si>
  <si>
    <t>Krzystanek Alfred</t>
  </si>
  <si>
    <t>Kuczyńska-Jakimiak Urszula</t>
  </si>
  <si>
    <t>Kukiełka Radosław</t>
  </si>
  <si>
    <t>Kurlak Adam</t>
  </si>
  <si>
    <t>Kuźmicz Mariusz</t>
  </si>
  <si>
    <t>Lis Krzysztof</t>
  </si>
  <si>
    <t>Majka Paweł</t>
  </si>
  <si>
    <t>Maleszyk Elżbieta</t>
  </si>
  <si>
    <t>Mardoń Magdalena</t>
  </si>
  <si>
    <t>Marzec Sebastian</t>
  </si>
  <si>
    <t>Marzęda Paweł</t>
  </si>
  <si>
    <t>Matyjaszczyk Edyta</t>
  </si>
  <si>
    <t>Meksuła Jerzy</t>
  </si>
  <si>
    <t>Miroń Tomasz</t>
  </si>
  <si>
    <t>Niedziela Katarzyna</t>
  </si>
  <si>
    <t>Ostańska Dominika</t>
  </si>
  <si>
    <t>Pęksa Bartłomiej</t>
  </si>
  <si>
    <t>Pietrak Beata</t>
  </si>
  <si>
    <t>Piętka Mateusz</t>
  </si>
  <si>
    <t>Polichańczuk Katarzyna</t>
  </si>
  <si>
    <t>Poljańska Elżbieta</t>
  </si>
  <si>
    <t>Potocki Bartłomiej</t>
  </si>
  <si>
    <t>Poździk Szczepan</t>
  </si>
  <si>
    <t>Puła Aneta</t>
  </si>
  <si>
    <t>Radzikowski Marek</t>
  </si>
  <si>
    <t>Rojek Rafał</t>
  </si>
  <si>
    <t>Romanowski Andrzej</t>
  </si>
  <si>
    <t>Salamon Andrzej</t>
  </si>
  <si>
    <t>Sidor Piotr</t>
  </si>
  <si>
    <t>Sierzpowski Paweł</t>
  </si>
  <si>
    <t>Skoczek Dariusz</t>
  </si>
  <si>
    <t>Skórko Maciej</t>
  </si>
  <si>
    <t>Skrzypiec Bogumiła</t>
  </si>
  <si>
    <t>Stasieczek-Poździk Agnieszka</t>
  </si>
  <si>
    <t>Stróżyński Paweł</t>
  </si>
  <si>
    <t>Szczygieł Arkadiusz</t>
  </si>
  <si>
    <t>Szlendak Jerzy</t>
  </si>
  <si>
    <t>Szumlak Dariusz</t>
  </si>
  <si>
    <t>Szydłowski Jacek</t>
  </si>
  <si>
    <t>Szysiak Artur</t>
  </si>
  <si>
    <t>Tabiszewski Rafał</t>
  </si>
  <si>
    <t>Tarnowska Mariola</t>
  </si>
  <si>
    <t>Tatarczak Małgorzata</t>
  </si>
  <si>
    <t>Waśkowicz Roman</t>
  </si>
  <si>
    <t>Woźniak Tomasz</t>
  </si>
  <si>
    <t>Wójtowicz Adam</t>
  </si>
  <si>
    <t>Ziemichut Maciej</t>
  </si>
  <si>
    <t>Żukowski Witold</t>
  </si>
  <si>
    <t>RADA PRACOWNIKÓW</t>
  </si>
  <si>
    <t>KOMISJA ZAKŁADOWA SOLIDARNOŚĆ</t>
  </si>
  <si>
    <t>SKOROSZYT CZERWONY</t>
  </si>
  <si>
    <t>150066</t>
  </si>
  <si>
    <t>PAPIER CZERWONY (WIŚNIOWY)</t>
  </si>
  <si>
    <t>STOJAK NA INFORMACJE</t>
  </si>
  <si>
    <t>TECZKA WISZĄCA</t>
  </si>
  <si>
    <t>SEGREGATOR NA PŁYTY CD</t>
  </si>
  <si>
    <t>KOSZULKA NA 2CD OPAK=5 SZT.</t>
  </si>
  <si>
    <t>PRZEKŁADKI INDEKSUJĄCE DONAU</t>
  </si>
  <si>
    <t>SEGREGATOR BIAŁY 7,5 CM DONAU</t>
  </si>
  <si>
    <t>DŁUGOPIS ŻELOWY   WKŁAD NIEBIESKI</t>
  </si>
  <si>
    <t>024639</t>
  </si>
  <si>
    <t>DŁUGOPIS ŻELOWY WKŁAD CZARNY</t>
  </si>
  <si>
    <t>024637</t>
  </si>
  <si>
    <t>070216</t>
  </si>
  <si>
    <t>070215</t>
  </si>
  <si>
    <t>070201</t>
  </si>
  <si>
    <t>070202</t>
  </si>
  <si>
    <t>070198</t>
  </si>
  <si>
    <t>070199</t>
  </si>
  <si>
    <t>MARKER PENTEL JUMBO M180 ZIELONY</t>
  </si>
  <si>
    <t>070182</t>
  </si>
  <si>
    <t>070181</t>
  </si>
  <si>
    <t>070180</t>
  </si>
  <si>
    <t>070184</t>
  </si>
  <si>
    <t xml:space="preserve">MARKER DO PISANIA NA CD DWUSTRONNY NIEBIESKI 0,4-0,9 MM </t>
  </si>
  <si>
    <t>520109</t>
  </si>
  <si>
    <t xml:space="preserve">MARKER DO PISANIA NA CD DWUSTRONNY CZARNY 0,4-0,9 MM </t>
  </si>
  <si>
    <t>KLEJ W SZTYFCIE  DONAU 8 GR</t>
  </si>
  <si>
    <t>KLEJ W SZTYFCIE  DONAU 15 GR</t>
  </si>
  <si>
    <t>KLEJ W SZTYFCIE  DONAU 21 GR</t>
  </si>
  <si>
    <t>LINIJKA PLASTIKOWA DONAU 30 CM</t>
  </si>
  <si>
    <t>030075</t>
  </si>
  <si>
    <t>LINIJKA PLASTIKOWA DONAU 50 CM</t>
  </si>
  <si>
    <t>030077</t>
  </si>
  <si>
    <t>TAŚMA 3M SCHOTCH MAGIC810 PODAJNIK 13X11 MM</t>
  </si>
  <si>
    <t>090095</t>
  </si>
  <si>
    <t>TAŚMA 3M SCHOTCH MAGIC810 PODAJNIK 19X7,6 MM</t>
  </si>
  <si>
    <t>090096</t>
  </si>
  <si>
    <t>024772</t>
  </si>
  <si>
    <t>ZSZYWACZ LACO H-401N CZERWONY</t>
  </si>
  <si>
    <t>024773</t>
  </si>
  <si>
    <t>025086</t>
  </si>
  <si>
    <t>023306</t>
  </si>
  <si>
    <t xml:space="preserve">DZIURKACZ LACO L-300N CZARNY </t>
  </si>
  <si>
    <t>024807</t>
  </si>
  <si>
    <t>DZIURKACZ LACO L-300N CZERWONY</t>
  </si>
  <si>
    <t>024808</t>
  </si>
  <si>
    <t>MAGNESY DO TABLIC, ŚREDNICA 2 CM /6SZT /</t>
  </si>
  <si>
    <t>025887</t>
  </si>
  <si>
    <t>MAGNESY DO TABLIC, ŚREDNICA 1 CM /9SZT /</t>
  </si>
  <si>
    <t>MAG1</t>
  </si>
  <si>
    <t xml:space="preserve">PINEZKI TABLICOWE BECZUŁKA OP=100 SZT. </t>
  </si>
  <si>
    <t>PINEZKI TABLICOWE BECZUŁKA OP=50 SZT.</t>
  </si>
  <si>
    <t>NOŻYCZKI  16CM</t>
  </si>
  <si>
    <t>TUSZ STEMPLARSKI NORIS 110S CZARNY</t>
  </si>
  <si>
    <t>TUSZ STEMPLARSKI NORIS 110S CZERWONY</t>
  </si>
  <si>
    <t>KLIP DESKA Z ZAMKNIĘCIEM A4 CZERWONA</t>
  </si>
  <si>
    <t>180135</t>
  </si>
  <si>
    <t>KLIP DESKA  A4 CZERWONA</t>
  </si>
  <si>
    <t>180122</t>
  </si>
  <si>
    <t xml:space="preserve">BLOK DO FLIPCHARTÓW KRATKA 20 ARKUSZY </t>
  </si>
  <si>
    <t>024507</t>
  </si>
  <si>
    <t>GRZBIETY DO BINDOWANIA CZERWONE MAX. ILOŚĆ KARTEK 65</t>
  </si>
  <si>
    <t>GRZBIETY DO BINDOWANIA CZERWONE MAX. ILOŚĆ KARTEK 105</t>
  </si>
  <si>
    <t xml:space="preserve">PAPIER KOLOROWY A4  POMARAŃCZOWY </t>
  </si>
  <si>
    <t>PAPIER KOLOROWY  A4  ŻÓŁTY</t>
  </si>
  <si>
    <t xml:space="preserve">PAPIER KOLOROWY  A4 ZIELONY </t>
  </si>
  <si>
    <t xml:space="preserve">PAPIER KOLOROWY  A4 CZERWONY </t>
  </si>
  <si>
    <t>PAPIER KOLOROWY A4 NIEBIESKI</t>
  </si>
  <si>
    <t>PAPIER DO PLOTERA 914x50M 80G</t>
  </si>
  <si>
    <t>080150</t>
  </si>
  <si>
    <t xml:space="preserve">KOPERTA SAMOK. C4 KPL=50 </t>
  </si>
  <si>
    <t>KOPERTA SAMOKL. C5 KPL=50</t>
  </si>
  <si>
    <t>KOPERTA SAMOKL. C6 KPL=50</t>
  </si>
  <si>
    <t>KOPERTA SAMOKL. DL KPL=50</t>
  </si>
  <si>
    <t>NAZWISKO I IMIĘ</t>
  </si>
  <si>
    <t>POTWIERDZENIE OTRZYMANIA KOMPLETNEGO ZAMÓWIENIA</t>
  </si>
  <si>
    <t>PODPIS OSOBY ODBIERAJĄCEJ:</t>
  </si>
  <si>
    <t>AT. BROTHER LC1100HY-BK</t>
  </si>
  <si>
    <t>AT. BROTHER LC1100BK</t>
  </si>
  <si>
    <t>505096</t>
  </si>
  <si>
    <t>AT. BROTHER LC1100HYC</t>
  </si>
  <si>
    <t>505102</t>
  </si>
  <si>
    <t>AT. BROTHER LC1100HY-Y</t>
  </si>
  <si>
    <t>505104</t>
  </si>
  <si>
    <t>AT. BROTHER LC1100HY-M</t>
  </si>
  <si>
    <t>505103</t>
  </si>
  <si>
    <t>TONER NASHUATEC DSM 616/615/618</t>
  </si>
  <si>
    <t>500514</t>
  </si>
  <si>
    <t xml:space="preserve">TONER HP-Q5949A </t>
  </si>
  <si>
    <t>000657</t>
  </si>
  <si>
    <t>TONER LEXMARK E260A</t>
  </si>
  <si>
    <t>501058</t>
  </si>
  <si>
    <t>TONER HP-C4836AE</t>
  </si>
  <si>
    <t>500268</t>
  </si>
  <si>
    <t>TONER HP C7115A</t>
  </si>
  <si>
    <t>500000</t>
  </si>
  <si>
    <t>TONER HP-Q2612A</t>
  </si>
  <si>
    <t>500014</t>
  </si>
  <si>
    <t>TONER CANON FX3</t>
  </si>
  <si>
    <t>500232</t>
  </si>
  <si>
    <t>TONER CANON CEXV18 IR</t>
  </si>
  <si>
    <t>502107</t>
  </si>
  <si>
    <t>TONER LEXMARK E 250A11E</t>
  </si>
  <si>
    <t>501061</t>
  </si>
  <si>
    <t>TONER KYOCERA TK-60</t>
  </si>
  <si>
    <t>NUMER ZAMÓWIENIA WEWNĘTRZNEGO</t>
  </si>
  <si>
    <t xml:space="preserve">BLOK MAKULATUROWY A4 100k W KRATKĘ </t>
  </si>
  <si>
    <t>110067</t>
  </si>
  <si>
    <t>PUNKTY SAMOPRZYLEPNE NA LISTKACH NEULAND CZERWONE śred. 20 mm, op=1000 szt.</t>
  </si>
  <si>
    <t xml:space="preserve">8078-102 </t>
  </si>
  <si>
    <t>PUNKTY SAMOPRZYLEPNE NA LISTKACH NEULAND NIEBIESKIE śred. 20 mm, op=1000 szt.</t>
  </si>
  <si>
    <t>8078-103</t>
  </si>
  <si>
    <t>PUNKTY SAMOPRZYLEPNE NA LISTKACH NEULAND ZIELONE śred. 20 mm, op=1000 szt.</t>
  </si>
  <si>
    <t>8078-104</t>
  </si>
  <si>
    <t>PUNKTY SAMOPRZYLEPNE NA LISTKACH NEULAND MARGERYTKI śred. 20 mm, op=1000 szt.</t>
  </si>
  <si>
    <t>8078-100</t>
  </si>
  <si>
    <t>PUNKTY SAMOPRZYLEPNE NA LISTKACH NEULAND POMARAŃCZOWE  śred. 20 mm, op=1000 szt.</t>
  </si>
  <si>
    <t>8078-106</t>
  </si>
  <si>
    <t>PUNKTY SAMOPRZYLEPNE NA LISTKACH NEULAND 5-KOLOROWE śred. 20 mm, op=1000 szt.</t>
  </si>
  <si>
    <t>8078-109</t>
  </si>
  <si>
    <t>KARTKI DO MODERACJI DŁUGIE PASKI BIAŁE</t>
  </si>
  <si>
    <t xml:space="preserve">8000-001 </t>
  </si>
  <si>
    <t>40,26</t>
  </si>
  <si>
    <t>KARTKI DO MODERACJI DŁUGIE PASKI CZERWONE</t>
  </si>
  <si>
    <t>8000-002</t>
  </si>
  <si>
    <t>KARTKI DO MODERACJI DŁUGIE PASKI NIEBIESKIE</t>
  </si>
  <si>
    <t>8000-003</t>
  </si>
  <si>
    <t>KARTKI DO MODERACJI DŁUGIE PASKI ZIELONE</t>
  </si>
  <si>
    <t>8000-004</t>
  </si>
  <si>
    <t xml:space="preserve">KARTKI DO MODERACJI DŁUGIE PASKI ŻÓŁTE </t>
  </si>
  <si>
    <t>8000-005</t>
  </si>
  <si>
    <t>KARTKI DO MODERACJI DŁUGIE PASKI POMARAŃCZOWE</t>
  </si>
  <si>
    <t>8000-006</t>
  </si>
  <si>
    <t xml:space="preserve">KARTKI DO MODERACJI DŁUGIE PASKI 6 KOLORÓW </t>
  </si>
  <si>
    <t>8000-009</t>
  </si>
  <si>
    <t>KARTKI DO MODERACJI PROSTOKĄTY BIAŁE</t>
  </si>
  <si>
    <t>8002-001</t>
  </si>
  <si>
    <t>62,22</t>
  </si>
  <si>
    <t>KARTKI DO MODERACJI PROSTOKĄTY  CZERWONE</t>
  </si>
  <si>
    <t>8002-002</t>
  </si>
  <si>
    <t>KARTKI DO MODERACJI PROSTOKĄTY  NIEBIESKIE</t>
  </si>
  <si>
    <t>8002-003</t>
  </si>
  <si>
    <t>KARTKI DO MODERACJI PROSTOKĄTY  ZIELONE</t>
  </si>
  <si>
    <t>8002-004</t>
  </si>
  <si>
    <t xml:space="preserve">KARTKI DO MODERACJI PROSTOKĄTY ŻÓŁTE </t>
  </si>
  <si>
    <t>8002-005</t>
  </si>
  <si>
    <t>KARTKI DO MODERACJI PROSTOKĄTY  POMARAŃCZOWE</t>
  </si>
  <si>
    <t>8002-006</t>
  </si>
  <si>
    <t xml:space="preserve">KARTKI DO MODERACJI PROSTOKĄTY 6 KOLORÓW </t>
  </si>
  <si>
    <t>8002-009</t>
  </si>
  <si>
    <t xml:space="preserve">PAPIER SATYNOWY BIAŁY DCP CLAIREFONTAINE 106 G A4 </t>
  </si>
  <si>
    <t>810455</t>
  </si>
  <si>
    <t>TAŚMA DO DRUKARKI BROTHER szer.: 12 mm</t>
  </si>
  <si>
    <t>TAŚMA DO DRUKARKI BROTHER szer.: 18 mm</t>
  </si>
  <si>
    <t xml:space="preserve">TAŚMA DO DRUKARKI BROTHER szer.: 24 mm </t>
  </si>
  <si>
    <t>LISTWY WSUWANE CZERWONE 10 MM</t>
  </si>
  <si>
    <t>088333</t>
  </si>
  <si>
    <t>LISTWY WSUWANE CZERWONE 15 MM</t>
  </si>
  <si>
    <t xml:space="preserve">ZAMÓWIENIE STANDARDOWE  ARTYKUŁÓW BIUROWYCH </t>
  </si>
  <si>
    <t xml:space="preserve">KWOTA </t>
  </si>
  <si>
    <t>080239/01</t>
  </si>
  <si>
    <t>Baran Anna</t>
  </si>
  <si>
    <t xml:space="preserve">Bordzoł Maciej </t>
  </si>
  <si>
    <t xml:space="preserve">Budzyńska Sylwia </t>
  </si>
  <si>
    <t>Gralewska Anna</t>
  </si>
  <si>
    <t xml:space="preserve">Hryniewicz Paweł </t>
  </si>
  <si>
    <t xml:space="preserve">Kowalczyk Renata </t>
  </si>
  <si>
    <t>Lato Dorota</t>
  </si>
  <si>
    <t xml:space="preserve">Małyska Tadeusz </t>
  </si>
  <si>
    <t>Muzyka Anna</t>
  </si>
  <si>
    <t>Muzyka Renata</t>
  </si>
  <si>
    <t xml:space="preserve">Nowak Piotr </t>
  </si>
  <si>
    <t>Oleksiak Piotr</t>
  </si>
  <si>
    <t>Radzikowska Joanna</t>
  </si>
  <si>
    <t>Remiszewska Elżbieta</t>
  </si>
  <si>
    <t>Skrzypiec Edyta</t>
  </si>
  <si>
    <t xml:space="preserve">Zdunek Magdalena </t>
  </si>
  <si>
    <t>DZIAŁ KONSTRUKCYJNY</t>
  </si>
  <si>
    <t>DZIAŁ JAKOŚCI</t>
  </si>
  <si>
    <t>PAPIER KOLOROWY  A4  RÓŻOWY</t>
  </si>
  <si>
    <t>8382026</t>
  </si>
  <si>
    <t xml:space="preserve">TONER CANON FX 10 </t>
  </si>
  <si>
    <t>500467</t>
  </si>
  <si>
    <t>TONER LEXMARK 12A7465 T632/634</t>
  </si>
  <si>
    <t xml:space="preserve">TONER DO DRUKARKI HP DESK JET 1220C 51645AE BA5 CZARNY </t>
  </si>
  <si>
    <t xml:space="preserve">TONER DO DRUKARKI HP DESK JET 1220C C6578DE BA5 KOLOROWY </t>
  </si>
  <si>
    <t>TUSZ DO PLOTERA HP-51626 AE</t>
  </si>
  <si>
    <t>500041</t>
  </si>
  <si>
    <t xml:space="preserve">TUSZ DO KSEROKOPIARKI BROTHER TN-2110 </t>
  </si>
  <si>
    <t>505088</t>
  </si>
  <si>
    <t xml:space="preserve">TONER HP-Q7553X P2015 CZARNY </t>
  </si>
  <si>
    <t>500469</t>
  </si>
  <si>
    <t>Kapłański Damian</t>
  </si>
  <si>
    <t>Tatarczak Mariusz</t>
  </si>
  <si>
    <t>505105</t>
  </si>
  <si>
    <t>ETYK. ZF4737 63,5x29,6 OP=675 25 ARK.</t>
  </si>
  <si>
    <t>230024</t>
  </si>
  <si>
    <t xml:space="preserve">MYSZKA KOMPUTEROWA A4 TECH OP-50D </t>
  </si>
  <si>
    <t>K951045</t>
  </si>
  <si>
    <t xml:space="preserve">TASMA DO DRUKARKI DYMO 4501 BLACK WHITE SZER. 12 MM </t>
  </si>
  <si>
    <t xml:space="preserve">TASMA DO DRUKARKI DYMO 4501 BLACK WHITE SZER. 9 MM </t>
  </si>
  <si>
    <t>509609</t>
  </si>
  <si>
    <t xml:space="preserve">TONER RICOH AFICIO 1230D 2018D </t>
  </si>
  <si>
    <t>Kowalczyk Andrzej</t>
  </si>
  <si>
    <t>KALKULATOR VECTOR-DK-209DM</t>
  </si>
  <si>
    <t>Toner LEXMARK T640, T642, T644</t>
  </si>
  <si>
    <t>501025</t>
  </si>
  <si>
    <t>GUMKA RASOPLAST B40</t>
  </si>
  <si>
    <t>061121</t>
  </si>
  <si>
    <t xml:space="preserve">ROZSZYWACZ DONAU CZERWONY Z BLOKADĄ </t>
  </si>
  <si>
    <t>KOPERTA DL (110x220) KPL=1000 SZT.</t>
  </si>
  <si>
    <t>410088</t>
  </si>
  <si>
    <t xml:space="preserve">TEMPERÓWKA </t>
  </si>
  <si>
    <t>010078</t>
  </si>
  <si>
    <t>TONER PANASONC KX-FA85E KX-FL</t>
  </si>
  <si>
    <t>500300</t>
  </si>
  <si>
    <t xml:space="preserve">WPINKI DO SEGREGATORÓW DZIURKOWANE  OP=100 SZT. </t>
  </si>
  <si>
    <t>089999</t>
  </si>
  <si>
    <t>TONER HP-C9403A MATT BLACK</t>
  </si>
  <si>
    <t>509713</t>
  </si>
  <si>
    <t>TONER HP-C9401A GREY</t>
  </si>
  <si>
    <t>500341</t>
  </si>
  <si>
    <t>TONER HP-C9400A YELLOW</t>
  </si>
  <si>
    <t>509712</t>
  </si>
  <si>
    <t>TONER HP-C9397A BLACK PHOTO</t>
  </si>
  <si>
    <t>509753</t>
  </si>
  <si>
    <t>TONER HP-C9399A MAGENTA</t>
  </si>
  <si>
    <t>509711</t>
  </si>
  <si>
    <t>TONER HP-C9398A CYAN</t>
  </si>
  <si>
    <t>509754</t>
  </si>
  <si>
    <t xml:space="preserve">Bojarska Karolina </t>
  </si>
  <si>
    <t xml:space="preserve">Bulak Paweł </t>
  </si>
  <si>
    <t xml:space="preserve">Jasińska Marta </t>
  </si>
  <si>
    <t xml:space="preserve">Leszko Rafał </t>
  </si>
  <si>
    <t xml:space="preserve">Pieczywek Paweł </t>
  </si>
  <si>
    <t>Bielawski Wojciech</t>
  </si>
  <si>
    <t>Orlik-Grzesik Patrycja</t>
  </si>
  <si>
    <t>MARKER PERMANENTNY CZARNY OKR.N850 PENTEL</t>
  </si>
  <si>
    <t>532260</t>
  </si>
  <si>
    <t>MARKER PERMANENTNY CZERWONY OKR.N850 PENTEL</t>
  </si>
  <si>
    <t>532261</t>
  </si>
  <si>
    <t>MARKER PERMANENTNY NIEBIESKI OKR.N850 PENTEL</t>
  </si>
  <si>
    <t>532262</t>
  </si>
  <si>
    <t>MARKER PERMANENTNY ZIELONY OKR.N850 PENTEL</t>
  </si>
  <si>
    <t>532263</t>
  </si>
  <si>
    <t>MARKER DONAU D-SINGER SUCHOŚCIERALNY CZARNY</t>
  </si>
  <si>
    <t>030182</t>
  </si>
  <si>
    <t>MARKER DONAU D-SINGER SUCHOŚCIERALNY  CZERWONY</t>
  </si>
  <si>
    <t>030183</t>
  </si>
  <si>
    <t>MARKER DONAU D-SINGER SUCHOŚCIERALNY NIEBIESKI</t>
  </si>
  <si>
    <t>030184</t>
  </si>
  <si>
    <t>MARKER DONAU D-SINGER SUCHOŚCIERALNY ZIELONY</t>
  </si>
  <si>
    <t>030185</t>
  </si>
  <si>
    <t xml:space="preserve">OBWOLUTA PRZEZROCZYSTA W MARKECIE </t>
  </si>
  <si>
    <t>023445</t>
  </si>
  <si>
    <t>OKŁADKI KARTON CHROMOLUX DO BINDOWANIA  CZERWONE  OP=100</t>
  </si>
  <si>
    <t>080077</t>
  </si>
  <si>
    <t>Baran Ryszard</t>
  </si>
  <si>
    <t>Czerniachowski Michał</t>
  </si>
  <si>
    <t>Górny Marek</t>
  </si>
  <si>
    <t xml:space="preserve">Matyjaszczyk Arkadiusz </t>
  </si>
  <si>
    <t>Mazur Adam</t>
  </si>
  <si>
    <t>Mika Mirosław</t>
  </si>
  <si>
    <t>Ostrowski Andrzej</t>
  </si>
  <si>
    <t xml:space="preserve">Podleśny Jarosław </t>
  </si>
  <si>
    <t xml:space="preserve">Sidor Marek </t>
  </si>
  <si>
    <t>Sobiesiak Paweł</t>
  </si>
  <si>
    <t xml:space="preserve">Suchorab Paweł </t>
  </si>
  <si>
    <t xml:space="preserve">Świć Daniel </t>
  </si>
  <si>
    <t>Szczygieł Artur</t>
  </si>
  <si>
    <t>Wołowik Piotr</t>
  </si>
  <si>
    <t xml:space="preserve">Wójtowicz Tomasz </t>
  </si>
  <si>
    <t xml:space="preserve">Wróbel Marcin </t>
  </si>
  <si>
    <t>Żuchowski Piotr</t>
  </si>
  <si>
    <t>DZIAŁ ROLET</t>
  </si>
  <si>
    <t>024478</t>
  </si>
  <si>
    <r>
      <t xml:space="preserve">ETYKIETA NA SEGREGATOR NA GRZBIETY CZERWONA </t>
    </r>
    <r>
      <rPr>
        <sz val="10"/>
        <rFont val="Arial"/>
        <family val="2"/>
        <charset val="238"/>
      </rPr>
      <t xml:space="preserve"> </t>
    </r>
  </si>
  <si>
    <r>
      <t xml:space="preserve">ETYKIETA NA SEGREGATOR NA GRZBIETY NIEBIESKA </t>
    </r>
    <r>
      <rPr>
        <sz val="10"/>
        <rFont val="Arial"/>
        <family val="2"/>
        <charset val="238"/>
      </rPr>
      <t xml:space="preserve"> </t>
    </r>
  </si>
  <si>
    <r>
      <t xml:space="preserve">ETYKIETA NA SEGREGATOR NA GRZBIETY ZIELONA </t>
    </r>
    <r>
      <rPr>
        <sz val="10"/>
        <rFont val="Arial"/>
        <family val="2"/>
        <charset val="238"/>
      </rPr>
      <t xml:space="preserve"> </t>
    </r>
  </si>
  <si>
    <r>
      <t xml:space="preserve">ETYKIETA NA SEGREGATOR NA GRZBIETY ŻÓLTA </t>
    </r>
    <r>
      <rPr>
        <sz val="10"/>
        <rFont val="Arial"/>
        <family val="2"/>
        <charset val="238"/>
      </rPr>
      <t xml:space="preserve"> </t>
    </r>
  </si>
  <si>
    <t>ETYKIETY 99,1X93,1 MULTI-3 AP10500</t>
  </si>
  <si>
    <t>070103</t>
  </si>
  <si>
    <t>FOLIA LAM. BROTHER TZ251 24MM T:BIAŁE</t>
  </si>
  <si>
    <t>510381</t>
  </si>
  <si>
    <t>FOLIA LAM. BROTHER TZ651 24/8 T:ŻÓŁTE</t>
  </si>
  <si>
    <t>510366</t>
  </si>
  <si>
    <t>FOLIOPIS STABILO OPHEN CZARNY</t>
  </si>
  <si>
    <t>070226</t>
  </si>
  <si>
    <t>GĄBKA DO TABLIC MAGNET.-SUCHOŚCIER.</t>
  </si>
  <si>
    <t>024910</t>
  </si>
  <si>
    <r>
      <t>080060-09</t>
    </r>
    <r>
      <rPr>
        <sz val="5"/>
        <rFont val="LTUniversCE 330 BasicLight"/>
        <charset val="238"/>
      </rPr>
      <t xml:space="preserve"> </t>
    </r>
    <r>
      <rPr>
        <sz val="10"/>
        <rFont val="Arial"/>
        <family val="2"/>
        <charset val="238"/>
      </rPr>
      <t xml:space="preserve"> </t>
    </r>
  </si>
  <si>
    <r>
      <t>080059-09</t>
    </r>
    <r>
      <rPr>
        <sz val="5"/>
        <rFont val="LTUniversCE 330 BasicLight"/>
        <charset val="238"/>
      </rPr>
      <t xml:space="preserve"> </t>
    </r>
    <r>
      <rPr>
        <sz val="10"/>
        <rFont val="Arial"/>
        <family val="2"/>
        <charset val="238"/>
      </rPr>
      <t xml:space="preserve"> </t>
    </r>
  </si>
  <si>
    <t>KOREKTOR W TAŚMIE COMFORT</t>
  </si>
  <si>
    <t>470053</t>
  </si>
  <si>
    <t xml:space="preserve">MAGNESY DO TABLI JEDNOKOLOROWE BIAŁE </t>
  </si>
  <si>
    <t>140077</t>
  </si>
  <si>
    <t>MAGNESY DO TABLI JEDNOKOLOROWE ZIELONE</t>
  </si>
  <si>
    <t>140078</t>
  </si>
  <si>
    <t xml:space="preserve">MAGNESY DO TABLI JEDNOKOLOROWE ŻÓŁTE </t>
  </si>
  <si>
    <t>140079</t>
  </si>
  <si>
    <t>MAGNESY DO TABLI JEDNOKOLOROWE CZARNE</t>
  </si>
  <si>
    <t>140080</t>
  </si>
  <si>
    <t>MAGNESY DO TABLI JEDNOKOLOROWE CZERWONE</t>
  </si>
  <si>
    <t>140082</t>
  </si>
  <si>
    <t xml:space="preserve">OKŁADKI FOLIE PRZEZROCZYSTE BEZBARWNE  OP=100 </t>
  </si>
  <si>
    <t>080070</t>
  </si>
  <si>
    <t>OŁÓWEK AUTOMATYCZNY PENTEL AX 125</t>
  </si>
  <si>
    <t>530444</t>
  </si>
  <si>
    <t>520040</t>
  </si>
  <si>
    <t>PODKŁADKA NA BIURKO ZAOPATRZENIE WEWNĘTRZNE</t>
  </si>
  <si>
    <t xml:space="preserve">PODKŁADKA POD MYSZ ZAOPATRZENIE WEWNĘTRZNE </t>
  </si>
  <si>
    <r>
      <t>PRZEKŁADKI DO SEGREGATORA ALFABETYCZNE</t>
    </r>
    <r>
      <rPr>
        <sz val="10"/>
        <rFont val="LTUnivers 430 BasicReg"/>
        <family val="2"/>
        <charset val="238"/>
      </rPr>
      <t xml:space="preserve"> A4/ A-Z SZARE</t>
    </r>
    <r>
      <rPr>
        <sz val="10"/>
        <rFont val="Arial"/>
        <family val="2"/>
      </rPr>
      <t xml:space="preserve">  </t>
    </r>
    <r>
      <rPr>
        <sz val="10"/>
        <rFont val="Arial"/>
        <family val="2"/>
        <charset val="238"/>
      </rPr>
      <t xml:space="preserve"> </t>
    </r>
  </si>
  <si>
    <r>
      <t>PRZEKŁADKI DO SEGREGATORA NUMERYCZNE</t>
    </r>
    <r>
      <rPr>
        <sz val="10"/>
        <rFont val="LTUnivers 430 BasicReg"/>
        <family val="2"/>
        <charset val="238"/>
      </rPr>
      <t xml:space="preserve"> A4/ 1-10 SZARE</t>
    </r>
    <r>
      <rPr>
        <sz val="10"/>
        <rFont val="Arial"/>
        <family val="2"/>
      </rPr>
      <t xml:space="preserve">  </t>
    </r>
    <r>
      <rPr>
        <sz val="10"/>
        <rFont val="Arial"/>
        <family val="2"/>
        <charset val="238"/>
      </rPr>
      <t xml:space="preserve"> </t>
    </r>
  </si>
  <si>
    <r>
      <t>PRZEKŁADKI DO SEGREGATORA NUMERYCZNE</t>
    </r>
    <r>
      <rPr>
        <sz val="10"/>
        <rFont val="LTUnivers 430 BasicReg"/>
        <family val="2"/>
        <charset val="238"/>
      </rPr>
      <t xml:space="preserve"> A4/ 1-12 SZARE</t>
    </r>
    <r>
      <rPr>
        <sz val="10"/>
        <rFont val="Arial"/>
        <family val="2"/>
      </rPr>
      <t xml:space="preserve">  </t>
    </r>
    <r>
      <rPr>
        <sz val="10"/>
        <rFont val="Arial"/>
        <family val="2"/>
        <charset val="238"/>
      </rPr>
      <t xml:space="preserve"> </t>
    </r>
  </si>
  <si>
    <r>
      <t>PRZEKŁADKI DO SEGREGATORA NUMERYCZNE</t>
    </r>
    <r>
      <rPr>
        <sz val="10"/>
        <rFont val="LTUnivers 430 BasicReg"/>
        <family val="2"/>
        <charset val="238"/>
      </rPr>
      <t xml:space="preserve"> A4/ 12-1 SZARE</t>
    </r>
    <r>
      <rPr>
        <sz val="10"/>
        <rFont val="Arial"/>
        <family val="2"/>
      </rPr>
      <t xml:space="preserve">  </t>
    </r>
    <r>
      <rPr>
        <sz val="10"/>
        <rFont val="Arial"/>
        <family val="2"/>
        <charset val="238"/>
      </rPr>
      <t xml:space="preserve"> </t>
    </r>
  </si>
  <si>
    <r>
      <t>PRZEKŁADKI DO SEGREGATORA NUMERYCZNE</t>
    </r>
    <r>
      <rPr>
        <sz val="10"/>
        <rFont val="LTUnivers 430 BasicReg"/>
        <family val="2"/>
        <charset val="238"/>
      </rPr>
      <t xml:space="preserve"> A4/ 1-31 SZARE</t>
    </r>
    <r>
      <rPr>
        <sz val="10"/>
        <rFont val="Arial"/>
        <family val="2"/>
      </rPr>
      <t xml:space="preserve">  </t>
    </r>
    <r>
      <rPr>
        <sz val="10"/>
        <rFont val="Arial"/>
        <family val="2"/>
        <charset val="238"/>
      </rPr>
      <t xml:space="preserve"> </t>
    </r>
  </si>
  <si>
    <r>
      <t>PRZEKŁADKI DO SEGREGATORA NUMERYCZNE</t>
    </r>
    <r>
      <rPr>
        <sz val="10"/>
        <rFont val="LTUnivers 430 BasicReg"/>
        <family val="2"/>
        <charset val="238"/>
      </rPr>
      <t xml:space="preserve"> A4/ 1-5 SZARE</t>
    </r>
    <r>
      <rPr>
        <sz val="10"/>
        <rFont val="Arial"/>
        <family val="2"/>
      </rPr>
      <t xml:space="preserve">  </t>
    </r>
    <r>
      <rPr>
        <sz val="10"/>
        <rFont val="Arial"/>
        <family val="2"/>
        <charset val="238"/>
      </rPr>
      <t xml:space="preserve"> </t>
    </r>
  </si>
  <si>
    <r>
      <t xml:space="preserve">6205-00 </t>
    </r>
    <r>
      <rPr>
        <sz val="10"/>
        <rFont val="Arial"/>
        <family val="2"/>
        <charset val="238"/>
      </rPr>
      <t xml:space="preserve"> </t>
    </r>
  </si>
  <si>
    <r>
      <t>PRZEKŁADKI DO SEGREGATORA NUMERYCZNE</t>
    </r>
    <r>
      <rPr>
        <sz val="10"/>
        <rFont val="LTUnivers 430 BasicReg"/>
        <family val="2"/>
        <charset val="238"/>
      </rPr>
      <t xml:space="preserve"> A4/ 1-6 SZARE</t>
    </r>
    <r>
      <rPr>
        <sz val="10"/>
        <rFont val="Arial"/>
        <family val="2"/>
      </rPr>
      <t xml:space="preserve">  </t>
    </r>
    <r>
      <rPr>
        <sz val="10"/>
        <rFont val="Arial"/>
        <family val="2"/>
        <charset val="238"/>
      </rPr>
      <t xml:space="preserve"> </t>
    </r>
  </si>
  <si>
    <r>
      <t>030091/4</t>
    </r>
    <r>
      <rPr>
        <sz val="10"/>
        <rFont val="Arial"/>
        <family val="2"/>
        <charset val="238"/>
      </rPr>
      <t xml:space="preserve"> </t>
    </r>
  </si>
  <si>
    <r>
      <t>PUDEŁKO ARCHIW. A4/12 CM SZARE DONAU</t>
    </r>
    <r>
      <rPr>
        <sz val="4.2"/>
        <rFont val="LTUniversCE 330 BasicLight"/>
        <charset val="238"/>
      </rPr>
      <t xml:space="preserve"> </t>
    </r>
  </si>
  <si>
    <t xml:space="preserve">RYSIKI DO OŁÓWKA AUTOMATYCZNEGO 0,5 </t>
  </si>
  <si>
    <t xml:space="preserve">TECZKA MIESIĘCZNA ZAOPATRZENIE WEWNĘTRZNE </t>
  </si>
  <si>
    <t xml:space="preserve">TECZKA ROCZNA ZAOPATRZENIE WEWNĘTRZNE </t>
  </si>
  <si>
    <t>TONER BROTHER TN-2120</t>
  </si>
  <si>
    <t>505087</t>
  </si>
  <si>
    <t xml:space="preserve">TONER HP-CB540A BLACK </t>
  </si>
  <si>
    <t>509646</t>
  </si>
  <si>
    <t>TONER HP-CB542A YELLOW</t>
  </si>
  <si>
    <t>509652</t>
  </si>
  <si>
    <t>TONER HP-CB541A CYAN</t>
  </si>
  <si>
    <t>509651</t>
  </si>
  <si>
    <t>TONER HP-CB543A MAGENTA</t>
  </si>
  <si>
    <t>509653</t>
  </si>
  <si>
    <t>TONER LEXMARK C540A1CG CYAN</t>
  </si>
  <si>
    <t>501381</t>
  </si>
  <si>
    <t>TONER LEXMARK C540A1KG BLACK</t>
  </si>
  <si>
    <t>501382</t>
  </si>
  <si>
    <t>TONER LEXMARK C540A1MG MAGENTA</t>
  </si>
  <si>
    <t>550350</t>
  </si>
  <si>
    <t>TONER LEXMARK C540A1YG YELLOW</t>
  </si>
  <si>
    <t>550351</t>
  </si>
  <si>
    <t>TONER LEXMARK C540H1K CZARNY</t>
  </si>
  <si>
    <t>501388</t>
  </si>
  <si>
    <t>TONER LEXMARK C540H1K CYAN</t>
  </si>
  <si>
    <t>501385</t>
  </si>
  <si>
    <t>501386</t>
  </si>
  <si>
    <t>501387</t>
  </si>
  <si>
    <t>TUSZ BROTHER LC-1280 VALUE PACK CMYK</t>
  </si>
  <si>
    <t>505198</t>
  </si>
  <si>
    <t>TONER DO PLOTERA HP-51640AE DJ BLACK 1120str</t>
  </si>
  <si>
    <t>500058</t>
  </si>
  <si>
    <t>WPINKI DO SEGREGATORÓW SAMOPRZYLEPNE</t>
  </si>
  <si>
    <t>089998</t>
  </si>
  <si>
    <r>
      <t xml:space="preserve">ZSZYWKI LACO 24/6 MIEDZIOWANE </t>
    </r>
    <r>
      <rPr>
        <sz val="10"/>
        <rFont val="Arial"/>
        <family val="2"/>
        <charset val="238"/>
      </rPr>
      <t xml:space="preserve"> </t>
    </r>
  </si>
  <si>
    <r>
      <t>ZSZYWKI 23/10 A” 1000 DELI 70K</t>
    </r>
    <r>
      <rPr>
        <b/>
        <sz val="16"/>
        <rFont val="LTUnivers 430 BasicReg"/>
        <family val="2"/>
        <charset val="238"/>
      </rPr>
      <t xml:space="preserve"> </t>
    </r>
  </si>
  <si>
    <t>Zając Ewa</t>
  </si>
  <si>
    <t>Pietrzyk Anna</t>
  </si>
  <si>
    <t xml:space="preserve">DŁUGOPIS ROTO W MARKECIE </t>
  </si>
  <si>
    <t>070587</t>
  </si>
  <si>
    <t>070588</t>
  </si>
  <si>
    <t>070589</t>
  </si>
  <si>
    <t>070581</t>
  </si>
  <si>
    <t xml:space="preserve">KONTENEREK FIRMA EVEREST </t>
  </si>
  <si>
    <t xml:space="preserve">PAPIER KSEROGRAFICZNY FORMAT A4 W MARKECIE  </t>
  </si>
  <si>
    <t xml:space="preserve">PAPIER KSEROGRAFICZNY FORMAT A3 W MARKECIE  </t>
  </si>
  <si>
    <t xml:space="preserve">PAPIER KSEROGRAFICZNY FORMAT A5 </t>
  </si>
  <si>
    <t>010304</t>
  </si>
  <si>
    <t xml:space="preserve">PAPIER DO PLOTERA 841x50M </t>
  </si>
  <si>
    <t xml:space="preserve">PAPIER DO PLOTERA 594x50 M </t>
  </si>
  <si>
    <t xml:space="preserve">PAPIER SATYNOWY BIAŁY DCP CLAIREFONTAINE 160 G A4 </t>
  </si>
  <si>
    <t>810411</t>
  </si>
  <si>
    <t xml:space="preserve">RYNIENKA BIAŁA </t>
  </si>
  <si>
    <t>140009</t>
  </si>
  <si>
    <t xml:space="preserve">RYNIENKA CZERWONA </t>
  </si>
  <si>
    <t>140008</t>
  </si>
  <si>
    <t>037007</t>
  </si>
  <si>
    <t>SEGREGATOR CZARNY 7,5 CM DONAU</t>
  </si>
  <si>
    <t>037010</t>
  </si>
  <si>
    <t xml:space="preserve">WKŁAD DO DŁUGOPISU ROTO W MARKECIE </t>
  </si>
  <si>
    <t xml:space="preserve">ZESZYT ROTO A4 W MARKECIE </t>
  </si>
  <si>
    <t>510261</t>
  </si>
  <si>
    <t>16-01-2013</t>
  </si>
  <si>
    <t>ZAMÓWIENIE 35-02-2013</t>
  </si>
</sst>
</file>

<file path=xl/styles.xml><?xml version="1.0" encoding="utf-8"?>
<styleSheet xmlns="http://schemas.openxmlformats.org/spreadsheetml/2006/main">
  <numFmts count="1">
    <numFmt numFmtId="170" formatCode="_-* #,##0.00\ &quot;zł&quot;_-;\-* #,##0.00\ &quot;zł&quot;_-;_-* &quot;-&quot;??\ &quot;zł&quot;_-;_-@_-"/>
  </numFmts>
  <fonts count="19">
    <font>
      <sz val="10"/>
      <name val="Arial"/>
      <charset val="238"/>
    </font>
    <font>
      <sz val="10"/>
      <name val="Arial"/>
      <charset val="238"/>
    </font>
    <font>
      <sz val="10"/>
      <name val="LTUniversCE 330 BasicLight"/>
      <charset val="238"/>
    </font>
    <font>
      <sz val="14"/>
      <name val="Arial"/>
      <charset val="238"/>
    </font>
    <font>
      <b/>
      <sz val="11"/>
      <name val="Arial"/>
      <family val="2"/>
      <charset val="238"/>
    </font>
    <font>
      <sz val="8"/>
      <color indexed="81"/>
      <name val="Tahoma"/>
      <charset val="238"/>
    </font>
    <font>
      <b/>
      <sz val="12"/>
      <color indexed="81"/>
      <name val="Tahoma"/>
      <family val="2"/>
    </font>
    <font>
      <b/>
      <sz val="12"/>
      <name val="LTUniversCE 330 BasicLight"/>
      <charset val="238"/>
    </font>
    <font>
      <sz val="12"/>
      <name val="LTUniversCE 330 BasicLight"/>
      <charset val="238"/>
    </font>
    <font>
      <b/>
      <sz val="18"/>
      <name val="LTUniversCE 330 BasicLight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5"/>
      <name val="LTUniversCE 330 BasicLight"/>
      <charset val="238"/>
    </font>
    <font>
      <b/>
      <sz val="10"/>
      <name val="LTUniversCE 330 BasicLight"/>
      <charset val="238"/>
    </font>
    <font>
      <sz val="10"/>
      <name val="LTUnivers 430 BasicReg"/>
      <family val="2"/>
      <charset val="238"/>
    </font>
    <font>
      <sz val="4.2"/>
      <name val="LTUniversCE 330 BasicLight"/>
      <charset val="238"/>
    </font>
    <font>
      <sz val="10"/>
      <name val="Arial CE"/>
      <charset val="238"/>
    </font>
    <font>
      <b/>
      <sz val="16"/>
      <name val="LTUnivers 430 BasicReg"/>
      <family val="2"/>
      <charset val="238"/>
    </font>
    <font>
      <sz val="14"/>
      <name val="LTUniversCE 330 BasicLight"/>
      <charset val="238"/>
    </font>
  </fonts>
  <fills count="4">
    <fill>
      <patternFill patternType="none"/>
    </fill>
    <fill>
      <patternFill patternType="gray125"/>
    </fill>
    <fill>
      <patternFill patternType="gray0625">
        <bgColor indexed="22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/>
    <xf numFmtId="0" fontId="2" fillId="0" borderId="1" xfId="0" applyFont="1" applyFill="1" applyBorder="1" applyAlignment="1"/>
    <xf numFmtId="0" fontId="0" fillId="0" borderId="2" xfId="0" applyFill="1" applyBorder="1"/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14" fontId="0" fillId="0" borderId="0" xfId="0" applyNumberFormat="1"/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left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/>
    <xf numFmtId="0" fontId="7" fillId="0" borderId="0" xfId="0" applyFont="1"/>
    <xf numFmtId="0" fontId="8" fillId="0" borderId="1" xfId="0" applyFont="1" applyFill="1" applyBorder="1" applyAlignment="1">
      <alignment horizontal="right"/>
    </xf>
    <xf numFmtId="0" fontId="8" fillId="0" borderId="0" xfId="0" applyFont="1" applyBorder="1"/>
    <xf numFmtId="0" fontId="8" fillId="0" borderId="1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8" fillId="0" borderId="6" xfId="0" applyFont="1" applyBorder="1"/>
    <xf numFmtId="0" fontId="8" fillId="0" borderId="1" xfId="0" applyFont="1" applyBorder="1" applyAlignment="1">
      <alignment horizontal="right"/>
    </xf>
    <xf numFmtId="0" fontId="7" fillId="0" borderId="1" xfId="0" applyFont="1" applyBorder="1"/>
    <xf numFmtId="0" fontId="8" fillId="0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right"/>
    </xf>
    <xf numFmtId="0" fontId="8" fillId="2" borderId="6" xfId="0" applyFont="1" applyFill="1" applyBorder="1"/>
    <xf numFmtId="0" fontId="7" fillId="0" borderId="7" xfId="0" applyFont="1" applyBorder="1"/>
    <xf numFmtId="49" fontId="8" fillId="0" borderId="1" xfId="0" applyNumberFormat="1" applyFont="1" applyFill="1" applyBorder="1" applyAlignment="1">
      <alignment horizontal="center"/>
    </xf>
    <xf numFmtId="170" fontId="8" fillId="0" borderId="1" xfId="1" applyFont="1" applyBorder="1"/>
    <xf numFmtId="0" fontId="7" fillId="0" borderId="0" xfId="0" applyFont="1" applyFill="1"/>
    <xf numFmtId="0" fontId="7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wrapText="1"/>
    </xf>
    <xf numFmtId="0" fontId="13" fillId="0" borderId="1" xfId="0" applyFont="1" applyFill="1" applyBorder="1"/>
    <xf numFmtId="49" fontId="1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11" fillId="0" borderId="1" xfId="0" applyFont="1" applyFill="1" applyBorder="1"/>
    <xf numFmtId="49" fontId="1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170" fontId="2" fillId="0" borderId="1" xfId="1" applyFont="1" applyFill="1" applyBorder="1"/>
    <xf numFmtId="170" fontId="2" fillId="0" borderId="1" xfId="1" applyFont="1" applyFill="1" applyBorder="1" applyAlignment="1"/>
    <xf numFmtId="170" fontId="2" fillId="0" borderId="1" xfId="1" applyFont="1" applyFill="1" applyBorder="1" applyAlignment="1">
      <alignment horizontal="center" wrapText="1"/>
    </xf>
    <xf numFmtId="170" fontId="11" fillId="0" borderId="1" xfId="1" applyFont="1" applyFill="1" applyBorder="1" applyAlignment="1">
      <alignment horizontal="center"/>
    </xf>
    <xf numFmtId="170" fontId="2" fillId="0" borderId="1" xfId="1" applyFont="1" applyFill="1" applyBorder="1" applyAlignment="1">
      <alignment horizontal="right"/>
    </xf>
    <xf numFmtId="170" fontId="11" fillId="0" borderId="1" xfId="1" applyFont="1" applyFill="1" applyBorder="1"/>
    <xf numFmtId="170" fontId="13" fillId="0" borderId="1" xfId="1" applyFont="1" applyFill="1" applyBorder="1" applyAlignment="1">
      <alignment horizontal="center" wrapText="1"/>
    </xf>
    <xf numFmtId="170" fontId="16" fillId="0" borderId="1" xfId="1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horizontal="center"/>
    </xf>
    <xf numFmtId="170" fontId="2" fillId="3" borderId="1" xfId="1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70" fontId="2" fillId="3" borderId="1" xfId="1" applyFont="1" applyFill="1" applyBorder="1"/>
    <xf numFmtId="0" fontId="2" fillId="3" borderId="1" xfId="0" applyFont="1" applyFill="1" applyBorder="1" applyAlignment="1">
      <alignment horizontal="center"/>
    </xf>
    <xf numFmtId="170" fontId="2" fillId="3" borderId="1" xfId="1" applyFont="1" applyFill="1" applyBorder="1" applyAlignment="1">
      <alignment horizontal="center"/>
    </xf>
    <xf numFmtId="0" fontId="18" fillId="2" borderId="6" xfId="0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1285875</xdr:colOff>
      <xdr:row>0</xdr:row>
      <xdr:rowOff>228600</xdr:rowOff>
    </xdr:from>
    <xdr:to>
      <xdr:col>5</xdr:col>
      <xdr:colOff>742950</xdr:colOff>
      <xdr:row>0</xdr:row>
      <xdr:rowOff>857250</xdr:rowOff>
    </xdr:to>
    <xdr:pic>
      <xdr:nvPicPr>
        <xdr:cNvPr id="11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306550" y="228600"/>
          <a:ext cx="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1704975</xdr:colOff>
      <xdr:row>0</xdr:row>
      <xdr:rowOff>142875</xdr:rowOff>
    </xdr:from>
    <xdr:to>
      <xdr:col>5</xdr:col>
      <xdr:colOff>400050</xdr:colOff>
      <xdr:row>0</xdr:row>
      <xdr:rowOff>904875</xdr:rowOff>
    </xdr:to>
    <xdr:pic>
      <xdr:nvPicPr>
        <xdr:cNvPr id="112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20525" y="142875"/>
          <a:ext cx="16002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220"/>
  <sheetViews>
    <sheetView showGridLines="0" showZeros="0" tabSelected="1" zoomScale="75" zoomScaleNormal="75" workbookViewId="0">
      <selection activeCell="E10" sqref="E10"/>
    </sheetView>
  </sheetViews>
  <sheetFormatPr defaultColWidth="0" defaultRowHeight="15" zeroHeight="1"/>
  <cols>
    <col min="1" max="1" width="6" style="16" bestFit="1" customWidth="1"/>
    <col min="2" max="2" width="54.5703125" style="16" bestFit="1" customWidth="1"/>
    <col min="3" max="3" width="70.7109375" style="16" bestFit="1" customWidth="1"/>
    <col min="4" max="4" width="20.42578125" style="16" customWidth="1"/>
    <col min="5" max="5" width="43.5703125" style="16" bestFit="1" customWidth="1"/>
    <col min="6" max="6" width="19.85546875" style="16" customWidth="1"/>
    <col min="7" max="7" width="9.140625" customWidth="1"/>
    <col min="8" max="11" width="9.140625" hidden="1" customWidth="1"/>
    <col min="12" max="12" width="10.42578125" hidden="1" customWidth="1"/>
    <col min="13" max="238" width="9.140625" hidden="1" customWidth="1"/>
    <col min="239" max="239" width="30.85546875" style="7" hidden="1" customWidth="1"/>
    <col min="240" max="243" width="9.140625" hidden="1" customWidth="1"/>
    <col min="244" max="244" width="41.85546875" hidden="1" customWidth="1"/>
    <col min="245" max="245" width="54.42578125" hidden="1" customWidth="1"/>
    <col min="246" max="251" width="9.140625" hidden="1" customWidth="1"/>
    <col min="252" max="252" width="92.28515625" hidden="1" customWidth="1"/>
    <col min="253" max="253" width="36.5703125" hidden="1" customWidth="1"/>
    <col min="254" max="254" width="19.42578125" hidden="1" customWidth="1"/>
    <col min="255" max="255" width="6.85546875" hidden="1" customWidth="1"/>
  </cols>
  <sheetData>
    <row r="1" spans="1:254" ht="81" customHeight="1" thickBot="1">
      <c r="B1" s="63" t="s">
        <v>329</v>
      </c>
      <c r="C1" s="63"/>
      <c r="D1" s="63"/>
      <c r="E1" s="63"/>
      <c r="F1" s="63"/>
      <c r="G1" s="1"/>
      <c r="H1" s="1"/>
      <c r="I1" s="1"/>
      <c r="J1" s="1"/>
      <c r="K1" s="1"/>
      <c r="L1" s="1"/>
      <c r="IJ1" t="s">
        <v>50</v>
      </c>
      <c r="IK1" t="s">
        <v>51</v>
      </c>
      <c r="IR1" s="38" t="s">
        <v>47</v>
      </c>
      <c r="IS1" s="39" t="s">
        <v>48</v>
      </c>
      <c r="IT1" s="46" t="s">
        <v>49</v>
      </c>
    </row>
    <row r="2" spans="1:254" ht="48" thickBot="1">
      <c r="B2" s="15" t="s">
        <v>54</v>
      </c>
      <c r="C2" s="30" t="s">
        <v>553</v>
      </c>
      <c r="E2" s="17"/>
      <c r="F2" s="17"/>
      <c r="IE2" s="10" t="s">
        <v>245</v>
      </c>
      <c r="IJ2" s="3" t="s">
        <v>24</v>
      </c>
      <c r="IK2" s="4">
        <v>21001112</v>
      </c>
      <c r="IR2" s="2" t="s">
        <v>249</v>
      </c>
      <c r="IS2" s="9" t="s">
        <v>250</v>
      </c>
      <c r="IT2" s="47">
        <v>62.36</v>
      </c>
    </row>
    <row r="3" spans="1:254" ht="18.75" thickBot="1">
      <c r="B3" s="18" t="s">
        <v>0</v>
      </c>
      <c r="C3" s="30" t="s">
        <v>35</v>
      </c>
      <c r="IE3" t="s">
        <v>332</v>
      </c>
      <c r="IJ3" s="3" t="s">
        <v>25</v>
      </c>
      <c r="IK3" s="4">
        <v>21004100</v>
      </c>
      <c r="IR3" s="2" t="s">
        <v>248</v>
      </c>
      <c r="IS3" s="9" t="s">
        <v>365</v>
      </c>
      <c r="IT3" s="48">
        <v>83.53</v>
      </c>
    </row>
    <row r="4" spans="1:254" ht="18.75" thickBot="1">
      <c r="B4" s="18"/>
      <c r="IE4" t="s">
        <v>428</v>
      </c>
      <c r="IJ4" s="3" t="s">
        <v>348</v>
      </c>
      <c r="IK4" s="4">
        <v>21001300</v>
      </c>
      <c r="IR4" s="2" t="s">
        <v>251</v>
      </c>
      <c r="IS4" s="9" t="s">
        <v>252</v>
      </c>
      <c r="IT4" s="47">
        <v>44.12</v>
      </c>
    </row>
    <row r="5" spans="1:254" ht="18.75" thickBot="1">
      <c r="B5" s="18" t="s">
        <v>1</v>
      </c>
      <c r="C5" s="19">
        <f>VLOOKUP(C3,IJ1:IK27,2,FALSE)</f>
        <v>21001110</v>
      </c>
      <c r="IE5" t="s">
        <v>90</v>
      </c>
      <c r="IJ5" s="3" t="s">
        <v>26</v>
      </c>
      <c r="IK5" s="4">
        <v>21001080</v>
      </c>
      <c r="IR5" s="2" t="s">
        <v>255</v>
      </c>
      <c r="IS5" s="9" t="s">
        <v>256</v>
      </c>
      <c r="IT5" s="47">
        <v>44.12</v>
      </c>
    </row>
    <row r="6" spans="1:254" ht="18.75" thickBot="1">
      <c r="IE6" t="s">
        <v>406</v>
      </c>
      <c r="IJ6" s="3" t="s">
        <v>27</v>
      </c>
      <c r="IK6" s="4">
        <v>21002300</v>
      </c>
      <c r="IR6" s="2" t="s">
        <v>253</v>
      </c>
      <c r="IS6" s="9" t="s">
        <v>254</v>
      </c>
      <c r="IT6" s="47">
        <v>44.12</v>
      </c>
    </row>
    <row r="7" spans="1:254" ht="18.75" thickBot="1">
      <c r="B7" s="18" t="s">
        <v>89</v>
      </c>
      <c r="C7" s="30" t="s">
        <v>340</v>
      </c>
      <c r="IE7" t="s">
        <v>401</v>
      </c>
      <c r="IJ7" s="3" t="s">
        <v>28</v>
      </c>
      <c r="IK7" s="4">
        <v>21001310</v>
      </c>
      <c r="IR7" s="2" t="s">
        <v>23</v>
      </c>
      <c r="IS7" s="9" t="s">
        <v>75</v>
      </c>
      <c r="IT7" s="48">
        <v>19.22</v>
      </c>
    </row>
    <row r="8" spans="1:254" ht="18.75" thickBot="1">
      <c r="C8" s="20"/>
      <c r="IE8" t="s">
        <v>333</v>
      </c>
      <c r="IJ8" s="3" t="s">
        <v>29</v>
      </c>
      <c r="IK8" s="4">
        <v>21001130</v>
      </c>
      <c r="IR8" s="8" t="s">
        <v>230</v>
      </c>
      <c r="IS8" s="44" t="s">
        <v>446</v>
      </c>
      <c r="IT8" s="48">
        <v>8.83</v>
      </c>
    </row>
    <row r="9" spans="1:254" ht="18.75" thickBot="1">
      <c r="IE9" t="s">
        <v>91</v>
      </c>
      <c r="IJ9" s="3" t="s">
        <v>30</v>
      </c>
      <c r="IK9" s="4">
        <v>21004300</v>
      </c>
      <c r="IR9" s="8" t="s">
        <v>277</v>
      </c>
      <c r="IS9" s="9" t="s">
        <v>278</v>
      </c>
      <c r="IT9" s="47">
        <v>2.61</v>
      </c>
    </row>
    <row r="10" spans="1:254" ht="18.75" thickBot="1">
      <c r="B10" s="35" t="s">
        <v>276</v>
      </c>
      <c r="C10" s="26" t="s">
        <v>554</v>
      </c>
      <c r="IE10" t="s">
        <v>92</v>
      </c>
      <c r="IJ10" s="3" t="s">
        <v>31</v>
      </c>
      <c r="IK10" s="4">
        <v>21002310</v>
      </c>
      <c r="IR10" s="8" t="s">
        <v>17</v>
      </c>
      <c r="IS10" s="9">
        <v>163700</v>
      </c>
      <c r="IT10" s="47">
        <v>15.81</v>
      </c>
    </row>
    <row r="11" spans="1:254" ht="31.5" customHeight="1" thickBot="1">
      <c r="IE11" t="s">
        <v>334</v>
      </c>
      <c r="IJ11" s="3" t="s">
        <v>44</v>
      </c>
      <c r="IK11" s="4">
        <v>21008100</v>
      </c>
      <c r="IR11" s="8" t="s">
        <v>65</v>
      </c>
      <c r="IS11" s="9" t="s">
        <v>66</v>
      </c>
      <c r="IT11" s="47">
        <v>1.49</v>
      </c>
    </row>
    <row r="12" spans="1:254" ht="36.75" thickBot="1">
      <c r="A12" s="32" t="s">
        <v>52</v>
      </c>
      <c r="B12" s="22" t="s">
        <v>2</v>
      </c>
      <c r="C12" s="23" t="s">
        <v>3</v>
      </c>
      <c r="D12" s="24" t="s">
        <v>4</v>
      </c>
      <c r="E12" s="23" t="s">
        <v>5</v>
      </c>
      <c r="F12" s="36" t="s">
        <v>330</v>
      </c>
      <c r="IE12" t="s">
        <v>93</v>
      </c>
      <c r="IJ12" s="3" t="s">
        <v>45</v>
      </c>
      <c r="IK12" s="5" t="s">
        <v>46</v>
      </c>
      <c r="IR12" s="8" t="s">
        <v>68</v>
      </c>
      <c r="IS12" s="9" t="s">
        <v>191</v>
      </c>
      <c r="IT12" s="47">
        <v>1.49</v>
      </c>
    </row>
    <row r="13" spans="1:254" ht="45" customHeight="1" thickBot="1">
      <c r="A13" s="27">
        <v>1</v>
      </c>
      <c r="B13" s="25" t="str">
        <f t="shared" ref="B13:B32" si="0">VLOOKUP(C13,IR:IS,2,FALSE)</f>
        <v>070202</v>
      </c>
      <c r="C13" s="62" t="s">
        <v>56</v>
      </c>
      <c r="D13" s="31">
        <v>1</v>
      </c>
      <c r="E13" s="25">
        <f t="shared" ref="E13:E32" si="1">VLOOKUP(C13,IR:IT,3,FALSE)</f>
        <v>2.4900000000000002</v>
      </c>
      <c r="F13" s="21">
        <f>IF(ISNUMBER(E13),D13*E13,0)</f>
        <v>2.4900000000000002</v>
      </c>
      <c r="IE13" t="s">
        <v>402</v>
      </c>
      <c r="IJ13" s="3" t="s">
        <v>32</v>
      </c>
      <c r="IK13" s="4">
        <v>21002320</v>
      </c>
      <c r="IR13" s="8" t="s">
        <v>67</v>
      </c>
      <c r="IS13" s="9" t="s">
        <v>190</v>
      </c>
      <c r="IT13" s="47">
        <v>1.49</v>
      </c>
    </row>
    <row r="14" spans="1:254" ht="45" customHeight="1" thickBot="1">
      <c r="A14" s="27">
        <v>2</v>
      </c>
      <c r="B14" s="21" t="str">
        <f t="shared" si="0"/>
        <v>070199</v>
      </c>
      <c r="C14" s="26" t="s">
        <v>58</v>
      </c>
      <c r="D14" s="21">
        <v>1</v>
      </c>
      <c r="E14" s="21">
        <f t="shared" si="1"/>
        <v>2.4900000000000002</v>
      </c>
      <c r="F14" s="21">
        <f t="shared" ref="F14:F32" si="2">IF(ISNUMBER(E14),D14*E14,0)</f>
        <v>2.4900000000000002</v>
      </c>
      <c r="IE14" t="s">
        <v>94</v>
      </c>
      <c r="IJ14" s="3" t="s">
        <v>33</v>
      </c>
      <c r="IK14" s="4">
        <v>21004400</v>
      </c>
      <c r="IR14" s="8" t="s">
        <v>70</v>
      </c>
      <c r="IS14" s="9" t="s">
        <v>193</v>
      </c>
      <c r="IT14" s="47">
        <v>8.99</v>
      </c>
    </row>
    <row r="15" spans="1:254" ht="45" customHeight="1" thickBot="1">
      <c r="A15" s="27">
        <v>3</v>
      </c>
      <c r="B15" s="21" t="str">
        <f t="shared" si="0"/>
        <v>070198</v>
      </c>
      <c r="C15" s="26" t="s">
        <v>57</v>
      </c>
      <c r="D15" s="21">
        <v>1</v>
      </c>
      <c r="E15" s="21">
        <f t="shared" si="1"/>
        <v>2.4900000000000002</v>
      </c>
      <c r="F15" s="21">
        <f t="shared" si="2"/>
        <v>2.4900000000000002</v>
      </c>
      <c r="IE15" t="s">
        <v>95</v>
      </c>
      <c r="IJ15" s="3" t="s">
        <v>349</v>
      </c>
      <c r="IK15" s="4">
        <v>21002200</v>
      </c>
      <c r="IR15" s="8" t="s">
        <v>69</v>
      </c>
      <c r="IS15" s="9" t="s">
        <v>192</v>
      </c>
      <c r="IT15" s="47">
        <v>1.49</v>
      </c>
    </row>
    <row r="16" spans="1:254" ht="45" customHeight="1" thickBot="1">
      <c r="A16" s="27">
        <v>4</v>
      </c>
      <c r="B16" s="21" t="str">
        <f t="shared" si="0"/>
        <v>070216</v>
      </c>
      <c r="C16" s="26" t="s">
        <v>8</v>
      </c>
      <c r="D16" s="21">
        <v>1</v>
      </c>
      <c r="E16" s="21">
        <f t="shared" si="1"/>
        <v>0.6</v>
      </c>
      <c r="F16" s="21">
        <f t="shared" si="2"/>
        <v>0.6</v>
      </c>
      <c r="IE16" t="s">
        <v>96</v>
      </c>
      <c r="IJ16" s="3" t="s">
        <v>34</v>
      </c>
      <c r="IK16" s="4">
        <v>21001090</v>
      </c>
      <c r="IR16" s="40" t="s">
        <v>529</v>
      </c>
      <c r="IS16" s="9"/>
      <c r="IT16" s="47"/>
    </row>
    <row r="17" spans="1:254" ht="45" customHeight="1" thickBot="1">
      <c r="A17" s="27">
        <v>5</v>
      </c>
      <c r="B17" s="21" t="str">
        <f t="shared" si="0"/>
        <v>090095</v>
      </c>
      <c r="C17" s="26" t="s">
        <v>204</v>
      </c>
      <c r="D17" s="21">
        <v>4</v>
      </c>
      <c r="E17" s="21">
        <f t="shared" si="1"/>
        <v>3.75</v>
      </c>
      <c r="F17" s="21">
        <f t="shared" si="2"/>
        <v>15</v>
      </c>
      <c r="IE17" t="s">
        <v>429</v>
      </c>
      <c r="IJ17" s="3" t="s">
        <v>35</v>
      </c>
      <c r="IK17" s="4">
        <v>21001110</v>
      </c>
      <c r="IR17" s="8" t="s">
        <v>179</v>
      </c>
      <c r="IS17" s="9" t="s">
        <v>180</v>
      </c>
      <c r="IT17" s="47">
        <v>1.42</v>
      </c>
    </row>
    <row r="18" spans="1:254" ht="45" customHeight="1" thickBot="1">
      <c r="A18" s="27">
        <v>6</v>
      </c>
      <c r="B18" s="21" t="str">
        <f t="shared" si="0"/>
        <v xml:space="preserve">030091/4 </v>
      </c>
      <c r="C18" s="26" t="s">
        <v>177</v>
      </c>
      <c r="D18" s="21">
        <v>2</v>
      </c>
      <c r="E18" s="21">
        <f t="shared" si="1"/>
        <v>8.83</v>
      </c>
      <c r="F18" s="21">
        <f t="shared" si="2"/>
        <v>17.66</v>
      </c>
      <c r="IE18" t="s">
        <v>97</v>
      </c>
      <c r="IJ18" s="3" t="s">
        <v>36</v>
      </c>
      <c r="IK18" s="4">
        <v>21006100</v>
      </c>
      <c r="IR18" s="8" t="s">
        <v>181</v>
      </c>
      <c r="IS18" s="9" t="s">
        <v>182</v>
      </c>
      <c r="IT18" s="47">
        <v>1.42</v>
      </c>
    </row>
    <row r="19" spans="1:254" ht="45" customHeight="1" thickBot="1">
      <c r="A19" s="27">
        <v>7</v>
      </c>
      <c r="B19" s="21" t="str">
        <f t="shared" si="0"/>
        <v>030182</v>
      </c>
      <c r="C19" s="26" t="s">
        <v>416</v>
      </c>
      <c r="D19" s="21">
        <v>1</v>
      </c>
      <c r="E19" s="21">
        <f t="shared" si="1"/>
        <v>2.09</v>
      </c>
      <c r="F19" s="21">
        <f t="shared" si="2"/>
        <v>2.09</v>
      </c>
      <c r="IE19" t="s">
        <v>98</v>
      </c>
      <c r="IJ19" s="3" t="s">
        <v>37</v>
      </c>
      <c r="IK19" s="4">
        <v>21001111</v>
      </c>
      <c r="IR19" s="8" t="s">
        <v>213</v>
      </c>
      <c r="IS19" s="9" t="s">
        <v>214</v>
      </c>
      <c r="IT19" s="47">
        <v>15.79</v>
      </c>
    </row>
    <row r="20" spans="1:254" ht="45" customHeight="1" thickBot="1">
      <c r="A20" s="27">
        <v>8</v>
      </c>
      <c r="B20" s="21" t="str">
        <f t="shared" si="0"/>
        <v>KOD WSTAWIANY AUTOMATYCZNIE</v>
      </c>
      <c r="C20" s="26" t="s">
        <v>47</v>
      </c>
      <c r="D20" s="21"/>
      <c r="E20" s="21" t="str">
        <f t="shared" si="1"/>
        <v>CENA WSTAWIANA AUTOMATYCZNIE</v>
      </c>
      <c r="F20" s="21">
        <f t="shared" si="2"/>
        <v>0</v>
      </c>
      <c r="IE20" t="s">
        <v>99</v>
      </c>
      <c r="IJ20" s="3" t="s">
        <v>38</v>
      </c>
      <c r="IK20" s="4">
        <v>21005101</v>
      </c>
      <c r="IR20" s="8" t="s">
        <v>215</v>
      </c>
      <c r="IS20" s="9" t="s">
        <v>216</v>
      </c>
      <c r="IT20" s="47">
        <v>15.79</v>
      </c>
    </row>
    <row r="21" spans="1:254" ht="45" customHeight="1" thickBot="1">
      <c r="A21" s="27">
        <v>9</v>
      </c>
      <c r="B21" s="21" t="str">
        <f t="shared" si="0"/>
        <v>KOD WSTAWIANY AUTOMATYCZNIE</v>
      </c>
      <c r="C21" s="26" t="s">
        <v>47</v>
      </c>
      <c r="D21" s="21"/>
      <c r="E21" s="21" t="str">
        <f t="shared" si="1"/>
        <v>CENA WSTAWIANA AUTOMATYCZNIE</v>
      </c>
      <c r="F21" s="21">
        <f t="shared" si="2"/>
        <v>0</v>
      </c>
      <c r="IE21" t="s">
        <v>100</v>
      </c>
      <c r="IJ21" s="3" t="s">
        <v>445</v>
      </c>
      <c r="IK21" s="4">
        <v>21004800</v>
      </c>
      <c r="IR21" s="2" t="s">
        <v>366</v>
      </c>
      <c r="IS21" s="9" t="s">
        <v>87</v>
      </c>
      <c r="IT21" s="48">
        <v>32.18</v>
      </c>
    </row>
    <row r="22" spans="1:254" ht="45" customHeight="1" thickBot="1">
      <c r="A22" s="27">
        <v>10</v>
      </c>
      <c r="B22" s="21" t="str">
        <f t="shared" si="0"/>
        <v>KOD WSTAWIANY AUTOMATYCZNIE</v>
      </c>
      <c r="C22" s="26" t="s">
        <v>47</v>
      </c>
      <c r="D22" s="21"/>
      <c r="E22" s="21" t="str">
        <f t="shared" si="1"/>
        <v>CENA WSTAWIANA AUTOMATYCZNIE</v>
      </c>
      <c r="F22" s="21">
        <f t="shared" si="2"/>
        <v>0</v>
      </c>
      <c r="IE22" t="s">
        <v>101</v>
      </c>
      <c r="IJ22" s="6" t="s">
        <v>39</v>
      </c>
      <c r="IK22" s="4">
        <v>21001010</v>
      </c>
      <c r="IR22" s="8" t="s">
        <v>447</v>
      </c>
      <c r="IS22" s="9" t="s">
        <v>530</v>
      </c>
      <c r="IT22" s="49">
        <v>28.99</v>
      </c>
    </row>
    <row r="23" spans="1:254" ht="45" customHeight="1" thickBot="1">
      <c r="A23" s="27">
        <v>11</v>
      </c>
      <c r="B23" s="21" t="str">
        <f t="shared" si="0"/>
        <v>KOD WSTAWIANY AUTOMATYCZNIE</v>
      </c>
      <c r="C23" s="26" t="s">
        <v>47</v>
      </c>
      <c r="D23" s="21"/>
      <c r="E23" s="21" t="str">
        <f t="shared" si="1"/>
        <v>CENA WSTAWIANA AUTOMATYCZNIE</v>
      </c>
      <c r="F23" s="21">
        <f t="shared" si="2"/>
        <v>0</v>
      </c>
      <c r="IE23" t="s">
        <v>102</v>
      </c>
      <c r="IJ23" s="6" t="s">
        <v>168</v>
      </c>
      <c r="IK23" s="4">
        <v>21001092</v>
      </c>
      <c r="IR23" s="8" t="s">
        <v>448</v>
      </c>
      <c r="IS23" s="9" t="s">
        <v>531</v>
      </c>
      <c r="IT23" s="49">
        <v>28.99</v>
      </c>
    </row>
    <row r="24" spans="1:254" ht="45" customHeight="1" thickBot="1">
      <c r="A24" s="27">
        <v>12</v>
      </c>
      <c r="B24" s="21" t="str">
        <f t="shared" si="0"/>
        <v>KOD WSTAWIANY AUTOMATYCZNIE</v>
      </c>
      <c r="C24" s="26" t="s">
        <v>47</v>
      </c>
      <c r="D24" s="21"/>
      <c r="E24" s="21" t="str">
        <f t="shared" si="1"/>
        <v>CENA WSTAWIANA AUTOMATYCZNIE</v>
      </c>
      <c r="F24" s="21">
        <f t="shared" si="2"/>
        <v>0</v>
      </c>
      <c r="IE24" t="s">
        <v>103</v>
      </c>
      <c r="IJ24" s="6" t="s">
        <v>169</v>
      </c>
      <c r="IK24" s="4">
        <v>21001091</v>
      </c>
      <c r="IR24" s="8" t="s">
        <v>449</v>
      </c>
      <c r="IS24" s="9" t="s">
        <v>532</v>
      </c>
      <c r="IT24" s="49">
        <v>28.99</v>
      </c>
    </row>
    <row r="25" spans="1:254" ht="45" customHeight="1" thickBot="1">
      <c r="A25" s="27">
        <v>13</v>
      </c>
      <c r="B25" s="21" t="str">
        <f t="shared" si="0"/>
        <v>KOD WSTAWIANY AUTOMATYCZNIE</v>
      </c>
      <c r="C25" s="26" t="s">
        <v>47</v>
      </c>
      <c r="D25" s="21"/>
      <c r="E25" s="21" t="str">
        <f t="shared" si="1"/>
        <v>CENA WSTAWIANA AUTOMATYCZNIE</v>
      </c>
      <c r="F25" s="21">
        <f t="shared" si="2"/>
        <v>0</v>
      </c>
      <c r="IE25" t="s">
        <v>104</v>
      </c>
      <c r="IJ25" s="6" t="s">
        <v>40</v>
      </c>
      <c r="IK25" s="4">
        <v>22002210</v>
      </c>
      <c r="IR25" s="8" t="s">
        <v>450</v>
      </c>
      <c r="IS25" s="9" t="s">
        <v>533</v>
      </c>
      <c r="IT25" s="49">
        <v>28.99</v>
      </c>
    </row>
    <row r="26" spans="1:254" ht="45" customHeight="1" thickBot="1">
      <c r="A26" s="27">
        <v>14</v>
      </c>
      <c r="B26" s="21" t="str">
        <f t="shared" si="0"/>
        <v>KOD WSTAWIANY AUTOMATYCZNIE</v>
      </c>
      <c r="C26" s="26" t="s">
        <v>47</v>
      </c>
      <c r="D26" s="21"/>
      <c r="E26" s="21" t="str">
        <f t="shared" si="1"/>
        <v>CENA WSTAWIANA AUTOMATYCZNIE</v>
      </c>
      <c r="F26" s="21">
        <f t="shared" si="2"/>
        <v>0</v>
      </c>
      <c r="IE26" t="s">
        <v>105</v>
      </c>
      <c r="IJ26" s="6" t="s">
        <v>41</v>
      </c>
      <c r="IK26" s="4">
        <v>22002300</v>
      </c>
      <c r="IR26" s="2" t="s">
        <v>83</v>
      </c>
      <c r="IS26" s="9" t="s">
        <v>84</v>
      </c>
      <c r="IT26" s="48">
        <v>38</v>
      </c>
    </row>
    <row r="27" spans="1:254" ht="45" customHeight="1" thickBot="1">
      <c r="A27" s="27">
        <v>15</v>
      </c>
      <c r="B27" s="21" t="str">
        <f t="shared" si="0"/>
        <v>KOD WSTAWIANY AUTOMATYCZNIE</v>
      </c>
      <c r="C27" s="26" t="s">
        <v>47</v>
      </c>
      <c r="D27" s="21"/>
      <c r="E27" s="21" t="str">
        <f t="shared" si="1"/>
        <v>CENA WSTAWIANA AUTOMATYCZNIE</v>
      </c>
      <c r="F27" s="21">
        <f t="shared" si="2"/>
        <v>0</v>
      </c>
      <c r="IE27" t="s">
        <v>106</v>
      </c>
      <c r="IJ27" s="6" t="s">
        <v>42</v>
      </c>
      <c r="IK27" s="4">
        <v>22001200</v>
      </c>
      <c r="IR27" s="2" t="s">
        <v>85</v>
      </c>
      <c r="IS27" s="9" t="s">
        <v>86</v>
      </c>
      <c r="IT27" s="48">
        <v>38</v>
      </c>
    </row>
    <row r="28" spans="1:254" ht="45" customHeight="1">
      <c r="A28" s="27">
        <v>16</v>
      </c>
      <c r="B28" s="21" t="str">
        <f t="shared" si="0"/>
        <v>KOD WSTAWIANY AUTOMATYCZNIE</v>
      </c>
      <c r="C28" s="26" t="s">
        <v>47</v>
      </c>
      <c r="D28" s="21"/>
      <c r="E28" s="21" t="str">
        <f t="shared" si="1"/>
        <v>CENA WSTAWIANA AUTOMATYCZNIE</v>
      </c>
      <c r="F28" s="21">
        <f t="shared" si="2"/>
        <v>0</v>
      </c>
      <c r="IE28" t="s">
        <v>430</v>
      </c>
      <c r="IJ28" s="13" t="s">
        <v>43</v>
      </c>
      <c r="IK28" s="14">
        <v>22002700</v>
      </c>
      <c r="IR28" s="2" t="s">
        <v>451</v>
      </c>
      <c r="IS28" s="9" t="s">
        <v>452</v>
      </c>
      <c r="IT28" s="48">
        <v>38</v>
      </c>
    </row>
    <row r="29" spans="1:254" ht="45" customHeight="1">
      <c r="A29" s="27">
        <v>17</v>
      </c>
      <c r="B29" s="21" t="str">
        <f t="shared" si="0"/>
        <v>KOD WSTAWIANY AUTOMATYCZNIE</v>
      </c>
      <c r="C29" s="26" t="s">
        <v>47</v>
      </c>
      <c r="D29" s="21"/>
      <c r="E29" s="21" t="str">
        <f t="shared" si="1"/>
        <v>CENA WSTAWIANA AUTOMATYCZNIE</v>
      </c>
      <c r="F29" s="21">
        <f t="shared" si="2"/>
        <v>0</v>
      </c>
      <c r="IE29" t="s">
        <v>107</v>
      </c>
      <c r="IJ29" s="11"/>
      <c r="IK29" s="12"/>
      <c r="IR29" s="2" t="s">
        <v>78</v>
      </c>
      <c r="IS29" s="9" t="s">
        <v>240</v>
      </c>
      <c r="IT29" s="47">
        <v>62.67</v>
      </c>
    </row>
    <row r="30" spans="1:254" ht="45" customHeight="1">
      <c r="A30" s="27">
        <v>18</v>
      </c>
      <c r="B30" s="21" t="str">
        <f t="shared" si="0"/>
        <v>KOD WSTAWIANY AUTOMATYCZNIE</v>
      </c>
      <c r="C30" s="26" t="s">
        <v>47</v>
      </c>
      <c r="D30" s="21"/>
      <c r="E30" s="21" t="str">
        <f t="shared" si="1"/>
        <v>CENA WSTAWIANA AUTOMATYCZNIE</v>
      </c>
      <c r="F30" s="21">
        <f t="shared" si="2"/>
        <v>0</v>
      </c>
      <c r="IE30" t="s">
        <v>335</v>
      </c>
      <c r="IJ30" s="11"/>
      <c r="IK30" s="12"/>
      <c r="IR30" s="2" t="s">
        <v>76</v>
      </c>
      <c r="IS30" s="9" t="s">
        <v>77</v>
      </c>
      <c r="IT30" s="48">
        <v>34</v>
      </c>
    </row>
    <row r="31" spans="1:254" ht="45" customHeight="1">
      <c r="A31" s="27">
        <v>19</v>
      </c>
      <c r="B31" s="21" t="str">
        <f t="shared" si="0"/>
        <v>KOD WSTAWIANY AUTOMATYCZNIE</v>
      </c>
      <c r="C31" s="26" t="s">
        <v>47</v>
      </c>
      <c r="D31" s="21"/>
      <c r="E31" s="21" t="str">
        <f t="shared" si="1"/>
        <v>CENA WSTAWIANA AUTOMATYCZNIE</v>
      </c>
      <c r="F31" s="21">
        <f t="shared" si="2"/>
        <v>0</v>
      </c>
      <c r="IE31" t="s">
        <v>108</v>
      </c>
      <c r="IJ31" s="11"/>
      <c r="IK31" s="12"/>
      <c r="IR31" s="2" t="s">
        <v>453</v>
      </c>
      <c r="IS31" s="9" t="s">
        <v>454</v>
      </c>
      <c r="IT31" s="48">
        <v>71.400000000000006</v>
      </c>
    </row>
    <row r="32" spans="1:254" ht="45" customHeight="1">
      <c r="A32" s="27">
        <v>20</v>
      </c>
      <c r="B32" s="21" t="str">
        <f t="shared" si="0"/>
        <v>KOD WSTAWIANY AUTOMATYCZNIE</v>
      </c>
      <c r="C32" s="26" t="s">
        <v>47</v>
      </c>
      <c r="D32" s="21"/>
      <c r="E32" s="21" t="str">
        <f t="shared" si="1"/>
        <v>CENA WSTAWIANA AUTOMATYCZNIE</v>
      </c>
      <c r="F32" s="21">
        <f t="shared" si="2"/>
        <v>0</v>
      </c>
      <c r="IE32" t="s">
        <v>109</v>
      </c>
      <c r="IJ32" s="11"/>
      <c r="IK32" s="12"/>
      <c r="IR32" s="2" t="s">
        <v>455</v>
      </c>
      <c r="IS32" s="9" t="s">
        <v>456</v>
      </c>
      <c r="IT32" s="48">
        <v>78.16</v>
      </c>
    </row>
    <row r="33" spans="3:254" ht="19.5" customHeight="1">
      <c r="E33" s="27" t="s">
        <v>88</v>
      </c>
      <c r="F33" s="28">
        <f>SUM(F13:F32)</f>
        <v>42.820000000000007</v>
      </c>
      <c r="IE33" t="s">
        <v>110</v>
      </c>
      <c r="IR33" s="43" t="s">
        <v>457</v>
      </c>
      <c r="IS33" s="44" t="s">
        <v>458</v>
      </c>
      <c r="IT33" s="50">
        <v>3.53</v>
      </c>
    </row>
    <row r="34" spans="3:254">
      <c r="F34" s="16">
        <f t="shared" ref="F34:F42" si="3">D34*E34</f>
        <v>0</v>
      </c>
      <c r="IE34" t="s">
        <v>336</v>
      </c>
      <c r="IR34" s="2" t="s">
        <v>459</v>
      </c>
      <c r="IS34" s="9" t="s">
        <v>460</v>
      </c>
      <c r="IT34" s="48">
        <v>4.26</v>
      </c>
    </row>
    <row r="35" spans="3:254" ht="43.5" customHeight="1">
      <c r="C35" s="21" t="s">
        <v>246</v>
      </c>
      <c r="F35" s="16">
        <f t="shared" si="3"/>
        <v>0</v>
      </c>
      <c r="IE35" t="s">
        <v>403</v>
      </c>
      <c r="IR35" s="8" t="s">
        <v>233</v>
      </c>
      <c r="IS35" s="9" t="s">
        <v>461</v>
      </c>
      <c r="IT35" s="47">
        <v>12.67</v>
      </c>
    </row>
    <row r="36" spans="3:254" ht="35.25" customHeight="1">
      <c r="C36" s="29" t="s">
        <v>53</v>
      </c>
      <c r="F36" s="16">
        <f t="shared" si="3"/>
        <v>0</v>
      </c>
      <c r="IE36" t="s">
        <v>363</v>
      </c>
      <c r="IR36" s="8" t="s">
        <v>232</v>
      </c>
      <c r="IS36" s="9" t="s">
        <v>462</v>
      </c>
      <c r="IT36" s="47">
        <v>8.5</v>
      </c>
    </row>
    <row r="37" spans="3:254" ht="40.5" customHeight="1">
      <c r="C37" s="29" t="s">
        <v>247</v>
      </c>
      <c r="F37" s="16">
        <f t="shared" si="3"/>
        <v>0</v>
      </c>
      <c r="IE37" t="s">
        <v>111</v>
      </c>
      <c r="IR37" s="2" t="s">
        <v>14</v>
      </c>
      <c r="IS37" s="9" t="s">
        <v>15</v>
      </c>
      <c r="IT37" s="48">
        <v>1.43</v>
      </c>
    </row>
    <row r="38" spans="3:254" ht="28.5" customHeight="1">
      <c r="F38" s="16">
        <f t="shared" si="3"/>
        <v>0</v>
      </c>
      <c r="IE38" t="s">
        <v>112</v>
      </c>
      <c r="IR38" s="2" t="s">
        <v>378</v>
      </c>
      <c r="IS38" s="9" t="s">
        <v>379</v>
      </c>
      <c r="IT38" s="48">
        <v>1.01</v>
      </c>
    </row>
    <row r="39" spans="3:254" hidden="1">
      <c r="F39" s="16">
        <f t="shared" si="3"/>
        <v>0</v>
      </c>
      <c r="IE39" t="s">
        <v>113</v>
      </c>
      <c r="IR39" s="8" t="s">
        <v>375</v>
      </c>
      <c r="IS39" s="9" t="s">
        <v>552</v>
      </c>
      <c r="IT39" s="47">
        <v>23.49</v>
      </c>
    </row>
    <row r="40" spans="3:254" hidden="1">
      <c r="F40" s="16">
        <f t="shared" si="3"/>
        <v>0</v>
      </c>
      <c r="IE40" t="s">
        <v>114</v>
      </c>
      <c r="IR40" s="2" t="s">
        <v>304</v>
      </c>
      <c r="IS40" s="9" t="s">
        <v>305</v>
      </c>
      <c r="IT40" s="51" t="s">
        <v>293</v>
      </c>
    </row>
    <row r="41" spans="3:254" hidden="1">
      <c r="F41" s="16">
        <f t="shared" si="3"/>
        <v>0</v>
      </c>
      <c r="IE41" t="s">
        <v>115</v>
      </c>
      <c r="IR41" s="2" t="s">
        <v>291</v>
      </c>
      <c r="IS41" s="9" t="s">
        <v>292</v>
      </c>
      <c r="IT41" s="51" t="s">
        <v>293</v>
      </c>
    </row>
    <row r="42" spans="3:254" hidden="1">
      <c r="F42" s="16">
        <f t="shared" si="3"/>
        <v>0</v>
      </c>
      <c r="IE42" t="s">
        <v>116</v>
      </c>
      <c r="IR42" s="2" t="s">
        <v>294</v>
      </c>
      <c r="IS42" s="9" t="s">
        <v>295</v>
      </c>
      <c r="IT42" s="51" t="s">
        <v>293</v>
      </c>
    </row>
    <row r="43" spans="3:254" hidden="1">
      <c r="IE43" t="s">
        <v>374</v>
      </c>
      <c r="IR43" s="2" t="s">
        <v>296</v>
      </c>
      <c r="IS43" s="9" t="s">
        <v>297</v>
      </c>
      <c r="IT43" s="51" t="s">
        <v>293</v>
      </c>
    </row>
    <row r="44" spans="3:254" hidden="1">
      <c r="IE44" t="s">
        <v>337</v>
      </c>
      <c r="IR44" s="2" t="s">
        <v>302</v>
      </c>
      <c r="IS44" s="9" t="s">
        <v>303</v>
      </c>
      <c r="IT44" s="51" t="s">
        <v>293</v>
      </c>
    </row>
    <row r="45" spans="3:254" hidden="1">
      <c r="IE45" t="s">
        <v>117</v>
      </c>
      <c r="IR45" s="2" t="s">
        <v>298</v>
      </c>
      <c r="IS45" s="9" t="s">
        <v>299</v>
      </c>
      <c r="IT45" s="51" t="s">
        <v>293</v>
      </c>
    </row>
    <row r="46" spans="3:254" hidden="1">
      <c r="IE46" t="s">
        <v>118</v>
      </c>
      <c r="IR46" s="2" t="s">
        <v>300</v>
      </c>
      <c r="IS46" s="9" t="s">
        <v>301</v>
      </c>
      <c r="IT46" s="51" t="s">
        <v>293</v>
      </c>
    </row>
    <row r="47" spans="3:254" hidden="1">
      <c r="IE47" t="s">
        <v>119</v>
      </c>
      <c r="IR47" s="2" t="s">
        <v>309</v>
      </c>
      <c r="IS47" s="9" t="s">
        <v>310</v>
      </c>
      <c r="IT47" s="51" t="s">
        <v>308</v>
      </c>
    </row>
    <row r="48" spans="3:254" hidden="1">
      <c r="IE48" t="s">
        <v>120</v>
      </c>
      <c r="IR48" s="2" t="s">
        <v>311</v>
      </c>
      <c r="IS48" s="9" t="s">
        <v>312</v>
      </c>
      <c r="IT48" s="51" t="s">
        <v>308</v>
      </c>
    </row>
    <row r="49" spans="239:254" hidden="1">
      <c r="IE49" t="s">
        <v>121</v>
      </c>
      <c r="IR49" s="2" t="s">
        <v>317</v>
      </c>
      <c r="IS49" s="9" t="s">
        <v>318</v>
      </c>
      <c r="IT49" s="51" t="s">
        <v>308</v>
      </c>
    </row>
    <row r="50" spans="239:254" hidden="1">
      <c r="IE50" t="s">
        <v>122</v>
      </c>
      <c r="IR50" s="2" t="s">
        <v>313</v>
      </c>
      <c r="IS50" s="9" t="s">
        <v>314</v>
      </c>
      <c r="IT50" s="51" t="s">
        <v>308</v>
      </c>
    </row>
    <row r="51" spans="239:254" hidden="1">
      <c r="IE51" t="s">
        <v>123</v>
      </c>
      <c r="IR51" s="2" t="s">
        <v>319</v>
      </c>
      <c r="IS51" s="9" t="s">
        <v>320</v>
      </c>
      <c r="IT51" s="51" t="s">
        <v>308</v>
      </c>
    </row>
    <row r="52" spans="239:254" hidden="1">
      <c r="IE52" t="s">
        <v>124</v>
      </c>
      <c r="IR52" s="2" t="s">
        <v>306</v>
      </c>
      <c r="IS52" s="9" t="s">
        <v>307</v>
      </c>
      <c r="IT52" s="51" t="s">
        <v>308</v>
      </c>
    </row>
    <row r="53" spans="239:254" hidden="1">
      <c r="IE53" t="s">
        <v>338</v>
      </c>
      <c r="IR53" s="2" t="s">
        <v>315</v>
      </c>
      <c r="IS53" s="9" t="s">
        <v>316</v>
      </c>
      <c r="IT53" s="51" t="s">
        <v>308</v>
      </c>
    </row>
    <row r="54" spans="239:254" hidden="1">
      <c r="IE54" t="s">
        <v>404</v>
      </c>
      <c r="IR54" s="8" t="s">
        <v>198</v>
      </c>
      <c r="IS54" s="9">
        <v>921092</v>
      </c>
      <c r="IT54" s="47">
        <v>2.36</v>
      </c>
    </row>
    <row r="55" spans="239:254" hidden="1">
      <c r="IE55" t="s">
        <v>125</v>
      </c>
      <c r="IR55" s="8" t="s">
        <v>199</v>
      </c>
      <c r="IS55" s="9">
        <v>921093</v>
      </c>
      <c r="IT55" s="47">
        <v>3</v>
      </c>
    </row>
    <row r="56" spans="239:254" hidden="1">
      <c r="IE56" t="s">
        <v>126</v>
      </c>
      <c r="IR56" s="8" t="s">
        <v>197</v>
      </c>
      <c r="IS56" s="9">
        <v>921091</v>
      </c>
      <c r="IT56" s="47">
        <v>1.28</v>
      </c>
    </row>
    <row r="57" spans="239:254" hidden="1">
      <c r="IE57" t="s">
        <v>127</v>
      </c>
      <c r="IR57" s="8" t="s">
        <v>22</v>
      </c>
      <c r="IS57" s="9">
        <v>180121</v>
      </c>
      <c r="IT57" s="47">
        <v>3.27</v>
      </c>
    </row>
    <row r="58" spans="239:254" hidden="1">
      <c r="IE58" t="s">
        <v>339</v>
      </c>
      <c r="IR58" s="8" t="s">
        <v>228</v>
      </c>
      <c r="IS58" s="9" t="s">
        <v>229</v>
      </c>
      <c r="IT58" s="47">
        <v>3.27</v>
      </c>
    </row>
    <row r="59" spans="239:254" hidden="1">
      <c r="IE59" t="s">
        <v>128</v>
      </c>
      <c r="IR59" s="8" t="s">
        <v>21</v>
      </c>
      <c r="IS59" s="9">
        <v>180134</v>
      </c>
      <c r="IT59" s="47">
        <v>5.66</v>
      </c>
    </row>
    <row r="60" spans="239:254" hidden="1">
      <c r="IE60" t="s">
        <v>129</v>
      </c>
      <c r="IR60" s="8" t="s">
        <v>226</v>
      </c>
      <c r="IS60" s="9" t="s">
        <v>227</v>
      </c>
      <c r="IT60" s="47">
        <v>5.66</v>
      </c>
    </row>
    <row r="61" spans="239:254" hidden="1">
      <c r="IE61" t="s">
        <v>130</v>
      </c>
      <c r="IR61" s="55" t="s">
        <v>534</v>
      </c>
      <c r="IS61" s="56"/>
      <c r="IT61" s="57">
        <v>375</v>
      </c>
    </row>
    <row r="62" spans="239:254" hidden="1">
      <c r="IE62" t="s">
        <v>131</v>
      </c>
      <c r="IR62" s="8" t="s">
        <v>381</v>
      </c>
      <c r="IS62" s="9" t="s">
        <v>382</v>
      </c>
      <c r="IT62" s="52">
        <v>45.36</v>
      </c>
    </row>
    <row r="63" spans="239:254" hidden="1">
      <c r="IE63" t="s">
        <v>431</v>
      </c>
      <c r="IR63" s="2" t="s">
        <v>241</v>
      </c>
      <c r="IS63" s="9" t="s">
        <v>79</v>
      </c>
      <c r="IT63" s="48">
        <v>8.73</v>
      </c>
    </row>
    <row r="64" spans="239:254" hidden="1">
      <c r="IE64" t="s">
        <v>432</v>
      </c>
      <c r="IR64" s="2" t="s">
        <v>242</v>
      </c>
      <c r="IS64" s="9" t="s">
        <v>80</v>
      </c>
      <c r="IT64" s="48">
        <v>4.93</v>
      </c>
    </row>
    <row r="65" spans="239:254" hidden="1">
      <c r="IE65" t="s">
        <v>132</v>
      </c>
      <c r="IR65" s="2" t="s">
        <v>243</v>
      </c>
      <c r="IS65" s="9" t="s">
        <v>81</v>
      </c>
      <c r="IT65" s="48">
        <v>1.65</v>
      </c>
    </row>
    <row r="66" spans="239:254" hidden="1">
      <c r="IE66" t="s">
        <v>433</v>
      </c>
      <c r="IR66" s="2" t="s">
        <v>244</v>
      </c>
      <c r="IS66" s="9" t="s">
        <v>82</v>
      </c>
      <c r="IT66" s="48">
        <v>2.2799999999999998</v>
      </c>
    </row>
    <row r="67" spans="239:254" hidden="1">
      <c r="IE67" t="s">
        <v>133</v>
      </c>
      <c r="IR67" s="43" t="s">
        <v>463</v>
      </c>
      <c r="IS67" s="44" t="s">
        <v>464</v>
      </c>
      <c r="IT67" s="47">
        <v>8.93</v>
      </c>
    </row>
    <row r="68" spans="239:254" hidden="1">
      <c r="IE68" t="s">
        <v>340</v>
      </c>
      <c r="IR68" s="8" t="s">
        <v>71</v>
      </c>
      <c r="IS68" s="9" t="s">
        <v>72</v>
      </c>
      <c r="IT68" s="47">
        <v>5.13</v>
      </c>
    </row>
    <row r="69" spans="239:254" hidden="1">
      <c r="IE69" t="s">
        <v>341</v>
      </c>
      <c r="IR69" s="8" t="s">
        <v>176</v>
      </c>
      <c r="IS69" s="9">
        <v>151133</v>
      </c>
      <c r="IT69" s="49">
        <v>8.27</v>
      </c>
    </row>
    <row r="70" spans="239:254" hidden="1">
      <c r="IE70" t="s">
        <v>134</v>
      </c>
      <c r="IR70" s="8" t="s">
        <v>200</v>
      </c>
      <c r="IS70" s="9" t="s">
        <v>201</v>
      </c>
      <c r="IT70" s="47">
        <v>0.77</v>
      </c>
    </row>
    <row r="71" spans="239:254" hidden="1">
      <c r="IE71" t="s">
        <v>342</v>
      </c>
      <c r="IR71" s="8" t="s">
        <v>202</v>
      </c>
      <c r="IS71" s="9" t="s">
        <v>203</v>
      </c>
      <c r="IT71" s="47">
        <v>2.3199999999999998</v>
      </c>
    </row>
    <row r="72" spans="239:254" hidden="1">
      <c r="IE72" t="s">
        <v>343</v>
      </c>
      <c r="IR72" s="8" t="s">
        <v>326</v>
      </c>
      <c r="IS72" s="9" t="s">
        <v>327</v>
      </c>
      <c r="IT72" s="47">
        <v>32.74</v>
      </c>
    </row>
    <row r="73" spans="239:254" hidden="1">
      <c r="IE73" t="s">
        <v>407</v>
      </c>
      <c r="IR73" s="8" t="s">
        <v>328</v>
      </c>
      <c r="IS73" s="9" t="s">
        <v>331</v>
      </c>
      <c r="IT73" s="47">
        <v>34.5</v>
      </c>
    </row>
    <row r="74" spans="239:254" hidden="1">
      <c r="IE74" t="s">
        <v>135</v>
      </c>
      <c r="IR74" s="8" t="s">
        <v>465</v>
      </c>
      <c r="IS74" s="9" t="s">
        <v>466</v>
      </c>
      <c r="IT74" s="47">
        <v>33.880000000000003</v>
      </c>
    </row>
    <row r="75" spans="239:254" hidden="1">
      <c r="IE75" s="37" t="s">
        <v>434</v>
      </c>
      <c r="IR75" s="8" t="s">
        <v>467</v>
      </c>
      <c r="IS75" s="9" t="s">
        <v>468</v>
      </c>
      <c r="IT75" s="47">
        <v>33.880000000000003</v>
      </c>
    </row>
    <row r="76" spans="239:254" hidden="1">
      <c r="IE76" t="s">
        <v>136</v>
      </c>
      <c r="IR76" s="8" t="s">
        <v>469</v>
      </c>
      <c r="IS76" s="9" t="s">
        <v>470</v>
      </c>
      <c r="IT76" s="47">
        <v>33.880000000000003</v>
      </c>
    </row>
    <row r="77" spans="239:254" hidden="1">
      <c r="IE77" t="s">
        <v>405</v>
      </c>
      <c r="IR77" s="8" t="s">
        <v>471</v>
      </c>
      <c r="IS77" s="9" t="s">
        <v>472</v>
      </c>
      <c r="IT77" s="47">
        <v>33.880000000000003</v>
      </c>
    </row>
    <row r="78" spans="239:254" hidden="1">
      <c r="IE78" t="s">
        <v>137</v>
      </c>
      <c r="IR78" s="8" t="s">
        <v>473</v>
      </c>
      <c r="IS78" s="9" t="s">
        <v>474</v>
      </c>
      <c r="IT78" s="47">
        <v>33.880000000000003</v>
      </c>
    </row>
    <row r="79" spans="239:254" hidden="1">
      <c r="IE79" t="s">
        <v>528</v>
      </c>
      <c r="IR79" s="8" t="s">
        <v>219</v>
      </c>
      <c r="IS79" s="9" t="s">
        <v>220</v>
      </c>
      <c r="IT79" s="47">
        <v>3.97</v>
      </c>
    </row>
    <row r="80" spans="239:254" hidden="1">
      <c r="IE80" t="s">
        <v>138</v>
      </c>
      <c r="IR80" s="8" t="s">
        <v>217</v>
      </c>
      <c r="IS80" s="9" t="s">
        <v>218</v>
      </c>
      <c r="IT80" s="47">
        <v>2.04</v>
      </c>
    </row>
    <row r="81" spans="239:254" hidden="1">
      <c r="IE81" t="s">
        <v>139</v>
      </c>
      <c r="IR81" s="8" t="s">
        <v>196</v>
      </c>
      <c r="IS81" s="9">
        <v>520108</v>
      </c>
      <c r="IT81" s="47">
        <v>5.65</v>
      </c>
    </row>
    <row r="82" spans="239:254" hidden="1">
      <c r="IE82" t="s">
        <v>140</v>
      </c>
      <c r="IR82" s="8" t="s">
        <v>194</v>
      </c>
      <c r="IS82" s="9" t="s">
        <v>195</v>
      </c>
      <c r="IT82" s="47">
        <v>5.65</v>
      </c>
    </row>
    <row r="83" spans="239:254" hidden="1">
      <c r="IE83" t="s">
        <v>435</v>
      </c>
      <c r="IR83" s="8" t="s">
        <v>408</v>
      </c>
      <c r="IS83" s="9" t="s">
        <v>409</v>
      </c>
      <c r="IT83" s="47">
        <v>2.2400000000000002</v>
      </c>
    </row>
    <row r="84" spans="239:254" hidden="1">
      <c r="IE84" t="s">
        <v>141</v>
      </c>
      <c r="IR84" s="8" t="s">
        <v>410</v>
      </c>
      <c r="IS84" s="9" t="s">
        <v>411</v>
      </c>
      <c r="IT84" s="47">
        <v>2.2400000000000002</v>
      </c>
    </row>
    <row r="85" spans="239:254" hidden="1">
      <c r="IE85" t="s">
        <v>142</v>
      </c>
      <c r="IR85" s="8" t="s">
        <v>412</v>
      </c>
      <c r="IS85" s="9" t="s">
        <v>413</v>
      </c>
      <c r="IT85" s="47">
        <v>2.2400000000000002</v>
      </c>
    </row>
    <row r="86" spans="239:254" hidden="1">
      <c r="IE86" t="s">
        <v>143</v>
      </c>
      <c r="IR86" s="8" t="s">
        <v>414</v>
      </c>
      <c r="IS86" s="9" t="s">
        <v>415</v>
      </c>
      <c r="IT86" s="47">
        <v>2.2400000000000002</v>
      </c>
    </row>
    <row r="87" spans="239:254" hidden="1">
      <c r="IE87" t="s">
        <v>344</v>
      </c>
      <c r="IR87" s="8" t="s">
        <v>416</v>
      </c>
      <c r="IS87" s="9" t="s">
        <v>417</v>
      </c>
      <c r="IT87" s="47">
        <v>2.09</v>
      </c>
    </row>
    <row r="88" spans="239:254" hidden="1">
      <c r="IE88" t="s">
        <v>144</v>
      </c>
      <c r="IR88" s="8" t="s">
        <v>418</v>
      </c>
      <c r="IS88" s="9" t="s">
        <v>419</v>
      </c>
      <c r="IT88" s="47">
        <v>2.09</v>
      </c>
    </row>
    <row r="89" spans="239:254" hidden="1">
      <c r="IE89" t="s">
        <v>345</v>
      </c>
      <c r="IR89" s="8" t="s">
        <v>420</v>
      </c>
      <c r="IS89" s="9" t="s">
        <v>421</v>
      </c>
      <c r="IT89" s="47">
        <v>2.09</v>
      </c>
    </row>
    <row r="90" spans="239:254" hidden="1">
      <c r="IE90" t="s">
        <v>145</v>
      </c>
      <c r="IR90" s="8" t="s">
        <v>422</v>
      </c>
      <c r="IS90" s="9" t="s">
        <v>423</v>
      </c>
      <c r="IT90" s="47">
        <v>2.09</v>
      </c>
    </row>
    <row r="91" spans="239:254" hidden="1">
      <c r="IE91" t="s">
        <v>146</v>
      </c>
      <c r="IR91" s="8" t="s">
        <v>59</v>
      </c>
      <c r="IS91" s="9" t="s">
        <v>60</v>
      </c>
      <c r="IT91" s="47">
        <v>17.690000000000001</v>
      </c>
    </row>
    <row r="92" spans="239:254" hidden="1">
      <c r="IE92" t="s">
        <v>147</v>
      </c>
      <c r="IR92" s="8" t="s">
        <v>61</v>
      </c>
      <c r="IS92" s="9" t="s">
        <v>62</v>
      </c>
      <c r="IT92" s="47">
        <v>17.690000000000001</v>
      </c>
    </row>
    <row r="93" spans="239:254" hidden="1">
      <c r="IE93" t="s">
        <v>436</v>
      </c>
      <c r="IR93" s="8" t="s">
        <v>63</v>
      </c>
      <c r="IS93" s="9" t="s">
        <v>64</v>
      </c>
      <c r="IT93" s="47">
        <v>17.690000000000001</v>
      </c>
    </row>
    <row r="94" spans="239:254" hidden="1">
      <c r="IE94" t="s">
        <v>148</v>
      </c>
      <c r="IR94" s="8" t="s">
        <v>189</v>
      </c>
      <c r="IS94" s="9" t="s">
        <v>367</v>
      </c>
      <c r="IT94" s="47">
        <v>17.690000000000001</v>
      </c>
    </row>
    <row r="95" spans="239:254" hidden="1">
      <c r="IE95" t="s">
        <v>149</v>
      </c>
      <c r="IR95" s="8" t="s">
        <v>368</v>
      </c>
      <c r="IS95" s="9" t="s">
        <v>369</v>
      </c>
      <c r="IT95" s="47">
        <v>21.15</v>
      </c>
    </row>
    <row r="96" spans="239:254" hidden="1">
      <c r="IE96" t="s">
        <v>150</v>
      </c>
      <c r="IR96" s="8" t="s">
        <v>223</v>
      </c>
      <c r="IS96" s="9" t="s">
        <v>74</v>
      </c>
      <c r="IT96" s="47">
        <v>6.04</v>
      </c>
    </row>
    <row r="97" spans="239:254" hidden="1">
      <c r="IE97" t="s">
        <v>151</v>
      </c>
      <c r="IR97" s="40" t="s">
        <v>424</v>
      </c>
      <c r="IS97" s="41"/>
      <c r="IT97" s="53"/>
    </row>
    <row r="98" spans="239:254" hidden="1">
      <c r="IE98" t="s">
        <v>152</v>
      </c>
      <c r="IR98" s="8" t="s">
        <v>475</v>
      </c>
      <c r="IS98" s="44" t="s">
        <v>476</v>
      </c>
      <c r="IT98" s="52">
        <v>21.25</v>
      </c>
    </row>
    <row r="99" spans="239:254" hidden="1">
      <c r="IE99" t="s">
        <v>346</v>
      </c>
      <c r="IR99" s="42" t="s">
        <v>426</v>
      </c>
      <c r="IS99" s="9" t="s">
        <v>427</v>
      </c>
      <c r="IT99" s="47">
        <v>21.61</v>
      </c>
    </row>
    <row r="100" spans="239:254" hidden="1">
      <c r="IE100" t="s">
        <v>437</v>
      </c>
      <c r="IR100" s="58" t="s">
        <v>477</v>
      </c>
      <c r="IS100" s="56" t="s">
        <v>478</v>
      </c>
      <c r="IT100" s="59">
        <v>3.69</v>
      </c>
    </row>
    <row r="101" spans="239:254" hidden="1">
      <c r="IE101" t="s">
        <v>153</v>
      </c>
      <c r="IR101" s="8" t="s">
        <v>8</v>
      </c>
      <c r="IS101" s="9" t="s">
        <v>183</v>
      </c>
      <c r="IT101" s="47">
        <v>0.6</v>
      </c>
    </row>
    <row r="102" spans="239:254" hidden="1">
      <c r="IE102" t="s">
        <v>154</v>
      </c>
      <c r="IR102" s="8" t="s">
        <v>9</v>
      </c>
      <c r="IS102" s="9" t="s">
        <v>184</v>
      </c>
      <c r="IT102" s="47">
        <v>0.67</v>
      </c>
    </row>
    <row r="103" spans="239:254" hidden="1">
      <c r="IE103" t="s">
        <v>438</v>
      </c>
      <c r="IR103" s="40" t="s">
        <v>535</v>
      </c>
      <c r="IS103" s="9"/>
      <c r="IT103" s="47"/>
    </row>
    <row r="104" spans="239:254" hidden="1">
      <c r="IE104" t="s">
        <v>439</v>
      </c>
      <c r="IR104" s="40" t="s">
        <v>536</v>
      </c>
      <c r="IS104" s="9"/>
      <c r="IT104" s="47"/>
    </row>
    <row r="105" spans="239:254" hidden="1">
      <c r="IE105" t="s">
        <v>155</v>
      </c>
      <c r="IR105" s="8" t="s">
        <v>537</v>
      </c>
      <c r="IS105" s="9" t="s">
        <v>538</v>
      </c>
      <c r="IT105" s="47">
        <v>6.51</v>
      </c>
    </row>
    <row r="106" spans="239:254" hidden="1">
      <c r="IE106" t="s">
        <v>440</v>
      </c>
      <c r="IR106" s="8" t="s">
        <v>172</v>
      </c>
      <c r="IS106" s="9">
        <v>811782</v>
      </c>
      <c r="IT106" s="49">
        <v>23.5</v>
      </c>
    </row>
    <row r="107" spans="239:254" hidden="1">
      <c r="IE107" t="s">
        <v>156</v>
      </c>
      <c r="IR107" s="8" t="s">
        <v>239</v>
      </c>
      <c r="IS107" s="9">
        <v>800107</v>
      </c>
      <c r="IT107" s="47">
        <v>40.299999999999997</v>
      </c>
    </row>
    <row r="108" spans="239:254" hidden="1">
      <c r="IE108" t="s">
        <v>157</v>
      </c>
      <c r="IR108" s="55" t="s">
        <v>539</v>
      </c>
      <c r="IS108" s="60">
        <v>811153</v>
      </c>
      <c r="IT108" s="61">
        <v>39.229999999999997</v>
      </c>
    </row>
    <row r="109" spans="239:254" hidden="1">
      <c r="IE109" t="s">
        <v>158</v>
      </c>
      <c r="IR109" s="55" t="s">
        <v>540</v>
      </c>
      <c r="IS109" s="56">
        <v>800108</v>
      </c>
      <c r="IT109" s="61">
        <v>28.07</v>
      </c>
    </row>
    <row r="110" spans="239:254" hidden="1">
      <c r="IE110" t="s">
        <v>159</v>
      </c>
      <c r="IR110" s="8" t="s">
        <v>350</v>
      </c>
      <c r="IS110" s="9" t="s">
        <v>351</v>
      </c>
      <c r="IT110" s="47">
        <v>23.5</v>
      </c>
    </row>
    <row r="111" spans="239:254" hidden="1">
      <c r="IE111" t="s">
        <v>160</v>
      </c>
      <c r="IR111" s="8" t="s">
        <v>235</v>
      </c>
      <c r="IS111" s="9">
        <v>811778</v>
      </c>
      <c r="IT111" s="47">
        <v>23.5</v>
      </c>
    </row>
    <row r="112" spans="239:254" hidden="1">
      <c r="IE112" t="s">
        <v>161</v>
      </c>
      <c r="IR112" s="8" t="s">
        <v>237</v>
      </c>
      <c r="IS112" s="9">
        <v>811049</v>
      </c>
      <c r="IT112" s="47">
        <v>23.5</v>
      </c>
    </row>
    <row r="113" spans="239:254" hidden="1">
      <c r="IE113" t="s">
        <v>162</v>
      </c>
      <c r="IR113" s="8" t="s">
        <v>236</v>
      </c>
      <c r="IS113" s="9">
        <v>811975</v>
      </c>
      <c r="IT113" s="47">
        <v>23.5</v>
      </c>
    </row>
    <row r="114" spans="239:254" hidden="1">
      <c r="IE114" t="s">
        <v>364</v>
      </c>
      <c r="IR114" s="8" t="s">
        <v>234</v>
      </c>
      <c r="IS114" s="9">
        <v>811878</v>
      </c>
      <c r="IT114" s="47">
        <v>23.5</v>
      </c>
    </row>
    <row r="115" spans="239:254" hidden="1">
      <c r="IE115" t="s">
        <v>163</v>
      </c>
      <c r="IR115" s="8" t="s">
        <v>238</v>
      </c>
      <c r="IS115" s="9">
        <v>8382024</v>
      </c>
      <c r="IT115" s="47">
        <v>23.5</v>
      </c>
    </row>
    <row r="116" spans="239:254" hidden="1">
      <c r="IE116" t="s">
        <v>441</v>
      </c>
      <c r="IR116" s="55" t="s">
        <v>541</v>
      </c>
      <c r="IS116" s="56" t="s">
        <v>542</v>
      </c>
      <c r="IT116" s="59">
        <v>29.07</v>
      </c>
    </row>
    <row r="117" spans="239:254" hidden="1">
      <c r="IE117" t="s">
        <v>164</v>
      </c>
      <c r="IR117" s="8" t="s">
        <v>321</v>
      </c>
      <c r="IS117" s="9" t="s">
        <v>322</v>
      </c>
      <c r="IT117" s="47">
        <v>29.07</v>
      </c>
    </row>
    <row r="118" spans="239:254" hidden="1">
      <c r="IE118" t="s">
        <v>165</v>
      </c>
      <c r="IR118" s="2" t="s">
        <v>221</v>
      </c>
      <c r="IS118" s="9" t="s">
        <v>73</v>
      </c>
      <c r="IT118" s="48">
        <v>2.91</v>
      </c>
    </row>
    <row r="119" spans="239:254" hidden="1">
      <c r="IE119" t="s">
        <v>442</v>
      </c>
      <c r="IR119" s="2" t="s">
        <v>222</v>
      </c>
      <c r="IS119" s="9">
        <v>170017</v>
      </c>
      <c r="IT119" s="48">
        <v>1.89</v>
      </c>
    </row>
    <row r="120" spans="239:254" hidden="1">
      <c r="IE120" t="s">
        <v>443</v>
      </c>
      <c r="IR120" s="8" t="s">
        <v>7</v>
      </c>
      <c r="IS120" s="9">
        <v>520038</v>
      </c>
      <c r="IT120" s="47">
        <v>3.12</v>
      </c>
    </row>
    <row r="121" spans="239:254" hidden="1">
      <c r="IE121" t="s">
        <v>527</v>
      </c>
      <c r="IR121" s="8" t="s">
        <v>6</v>
      </c>
      <c r="IS121" s="44" t="s">
        <v>479</v>
      </c>
      <c r="IT121" s="47">
        <v>3.12</v>
      </c>
    </row>
    <row r="122" spans="239:254" hidden="1">
      <c r="IE122" t="s">
        <v>347</v>
      </c>
      <c r="IR122" s="8" t="s">
        <v>18</v>
      </c>
      <c r="IS122" s="9" t="s">
        <v>19</v>
      </c>
      <c r="IT122" s="47">
        <v>12.24</v>
      </c>
    </row>
    <row r="123" spans="239:254" hidden="1">
      <c r="IE123" t="s">
        <v>166</v>
      </c>
      <c r="IR123" s="8" t="s">
        <v>480</v>
      </c>
      <c r="IS123" s="9"/>
      <c r="IT123" s="49">
        <v>40</v>
      </c>
    </row>
    <row r="124" spans="239:254" hidden="1">
      <c r="IE124" t="s">
        <v>444</v>
      </c>
      <c r="IR124" s="8" t="s">
        <v>481</v>
      </c>
      <c r="IS124" s="9"/>
      <c r="IT124" s="49">
        <v>2.9</v>
      </c>
    </row>
    <row r="125" spans="239:254" hidden="1">
      <c r="IE125" t="s">
        <v>167</v>
      </c>
      <c r="IR125" s="8" t="s">
        <v>16</v>
      </c>
      <c r="IS125" s="9">
        <v>520226</v>
      </c>
      <c r="IT125" s="47">
        <v>7.37</v>
      </c>
    </row>
    <row r="126" spans="239:254" hidden="1">
      <c r="IR126" s="8" t="s">
        <v>482</v>
      </c>
      <c r="IS126" s="9">
        <v>150036</v>
      </c>
      <c r="IT126" s="49">
        <v>11.58</v>
      </c>
    </row>
    <row r="127" spans="239:254" hidden="1">
      <c r="IR127" s="8" t="s">
        <v>483</v>
      </c>
      <c r="IS127" s="9">
        <v>150032</v>
      </c>
      <c r="IT127" s="49">
        <v>7.21</v>
      </c>
    </row>
    <row r="128" spans="239:254" hidden="1">
      <c r="IR128" s="8" t="s">
        <v>484</v>
      </c>
      <c r="IS128" s="9">
        <v>150033</v>
      </c>
      <c r="IT128" s="49">
        <v>7.93</v>
      </c>
    </row>
    <row r="129" spans="1:254" hidden="1">
      <c r="IR129" s="8" t="s">
        <v>485</v>
      </c>
      <c r="IS129" s="9">
        <v>150661</v>
      </c>
      <c r="IT129" s="49">
        <v>10.61</v>
      </c>
    </row>
    <row r="130" spans="1:254" hidden="1">
      <c r="IR130" s="8" t="s">
        <v>486</v>
      </c>
      <c r="IS130" s="9">
        <v>150034</v>
      </c>
      <c r="IT130" s="49">
        <v>15.98</v>
      </c>
    </row>
    <row r="131" spans="1:254" hidden="1">
      <c r="IR131" s="8" t="s">
        <v>487</v>
      </c>
      <c r="IS131" s="9" t="s">
        <v>488</v>
      </c>
      <c r="IT131" s="49">
        <v>3.32</v>
      </c>
    </row>
    <row r="132" spans="1:254" hidden="1">
      <c r="IR132" s="8" t="s">
        <v>489</v>
      </c>
      <c r="IS132" s="9">
        <v>150045</v>
      </c>
      <c r="IT132" s="49">
        <v>3.84</v>
      </c>
    </row>
    <row r="133" spans="1:254" hidden="1">
      <c r="IR133" s="8" t="s">
        <v>177</v>
      </c>
      <c r="IS133" s="9" t="s">
        <v>490</v>
      </c>
      <c r="IT133" s="49">
        <v>8.83</v>
      </c>
    </row>
    <row r="134" spans="1:254" hidden="1">
      <c r="IR134" s="2" t="s">
        <v>491</v>
      </c>
      <c r="IS134" s="9" t="s">
        <v>231</v>
      </c>
      <c r="IT134" s="48">
        <v>2.0299999999999998</v>
      </c>
    </row>
    <row r="135" spans="1:254" hidden="1">
      <c r="IR135" s="2" t="s">
        <v>289</v>
      </c>
      <c r="IS135" s="9" t="s">
        <v>290</v>
      </c>
      <c r="IT135" s="48">
        <v>31.72</v>
      </c>
    </row>
    <row r="136" spans="1:254" hidden="1">
      <c r="IR136" s="2" t="s">
        <v>279</v>
      </c>
      <c r="IS136" s="9" t="s">
        <v>280</v>
      </c>
      <c r="IT136" s="48">
        <v>31.72</v>
      </c>
    </row>
    <row r="137" spans="1:254" hidden="1">
      <c r="IR137" s="2" t="s">
        <v>285</v>
      </c>
      <c r="IS137" s="9" t="s">
        <v>286</v>
      </c>
      <c r="IT137" s="48">
        <v>31.72</v>
      </c>
    </row>
    <row r="138" spans="1:254" hidden="1">
      <c r="IR138" s="2" t="s">
        <v>281</v>
      </c>
      <c r="IS138" s="9" t="s">
        <v>282</v>
      </c>
      <c r="IT138" s="48">
        <v>31.72</v>
      </c>
    </row>
    <row r="139" spans="1:254" hidden="1">
      <c r="A139" s="21"/>
      <c r="B139" s="33"/>
      <c r="C139" s="34"/>
      <c r="IR139" s="2" t="s">
        <v>287</v>
      </c>
      <c r="IS139" s="9" t="s">
        <v>288</v>
      </c>
      <c r="IT139" s="48">
        <v>31.72</v>
      </c>
    </row>
    <row r="140" spans="1:254" hidden="1">
      <c r="IR140" s="2" t="s">
        <v>283</v>
      </c>
      <c r="IS140" s="9" t="s">
        <v>284</v>
      </c>
      <c r="IT140" s="48">
        <v>31.72</v>
      </c>
    </row>
    <row r="141" spans="1:254" hidden="1">
      <c r="IR141" s="8" t="s">
        <v>13</v>
      </c>
      <c r="IS141" s="9" t="s">
        <v>212</v>
      </c>
      <c r="IT141" s="48">
        <v>0.83</v>
      </c>
    </row>
    <row r="142" spans="1:254" hidden="1">
      <c r="IR142" s="8" t="s">
        <v>380</v>
      </c>
      <c r="IS142" s="9">
        <v>160006</v>
      </c>
      <c r="IT142" s="48">
        <v>3.37</v>
      </c>
    </row>
    <row r="143" spans="1:254" hidden="1">
      <c r="IR143" s="55" t="s">
        <v>543</v>
      </c>
      <c r="IS143" s="56" t="s">
        <v>544</v>
      </c>
      <c r="IT143" s="57">
        <v>5.59</v>
      </c>
    </row>
    <row r="144" spans="1:254" hidden="1">
      <c r="IR144" s="55" t="s">
        <v>545</v>
      </c>
      <c r="IS144" s="56" t="s">
        <v>546</v>
      </c>
      <c r="IT144" s="57">
        <v>5.59</v>
      </c>
    </row>
    <row r="145" spans="252:254" hidden="1">
      <c r="IR145" s="55" t="s">
        <v>492</v>
      </c>
      <c r="IS145" s="56">
        <v>520081</v>
      </c>
      <c r="IT145" s="59">
        <v>2.39</v>
      </c>
    </row>
    <row r="146" spans="252:254" hidden="1">
      <c r="IR146" s="8" t="s">
        <v>178</v>
      </c>
      <c r="IS146" s="9" t="s">
        <v>547</v>
      </c>
      <c r="IT146" s="49">
        <v>4.9000000000000004</v>
      </c>
    </row>
    <row r="147" spans="252:254" hidden="1">
      <c r="IR147" s="8" t="s">
        <v>548</v>
      </c>
      <c r="IS147" s="9" t="s">
        <v>549</v>
      </c>
      <c r="IT147" s="49">
        <v>4.49</v>
      </c>
    </row>
    <row r="148" spans="252:254" hidden="1">
      <c r="IR148" s="8" t="s">
        <v>175</v>
      </c>
      <c r="IS148" s="9">
        <v>151052</v>
      </c>
      <c r="IT148" s="49">
        <v>7.49</v>
      </c>
    </row>
    <row r="149" spans="252:254" hidden="1">
      <c r="IR149" s="8" t="s">
        <v>170</v>
      </c>
      <c r="IS149" s="9" t="s">
        <v>171</v>
      </c>
      <c r="IT149" s="49">
        <v>0.53</v>
      </c>
    </row>
    <row r="150" spans="252:254" hidden="1">
      <c r="IR150" s="8" t="s">
        <v>173</v>
      </c>
      <c r="IS150" s="9">
        <v>720071</v>
      </c>
      <c r="IT150" s="49">
        <v>24.8</v>
      </c>
    </row>
    <row r="151" spans="252:254" hidden="1">
      <c r="IR151" s="8" t="s">
        <v>20</v>
      </c>
      <c r="IS151" s="9">
        <v>162204</v>
      </c>
      <c r="IT151" s="47">
        <v>11.91</v>
      </c>
    </row>
    <row r="152" spans="252:254" hidden="1">
      <c r="IR152" s="8" t="s">
        <v>204</v>
      </c>
      <c r="IS152" s="9" t="s">
        <v>205</v>
      </c>
      <c r="IT152" s="47">
        <v>3.75</v>
      </c>
    </row>
    <row r="153" spans="252:254" hidden="1">
      <c r="IR153" s="8" t="s">
        <v>206</v>
      </c>
      <c r="IS153" s="9" t="s">
        <v>207</v>
      </c>
      <c r="IT153" s="47">
        <v>3.92</v>
      </c>
    </row>
    <row r="154" spans="252:254" hidden="1">
      <c r="IR154" s="8" t="s">
        <v>323</v>
      </c>
      <c r="IS154" s="9">
        <v>510368</v>
      </c>
      <c r="IT154" s="47">
        <v>47.06</v>
      </c>
    </row>
    <row r="155" spans="252:254" hidden="1">
      <c r="IR155" s="8" t="s">
        <v>324</v>
      </c>
      <c r="IS155" s="9">
        <v>510369</v>
      </c>
      <c r="IT155" s="47">
        <v>57.65</v>
      </c>
    </row>
    <row r="156" spans="252:254" hidden="1">
      <c r="IR156" s="8" t="s">
        <v>325</v>
      </c>
      <c r="IS156" s="9">
        <v>510381</v>
      </c>
      <c r="IT156" s="47">
        <v>63.53</v>
      </c>
    </row>
    <row r="157" spans="252:254" hidden="1">
      <c r="IR157" s="8" t="s">
        <v>370</v>
      </c>
      <c r="IS157" s="9">
        <v>260377</v>
      </c>
      <c r="IT157" s="47">
        <v>52.6</v>
      </c>
    </row>
    <row r="158" spans="252:254" hidden="1">
      <c r="IR158" s="8" t="s">
        <v>371</v>
      </c>
      <c r="IS158" s="9">
        <v>505518</v>
      </c>
      <c r="IT158" s="47">
        <v>56.49</v>
      </c>
    </row>
    <row r="159" spans="252:254" hidden="1">
      <c r="IR159" s="8" t="s">
        <v>493</v>
      </c>
      <c r="IS159" s="9"/>
      <c r="IT159" s="49">
        <v>43</v>
      </c>
    </row>
    <row r="160" spans="252:254" hidden="1">
      <c r="IR160" s="8" t="s">
        <v>494</v>
      </c>
      <c r="IS160" s="9"/>
      <c r="IT160" s="49">
        <v>30</v>
      </c>
    </row>
    <row r="161" spans="252:254" hidden="1">
      <c r="IR161" s="8" t="s">
        <v>174</v>
      </c>
      <c r="IS161" s="9">
        <v>150137</v>
      </c>
      <c r="IT161" s="49">
        <v>4.5999999999999996</v>
      </c>
    </row>
    <row r="162" spans="252:254" hidden="1">
      <c r="IR162" s="8" t="s">
        <v>383</v>
      </c>
      <c r="IS162" s="9" t="s">
        <v>384</v>
      </c>
      <c r="IT162" s="47">
        <v>6.42</v>
      </c>
    </row>
    <row r="163" spans="252:254" hidden="1">
      <c r="IR163" s="8" t="s">
        <v>495</v>
      </c>
      <c r="IS163" s="9" t="s">
        <v>496</v>
      </c>
      <c r="IT163" s="47">
        <v>235.3</v>
      </c>
    </row>
    <row r="164" spans="252:254" hidden="1">
      <c r="IR164" s="8" t="s">
        <v>271</v>
      </c>
      <c r="IS164" s="9" t="s">
        <v>272</v>
      </c>
      <c r="IT164" s="47">
        <v>155.30000000000001</v>
      </c>
    </row>
    <row r="165" spans="252:254" hidden="1">
      <c r="IR165" s="8" t="s">
        <v>352</v>
      </c>
      <c r="IS165" s="9" t="s">
        <v>353</v>
      </c>
      <c r="IT165" s="47">
        <v>274.12</v>
      </c>
    </row>
    <row r="166" spans="252:254" hidden="1">
      <c r="IR166" s="8" t="s">
        <v>269</v>
      </c>
      <c r="IS166" s="9" t="s">
        <v>270</v>
      </c>
      <c r="IT166" s="47">
        <v>229.42</v>
      </c>
    </row>
    <row r="167" spans="252:254" hidden="1">
      <c r="IR167" s="8" t="s">
        <v>497</v>
      </c>
      <c r="IS167" s="9" t="s">
        <v>498</v>
      </c>
      <c r="IT167" s="47">
        <v>225.16</v>
      </c>
    </row>
    <row r="168" spans="252:254" hidden="1">
      <c r="IR168" s="8" t="s">
        <v>499</v>
      </c>
      <c r="IS168" s="9" t="s">
        <v>500</v>
      </c>
      <c r="IT168" s="47">
        <v>194.94</v>
      </c>
    </row>
    <row r="169" spans="252:254" hidden="1">
      <c r="IR169" s="8" t="s">
        <v>501</v>
      </c>
      <c r="IS169" s="9" t="s">
        <v>502</v>
      </c>
      <c r="IT169" s="47">
        <v>194.94</v>
      </c>
    </row>
    <row r="170" spans="252:254" hidden="1">
      <c r="IR170" s="8" t="s">
        <v>503</v>
      </c>
      <c r="IS170" s="9" t="s">
        <v>504</v>
      </c>
      <c r="IT170" s="47">
        <v>194.94</v>
      </c>
    </row>
    <row r="171" spans="252:254" hidden="1">
      <c r="IR171" s="43" t="s">
        <v>389</v>
      </c>
      <c r="IS171" s="9" t="s">
        <v>390</v>
      </c>
      <c r="IT171" s="52">
        <v>238.83</v>
      </c>
    </row>
    <row r="172" spans="252:254" hidden="1">
      <c r="IR172" s="43" t="s">
        <v>391</v>
      </c>
      <c r="IS172" s="9" t="s">
        <v>392</v>
      </c>
      <c r="IT172" s="52">
        <v>162.36000000000001</v>
      </c>
    </row>
    <row r="173" spans="252:254" hidden="1">
      <c r="IR173" s="43" t="s">
        <v>393</v>
      </c>
      <c r="IS173" s="9" t="s">
        <v>394</v>
      </c>
      <c r="IT173" s="52">
        <v>156.47999999999999</v>
      </c>
    </row>
    <row r="174" spans="252:254" hidden="1">
      <c r="IR174" s="43" t="s">
        <v>395</v>
      </c>
      <c r="IS174" s="9" t="s">
        <v>396</v>
      </c>
      <c r="IT174" s="52">
        <v>156.47999999999999</v>
      </c>
    </row>
    <row r="175" spans="252:254" hidden="1">
      <c r="IR175" s="43" t="s">
        <v>397</v>
      </c>
      <c r="IS175" s="9" t="s">
        <v>398</v>
      </c>
      <c r="IT175" s="52">
        <v>156.47999999999999</v>
      </c>
    </row>
    <row r="176" spans="252:254" hidden="1">
      <c r="IR176" s="43" t="s">
        <v>399</v>
      </c>
      <c r="IS176" s="9" t="s">
        <v>400</v>
      </c>
      <c r="IT176" s="52">
        <v>156.47999999999999</v>
      </c>
    </row>
    <row r="177" spans="252:254" hidden="1">
      <c r="IR177" s="8" t="s">
        <v>265</v>
      </c>
      <c r="IS177" s="9" t="s">
        <v>266</v>
      </c>
      <c r="IT177" s="47">
        <v>222.36</v>
      </c>
    </row>
    <row r="178" spans="252:254" hidden="1">
      <c r="IR178" s="8" t="s">
        <v>263</v>
      </c>
      <c r="IS178" s="9" t="s">
        <v>264</v>
      </c>
      <c r="IT178" s="47">
        <v>120.01</v>
      </c>
    </row>
    <row r="179" spans="252:254" hidden="1">
      <c r="IR179" s="8" t="s">
        <v>267</v>
      </c>
      <c r="IS179" s="9" t="s">
        <v>268</v>
      </c>
      <c r="IT179" s="47">
        <v>249.41</v>
      </c>
    </row>
    <row r="180" spans="252:254" hidden="1">
      <c r="IR180" s="8" t="s">
        <v>259</v>
      </c>
      <c r="IS180" s="9" t="s">
        <v>260</v>
      </c>
      <c r="IT180" s="47">
        <v>310.58999999999997</v>
      </c>
    </row>
    <row r="181" spans="252:254" hidden="1">
      <c r="IR181" s="8" t="s">
        <v>361</v>
      </c>
      <c r="IS181" s="9" t="s">
        <v>372</v>
      </c>
      <c r="IT181" s="47">
        <v>529.41999999999996</v>
      </c>
    </row>
    <row r="182" spans="252:254" hidden="1">
      <c r="IR182" s="8" t="s">
        <v>275</v>
      </c>
      <c r="IS182" s="9" t="s">
        <v>372</v>
      </c>
      <c r="IT182" s="47">
        <v>331.04</v>
      </c>
    </row>
    <row r="183" spans="252:254" hidden="1">
      <c r="IR183" s="8" t="s">
        <v>505</v>
      </c>
      <c r="IS183" s="44" t="s">
        <v>506</v>
      </c>
      <c r="IT183" s="54">
        <v>188.61</v>
      </c>
    </row>
    <row r="184" spans="252:254" hidden="1">
      <c r="IR184" s="8" t="s">
        <v>507</v>
      </c>
      <c r="IS184" s="44" t="s">
        <v>508</v>
      </c>
      <c r="IT184" s="54">
        <v>143.02000000000001</v>
      </c>
    </row>
    <row r="185" spans="252:254" hidden="1">
      <c r="IR185" s="8" t="s">
        <v>509</v>
      </c>
      <c r="IS185" s="44" t="s">
        <v>510</v>
      </c>
      <c r="IT185" s="54">
        <v>188.61</v>
      </c>
    </row>
    <row r="186" spans="252:254" ht="0.75" hidden="1" customHeight="1">
      <c r="IR186" s="8" t="s">
        <v>511</v>
      </c>
      <c r="IS186" s="44" t="s">
        <v>512</v>
      </c>
      <c r="IT186" s="54">
        <v>188.61</v>
      </c>
    </row>
    <row r="187" spans="252:254" hidden="1">
      <c r="IR187" s="8" t="s">
        <v>513</v>
      </c>
      <c r="IS187" s="9" t="s">
        <v>514</v>
      </c>
      <c r="IT187" s="47">
        <v>235.29</v>
      </c>
    </row>
    <row r="188" spans="252:254" hidden="1">
      <c r="IR188" s="8" t="s">
        <v>515</v>
      </c>
      <c r="IS188" s="9" t="s">
        <v>516</v>
      </c>
      <c r="IT188" s="47">
        <v>385.21</v>
      </c>
    </row>
    <row r="189" spans="252:254" hidden="1">
      <c r="IR189" s="8" t="s">
        <v>513</v>
      </c>
      <c r="IS189" s="9" t="s">
        <v>517</v>
      </c>
      <c r="IT189" s="47">
        <v>385.21</v>
      </c>
    </row>
    <row r="190" spans="252:254" hidden="1">
      <c r="IR190" s="8" t="s">
        <v>513</v>
      </c>
      <c r="IS190" s="9" t="s">
        <v>518</v>
      </c>
      <c r="IT190" s="47">
        <v>385.21</v>
      </c>
    </row>
    <row r="191" spans="252:254" hidden="1">
      <c r="IR191" s="8" t="s">
        <v>354</v>
      </c>
      <c r="IS191" s="9">
        <v>501219</v>
      </c>
      <c r="IT191" s="47">
        <v>1364.71</v>
      </c>
    </row>
    <row r="192" spans="252:254" hidden="1">
      <c r="IR192" s="8" t="s">
        <v>273</v>
      </c>
      <c r="IS192" s="9" t="s">
        <v>274</v>
      </c>
      <c r="IT192" s="47">
        <v>349.42</v>
      </c>
    </row>
    <row r="193" spans="252:254" hidden="1">
      <c r="IR193" s="8" t="s">
        <v>261</v>
      </c>
      <c r="IS193" s="9" t="s">
        <v>262</v>
      </c>
      <c r="IT193" s="47">
        <v>335.29</v>
      </c>
    </row>
    <row r="194" spans="252:254" hidden="1">
      <c r="IR194" s="8" t="s">
        <v>376</v>
      </c>
      <c r="IS194" s="9" t="s">
        <v>377</v>
      </c>
      <c r="IT194" s="47">
        <v>492.95</v>
      </c>
    </row>
    <row r="195" spans="252:254" hidden="1">
      <c r="IR195" s="2" t="s">
        <v>257</v>
      </c>
      <c r="IS195" s="9" t="s">
        <v>258</v>
      </c>
      <c r="IT195" s="47">
        <v>85.88</v>
      </c>
    </row>
    <row r="196" spans="252:254" hidden="1">
      <c r="IR196" s="2" t="s">
        <v>355</v>
      </c>
      <c r="IS196" s="9">
        <v>500045</v>
      </c>
      <c r="IT196" s="47">
        <v>111.76</v>
      </c>
    </row>
    <row r="197" spans="252:254" hidden="1">
      <c r="IR197" s="2" t="s">
        <v>356</v>
      </c>
      <c r="IS197" s="9">
        <v>500030</v>
      </c>
      <c r="IT197" s="47">
        <v>122.36</v>
      </c>
    </row>
    <row r="198" spans="252:254" hidden="1">
      <c r="IR198" s="2" t="s">
        <v>385</v>
      </c>
      <c r="IS198" s="9" t="s">
        <v>386</v>
      </c>
      <c r="IT198" s="47">
        <v>204.71</v>
      </c>
    </row>
    <row r="199" spans="252:254" hidden="1">
      <c r="IR199" s="2" t="s">
        <v>373</v>
      </c>
      <c r="IS199" s="9" t="s">
        <v>362</v>
      </c>
      <c r="IT199" s="47">
        <v>82.36</v>
      </c>
    </row>
    <row r="200" spans="252:254" hidden="1">
      <c r="IR200" s="45" t="s">
        <v>519</v>
      </c>
      <c r="IS200" s="44" t="s">
        <v>520</v>
      </c>
      <c r="IT200" s="50">
        <v>409.17</v>
      </c>
    </row>
    <row r="201" spans="252:254" hidden="1">
      <c r="IR201" s="2" t="s">
        <v>357</v>
      </c>
      <c r="IS201" s="9" t="s">
        <v>358</v>
      </c>
      <c r="IT201" s="47">
        <v>111</v>
      </c>
    </row>
    <row r="202" spans="252:254" hidden="1">
      <c r="IR202" s="2" t="s">
        <v>521</v>
      </c>
      <c r="IS202" s="38" t="s">
        <v>522</v>
      </c>
      <c r="IT202" s="2">
        <v>111.13</v>
      </c>
    </row>
    <row r="203" spans="252:254" hidden="1">
      <c r="IR203" s="2" t="s">
        <v>359</v>
      </c>
      <c r="IS203" s="9" t="s">
        <v>360</v>
      </c>
      <c r="IT203" s="47">
        <v>164.71</v>
      </c>
    </row>
    <row r="204" spans="252:254" hidden="1">
      <c r="IR204" s="8" t="s">
        <v>224</v>
      </c>
      <c r="IS204" s="9">
        <v>520206</v>
      </c>
      <c r="IT204" s="47">
        <v>5.16</v>
      </c>
    </row>
    <row r="205" spans="252:254" hidden="1">
      <c r="IR205" s="8" t="s">
        <v>225</v>
      </c>
      <c r="IS205" s="9">
        <v>520207</v>
      </c>
      <c r="IT205" s="47">
        <v>5.16</v>
      </c>
    </row>
    <row r="206" spans="252:254" hidden="1">
      <c r="IR206" s="40" t="s">
        <v>550</v>
      </c>
      <c r="IS206" s="9"/>
      <c r="IT206" s="47"/>
    </row>
    <row r="207" spans="252:254" hidden="1">
      <c r="IR207" s="8" t="s">
        <v>387</v>
      </c>
      <c r="IS207" s="9" t="s">
        <v>388</v>
      </c>
      <c r="IT207" s="47">
        <v>49.14</v>
      </c>
    </row>
    <row r="208" spans="252:254" hidden="1">
      <c r="IR208" s="8" t="s">
        <v>523</v>
      </c>
      <c r="IS208" s="9" t="s">
        <v>524</v>
      </c>
      <c r="IT208" s="47">
        <v>45.87</v>
      </c>
    </row>
    <row r="209" spans="252:254" hidden="1">
      <c r="IR209" s="8" t="s">
        <v>55</v>
      </c>
      <c r="IS209" s="9" t="s">
        <v>185</v>
      </c>
      <c r="IT209" s="47">
        <v>2.4900000000000002</v>
      </c>
    </row>
    <row r="210" spans="252:254" hidden="1">
      <c r="IR210" s="8" t="s">
        <v>56</v>
      </c>
      <c r="IS210" s="9" t="s">
        <v>186</v>
      </c>
      <c r="IT210" s="47">
        <v>2.4900000000000002</v>
      </c>
    </row>
    <row r="211" spans="252:254" hidden="1">
      <c r="IR211" s="8" t="s">
        <v>58</v>
      </c>
      <c r="IS211" s="9" t="s">
        <v>188</v>
      </c>
      <c r="IT211" s="47">
        <v>2.4900000000000002</v>
      </c>
    </row>
    <row r="212" spans="252:254" hidden="1">
      <c r="IR212" s="8" t="s">
        <v>57</v>
      </c>
      <c r="IS212" s="9" t="s">
        <v>187</v>
      </c>
      <c r="IT212" s="47">
        <v>2.4900000000000002</v>
      </c>
    </row>
    <row r="213" spans="252:254" hidden="1">
      <c r="IR213" s="40" t="s">
        <v>551</v>
      </c>
      <c r="IS213" s="9"/>
      <c r="IT213" s="47"/>
    </row>
    <row r="214" spans="252:254" hidden="1">
      <c r="IR214" s="8" t="s">
        <v>10</v>
      </c>
      <c r="IS214" s="9" t="s">
        <v>208</v>
      </c>
      <c r="IT214" s="47">
        <v>15.81</v>
      </c>
    </row>
    <row r="215" spans="252:254" hidden="1">
      <c r="IR215" s="8" t="s">
        <v>209</v>
      </c>
      <c r="IS215" s="9" t="s">
        <v>210</v>
      </c>
      <c r="IT215" s="47">
        <v>15.81</v>
      </c>
    </row>
    <row r="216" spans="252:254" hidden="1">
      <c r="IR216" s="2" t="s">
        <v>525</v>
      </c>
      <c r="IS216" s="9" t="s">
        <v>211</v>
      </c>
      <c r="IT216" s="48">
        <v>1.07</v>
      </c>
    </row>
    <row r="217" spans="252:254" hidden="1">
      <c r="IR217" s="2" t="s">
        <v>11</v>
      </c>
      <c r="IS217" s="9" t="s">
        <v>12</v>
      </c>
      <c r="IT217" s="48">
        <v>0.34</v>
      </c>
    </row>
    <row r="218" spans="252:254" ht="20.25" hidden="1">
      <c r="IR218" s="2" t="s">
        <v>526</v>
      </c>
      <c r="IS218" s="9" t="s">
        <v>425</v>
      </c>
      <c r="IT218" s="48">
        <v>1.89</v>
      </c>
    </row>
    <row r="219" spans="252:254" hidden="1">
      <c r="IR219" s="2" t="s">
        <v>11</v>
      </c>
      <c r="IS219" s="9" t="s">
        <v>12</v>
      </c>
      <c r="IT219" s="48">
        <v>0.34</v>
      </c>
    </row>
    <row r="220" spans="252:254" ht="20.25" hidden="1">
      <c r="IR220" s="2" t="s">
        <v>526</v>
      </c>
      <c r="IS220" s="9" t="s">
        <v>425</v>
      </c>
      <c r="IT220" s="48">
        <v>1.89</v>
      </c>
    </row>
  </sheetData>
  <sheetCalcPr fullCalcOnLoad="1"/>
  <mergeCells count="1">
    <mergeCell ref="B1:F1"/>
  </mergeCells>
  <phoneticPr fontId="0" type="noConversion"/>
  <dataValidations count="3">
    <dataValidation type="list" allowBlank="1" showInputMessage="1" showErrorMessage="1" sqref="C3">
      <formula1>$IJ$1:$IJ$27</formula1>
    </dataValidation>
    <dataValidation type="list" allowBlank="1" showInputMessage="1" showErrorMessage="1" sqref="C7">
      <formula1>$IE$2:$IE$161</formula1>
    </dataValidation>
    <dataValidation type="list" allowBlank="1" showInputMessage="1" showErrorMessage="1" sqref="C13:C32">
      <formula1>$IR:$IR</formula1>
    </dataValidation>
  </dataValidations>
  <pageMargins left="0.75" right="0.75" top="1" bottom="1" header="0.5" footer="0.5"/>
  <pageSetup paperSize="9" scale="42" fitToHeight="6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Arkusz1</vt:lpstr>
      <vt:lpstr>Arkusz1!Print_Area</vt:lpstr>
      <vt:lpstr>ZA1</vt:lpstr>
    </vt:vector>
  </TitlesOfParts>
  <Company>Roto Frank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tarnowska</dc:creator>
  <cp:lastModifiedBy>Ian</cp:lastModifiedBy>
  <cp:lastPrinted>2012-07-23T09:01:45Z</cp:lastPrinted>
  <dcterms:created xsi:type="dcterms:W3CDTF">2010-08-10T07:41:28Z</dcterms:created>
  <dcterms:modified xsi:type="dcterms:W3CDTF">2013-03-12T08:20:37Z</dcterms:modified>
</cp:coreProperties>
</file>