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504e852739bb47/Documents/"/>
    </mc:Choice>
  </mc:AlternateContent>
  <xr:revisionPtr revIDLastSave="562" documentId="8_{9C526E48-7794-4081-B191-F7522693C59E}" xr6:coauthVersionLast="47" xr6:coauthVersionMax="47" xr10:uidLastSave="{460CABD5-967D-460D-BFC1-59A313EE5CEF}"/>
  <bookViews>
    <workbookView xWindow="2520" yWindow="780" windowWidth="20484" windowHeight="11460" activeTab="2" xr2:uid="{9F2B0B99-B85C-4275-8415-ABE6E6C1612E}"/>
  </bookViews>
  <sheets>
    <sheet name="Transaction" sheetId="1" r:id="rId1"/>
    <sheet name="Profit and Loss" sheetId="2" r:id="rId2"/>
    <sheet name="Balance Sheet" sheetId="3" r:id="rId3"/>
    <sheet name="Assump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3" l="1"/>
  <c r="D40" i="3"/>
  <c r="D47" i="3"/>
  <c r="D38" i="3"/>
  <c r="D32" i="3"/>
  <c r="D24" i="3"/>
  <c r="D22" i="3"/>
  <c r="D14" i="3"/>
  <c r="D8" i="3"/>
  <c r="E28" i="2"/>
  <c r="F28" i="2"/>
  <c r="G28" i="2"/>
  <c r="H28" i="2"/>
  <c r="I28" i="2"/>
  <c r="J28" i="2"/>
  <c r="K28" i="2"/>
  <c r="L28" i="2"/>
  <c r="M28" i="2"/>
  <c r="N28" i="2"/>
  <c r="O28" i="2"/>
  <c r="D28" i="2"/>
  <c r="E14" i="2"/>
  <c r="F14" i="2"/>
  <c r="G14" i="2"/>
  <c r="H14" i="2"/>
  <c r="I14" i="2"/>
  <c r="J14" i="2"/>
  <c r="K14" i="2"/>
  <c r="L14" i="2"/>
  <c r="M14" i="2"/>
  <c r="N14" i="2"/>
  <c r="O14" i="2"/>
  <c r="D14" i="2"/>
  <c r="E12" i="2"/>
  <c r="F12" i="2"/>
  <c r="G12" i="2"/>
  <c r="H12" i="2"/>
  <c r="I12" i="2"/>
  <c r="J12" i="2"/>
  <c r="K12" i="2"/>
  <c r="L12" i="2"/>
  <c r="M12" i="2"/>
  <c r="N12" i="2"/>
  <c r="O12" i="2"/>
  <c r="D12" i="2"/>
  <c r="E26" i="2"/>
  <c r="F26" i="2"/>
  <c r="G26" i="2"/>
  <c r="H26" i="2"/>
  <c r="I26" i="2"/>
  <c r="J26" i="2"/>
  <c r="K26" i="2"/>
  <c r="L26" i="2"/>
  <c r="M26" i="2"/>
  <c r="N26" i="2"/>
  <c r="O26" i="2"/>
  <c r="D26" i="2"/>
  <c r="E7" i="2"/>
  <c r="F7" i="2"/>
  <c r="G7" i="2"/>
  <c r="H7" i="2"/>
  <c r="I7" i="2"/>
  <c r="J7" i="2"/>
  <c r="K7" i="2"/>
  <c r="L7" i="2"/>
  <c r="M7" i="2"/>
  <c r="N7" i="2"/>
  <c r="O7" i="2"/>
  <c r="D7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E4" i="2"/>
  <c r="F4" i="2"/>
  <c r="G4" i="2"/>
  <c r="H4" i="2"/>
  <c r="I4" i="2"/>
  <c r="J4" i="2"/>
  <c r="K4" i="2"/>
  <c r="L4" i="2"/>
  <c r="M4" i="2"/>
  <c r="N4" i="2"/>
  <c r="O4" i="2"/>
  <c r="D4" i="2"/>
</calcChain>
</file>

<file path=xl/sharedStrings.xml><?xml version="1.0" encoding="utf-8"?>
<sst xmlns="http://schemas.openxmlformats.org/spreadsheetml/2006/main" count="113" uniqueCount="89">
  <si>
    <t>Transaction</t>
  </si>
  <si>
    <t>Category</t>
  </si>
  <si>
    <t>Date</t>
  </si>
  <si>
    <t>Month</t>
  </si>
  <si>
    <t>Amount</t>
  </si>
  <si>
    <t>Description</t>
  </si>
  <si>
    <t>Jan</t>
  </si>
  <si>
    <t>Purchase Equipment</t>
  </si>
  <si>
    <t>Purchase of company van with a loan</t>
  </si>
  <si>
    <t>Purchase of additional lawnmower</t>
  </si>
  <si>
    <t>Income from Gardening service (Feb)</t>
  </si>
  <si>
    <t>Income from Gardening service (Jan)</t>
  </si>
  <si>
    <t>Feb</t>
  </si>
  <si>
    <t>Mar</t>
  </si>
  <si>
    <t>Apr</t>
  </si>
  <si>
    <t>Purchase of one Lawnmower</t>
  </si>
  <si>
    <t>Sum</t>
  </si>
  <si>
    <t>Average</t>
  </si>
  <si>
    <t>Running Total</t>
  </si>
  <si>
    <t>Count</t>
  </si>
  <si>
    <t>employees salary (Jan)</t>
  </si>
  <si>
    <t>employees salary (Feb)</t>
  </si>
  <si>
    <t>Employees salary  (Mar)</t>
  </si>
  <si>
    <t>Vehicle</t>
  </si>
  <si>
    <t>Salaries</t>
  </si>
  <si>
    <t>Profit and Loss</t>
  </si>
  <si>
    <t>Income</t>
  </si>
  <si>
    <t>Revenue</t>
  </si>
  <si>
    <t>Services</t>
  </si>
  <si>
    <t>Customer Sales 1</t>
  </si>
  <si>
    <t>Customer Sales 2</t>
  </si>
  <si>
    <t>Total Sales</t>
  </si>
  <si>
    <t>May</t>
  </si>
  <si>
    <t>Jun</t>
  </si>
  <si>
    <t>Jul</t>
  </si>
  <si>
    <t>Aug</t>
  </si>
  <si>
    <t>Sep</t>
  </si>
  <si>
    <t>Oct</t>
  </si>
  <si>
    <t>Nov</t>
  </si>
  <si>
    <t>Dec</t>
  </si>
  <si>
    <t>Cost of Sales</t>
  </si>
  <si>
    <t>Cost of Goods Sold 1</t>
  </si>
  <si>
    <t>Cost of Goods Sold 2</t>
  </si>
  <si>
    <t>Total Cost of Sales</t>
  </si>
  <si>
    <t>Net Income</t>
  </si>
  <si>
    <t>Expenses</t>
  </si>
  <si>
    <t>Advertising</t>
  </si>
  <si>
    <t>Office Supplies</t>
  </si>
  <si>
    <t>Repair</t>
  </si>
  <si>
    <t>Utilities</t>
  </si>
  <si>
    <t>Rent</t>
  </si>
  <si>
    <t>Total Expenses</t>
  </si>
  <si>
    <t>Total Profit (Loss)</t>
  </si>
  <si>
    <t>Balance Sheet</t>
  </si>
  <si>
    <t>Assets</t>
  </si>
  <si>
    <t>Cash and Cash Equivalents</t>
  </si>
  <si>
    <t>Checking Accounts</t>
  </si>
  <si>
    <t>Saving Accounts</t>
  </si>
  <si>
    <t>Current Assets</t>
  </si>
  <si>
    <t>Account Receivable</t>
  </si>
  <si>
    <t>Inventory</t>
  </si>
  <si>
    <t>Prepayments</t>
  </si>
  <si>
    <t>Total Cash</t>
  </si>
  <si>
    <t>Total Current Assets</t>
  </si>
  <si>
    <t>Property, Plant and Equipment</t>
  </si>
  <si>
    <t>Furniture and Fixture</t>
  </si>
  <si>
    <t>Equipment</t>
  </si>
  <si>
    <t>Buildings</t>
  </si>
  <si>
    <t>Land</t>
  </si>
  <si>
    <t>Total Property, Plant and Equipment</t>
  </si>
  <si>
    <t>Total Assets</t>
  </si>
  <si>
    <t>Liabilities, and Owner's Equity</t>
  </si>
  <si>
    <t>Current Liabilities</t>
  </si>
  <si>
    <t>Account  Payable</t>
  </si>
  <si>
    <t>Notes Payable</t>
  </si>
  <si>
    <t>Other Current liabilities</t>
  </si>
  <si>
    <t>Total Current Liabilities</t>
  </si>
  <si>
    <t>Non-Current Liabilities</t>
  </si>
  <si>
    <t>Long-Term Notes Payable</t>
  </si>
  <si>
    <t>Loans</t>
  </si>
  <si>
    <t>Other Non-Current Liabilities</t>
  </si>
  <si>
    <t>Total Non-Current Liabilities</t>
  </si>
  <si>
    <t>Total Liabilities</t>
  </si>
  <si>
    <t>Owner's Equity</t>
  </si>
  <si>
    <t>Capital Stock</t>
  </si>
  <si>
    <t>Retained Earnings</t>
  </si>
  <si>
    <t>Other</t>
  </si>
  <si>
    <t>Total Owner's Equity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</si>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</sst>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[$$-409]* #,##0_ ;_-[$$-409]* \-#,##0\ ;_-[$$-409]* &quot;-&quot;??_ ;_-@_ "/>
  </numFmts>
  <fonts count="8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3"/>
      <name val="Aptos Narrow"/>
      <family val="2"/>
      <scheme val="minor"/>
    </font>
    <font>
      <sz val="20"/>
      <color theme="3"/>
      <name val="Aptos Display"/>
      <family val="2"/>
      <scheme val="major"/>
    </font>
    <font>
      <b/>
      <sz val="18"/>
      <color theme="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EDD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3" fillId="2" borderId="2" xfId="0" applyFon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0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5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applyNumberFormat="1" applyFill="1" applyBorder="1"/>
    <xf numFmtId="0" fontId="0" fillId="4" borderId="9" xfId="0" applyFill="1" applyBorder="1"/>
    <xf numFmtId="1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0" fontId="0" fillId="4" borderId="7" xfId="0" applyFill="1" applyBorder="1"/>
    <xf numFmtId="0" fontId="3" fillId="5" borderId="2" xfId="0" applyFont="1" applyFill="1" applyBorder="1" applyAlignment="1">
      <alignment horizontal="center"/>
    </xf>
    <xf numFmtId="14" fontId="3" fillId="5" borderId="8" xfId="0" applyNumberFormat="1" applyFont="1" applyFill="1" applyBorder="1" applyAlignment="1">
      <alignment horizontal="center"/>
    </xf>
    <xf numFmtId="0" fontId="0" fillId="0" borderId="6" xfId="0" applyBorder="1"/>
    <xf numFmtId="0" fontId="3" fillId="6" borderId="10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12" xfId="0" applyFill="1" applyBorder="1"/>
    <xf numFmtId="0" fontId="0" fillId="7" borderId="8" xfId="0" applyFill="1" applyBorder="1"/>
    <xf numFmtId="0" fontId="3" fillId="7" borderId="2" xfId="0" applyFont="1" applyFill="1" applyBorder="1" applyAlignment="1">
      <alignment horizontal="center"/>
    </xf>
    <xf numFmtId="0" fontId="0" fillId="4" borderId="12" xfId="0" applyFill="1" applyBorder="1"/>
    <xf numFmtId="0" fontId="0" fillId="4" borderId="10" xfId="0" applyFill="1" applyBorder="1"/>
    <xf numFmtId="0" fontId="0" fillId="6" borderId="10" xfId="0" applyFill="1" applyBorder="1"/>
    <xf numFmtId="0" fontId="0" fillId="6" borderId="9" xfId="0" applyFill="1" applyBorder="1"/>
    <xf numFmtId="0" fontId="3" fillId="6" borderId="2" xfId="0" applyFont="1" applyFill="1" applyBorder="1"/>
    <xf numFmtId="0" fontId="2" fillId="0" borderId="6" xfId="2" applyBorder="1"/>
    <xf numFmtId="0" fontId="2" fillId="0" borderId="0" xfId="2"/>
    <xf numFmtId="0" fontId="2" fillId="7" borderId="2" xfId="2" applyFill="1" applyBorder="1"/>
    <xf numFmtId="176" fontId="0" fillId="0" borderId="0" xfId="0" applyNumberFormat="1"/>
    <xf numFmtId="176" fontId="3" fillId="5" borderId="2" xfId="0" applyNumberFormat="1" applyFont="1" applyFill="1" applyBorder="1" applyAlignment="1">
      <alignment horizontal="center"/>
    </xf>
    <xf numFmtId="176" fontId="0" fillId="4" borderId="10" xfId="0" applyNumberFormat="1" applyFill="1" applyBorder="1"/>
    <xf numFmtId="176" fontId="0" fillId="4" borderId="3" xfId="0" applyNumberFormat="1" applyFill="1" applyBorder="1"/>
    <xf numFmtId="176" fontId="0" fillId="4" borderId="9" xfId="0" applyNumberFormat="1" applyFill="1" applyBorder="1"/>
    <xf numFmtId="0" fontId="3" fillId="6" borderId="12" xfId="0" applyFont="1" applyFill="1" applyBorder="1"/>
    <xf numFmtId="0" fontId="0" fillId="6" borderId="0" xfId="0" applyFill="1" applyBorder="1"/>
    <xf numFmtId="0" fontId="3" fillId="6" borderId="8" xfId="0" applyFont="1" applyFill="1" applyBorder="1"/>
    <xf numFmtId="0" fontId="0" fillId="2" borderId="10" xfId="0" applyFill="1" applyBorder="1"/>
    <xf numFmtId="0" fontId="0" fillId="3" borderId="12" xfId="0" applyFill="1" applyBorder="1"/>
    <xf numFmtId="0" fontId="6" fillId="0" borderId="0" xfId="1" applyFont="1"/>
    <xf numFmtId="0" fontId="5" fillId="0" borderId="6" xfId="2" applyFont="1" applyBorder="1"/>
    <xf numFmtId="176" fontId="0" fillId="2" borderId="5" xfId="0" applyNumberFormat="1" applyFill="1" applyBorder="1"/>
    <xf numFmtId="176" fontId="0" fillId="0" borderId="6" xfId="0" applyNumberFormat="1" applyBorder="1"/>
    <xf numFmtId="176" fontId="0" fillId="2" borderId="1" xfId="0" applyNumberFormat="1" applyFill="1" applyBorder="1"/>
    <xf numFmtId="0" fontId="2" fillId="7" borderId="11" xfId="2" applyFill="1" applyBorder="1"/>
    <xf numFmtId="176" fontId="0" fillId="7" borderId="2" xfId="0" applyNumberFormat="1" applyFill="1" applyBorder="1"/>
    <xf numFmtId="176" fontId="0" fillId="6" borderId="5" xfId="0" applyNumberFormat="1" applyFill="1" applyBorder="1"/>
    <xf numFmtId="176" fontId="0" fillId="6" borderId="1" xfId="0" applyNumberFormat="1" applyFill="1" applyBorder="1"/>
    <xf numFmtId="176" fontId="0" fillId="6" borderId="8" xfId="0" applyNumberFormat="1" applyFill="1" applyBorder="1"/>
    <xf numFmtId="176" fontId="3" fillId="2" borderId="8" xfId="0" applyNumberFormat="1" applyFont="1" applyFill="1" applyBorder="1"/>
    <xf numFmtId="0" fontId="5" fillId="3" borderId="2" xfId="2" applyFont="1" applyFill="1" applyBorder="1"/>
    <xf numFmtId="0" fontId="0" fillId="3" borderId="8" xfId="0" applyFill="1" applyBorder="1"/>
    <xf numFmtId="0" fontId="0" fillId="2" borderId="4" xfId="0" applyFill="1" applyBorder="1"/>
    <xf numFmtId="0" fontId="0" fillId="2" borderId="0" xfId="0" applyFill="1" applyBorder="1"/>
    <xf numFmtId="0" fontId="3" fillId="2" borderId="12" xfId="0" applyFont="1" applyFill="1" applyBorder="1"/>
    <xf numFmtId="0" fontId="3" fillId="2" borderId="8" xfId="0" applyFont="1" applyFill="1" applyBorder="1"/>
    <xf numFmtId="0" fontId="2" fillId="8" borderId="11" xfId="2" applyFill="1" applyBorder="1"/>
    <xf numFmtId="0" fontId="0" fillId="8" borderId="12" xfId="0" applyFill="1" applyBorder="1"/>
    <xf numFmtId="176" fontId="0" fillId="8" borderId="8" xfId="0" applyNumberFormat="1" applyFill="1" applyBorder="1"/>
    <xf numFmtId="0" fontId="7" fillId="3" borderId="0" xfId="2" applyFont="1" applyFill="1" applyAlignment="1">
      <alignment horizontal="left"/>
    </xf>
    <xf numFmtId="176" fontId="0" fillId="3" borderId="0" xfId="0" applyNumberFormat="1" applyFill="1"/>
    <xf numFmtId="0" fontId="5" fillId="4" borderId="11" xfId="2" applyFont="1" applyFill="1" applyBorder="1"/>
    <xf numFmtId="176" fontId="0" fillId="4" borderId="2" xfId="0" applyNumberFormat="1" applyFill="1" applyBorder="1"/>
  </cellXfs>
  <cellStyles count="3">
    <cellStyle name="Heading 4" xfId="2" builtinId="19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FDAB9"/>
      <color rgb="FFFFEEDD"/>
      <color rgb="FFEAD7CE"/>
      <color rgb="FFFECABA"/>
      <color rgb="FFFCDABC"/>
      <color rgb="FFFF7043"/>
      <color rgb="FFC75C35"/>
      <color rgb="FFD77A61"/>
      <color rgb="FFFFC48C"/>
      <color rgb="FFFF9F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289955</xdr:colOff>
      <xdr:row>8</xdr:row>
      <xdr:rowOff>68713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B36B8-7094-80AC-7789-EE5F962F1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7155" cy="1531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FEAAB31-891D-4D0F-9F20-03B646AF9350}">
  <we:reference id="wa200006253" version="1.6.0.0" store="en-US" storeType="OMEX"/>
  <we:alternateReferences>
    <we:reference id="wa200006253" version="1.6.0.0" store="wa200006253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5A8B-3CDD-44E9-8C90-CC8F12EEFF0C}">
  <dimension ref="A1:E65"/>
  <sheetViews>
    <sheetView topLeftCell="A12" workbookViewId="0">
      <selection activeCell="H10" sqref="H10"/>
    </sheetView>
  </sheetViews>
  <sheetFormatPr defaultRowHeight="14.4" x14ac:dyDescent="0.3"/>
  <cols>
    <col min="1" max="1" width="18.88671875" bestFit="1" customWidth="1"/>
    <col min="2" max="2" width="18.77734375" style="3" bestFit="1" customWidth="1"/>
    <col min="3" max="3" width="13.88671875" style="2" customWidth="1"/>
    <col min="4" max="4" width="13.88671875" style="38" customWidth="1"/>
    <col min="5" max="5" width="38.21875" customWidth="1"/>
  </cols>
  <sheetData>
    <row r="1" spans="1:5" ht="25.8" x14ac:dyDescent="0.5">
      <c r="A1" s="48" t="s">
        <v>0</v>
      </c>
    </row>
    <row r="3" spans="1:5" x14ac:dyDescent="0.3">
      <c r="A3" s="19" t="s">
        <v>1</v>
      </c>
      <c r="B3" s="20" t="s">
        <v>2</v>
      </c>
      <c r="C3" s="19" t="s">
        <v>3</v>
      </c>
      <c r="D3" s="39" t="s">
        <v>4</v>
      </c>
      <c r="E3" s="19" t="s">
        <v>5</v>
      </c>
    </row>
    <row r="4" spans="1:5" x14ac:dyDescent="0.3">
      <c r="A4" s="13" t="s">
        <v>7</v>
      </c>
      <c r="B4" s="9">
        <v>44197</v>
      </c>
      <c r="C4" s="10" t="s">
        <v>6</v>
      </c>
      <c r="D4" s="40">
        <v>-500</v>
      </c>
      <c r="E4" s="11" t="s">
        <v>15</v>
      </c>
    </row>
    <row r="5" spans="1:5" x14ac:dyDescent="0.3">
      <c r="A5" s="13" t="s">
        <v>23</v>
      </c>
      <c r="B5" s="12">
        <v>44211</v>
      </c>
      <c r="C5" s="13" t="s">
        <v>6</v>
      </c>
      <c r="D5" s="41">
        <v>-15000</v>
      </c>
      <c r="E5" s="7" t="s">
        <v>8</v>
      </c>
    </row>
    <row r="6" spans="1:5" x14ac:dyDescent="0.3">
      <c r="A6" s="13" t="s">
        <v>28</v>
      </c>
      <c r="B6" s="12">
        <v>44227</v>
      </c>
      <c r="C6" s="13" t="s">
        <v>6</v>
      </c>
      <c r="D6" s="41">
        <v>1500</v>
      </c>
      <c r="E6" s="7" t="s">
        <v>11</v>
      </c>
    </row>
    <row r="7" spans="1:5" x14ac:dyDescent="0.3">
      <c r="A7" s="13" t="s">
        <v>24</v>
      </c>
      <c r="B7" s="12">
        <v>44227</v>
      </c>
      <c r="C7" s="13" t="s">
        <v>12</v>
      </c>
      <c r="D7" s="41">
        <v>-2000</v>
      </c>
      <c r="E7" s="7" t="s">
        <v>20</v>
      </c>
    </row>
    <row r="8" spans="1:5" x14ac:dyDescent="0.3">
      <c r="A8" s="13" t="s">
        <v>7</v>
      </c>
      <c r="B8" s="12">
        <v>44237</v>
      </c>
      <c r="C8" s="13" t="s">
        <v>12</v>
      </c>
      <c r="D8" s="41">
        <v>-2000</v>
      </c>
      <c r="E8" s="7" t="s">
        <v>9</v>
      </c>
    </row>
    <row r="9" spans="1:5" x14ac:dyDescent="0.3">
      <c r="A9" s="13" t="s">
        <v>28</v>
      </c>
      <c r="B9" s="12">
        <v>44255</v>
      </c>
      <c r="C9" s="13" t="s">
        <v>12</v>
      </c>
      <c r="D9" s="41">
        <v>2000</v>
      </c>
      <c r="E9" s="7" t="s">
        <v>10</v>
      </c>
    </row>
    <row r="10" spans="1:5" x14ac:dyDescent="0.3">
      <c r="A10" s="13" t="s">
        <v>24</v>
      </c>
      <c r="B10" s="12">
        <v>44255</v>
      </c>
      <c r="C10" s="13" t="s">
        <v>13</v>
      </c>
      <c r="D10" s="41">
        <v>-1500</v>
      </c>
      <c r="E10" s="7" t="s">
        <v>21</v>
      </c>
    </row>
    <row r="11" spans="1:5" x14ac:dyDescent="0.3">
      <c r="A11" s="13" t="s">
        <v>28</v>
      </c>
      <c r="B11" s="12">
        <v>44286</v>
      </c>
      <c r="C11" s="13" t="s">
        <v>13</v>
      </c>
      <c r="D11" s="41">
        <v>4000</v>
      </c>
      <c r="E11" s="7" t="s">
        <v>11</v>
      </c>
    </row>
    <row r="12" spans="1:5" x14ac:dyDescent="0.3">
      <c r="A12" s="13" t="s">
        <v>24</v>
      </c>
      <c r="B12" s="12">
        <v>44286</v>
      </c>
      <c r="C12" s="13" t="s">
        <v>13</v>
      </c>
      <c r="D12" s="41">
        <v>3500</v>
      </c>
      <c r="E12" s="7" t="s">
        <v>22</v>
      </c>
    </row>
    <row r="13" spans="1:5" x14ac:dyDescent="0.3">
      <c r="A13" s="8"/>
      <c r="B13" s="14"/>
      <c r="C13" s="13"/>
      <c r="D13" s="41"/>
      <c r="E13" s="7"/>
    </row>
    <row r="14" spans="1:5" x14ac:dyDescent="0.3">
      <c r="A14" s="8"/>
      <c r="B14" s="14"/>
      <c r="C14" s="13"/>
      <c r="D14" s="41"/>
      <c r="E14" s="7"/>
    </row>
    <row r="15" spans="1:5" x14ac:dyDescent="0.3">
      <c r="A15" s="8"/>
      <c r="B15" s="14"/>
      <c r="C15" s="13"/>
      <c r="D15" s="41"/>
      <c r="E15" s="7"/>
    </row>
    <row r="16" spans="1:5" x14ac:dyDescent="0.3">
      <c r="A16" s="8"/>
      <c r="B16" s="12"/>
      <c r="C16" s="13"/>
      <c r="D16" s="41"/>
      <c r="E16" s="7"/>
    </row>
    <row r="17" spans="1:5" x14ac:dyDescent="0.3">
      <c r="A17" s="8"/>
      <c r="B17" s="12"/>
      <c r="C17" s="13"/>
      <c r="D17" s="41"/>
      <c r="E17" s="7"/>
    </row>
    <row r="18" spans="1:5" x14ac:dyDescent="0.3">
      <c r="A18" s="8"/>
      <c r="B18" s="12"/>
      <c r="C18" s="13"/>
      <c r="D18" s="41"/>
      <c r="E18" s="7"/>
    </row>
    <row r="19" spans="1:5" x14ac:dyDescent="0.3">
      <c r="A19" s="8"/>
      <c r="B19" s="12"/>
      <c r="C19" s="13"/>
      <c r="D19" s="41"/>
      <c r="E19" s="7"/>
    </row>
    <row r="20" spans="1:5" x14ac:dyDescent="0.3">
      <c r="A20" s="8"/>
      <c r="B20" s="12"/>
      <c r="C20" s="13"/>
      <c r="D20" s="41"/>
      <c r="E20" s="7"/>
    </row>
    <row r="21" spans="1:5" x14ac:dyDescent="0.3">
      <c r="A21" s="8"/>
      <c r="B21" s="12"/>
      <c r="C21" s="13"/>
      <c r="D21" s="41"/>
      <c r="E21" s="7"/>
    </row>
    <row r="22" spans="1:5" x14ac:dyDescent="0.3">
      <c r="A22" s="8"/>
      <c r="B22" s="12"/>
      <c r="C22" s="13"/>
      <c r="D22" s="41"/>
      <c r="E22" s="7"/>
    </row>
    <row r="23" spans="1:5" x14ac:dyDescent="0.3">
      <c r="A23" s="8"/>
      <c r="B23" s="12"/>
      <c r="C23" s="13"/>
      <c r="D23" s="41"/>
      <c r="E23" s="7"/>
    </row>
    <row r="24" spans="1:5" x14ac:dyDescent="0.3">
      <c r="A24" s="8"/>
      <c r="B24" s="12"/>
      <c r="C24" s="13"/>
      <c r="D24" s="41"/>
      <c r="E24" s="7"/>
    </row>
    <row r="25" spans="1:5" x14ac:dyDescent="0.3">
      <c r="A25" s="8"/>
      <c r="B25" s="12"/>
      <c r="C25" s="13"/>
      <c r="D25" s="41"/>
      <c r="E25" s="7"/>
    </row>
    <row r="26" spans="1:5" x14ac:dyDescent="0.3">
      <c r="A26" s="8"/>
      <c r="B26" s="12"/>
      <c r="C26" s="13"/>
      <c r="D26" s="41"/>
      <c r="E26" s="7"/>
    </row>
    <row r="27" spans="1:5" x14ac:dyDescent="0.3">
      <c r="A27" s="8"/>
      <c r="B27" s="12"/>
      <c r="C27" s="13"/>
      <c r="D27" s="41"/>
      <c r="E27" s="7"/>
    </row>
    <row r="28" spans="1:5" x14ac:dyDescent="0.3">
      <c r="A28" s="8"/>
      <c r="B28" s="12"/>
      <c r="C28" s="13"/>
      <c r="D28" s="41"/>
      <c r="E28" s="7"/>
    </row>
    <row r="29" spans="1:5" x14ac:dyDescent="0.3">
      <c r="A29" s="8"/>
      <c r="B29" s="12"/>
      <c r="C29" s="13"/>
      <c r="D29" s="41"/>
      <c r="E29" s="7"/>
    </row>
    <row r="30" spans="1:5" x14ac:dyDescent="0.3">
      <c r="A30" s="8"/>
      <c r="B30" s="12"/>
      <c r="C30" s="13"/>
      <c r="D30" s="41"/>
      <c r="E30" s="7"/>
    </row>
    <row r="31" spans="1:5" x14ac:dyDescent="0.3">
      <c r="A31" s="8"/>
      <c r="B31" s="12"/>
      <c r="C31" s="13"/>
      <c r="D31" s="41"/>
      <c r="E31" s="7"/>
    </row>
    <row r="32" spans="1:5" x14ac:dyDescent="0.3">
      <c r="A32" s="8"/>
      <c r="B32" s="12"/>
      <c r="C32" s="13"/>
      <c r="D32" s="41"/>
      <c r="E32" s="7"/>
    </row>
    <row r="33" spans="1:5" x14ac:dyDescent="0.3">
      <c r="A33" s="8"/>
      <c r="B33" s="12"/>
      <c r="C33" s="13"/>
      <c r="D33" s="41"/>
      <c r="E33" s="7"/>
    </row>
    <row r="34" spans="1:5" x14ac:dyDescent="0.3">
      <c r="A34" s="8"/>
      <c r="B34" s="12"/>
      <c r="C34" s="13"/>
      <c r="D34" s="41"/>
      <c r="E34" s="7"/>
    </row>
    <row r="35" spans="1:5" x14ac:dyDescent="0.3">
      <c r="A35" s="8"/>
      <c r="B35" s="12"/>
      <c r="C35" s="13"/>
      <c r="D35" s="41"/>
      <c r="E35" s="7"/>
    </row>
    <row r="36" spans="1:5" x14ac:dyDescent="0.3">
      <c r="A36" s="8"/>
      <c r="B36" s="12"/>
      <c r="C36" s="13"/>
      <c r="D36" s="41"/>
      <c r="E36" s="7"/>
    </row>
    <row r="37" spans="1:5" x14ac:dyDescent="0.3">
      <c r="A37" s="8"/>
      <c r="B37" s="12"/>
      <c r="C37" s="13"/>
      <c r="D37" s="41"/>
      <c r="E37" s="7"/>
    </row>
    <row r="38" spans="1:5" x14ac:dyDescent="0.3">
      <c r="A38" s="8"/>
      <c r="B38" s="12"/>
      <c r="C38" s="13"/>
      <c r="D38" s="41"/>
      <c r="E38" s="7"/>
    </row>
    <row r="39" spans="1:5" x14ac:dyDescent="0.3">
      <c r="A39" s="8"/>
      <c r="B39" s="12"/>
      <c r="C39" s="13"/>
      <c r="D39" s="41"/>
      <c r="E39" s="7"/>
    </row>
    <row r="40" spans="1:5" x14ac:dyDescent="0.3">
      <c r="A40" s="8"/>
      <c r="B40" s="12"/>
      <c r="C40" s="13"/>
      <c r="D40" s="41"/>
      <c r="E40" s="7"/>
    </row>
    <row r="41" spans="1:5" x14ac:dyDescent="0.3">
      <c r="A41" s="8"/>
      <c r="B41" s="12"/>
      <c r="C41" s="13"/>
      <c r="D41" s="41"/>
      <c r="E41" s="7"/>
    </row>
    <row r="42" spans="1:5" x14ac:dyDescent="0.3">
      <c r="A42" s="8"/>
      <c r="B42" s="12"/>
      <c r="C42" s="13"/>
      <c r="D42" s="41"/>
      <c r="E42" s="7"/>
    </row>
    <row r="43" spans="1:5" x14ac:dyDescent="0.3">
      <c r="A43" s="8"/>
      <c r="B43" s="12"/>
      <c r="C43" s="13"/>
      <c r="D43" s="41"/>
      <c r="E43" s="7"/>
    </row>
    <row r="44" spans="1:5" x14ac:dyDescent="0.3">
      <c r="A44" s="8"/>
      <c r="B44" s="12"/>
      <c r="C44" s="13"/>
      <c r="D44" s="41"/>
      <c r="E44" s="7"/>
    </row>
    <row r="45" spans="1:5" x14ac:dyDescent="0.3">
      <c r="A45" s="8"/>
      <c r="B45" s="12"/>
      <c r="C45" s="13"/>
      <c r="D45" s="41"/>
      <c r="E45" s="7"/>
    </row>
    <row r="46" spans="1:5" x14ac:dyDescent="0.3">
      <c r="A46" s="8"/>
      <c r="B46" s="12"/>
      <c r="C46" s="13"/>
      <c r="D46" s="41"/>
      <c r="E46" s="7"/>
    </row>
    <row r="47" spans="1:5" x14ac:dyDescent="0.3">
      <c r="A47" s="8"/>
      <c r="B47" s="12"/>
      <c r="C47" s="13"/>
      <c r="D47" s="41"/>
      <c r="E47" s="7"/>
    </row>
    <row r="48" spans="1:5" x14ac:dyDescent="0.3">
      <c r="A48" s="8"/>
      <c r="B48" s="12"/>
      <c r="C48" s="13"/>
      <c r="D48" s="41"/>
      <c r="E48" s="7"/>
    </row>
    <row r="49" spans="1:5" x14ac:dyDescent="0.3">
      <c r="A49" s="8"/>
      <c r="B49" s="12"/>
      <c r="C49" s="13"/>
      <c r="D49" s="41"/>
      <c r="E49" s="7"/>
    </row>
    <row r="50" spans="1:5" x14ac:dyDescent="0.3">
      <c r="A50" s="8"/>
      <c r="B50" s="12"/>
      <c r="C50" s="13"/>
      <c r="D50" s="41"/>
      <c r="E50" s="7"/>
    </row>
    <row r="51" spans="1:5" x14ac:dyDescent="0.3">
      <c r="A51" s="8"/>
      <c r="B51" s="12"/>
      <c r="C51" s="13"/>
      <c r="D51" s="41"/>
      <c r="E51" s="7"/>
    </row>
    <row r="52" spans="1:5" x14ac:dyDescent="0.3">
      <c r="A52" s="8"/>
      <c r="B52" s="12"/>
      <c r="C52" s="13"/>
      <c r="D52" s="41"/>
      <c r="E52" s="7"/>
    </row>
    <row r="53" spans="1:5" x14ac:dyDescent="0.3">
      <c r="A53" s="8"/>
      <c r="B53" s="12"/>
      <c r="C53" s="13"/>
      <c r="D53" s="41"/>
      <c r="E53" s="7"/>
    </row>
    <row r="54" spans="1:5" x14ac:dyDescent="0.3">
      <c r="A54" s="8"/>
      <c r="B54" s="12"/>
      <c r="C54" s="13"/>
      <c r="D54" s="41"/>
      <c r="E54" s="7"/>
    </row>
    <row r="55" spans="1:5" x14ac:dyDescent="0.3">
      <c r="A55" s="8"/>
      <c r="B55" s="12"/>
      <c r="C55" s="13"/>
      <c r="D55" s="41"/>
      <c r="E55" s="7"/>
    </row>
    <row r="56" spans="1:5" x14ac:dyDescent="0.3">
      <c r="A56" s="8"/>
      <c r="B56" s="12"/>
      <c r="C56" s="13"/>
      <c r="D56" s="41"/>
      <c r="E56" s="7"/>
    </row>
    <row r="57" spans="1:5" x14ac:dyDescent="0.3">
      <c r="A57" s="8"/>
      <c r="B57" s="12"/>
      <c r="C57" s="13"/>
      <c r="D57" s="41"/>
      <c r="E57" s="7"/>
    </row>
    <row r="58" spans="1:5" x14ac:dyDescent="0.3">
      <c r="A58" s="8"/>
      <c r="B58" s="12"/>
      <c r="C58" s="13"/>
      <c r="D58" s="41"/>
      <c r="E58" s="7"/>
    </row>
    <row r="59" spans="1:5" x14ac:dyDescent="0.3">
      <c r="A59" s="8"/>
      <c r="B59" s="12"/>
      <c r="C59" s="13"/>
      <c r="D59" s="41"/>
      <c r="E59" s="7"/>
    </row>
    <row r="60" spans="1:5" x14ac:dyDescent="0.3">
      <c r="A60" s="8"/>
      <c r="B60" s="12"/>
      <c r="C60" s="13"/>
      <c r="D60" s="41"/>
      <c r="E60" s="7"/>
    </row>
    <row r="61" spans="1:5" x14ac:dyDescent="0.3">
      <c r="A61" s="8"/>
      <c r="B61" s="12"/>
      <c r="C61" s="13"/>
      <c r="D61" s="41"/>
      <c r="E61" s="7"/>
    </row>
    <row r="62" spans="1:5" x14ac:dyDescent="0.3">
      <c r="A62" s="8"/>
      <c r="B62" s="12"/>
      <c r="C62" s="13"/>
      <c r="D62" s="41"/>
      <c r="E62" s="7"/>
    </row>
    <row r="63" spans="1:5" x14ac:dyDescent="0.3">
      <c r="A63" s="8"/>
      <c r="B63" s="12"/>
      <c r="C63" s="13"/>
      <c r="D63" s="41"/>
      <c r="E63" s="7"/>
    </row>
    <row r="64" spans="1:5" x14ac:dyDescent="0.3">
      <c r="A64" s="8"/>
      <c r="B64" s="12"/>
      <c r="C64" s="13"/>
      <c r="D64" s="41"/>
      <c r="E64" s="7"/>
    </row>
    <row r="65" spans="1:5" x14ac:dyDescent="0.3">
      <c r="A65" s="15"/>
      <c r="B65" s="16"/>
      <c r="C65" s="17"/>
      <c r="D65" s="42"/>
      <c r="E65" s="1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F78A-62AD-45DB-B7CB-CF2BFFAE5A84}">
  <dimension ref="A1:O28"/>
  <sheetViews>
    <sheetView topLeftCell="A14" workbookViewId="0">
      <selection activeCell="A26" sqref="A26"/>
    </sheetView>
  </sheetViews>
  <sheetFormatPr defaultRowHeight="14.4" x14ac:dyDescent="0.3"/>
  <cols>
    <col min="1" max="1" width="23.88671875" bestFit="1" customWidth="1"/>
    <col min="2" max="2" width="11.21875" bestFit="1" customWidth="1"/>
    <col min="3" max="3" width="23" customWidth="1"/>
  </cols>
  <sheetData>
    <row r="1" spans="1:15" ht="25.8" x14ac:dyDescent="0.5">
      <c r="A1" s="48" t="s">
        <v>25</v>
      </c>
    </row>
    <row r="3" spans="1:15" ht="21" x14ac:dyDescent="0.4">
      <c r="A3" s="49" t="s">
        <v>26</v>
      </c>
      <c r="B3" s="21"/>
      <c r="C3" s="21"/>
      <c r="D3" s="29" t="s">
        <v>6</v>
      </c>
      <c r="E3" s="29" t="s">
        <v>12</v>
      </c>
      <c r="F3" s="29" t="s">
        <v>13</v>
      </c>
      <c r="G3" s="29" t="s">
        <v>14</v>
      </c>
      <c r="H3" s="29" t="s">
        <v>32</v>
      </c>
      <c r="I3" s="29" t="s">
        <v>33</v>
      </c>
      <c r="J3" s="29" t="s">
        <v>34</v>
      </c>
      <c r="K3" s="29" t="s">
        <v>35</v>
      </c>
      <c r="L3" s="29" t="s">
        <v>36</v>
      </c>
      <c r="M3" s="29" t="s">
        <v>37</v>
      </c>
      <c r="N3" s="29" t="s">
        <v>38</v>
      </c>
      <c r="O3" s="29" t="s">
        <v>39</v>
      </c>
    </row>
    <row r="4" spans="1:15" x14ac:dyDescent="0.3">
      <c r="B4" s="36" t="s">
        <v>27</v>
      </c>
      <c r="C4" s="22" t="s">
        <v>28</v>
      </c>
      <c r="D4" s="25">
        <f>SUMIFS(Transaction!$D:$D,Transaction!$A:$A,'Profit and Loss'!$C4,Transaction!$C:$C,'Profit and Loss'!D$3)</f>
        <v>1500</v>
      </c>
      <c r="E4" s="25">
        <f>SUMIFS(Transaction!$D:$D,Transaction!$A:$A,'Profit and Loss'!$C4,Transaction!$C:$C,'Profit and Loss'!E$3)</f>
        <v>2000</v>
      </c>
      <c r="F4" s="25">
        <f>SUMIFS(Transaction!$D:$D,Transaction!$A:$A,'Profit and Loss'!$C4,Transaction!$C:$C,'Profit and Loss'!F$3)</f>
        <v>4000</v>
      </c>
      <c r="G4" s="25">
        <f>SUMIFS(Transaction!$D:$D,Transaction!$A:$A,'Profit and Loss'!$C4,Transaction!$C:$C,'Profit and Loss'!G$3)</f>
        <v>0</v>
      </c>
      <c r="H4" s="25">
        <f>SUMIFS(Transaction!$D:$D,Transaction!$A:$A,'Profit and Loss'!$C4,Transaction!$C:$C,'Profit and Loss'!H$3)</f>
        <v>0</v>
      </c>
      <c r="I4" s="25">
        <f>SUMIFS(Transaction!$D:$D,Transaction!$A:$A,'Profit and Loss'!$C4,Transaction!$C:$C,'Profit and Loss'!I$3)</f>
        <v>0</v>
      </c>
      <c r="J4" s="25">
        <f>SUMIFS(Transaction!$D:$D,Transaction!$A:$A,'Profit and Loss'!$C4,Transaction!$C:$C,'Profit and Loss'!J$3)</f>
        <v>0</v>
      </c>
      <c r="K4" s="25">
        <f>SUMIFS(Transaction!$D:$D,Transaction!$A:$A,'Profit and Loss'!$C4,Transaction!$C:$C,'Profit and Loss'!K$3)</f>
        <v>0</v>
      </c>
      <c r="L4" s="25">
        <f>SUMIFS(Transaction!$D:$D,Transaction!$A:$A,'Profit and Loss'!$C4,Transaction!$C:$C,'Profit and Loss'!L$3)</f>
        <v>0</v>
      </c>
      <c r="M4" s="25">
        <f>SUMIFS(Transaction!$D:$D,Transaction!$A:$A,'Profit and Loss'!$C4,Transaction!$C:$C,'Profit and Loss'!M$3)</f>
        <v>0</v>
      </c>
      <c r="N4" s="25">
        <f>SUMIFS(Transaction!$D:$D,Transaction!$A:$A,'Profit and Loss'!$C4,Transaction!$C:$C,'Profit and Loss'!N$3)</f>
        <v>0</v>
      </c>
      <c r="O4" s="26">
        <f>SUMIFS(Transaction!$D:$D,Transaction!$A:$A,'Profit and Loss'!$C4,Transaction!$C:$C,'Profit and Loss'!O$3)</f>
        <v>0</v>
      </c>
    </row>
    <row r="5" spans="1:15" x14ac:dyDescent="0.3">
      <c r="C5" s="24" t="s">
        <v>29</v>
      </c>
      <c r="D5" s="44">
        <f>SUMIFS(Transaction!$D:$D,Transaction!$A:$A,'Profit and Loss'!$C5,Transaction!$C:$C,'Profit and Loss'!D$3)</f>
        <v>0</v>
      </c>
      <c r="E5" s="44">
        <f>SUMIFS(Transaction!$D:$D,Transaction!$A:$A,'Profit and Loss'!$C5,Transaction!$C:$C,'Profit and Loss'!E$3)</f>
        <v>0</v>
      </c>
      <c r="F5" s="44">
        <f>SUMIFS(Transaction!$D:$D,Transaction!$A:$A,'Profit and Loss'!$C5,Transaction!$C:$C,'Profit and Loss'!F$3)</f>
        <v>0</v>
      </c>
      <c r="G5" s="44">
        <f>SUMIFS(Transaction!$D:$D,Transaction!$A:$A,'Profit and Loss'!$C5,Transaction!$C:$C,'Profit and Loss'!G$3)</f>
        <v>0</v>
      </c>
      <c r="H5" s="44">
        <f>SUMIFS(Transaction!$D:$D,Transaction!$A:$A,'Profit and Loss'!$C5,Transaction!$C:$C,'Profit and Loss'!H$3)</f>
        <v>0</v>
      </c>
      <c r="I5" s="44">
        <f>SUMIFS(Transaction!$D:$D,Transaction!$A:$A,'Profit and Loss'!$C5,Transaction!$C:$C,'Profit and Loss'!I$3)</f>
        <v>0</v>
      </c>
      <c r="J5" s="44">
        <f>SUMIFS(Transaction!$D:$D,Transaction!$A:$A,'Profit and Loss'!$C5,Transaction!$C:$C,'Profit and Loss'!J$3)</f>
        <v>0</v>
      </c>
      <c r="K5" s="44">
        <f>SUMIFS(Transaction!$D:$D,Transaction!$A:$A,'Profit and Loss'!$C5,Transaction!$C:$C,'Profit and Loss'!K$3)</f>
        <v>0</v>
      </c>
      <c r="L5" s="44">
        <f>SUMIFS(Transaction!$D:$D,Transaction!$A:$A,'Profit and Loss'!$C5,Transaction!$C:$C,'Profit and Loss'!L$3)</f>
        <v>0</v>
      </c>
      <c r="M5" s="44">
        <f>SUMIFS(Transaction!$D:$D,Transaction!$A:$A,'Profit and Loss'!$C5,Transaction!$C:$C,'Profit and Loss'!M$3)</f>
        <v>0</v>
      </c>
      <c r="N5" s="44">
        <f>SUMIFS(Transaction!$D:$D,Transaction!$A:$A,'Profit and Loss'!$C5,Transaction!$C:$C,'Profit and Loss'!N$3)</f>
        <v>0</v>
      </c>
      <c r="O5" s="23">
        <f>SUMIFS(Transaction!$D:$D,Transaction!$A:$A,'Profit and Loss'!$C5,Transaction!$C:$C,'Profit and Loss'!O$3)</f>
        <v>0</v>
      </c>
    </row>
    <row r="6" spans="1:15" x14ac:dyDescent="0.3">
      <c r="C6" s="24" t="s">
        <v>30</v>
      </c>
      <c r="D6" s="44">
        <f>SUMIFS(Transaction!$D:$D,Transaction!$A:$A,'Profit and Loss'!$C6,Transaction!$C:$C,'Profit and Loss'!D$3)</f>
        <v>0</v>
      </c>
      <c r="E6" s="44">
        <f>SUMIFS(Transaction!$D:$D,Transaction!$A:$A,'Profit and Loss'!$C6,Transaction!$C:$C,'Profit and Loss'!E$3)</f>
        <v>0</v>
      </c>
      <c r="F6" s="44">
        <f>SUMIFS(Transaction!$D:$D,Transaction!$A:$A,'Profit and Loss'!$C6,Transaction!$C:$C,'Profit and Loss'!F$3)</f>
        <v>0</v>
      </c>
      <c r="G6" s="44">
        <f>SUMIFS(Transaction!$D:$D,Transaction!$A:$A,'Profit and Loss'!$C6,Transaction!$C:$C,'Profit and Loss'!G$3)</f>
        <v>0</v>
      </c>
      <c r="H6" s="44">
        <f>SUMIFS(Transaction!$D:$D,Transaction!$A:$A,'Profit and Loss'!$C6,Transaction!$C:$C,'Profit and Loss'!H$3)</f>
        <v>0</v>
      </c>
      <c r="I6" s="44">
        <f>SUMIFS(Transaction!$D:$D,Transaction!$A:$A,'Profit and Loss'!$C6,Transaction!$C:$C,'Profit and Loss'!I$3)</f>
        <v>0</v>
      </c>
      <c r="J6" s="44">
        <f>SUMIFS(Transaction!$D:$D,Transaction!$A:$A,'Profit and Loss'!$C6,Transaction!$C:$C,'Profit and Loss'!J$3)</f>
        <v>0</v>
      </c>
      <c r="K6" s="44">
        <f>SUMIFS(Transaction!$D:$D,Transaction!$A:$A,'Profit and Loss'!$C6,Transaction!$C:$C,'Profit and Loss'!K$3)</f>
        <v>0</v>
      </c>
      <c r="L6" s="44">
        <f>SUMIFS(Transaction!$D:$D,Transaction!$A:$A,'Profit and Loss'!$C6,Transaction!$C:$C,'Profit and Loss'!L$3)</f>
        <v>0</v>
      </c>
      <c r="M6" s="44">
        <f>SUMIFS(Transaction!$D:$D,Transaction!$A:$A,'Profit and Loss'!$C6,Transaction!$C:$C,'Profit and Loss'!M$3)</f>
        <v>0</v>
      </c>
      <c r="N6" s="44">
        <f>SUMIFS(Transaction!$D:$D,Transaction!$A:$A,'Profit and Loss'!$C6,Transaction!$C:$C,'Profit and Loss'!N$3)</f>
        <v>0</v>
      </c>
      <c r="O6" s="23">
        <f>SUMIFS(Transaction!$D:$D,Transaction!$A:$A,'Profit and Loss'!$C6,Transaction!$C:$C,'Profit and Loss'!O$3)</f>
        <v>0</v>
      </c>
    </row>
    <row r="7" spans="1:15" x14ac:dyDescent="0.3">
      <c r="C7" s="34" t="s">
        <v>31</v>
      </c>
      <c r="D7" s="43">
        <f>SUM(D4:D6)</f>
        <v>1500</v>
      </c>
      <c r="E7" s="43">
        <f t="shared" ref="E7:O7" si="0">SUM(E4:E6)</f>
        <v>2000</v>
      </c>
      <c r="F7" s="43">
        <f t="shared" si="0"/>
        <v>4000</v>
      </c>
      <c r="G7" s="43">
        <f t="shared" si="0"/>
        <v>0</v>
      </c>
      <c r="H7" s="43">
        <f t="shared" si="0"/>
        <v>0</v>
      </c>
      <c r="I7" s="43">
        <f t="shared" si="0"/>
        <v>0</v>
      </c>
      <c r="J7" s="43">
        <f t="shared" si="0"/>
        <v>0</v>
      </c>
      <c r="K7" s="43">
        <f t="shared" si="0"/>
        <v>0</v>
      </c>
      <c r="L7" s="43">
        <f t="shared" si="0"/>
        <v>0</v>
      </c>
      <c r="M7" s="43">
        <f t="shared" si="0"/>
        <v>0</v>
      </c>
      <c r="N7" s="43">
        <f t="shared" si="0"/>
        <v>0</v>
      </c>
      <c r="O7" s="45">
        <f t="shared" si="0"/>
        <v>0</v>
      </c>
    </row>
    <row r="10" spans="1:15" x14ac:dyDescent="0.3">
      <c r="B10" s="36" t="s">
        <v>40</v>
      </c>
      <c r="C10" s="32" t="s">
        <v>41</v>
      </c>
      <c r="D10" s="25">
        <f>SUMIFS(Transaction!$D:$D,Transaction!$A:$A,'Profit and Loss'!$C10,Transaction!$C:$C,'Profit and Loss'!D$3)</f>
        <v>0</v>
      </c>
      <c r="E10" s="25">
        <f>SUMIFS(Transaction!$D:$D,Transaction!$A:$A,'Profit and Loss'!$C10,Transaction!$C:$C,'Profit and Loss'!E$3)</f>
        <v>0</v>
      </c>
      <c r="F10" s="25">
        <f>SUMIFS(Transaction!$D:$D,Transaction!$A:$A,'Profit and Loss'!$C10,Transaction!$C:$C,'Profit and Loss'!F$3)</f>
        <v>0</v>
      </c>
      <c r="G10" s="25">
        <f>SUMIFS(Transaction!$D:$D,Transaction!$A:$A,'Profit and Loss'!$C10,Transaction!$C:$C,'Profit and Loss'!G$3)</f>
        <v>0</v>
      </c>
      <c r="H10" s="25">
        <f>SUMIFS(Transaction!$D:$D,Transaction!$A:$A,'Profit and Loss'!$C10,Transaction!$C:$C,'Profit and Loss'!H$3)</f>
        <v>0</v>
      </c>
      <c r="I10" s="25">
        <f>SUMIFS(Transaction!$D:$D,Transaction!$A:$A,'Profit and Loss'!$C10,Transaction!$C:$C,'Profit and Loss'!I$3)</f>
        <v>0</v>
      </c>
      <c r="J10" s="25">
        <f>SUMIFS(Transaction!$D:$D,Transaction!$A:$A,'Profit and Loss'!$C10,Transaction!$C:$C,'Profit and Loss'!J$3)</f>
        <v>0</v>
      </c>
      <c r="K10" s="25">
        <f>SUMIFS(Transaction!$D:$D,Transaction!$A:$A,'Profit and Loss'!$C10,Transaction!$C:$C,'Profit and Loss'!K$3)</f>
        <v>0</v>
      </c>
      <c r="L10" s="25">
        <f>SUMIFS(Transaction!$D:$D,Transaction!$A:$A,'Profit and Loss'!$C10,Transaction!$C:$C,'Profit and Loss'!L$3)</f>
        <v>0</v>
      </c>
      <c r="M10" s="25">
        <f>SUMIFS(Transaction!$D:$D,Transaction!$A:$A,'Profit and Loss'!$C10,Transaction!$C:$C,'Profit and Loss'!M$3)</f>
        <v>0</v>
      </c>
      <c r="N10" s="25">
        <f>SUMIFS(Transaction!$D:$D,Transaction!$A:$A,'Profit and Loss'!$C10,Transaction!$C:$C,'Profit and Loss'!N$3)</f>
        <v>0</v>
      </c>
      <c r="O10" s="26">
        <f>SUMIFS(Transaction!$D:$D,Transaction!$A:$A,'Profit and Loss'!$C10,Transaction!$C:$C,'Profit and Loss'!O$3)</f>
        <v>0</v>
      </c>
    </row>
    <row r="11" spans="1:15" x14ac:dyDescent="0.3">
      <c r="C11" s="33" t="s">
        <v>42</v>
      </c>
      <c r="D11" s="44">
        <f>SUMIFS(Transaction!$D:$D,Transaction!$A:$A,'Profit and Loss'!$C11,Transaction!$C:$C,'Profit and Loss'!D$3)</f>
        <v>0</v>
      </c>
      <c r="E11" s="44">
        <f>SUMIFS(Transaction!$D:$D,Transaction!$A:$A,'Profit and Loss'!$C11,Transaction!$C:$C,'Profit and Loss'!E$3)</f>
        <v>0</v>
      </c>
      <c r="F11" s="44">
        <f>SUMIFS(Transaction!$D:$D,Transaction!$A:$A,'Profit and Loss'!$C11,Transaction!$C:$C,'Profit and Loss'!F$3)</f>
        <v>0</v>
      </c>
      <c r="G11" s="44">
        <f>SUMIFS(Transaction!$D:$D,Transaction!$A:$A,'Profit and Loss'!$C11,Transaction!$C:$C,'Profit and Loss'!G$3)</f>
        <v>0</v>
      </c>
      <c r="H11" s="44">
        <f>SUMIFS(Transaction!$D:$D,Transaction!$A:$A,'Profit and Loss'!$C11,Transaction!$C:$C,'Profit and Loss'!H$3)</f>
        <v>0</v>
      </c>
      <c r="I11" s="44">
        <f>SUMIFS(Transaction!$D:$D,Transaction!$A:$A,'Profit and Loss'!$C11,Transaction!$C:$C,'Profit and Loss'!I$3)</f>
        <v>0</v>
      </c>
      <c r="J11" s="44">
        <f>SUMIFS(Transaction!$D:$D,Transaction!$A:$A,'Profit and Loss'!$C11,Transaction!$C:$C,'Profit and Loss'!J$3)</f>
        <v>0</v>
      </c>
      <c r="K11" s="44">
        <f>SUMIFS(Transaction!$D:$D,Transaction!$A:$A,'Profit and Loss'!$C11,Transaction!$C:$C,'Profit and Loss'!K$3)</f>
        <v>0</v>
      </c>
      <c r="L11" s="44">
        <f>SUMIFS(Transaction!$D:$D,Transaction!$A:$A,'Profit and Loss'!$C11,Transaction!$C:$C,'Profit and Loss'!L$3)</f>
        <v>0</v>
      </c>
      <c r="M11" s="44">
        <f>SUMIFS(Transaction!$D:$D,Transaction!$A:$A,'Profit and Loss'!$C11,Transaction!$C:$C,'Profit and Loss'!M$3)</f>
        <v>0</v>
      </c>
      <c r="N11" s="44">
        <f>SUMIFS(Transaction!$D:$D,Transaction!$A:$A,'Profit and Loss'!$C11,Transaction!$C:$C,'Profit and Loss'!N$3)</f>
        <v>0</v>
      </c>
      <c r="O11" s="23">
        <f>SUMIFS(Transaction!$D:$D,Transaction!$A:$A,'Profit and Loss'!$C11,Transaction!$C:$C,'Profit and Loss'!O$3)</f>
        <v>0</v>
      </c>
    </row>
    <row r="12" spans="1:15" x14ac:dyDescent="0.3">
      <c r="C12" s="34" t="s">
        <v>43</v>
      </c>
      <c r="D12" s="43">
        <f>SUM(D10:D11)</f>
        <v>0</v>
      </c>
      <c r="E12" s="43">
        <f t="shared" ref="E12:O12" si="1">SUM(E10:E11)</f>
        <v>0</v>
      </c>
      <c r="F12" s="43">
        <f t="shared" si="1"/>
        <v>0</v>
      </c>
      <c r="G12" s="43">
        <f t="shared" si="1"/>
        <v>0</v>
      </c>
      <c r="H12" s="43">
        <f t="shared" si="1"/>
        <v>0</v>
      </c>
      <c r="I12" s="43">
        <f t="shared" si="1"/>
        <v>0</v>
      </c>
      <c r="J12" s="43">
        <f t="shared" si="1"/>
        <v>0</v>
      </c>
      <c r="K12" s="43">
        <f t="shared" si="1"/>
        <v>0</v>
      </c>
      <c r="L12" s="43">
        <f t="shared" si="1"/>
        <v>0</v>
      </c>
      <c r="M12" s="43">
        <f t="shared" si="1"/>
        <v>0</v>
      </c>
      <c r="N12" s="43">
        <f t="shared" si="1"/>
        <v>0</v>
      </c>
      <c r="O12" s="45">
        <f t="shared" si="1"/>
        <v>0</v>
      </c>
    </row>
    <row r="14" spans="1:15" x14ac:dyDescent="0.3">
      <c r="C14" s="37" t="s">
        <v>44</v>
      </c>
      <c r="D14" s="27">
        <f>D7-D12</f>
        <v>1500</v>
      </c>
      <c r="E14" s="27">
        <f t="shared" ref="E14:O14" si="2">E7-E12</f>
        <v>2000</v>
      </c>
      <c r="F14" s="27">
        <f t="shared" si="2"/>
        <v>4000</v>
      </c>
      <c r="G14" s="27">
        <f t="shared" si="2"/>
        <v>0</v>
      </c>
      <c r="H14" s="27">
        <f t="shared" si="2"/>
        <v>0</v>
      </c>
      <c r="I14" s="27">
        <f t="shared" si="2"/>
        <v>0</v>
      </c>
      <c r="J14" s="27">
        <f t="shared" si="2"/>
        <v>0</v>
      </c>
      <c r="K14" s="27">
        <f t="shared" si="2"/>
        <v>0</v>
      </c>
      <c r="L14" s="27">
        <f t="shared" si="2"/>
        <v>0</v>
      </c>
      <c r="M14" s="27">
        <f t="shared" si="2"/>
        <v>0</v>
      </c>
      <c r="N14" s="27">
        <f t="shared" si="2"/>
        <v>0</v>
      </c>
      <c r="O14" s="28">
        <f t="shared" si="2"/>
        <v>0</v>
      </c>
    </row>
    <row r="17" spans="1:15" ht="21" x14ac:dyDescent="0.4">
      <c r="A17" s="49" t="s">
        <v>45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x14ac:dyDescent="0.3">
      <c r="C18" s="46" t="s">
        <v>7</v>
      </c>
      <c r="D18" s="61">
        <f>SUMIFS(Transaction!$D:$D,Transaction!$A:$A,'Profit and Loss'!$C18,Transaction!$C:$C,'Profit and Loss'!D$3)</f>
        <v>-500</v>
      </c>
      <c r="E18" s="61">
        <f>SUMIFS(Transaction!$D:$D,Transaction!$A:$A,'Profit and Loss'!$C18,Transaction!$C:$C,'Profit and Loss'!E$3)</f>
        <v>-2000</v>
      </c>
      <c r="F18" s="61">
        <f>SUMIFS(Transaction!$D:$D,Transaction!$A:$A,'Profit and Loss'!$C18,Transaction!$C:$C,'Profit and Loss'!F$3)</f>
        <v>0</v>
      </c>
      <c r="G18" s="61">
        <f>SUMIFS(Transaction!$D:$D,Transaction!$A:$A,'Profit and Loss'!$C18,Transaction!$C:$C,'Profit and Loss'!G$3)</f>
        <v>0</v>
      </c>
      <c r="H18" s="61">
        <f>SUMIFS(Transaction!$D:$D,Transaction!$A:$A,'Profit and Loss'!$C18,Transaction!$C:$C,'Profit and Loss'!H$3)</f>
        <v>0</v>
      </c>
      <c r="I18" s="61">
        <f>SUMIFS(Transaction!$D:$D,Transaction!$A:$A,'Profit and Loss'!$C18,Transaction!$C:$C,'Profit and Loss'!I$3)</f>
        <v>0</v>
      </c>
      <c r="J18" s="61">
        <f>SUMIFS(Transaction!$D:$D,Transaction!$A:$A,'Profit and Loss'!$C18,Transaction!$C:$C,'Profit and Loss'!J$3)</f>
        <v>0</v>
      </c>
      <c r="K18" s="61">
        <f>SUMIFS(Transaction!$D:$D,Transaction!$A:$A,'Profit and Loss'!$C18,Transaction!$C:$C,'Profit and Loss'!K$3)</f>
        <v>0</v>
      </c>
      <c r="L18" s="61">
        <f>SUMIFS(Transaction!$D:$D,Transaction!$A:$A,'Profit and Loss'!$C18,Transaction!$C:$C,'Profit and Loss'!L$3)</f>
        <v>0</v>
      </c>
      <c r="M18" s="61">
        <f>SUMIFS(Transaction!$D:$D,Transaction!$A:$A,'Profit and Loss'!$C18,Transaction!$C:$C,'Profit and Loss'!M$3)</f>
        <v>0</v>
      </c>
      <c r="N18" s="61">
        <f>SUMIFS(Transaction!$D:$D,Transaction!$A:$A,'Profit and Loss'!$C18,Transaction!$C:$C,'Profit and Loss'!N$3)</f>
        <v>0</v>
      </c>
      <c r="O18" s="6">
        <f>SUMIFS(Transaction!$D:$D,Transaction!$A:$A,'Profit and Loss'!$C18,Transaction!$C:$C,'Profit and Loss'!O$3)</f>
        <v>0</v>
      </c>
    </row>
    <row r="19" spans="1:15" x14ac:dyDescent="0.3">
      <c r="C19" s="5" t="s">
        <v>23</v>
      </c>
      <c r="D19" s="62">
        <f>SUMIFS(Transaction!$D:$D,Transaction!$A:$A,'Profit and Loss'!$C19,Transaction!$C:$C,'Profit and Loss'!D$3)</f>
        <v>-15000</v>
      </c>
      <c r="E19" s="62">
        <f>SUMIFS(Transaction!$D:$D,Transaction!$A:$A,'Profit and Loss'!$C19,Transaction!$C:$C,'Profit and Loss'!E$3)</f>
        <v>0</v>
      </c>
      <c r="F19" s="62">
        <f>SUMIFS(Transaction!$D:$D,Transaction!$A:$A,'Profit and Loss'!$C19,Transaction!$C:$C,'Profit and Loss'!F$3)</f>
        <v>0</v>
      </c>
      <c r="G19" s="62">
        <f>SUMIFS(Transaction!$D:$D,Transaction!$A:$A,'Profit and Loss'!$C19,Transaction!$C:$C,'Profit and Loss'!G$3)</f>
        <v>0</v>
      </c>
      <c r="H19" s="62">
        <f>SUMIFS(Transaction!$D:$D,Transaction!$A:$A,'Profit and Loss'!$C19,Transaction!$C:$C,'Profit and Loss'!H$3)</f>
        <v>0</v>
      </c>
      <c r="I19" s="62">
        <f>SUMIFS(Transaction!$D:$D,Transaction!$A:$A,'Profit and Loss'!$C19,Transaction!$C:$C,'Profit and Loss'!I$3)</f>
        <v>0</v>
      </c>
      <c r="J19" s="62">
        <f>SUMIFS(Transaction!$D:$D,Transaction!$A:$A,'Profit and Loss'!$C19,Transaction!$C:$C,'Profit and Loss'!J$3)</f>
        <v>0</v>
      </c>
      <c r="K19" s="62">
        <f>SUMIFS(Transaction!$D:$D,Transaction!$A:$A,'Profit and Loss'!$C19,Transaction!$C:$C,'Profit and Loss'!K$3)</f>
        <v>0</v>
      </c>
      <c r="L19" s="62">
        <f>SUMIFS(Transaction!$D:$D,Transaction!$A:$A,'Profit and Loss'!$C19,Transaction!$C:$C,'Profit and Loss'!L$3)</f>
        <v>0</v>
      </c>
      <c r="M19" s="62">
        <f>SUMIFS(Transaction!$D:$D,Transaction!$A:$A,'Profit and Loss'!$C19,Transaction!$C:$C,'Profit and Loss'!M$3)</f>
        <v>0</v>
      </c>
      <c r="N19" s="62">
        <f>SUMIFS(Transaction!$D:$D,Transaction!$A:$A,'Profit and Loss'!$C19,Transaction!$C:$C,'Profit and Loss'!N$3)</f>
        <v>0</v>
      </c>
      <c r="O19" s="4">
        <f>SUMIFS(Transaction!$D:$D,Transaction!$A:$A,'Profit and Loss'!$C19,Transaction!$C:$C,'Profit and Loss'!O$3)</f>
        <v>0</v>
      </c>
    </row>
    <row r="20" spans="1:15" x14ac:dyDescent="0.3">
      <c r="C20" s="5" t="s">
        <v>24</v>
      </c>
      <c r="D20" s="62">
        <f>SUMIFS(Transaction!$D:$D,Transaction!$A:$A,'Profit and Loss'!$C20,Transaction!$C:$C,'Profit and Loss'!D$3)</f>
        <v>0</v>
      </c>
      <c r="E20" s="62">
        <f>SUMIFS(Transaction!$D:$D,Transaction!$A:$A,'Profit and Loss'!$C20,Transaction!$C:$C,'Profit and Loss'!E$3)</f>
        <v>-2000</v>
      </c>
      <c r="F20" s="62">
        <f>SUMIFS(Transaction!$D:$D,Transaction!$A:$A,'Profit and Loss'!$C20,Transaction!$C:$C,'Profit and Loss'!F$3)</f>
        <v>2000</v>
      </c>
      <c r="G20" s="62">
        <f>SUMIFS(Transaction!$D:$D,Transaction!$A:$A,'Profit and Loss'!$C20,Transaction!$C:$C,'Profit and Loss'!G$3)</f>
        <v>0</v>
      </c>
      <c r="H20" s="62">
        <f>SUMIFS(Transaction!$D:$D,Transaction!$A:$A,'Profit and Loss'!$C20,Transaction!$C:$C,'Profit and Loss'!H$3)</f>
        <v>0</v>
      </c>
      <c r="I20" s="62">
        <f>SUMIFS(Transaction!$D:$D,Transaction!$A:$A,'Profit and Loss'!$C20,Transaction!$C:$C,'Profit and Loss'!I$3)</f>
        <v>0</v>
      </c>
      <c r="J20" s="62">
        <f>SUMIFS(Transaction!$D:$D,Transaction!$A:$A,'Profit and Loss'!$C20,Transaction!$C:$C,'Profit and Loss'!J$3)</f>
        <v>0</v>
      </c>
      <c r="K20" s="62">
        <f>SUMIFS(Transaction!$D:$D,Transaction!$A:$A,'Profit and Loss'!$C20,Transaction!$C:$C,'Profit and Loss'!K$3)</f>
        <v>0</v>
      </c>
      <c r="L20" s="62">
        <f>SUMIFS(Transaction!$D:$D,Transaction!$A:$A,'Profit and Loss'!$C20,Transaction!$C:$C,'Profit and Loss'!L$3)</f>
        <v>0</v>
      </c>
      <c r="M20" s="62">
        <f>SUMIFS(Transaction!$D:$D,Transaction!$A:$A,'Profit and Loss'!$C20,Transaction!$C:$C,'Profit and Loss'!M$3)</f>
        <v>0</v>
      </c>
      <c r="N20" s="62">
        <f>SUMIFS(Transaction!$D:$D,Transaction!$A:$A,'Profit and Loss'!$C20,Transaction!$C:$C,'Profit and Loss'!N$3)</f>
        <v>0</v>
      </c>
      <c r="O20" s="4">
        <f>SUMIFS(Transaction!$D:$D,Transaction!$A:$A,'Profit and Loss'!$C20,Transaction!$C:$C,'Profit and Loss'!O$3)</f>
        <v>0</v>
      </c>
    </row>
    <row r="21" spans="1:15" x14ac:dyDescent="0.3">
      <c r="C21" s="5" t="s">
        <v>46</v>
      </c>
      <c r="D21" s="62">
        <f>SUMIFS(Transaction!$D:$D,Transaction!$A:$A,'Profit and Loss'!$C21,Transaction!$C:$C,'Profit and Loss'!D$3)</f>
        <v>0</v>
      </c>
      <c r="E21" s="62">
        <f>SUMIFS(Transaction!$D:$D,Transaction!$A:$A,'Profit and Loss'!$C21,Transaction!$C:$C,'Profit and Loss'!E$3)</f>
        <v>0</v>
      </c>
      <c r="F21" s="62">
        <f>SUMIFS(Transaction!$D:$D,Transaction!$A:$A,'Profit and Loss'!$C21,Transaction!$C:$C,'Profit and Loss'!F$3)</f>
        <v>0</v>
      </c>
      <c r="G21" s="62">
        <f>SUMIFS(Transaction!$D:$D,Transaction!$A:$A,'Profit and Loss'!$C21,Transaction!$C:$C,'Profit and Loss'!G$3)</f>
        <v>0</v>
      </c>
      <c r="H21" s="62">
        <f>SUMIFS(Transaction!$D:$D,Transaction!$A:$A,'Profit and Loss'!$C21,Transaction!$C:$C,'Profit and Loss'!H$3)</f>
        <v>0</v>
      </c>
      <c r="I21" s="62">
        <f>SUMIFS(Transaction!$D:$D,Transaction!$A:$A,'Profit and Loss'!$C21,Transaction!$C:$C,'Profit and Loss'!I$3)</f>
        <v>0</v>
      </c>
      <c r="J21" s="62">
        <f>SUMIFS(Transaction!$D:$D,Transaction!$A:$A,'Profit and Loss'!$C21,Transaction!$C:$C,'Profit and Loss'!J$3)</f>
        <v>0</v>
      </c>
      <c r="K21" s="62">
        <f>SUMIFS(Transaction!$D:$D,Transaction!$A:$A,'Profit and Loss'!$C21,Transaction!$C:$C,'Profit and Loss'!K$3)</f>
        <v>0</v>
      </c>
      <c r="L21" s="62">
        <f>SUMIFS(Transaction!$D:$D,Transaction!$A:$A,'Profit and Loss'!$C21,Transaction!$C:$C,'Profit and Loss'!L$3)</f>
        <v>0</v>
      </c>
      <c r="M21" s="62">
        <f>SUMIFS(Transaction!$D:$D,Transaction!$A:$A,'Profit and Loss'!$C21,Transaction!$C:$C,'Profit and Loss'!M$3)</f>
        <v>0</v>
      </c>
      <c r="N21" s="62">
        <f>SUMIFS(Transaction!$D:$D,Transaction!$A:$A,'Profit and Loss'!$C21,Transaction!$C:$C,'Profit and Loss'!N$3)</f>
        <v>0</v>
      </c>
      <c r="O21" s="4">
        <f>SUMIFS(Transaction!$D:$D,Transaction!$A:$A,'Profit and Loss'!$C21,Transaction!$C:$C,'Profit and Loss'!O$3)</f>
        <v>0</v>
      </c>
    </row>
    <row r="22" spans="1:15" x14ac:dyDescent="0.3">
      <c r="C22" s="5" t="s">
        <v>47</v>
      </c>
      <c r="D22" s="62">
        <f>SUMIFS(Transaction!$D:$D,Transaction!$A:$A,'Profit and Loss'!$C22,Transaction!$C:$C,'Profit and Loss'!D$3)</f>
        <v>0</v>
      </c>
      <c r="E22" s="62">
        <f>SUMIFS(Transaction!$D:$D,Transaction!$A:$A,'Profit and Loss'!$C22,Transaction!$C:$C,'Profit and Loss'!E$3)</f>
        <v>0</v>
      </c>
      <c r="F22" s="62">
        <f>SUMIFS(Transaction!$D:$D,Transaction!$A:$A,'Profit and Loss'!$C22,Transaction!$C:$C,'Profit and Loss'!F$3)</f>
        <v>0</v>
      </c>
      <c r="G22" s="62">
        <f>SUMIFS(Transaction!$D:$D,Transaction!$A:$A,'Profit and Loss'!$C22,Transaction!$C:$C,'Profit and Loss'!G$3)</f>
        <v>0</v>
      </c>
      <c r="H22" s="62">
        <f>SUMIFS(Transaction!$D:$D,Transaction!$A:$A,'Profit and Loss'!$C22,Transaction!$C:$C,'Profit and Loss'!H$3)</f>
        <v>0</v>
      </c>
      <c r="I22" s="62">
        <f>SUMIFS(Transaction!$D:$D,Transaction!$A:$A,'Profit and Loss'!$C22,Transaction!$C:$C,'Profit and Loss'!I$3)</f>
        <v>0</v>
      </c>
      <c r="J22" s="62">
        <f>SUMIFS(Transaction!$D:$D,Transaction!$A:$A,'Profit and Loss'!$C22,Transaction!$C:$C,'Profit and Loss'!J$3)</f>
        <v>0</v>
      </c>
      <c r="K22" s="62">
        <f>SUMIFS(Transaction!$D:$D,Transaction!$A:$A,'Profit and Loss'!$C22,Transaction!$C:$C,'Profit and Loss'!K$3)</f>
        <v>0</v>
      </c>
      <c r="L22" s="62">
        <f>SUMIFS(Transaction!$D:$D,Transaction!$A:$A,'Profit and Loss'!$C22,Transaction!$C:$C,'Profit and Loss'!L$3)</f>
        <v>0</v>
      </c>
      <c r="M22" s="62">
        <f>SUMIFS(Transaction!$D:$D,Transaction!$A:$A,'Profit and Loss'!$C22,Transaction!$C:$C,'Profit and Loss'!M$3)</f>
        <v>0</v>
      </c>
      <c r="N22" s="62">
        <f>SUMIFS(Transaction!$D:$D,Transaction!$A:$A,'Profit and Loss'!$C22,Transaction!$C:$C,'Profit and Loss'!N$3)</f>
        <v>0</v>
      </c>
      <c r="O22" s="4">
        <f>SUMIFS(Transaction!$D:$D,Transaction!$A:$A,'Profit and Loss'!$C22,Transaction!$C:$C,'Profit and Loss'!O$3)</f>
        <v>0</v>
      </c>
    </row>
    <row r="23" spans="1:15" x14ac:dyDescent="0.3">
      <c r="C23" s="5" t="s">
        <v>48</v>
      </c>
      <c r="D23" s="62">
        <f>SUMIFS(Transaction!$D:$D,Transaction!$A:$A,'Profit and Loss'!$C23,Transaction!$C:$C,'Profit and Loss'!D$3)</f>
        <v>0</v>
      </c>
      <c r="E23" s="62">
        <f>SUMIFS(Transaction!$D:$D,Transaction!$A:$A,'Profit and Loss'!$C23,Transaction!$C:$C,'Profit and Loss'!E$3)</f>
        <v>0</v>
      </c>
      <c r="F23" s="62">
        <f>SUMIFS(Transaction!$D:$D,Transaction!$A:$A,'Profit and Loss'!$C23,Transaction!$C:$C,'Profit and Loss'!F$3)</f>
        <v>0</v>
      </c>
      <c r="G23" s="62">
        <f>SUMIFS(Transaction!$D:$D,Transaction!$A:$A,'Profit and Loss'!$C23,Transaction!$C:$C,'Profit and Loss'!G$3)</f>
        <v>0</v>
      </c>
      <c r="H23" s="62">
        <f>SUMIFS(Transaction!$D:$D,Transaction!$A:$A,'Profit and Loss'!$C23,Transaction!$C:$C,'Profit and Loss'!H$3)</f>
        <v>0</v>
      </c>
      <c r="I23" s="62">
        <f>SUMIFS(Transaction!$D:$D,Transaction!$A:$A,'Profit and Loss'!$C23,Transaction!$C:$C,'Profit and Loss'!I$3)</f>
        <v>0</v>
      </c>
      <c r="J23" s="62">
        <f>SUMIFS(Transaction!$D:$D,Transaction!$A:$A,'Profit and Loss'!$C23,Transaction!$C:$C,'Profit and Loss'!J$3)</f>
        <v>0</v>
      </c>
      <c r="K23" s="62">
        <f>SUMIFS(Transaction!$D:$D,Transaction!$A:$A,'Profit and Loss'!$C23,Transaction!$C:$C,'Profit and Loss'!K$3)</f>
        <v>0</v>
      </c>
      <c r="L23" s="62">
        <f>SUMIFS(Transaction!$D:$D,Transaction!$A:$A,'Profit and Loss'!$C23,Transaction!$C:$C,'Profit and Loss'!L$3)</f>
        <v>0</v>
      </c>
      <c r="M23" s="62">
        <f>SUMIFS(Transaction!$D:$D,Transaction!$A:$A,'Profit and Loss'!$C23,Transaction!$C:$C,'Profit and Loss'!M$3)</f>
        <v>0</v>
      </c>
      <c r="N23" s="62">
        <f>SUMIFS(Transaction!$D:$D,Transaction!$A:$A,'Profit and Loss'!$C23,Transaction!$C:$C,'Profit and Loss'!N$3)</f>
        <v>0</v>
      </c>
      <c r="O23" s="4">
        <f>SUMIFS(Transaction!$D:$D,Transaction!$A:$A,'Profit and Loss'!$C23,Transaction!$C:$C,'Profit and Loss'!O$3)</f>
        <v>0</v>
      </c>
    </row>
    <row r="24" spans="1:15" x14ac:dyDescent="0.3">
      <c r="C24" s="5" t="s">
        <v>49</v>
      </c>
      <c r="D24" s="62">
        <f>SUMIFS(Transaction!$D:$D,Transaction!$A:$A,'Profit and Loss'!$C24,Transaction!$C:$C,'Profit and Loss'!D$3)</f>
        <v>0</v>
      </c>
      <c r="E24" s="62">
        <f>SUMIFS(Transaction!$D:$D,Transaction!$A:$A,'Profit and Loss'!$C24,Transaction!$C:$C,'Profit and Loss'!E$3)</f>
        <v>0</v>
      </c>
      <c r="F24" s="62">
        <f>SUMIFS(Transaction!$D:$D,Transaction!$A:$A,'Profit and Loss'!$C24,Transaction!$C:$C,'Profit and Loss'!F$3)</f>
        <v>0</v>
      </c>
      <c r="G24" s="62">
        <f>SUMIFS(Transaction!$D:$D,Transaction!$A:$A,'Profit and Loss'!$C24,Transaction!$C:$C,'Profit and Loss'!G$3)</f>
        <v>0</v>
      </c>
      <c r="H24" s="62">
        <f>SUMIFS(Transaction!$D:$D,Transaction!$A:$A,'Profit and Loss'!$C24,Transaction!$C:$C,'Profit and Loss'!H$3)</f>
        <v>0</v>
      </c>
      <c r="I24" s="62">
        <f>SUMIFS(Transaction!$D:$D,Transaction!$A:$A,'Profit and Loss'!$C24,Transaction!$C:$C,'Profit and Loss'!I$3)</f>
        <v>0</v>
      </c>
      <c r="J24" s="62">
        <f>SUMIFS(Transaction!$D:$D,Transaction!$A:$A,'Profit and Loss'!$C24,Transaction!$C:$C,'Profit and Loss'!J$3)</f>
        <v>0</v>
      </c>
      <c r="K24" s="62">
        <f>SUMIFS(Transaction!$D:$D,Transaction!$A:$A,'Profit and Loss'!$C24,Transaction!$C:$C,'Profit and Loss'!K$3)</f>
        <v>0</v>
      </c>
      <c r="L24" s="62">
        <f>SUMIFS(Transaction!$D:$D,Transaction!$A:$A,'Profit and Loss'!$C24,Transaction!$C:$C,'Profit and Loss'!L$3)</f>
        <v>0</v>
      </c>
      <c r="M24" s="62">
        <f>SUMIFS(Transaction!$D:$D,Transaction!$A:$A,'Profit and Loss'!$C24,Transaction!$C:$C,'Profit and Loss'!M$3)</f>
        <v>0</v>
      </c>
      <c r="N24" s="62">
        <f>SUMIFS(Transaction!$D:$D,Transaction!$A:$A,'Profit and Loss'!$C24,Transaction!$C:$C,'Profit and Loss'!N$3)</f>
        <v>0</v>
      </c>
      <c r="O24" s="4">
        <f>SUMIFS(Transaction!$D:$D,Transaction!$A:$A,'Profit and Loss'!$C24,Transaction!$C:$C,'Profit and Loss'!O$3)</f>
        <v>0</v>
      </c>
    </row>
    <row r="25" spans="1:15" x14ac:dyDescent="0.3">
      <c r="C25" s="5" t="s">
        <v>50</v>
      </c>
      <c r="D25" s="62">
        <f>SUMIFS(Transaction!$D:$D,Transaction!$A:$A,'Profit and Loss'!$C25,Transaction!$C:$C,'Profit and Loss'!D$3)</f>
        <v>0</v>
      </c>
      <c r="E25" s="62">
        <f>SUMIFS(Transaction!$D:$D,Transaction!$A:$A,'Profit and Loss'!$C25,Transaction!$C:$C,'Profit and Loss'!E$3)</f>
        <v>0</v>
      </c>
      <c r="F25" s="62">
        <f>SUMIFS(Transaction!$D:$D,Transaction!$A:$A,'Profit and Loss'!$C25,Transaction!$C:$C,'Profit and Loss'!F$3)</f>
        <v>0</v>
      </c>
      <c r="G25" s="62">
        <f>SUMIFS(Transaction!$D:$D,Transaction!$A:$A,'Profit and Loss'!$C25,Transaction!$C:$C,'Profit and Loss'!G$3)</f>
        <v>0</v>
      </c>
      <c r="H25" s="62">
        <f>SUMIFS(Transaction!$D:$D,Transaction!$A:$A,'Profit and Loss'!$C25,Transaction!$C:$C,'Profit and Loss'!H$3)</f>
        <v>0</v>
      </c>
      <c r="I25" s="62">
        <f>SUMIFS(Transaction!$D:$D,Transaction!$A:$A,'Profit and Loss'!$C25,Transaction!$C:$C,'Profit and Loss'!I$3)</f>
        <v>0</v>
      </c>
      <c r="J25" s="62">
        <f>SUMIFS(Transaction!$D:$D,Transaction!$A:$A,'Profit and Loss'!$C25,Transaction!$C:$C,'Profit and Loss'!J$3)</f>
        <v>0</v>
      </c>
      <c r="K25" s="62">
        <f>SUMIFS(Transaction!$D:$D,Transaction!$A:$A,'Profit and Loss'!$C25,Transaction!$C:$C,'Profit and Loss'!K$3)</f>
        <v>0</v>
      </c>
      <c r="L25" s="62">
        <f>SUMIFS(Transaction!$D:$D,Transaction!$A:$A,'Profit and Loss'!$C25,Transaction!$C:$C,'Profit and Loss'!L$3)</f>
        <v>0</v>
      </c>
      <c r="M25" s="62">
        <f>SUMIFS(Transaction!$D:$D,Transaction!$A:$A,'Profit and Loss'!$C25,Transaction!$C:$C,'Profit and Loss'!M$3)</f>
        <v>0</v>
      </c>
      <c r="N25" s="62">
        <f>SUMIFS(Transaction!$D:$D,Transaction!$A:$A,'Profit and Loss'!$C25,Transaction!$C:$C,'Profit and Loss'!N$3)</f>
        <v>0</v>
      </c>
      <c r="O25" s="4">
        <f>SUMIFS(Transaction!$D:$D,Transaction!$A:$A,'Profit and Loss'!$C25,Transaction!$C:$C,'Profit and Loss'!O$3)</f>
        <v>0</v>
      </c>
    </row>
    <row r="26" spans="1:15" x14ac:dyDescent="0.3">
      <c r="C26" s="1" t="s">
        <v>51</v>
      </c>
      <c r="D26" s="63">
        <f>SUM(D18:D25)</f>
        <v>-15500</v>
      </c>
      <c r="E26" s="63">
        <f t="shared" ref="E26:O26" si="3">SUM(E18:E25)</f>
        <v>-4000</v>
      </c>
      <c r="F26" s="63">
        <f t="shared" si="3"/>
        <v>2000</v>
      </c>
      <c r="G26" s="63">
        <f t="shared" si="3"/>
        <v>0</v>
      </c>
      <c r="H26" s="63">
        <f t="shared" si="3"/>
        <v>0</v>
      </c>
      <c r="I26" s="63">
        <f t="shared" si="3"/>
        <v>0</v>
      </c>
      <c r="J26" s="63">
        <f t="shared" si="3"/>
        <v>0</v>
      </c>
      <c r="K26" s="63">
        <f t="shared" si="3"/>
        <v>0</v>
      </c>
      <c r="L26" s="63">
        <f t="shared" si="3"/>
        <v>0</v>
      </c>
      <c r="M26" s="63">
        <f t="shared" si="3"/>
        <v>0</v>
      </c>
      <c r="N26" s="63">
        <f t="shared" si="3"/>
        <v>0</v>
      </c>
      <c r="O26" s="64">
        <f t="shared" si="3"/>
        <v>0</v>
      </c>
    </row>
    <row r="28" spans="1:15" ht="21" x14ac:dyDescent="0.4">
      <c r="C28" s="59" t="s">
        <v>52</v>
      </c>
      <c r="D28" s="47">
        <f>D14+D26</f>
        <v>-14000</v>
      </c>
      <c r="E28" s="47">
        <f t="shared" ref="E28:O28" si="4">E14+E26</f>
        <v>-2000</v>
      </c>
      <c r="F28" s="47">
        <f t="shared" si="4"/>
        <v>6000</v>
      </c>
      <c r="G28" s="47">
        <f t="shared" si="4"/>
        <v>0</v>
      </c>
      <c r="H28" s="47">
        <f t="shared" si="4"/>
        <v>0</v>
      </c>
      <c r="I28" s="47">
        <f t="shared" si="4"/>
        <v>0</v>
      </c>
      <c r="J28" s="47">
        <f t="shared" si="4"/>
        <v>0</v>
      </c>
      <c r="K28" s="47">
        <f t="shared" si="4"/>
        <v>0</v>
      </c>
      <c r="L28" s="47">
        <f t="shared" si="4"/>
        <v>0</v>
      </c>
      <c r="M28" s="47">
        <f t="shared" si="4"/>
        <v>0</v>
      </c>
      <c r="N28" s="47">
        <f t="shared" si="4"/>
        <v>0</v>
      </c>
      <c r="O28" s="60">
        <f t="shared" si="4"/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19AC-E8FD-4999-9746-45003D9A7E12}">
  <dimension ref="A1:D50"/>
  <sheetViews>
    <sheetView tabSelected="1" topLeftCell="A23" workbookViewId="0">
      <selection activeCell="D50" sqref="D50"/>
    </sheetView>
  </sheetViews>
  <sheetFormatPr defaultRowHeight="14.4" x14ac:dyDescent="0.3"/>
  <cols>
    <col min="1" max="1" width="39" bestFit="1" customWidth="1"/>
    <col min="2" max="2" width="26.77734375" bestFit="1" customWidth="1"/>
    <col min="3" max="3" width="29.77734375" bestFit="1" customWidth="1"/>
    <col min="4" max="4" width="22.77734375" style="38" customWidth="1"/>
  </cols>
  <sheetData>
    <row r="1" spans="1:4" ht="25.8" x14ac:dyDescent="0.5">
      <c r="A1" s="48" t="s">
        <v>53</v>
      </c>
    </row>
    <row r="3" spans="1:4" ht="21" x14ac:dyDescent="0.4">
      <c r="A3" s="49" t="s">
        <v>54</v>
      </c>
      <c r="B3" s="21"/>
      <c r="C3" s="21"/>
      <c r="D3" s="51"/>
    </row>
    <row r="5" spans="1:4" x14ac:dyDescent="0.3">
      <c r="B5" s="35" t="s">
        <v>55</v>
      </c>
      <c r="C5" s="21"/>
      <c r="D5" s="51"/>
    </row>
    <row r="6" spans="1:4" x14ac:dyDescent="0.3">
      <c r="C6" s="32" t="s">
        <v>56</v>
      </c>
      <c r="D6" s="55">
        <v>2000</v>
      </c>
    </row>
    <row r="7" spans="1:4" x14ac:dyDescent="0.3">
      <c r="C7" s="24" t="s">
        <v>57</v>
      </c>
      <c r="D7" s="56"/>
    </row>
    <row r="8" spans="1:4" x14ac:dyDescent="0.3">
      <c r="C8" s="34" t="s">
        <v>62</v>
      </c>
      <c r="D8" s="57">
        <f>SUM(D6:D7)</f>
        <v>2000</v>
      </c>
    </row>
    <row r="10" spans="1:4" x14ac:dyDescent="0.3">
      <c r="B10" s="35" t="s">
        <v>58</v>
      </c>
      <c r="C10" s="21"/>
      <c r="D10" s="51"/>
    </row>
    <row r="11" spans="1:4" x14ac:dyDescent="0.3">
      <c r="C11" s="32" t="s">
        <v>59</v>
      </c>
      <c r="D11" s="55"/>
    </row>
    <row r="12" spans="1:4" x14ac:dyDescent="0.3">
      <c r="C12" s="24" t="s">
        <v>60</v>
      </c>
      <c r="D12" s="56"/>
    </row>
    <row r="13" spans="1:4" x14ac:dyDescent="0.3">
      <c r="C13" s="24" t="s">
        <v>61</v>
      </c>
      <c r="D13" s="56"/>
    </row>
    <row r="14" spans="1:4" x14ac:dyDescent="0.3">
      <c r="C14" s="34" t="s">
        <v>63</v>
      </c>
      <c r="D14" s="57">
        <f>+SUM(D11:D13)</f>
        <v>0</v>
      </c>
    </row>
    <row r="16" spans="1:4" x14ac:dyDescent="0.3">
      <c r="B16" s="35" t="s">
        <v>64</v>
      </c>
      <c r="C16" s="21"/>
      <c r="D16" s="51"/>
    </row>
    <row r="17" spans="1:4" x14ac:dyDescent="0.3">
      <c r="C17" s="32" t="s">
        <v>23</v>
      </c>
      <c r="D17" s="55">
        <v>15000</v>
      </c>
    </row>
    <row r="18" spans="1:4" x14ac:dyDescent="0.3">
      <c r="C18" s="24" t="s">
        <v>65</v>
      </c>
      <c r="D18" s="56"/>
    </row>
    <row r="19" spans="1:4" x14ac:dyDescent="0.3">
      <c r="C19" s="24" t="s">
        <v>66</v>
      </c>
      <c r="D19" s="56">
        <v>2500</v>
      </c>
    </row>
    <row r="20" spans="1:4" x14ac:dyDescent="0.3">
      <c r="C20" s="24" t="s">
        <v>67</v>
      </c>
      <c r="D20" s="56"/>
    </row>
    <row r="21" spans="1:4" x14ac:dyDescent="0.3">
      <c r="C21" s="24" t="s">
        <v>68</v>
      </c>
      <c r="D21" s="56"/>
    </row>
    <row r="22" spans="1:4" x14ac:dyDescent="0.3">
      <c r="C22" s="34" t="s">
        <v>69</v>
      </c>
      <c r="D22" s="57">
        <f>+SUM(D17:D21)</f>
        <v>17500</v>
      </c>
    </row>
    <row r="24" spans="1:4" x14ac:dyDescent="0.3">
      <c r="B24" s="53" t="s">
        <v>70</v>
      </c>
      <c r="C24" s="27"/>
      <c r="D24" s="54">
        <f>D8+D14+D22</f>
        <v>19500</v>
      </c>
    </row>
    <row r="26" spans="1:4" ht="21" x14ac:dyDescent="0.4">
      <c r="A26" s="49" t="s">
        <v>71</v>
      </c>
      <c r="B26" s="21"/>
      <c r="C26" s="21"/>
      <c r="D26" s="51"/>
    </row>
    <row r="28" spans="1:4" x14ac:dyDescent="0.3">
      <c r="B28" s="35" t="s">
        <v>72</v>
      </c>
      <c r="C28" s="21"/>
      <c r="D28" s="51"/>
    </row>
    <row r="29" spans="1:4" x14ac:dyDescent="0.3">
      <c r="C29" s="46" t="s">
        <v>73</v>
      </c>
      <c r="D29" s="50"/>
    </row>
    <row r="30" spans="1:4" x14ac:dyDescent="0.3">
      <c r="C30" s="5" t="s">
        <v>74</v>
      </c>
      <c r="D30" s="52"/>
    </row>
    <row r="31" spans="1:4" x14ac:dyDescent="0.3">
      <c r="C31" s="5" t="s">
        <v>75</v>
      </c>
      <c r="D31" s="52"/>
    </row>
    <row r="32" spans="1:4" x14ac:dyDescent="0.3">
      <c r="C32" s="1" t="s">
        <v>76</v>
      </c>
      <c r="D32" s="58">
        <f>SUM(D29:D31)</f>
        <v>0</v>
      </c>
    </row>
    <row r="34" spans="2:4" x14ac:dyDescent="0.3">
      <c r="B34" s="35" t="s">
        <v>77</v>
      </c>
      <c r="C34" s="21"/>
      <c r="D34" s="51"/>
    </row>
    <row r="35" spans="2:4" x14ac:dyDescent="0.3">
      <c r="C35" s="46" t="s">
        <v>78</v>
      </c>
      <c r="D35" s="50"/>
    </row>
    <row r="36" spans="2:4" x14ac:dyDescent="0.3">
      <c r="C36" s="5" t="s">
        <v>79</v>
      </c>
      <c r="D36" s="52">
        <v>15000</v>
      </c>
    </row>
    <row r="37" spans="2:4" x14ac:dyDescent="0.3">
      <c r="C37" s="5" t="s">
        <v>80</v>
      </c>
      <c r="D37" s="52"/>
    </row>
    <row r="38" spans="2:4" x14ac:dyDescent="0.3">
      <c r="C38" s="1" t="s">
        <v>81</v>
      </c>
      <c r="D38" s="58">
        <f>SUM(D35:D37)</f>
        <v>15000</v>
      </c>
    </row>
    <row r="40" spans="2:4" x14ac:dyDescent="0.3">
      <c r="B40" s="65" t="s">
        <v>82</v>
      </c>
      <c r="C40" s="66"/>
      <c r="D40" s="67">
        <f>D32+D38</f>
        <v>15000</v>
      </c>
    </row>
    <row r="42" spans="2:4" x14ac:dyDescent="0.3">
      <c r="B42" s="35" t="s">
        <v>83</v>
      </c>
      <c r="C42" s="21"/>
      <c r="D42" s="51"/>
    </row>
    <row r="43" spans="2:4" x14ac:dyDescent="0.3">
      <c r="C43" s="31" t="s">
        <v>84</v>
      </c>
      <c r="D43" s="40"/>
    </row>
    <row r="44" spans="2:4" x14ac:dyDescent="0.3">
      <c r="C44" s="8" t="s">
        <v>85</v>
      </c>
      <c r="D44" s="41">
        <v>4500</v>
      </c>
    </row>
    <row r="45" spans="2:4" x14ac:dyDescent="0.3">
      <c r="C45" s="15" t="s">
        <v>86</v>
      </c>
      <c r="D45" s="42"/>
    </row>
    <row r="47" spans="2:4" ht="21" x14ac:dyDescent="0.4">
      <c r="B47" s="70" t="s">
        <v>87</v>
      </c>
      <c r="C47" s="30"/>
      <c r="D47" s="71">
        <f>SUM(D43:D45)</f>
        <v>4500</v>
      </c>
    </row>
    <row r="50" spans="2:4" ht="23.4" x14ac:dyDescent="0.45">
      <c r="B50" s="68" t="s">
        <v>88</v>
      </c>
      <c r="C50" s="68"/>
      <c r="D50" s="69">
        <f>D24-(D40+D47)</f>
        <v>0</v>
      </c>
    </row>
  </sheetData>
  <mergeCells count="1">
    <mergeCell ref="B50:C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C605-D276-4E6B-B3AE-41EA5DB27695}">
  <dimension ref="A1"/>
  <sheetViews>
    <sheetView workbookViewId="0">
      <selection activeCell="J20" sqref="J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</vt:lpstr>
      <vt:lpstr>Profit and Loss</vt:lpstr>
      <vt:lpstr>Balance Sheet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fritzel pasigna</dc:creator>
  <cp:lastModifiedBy>fritzel pasigna</cp:lastModifiedBy>
  <dcterms:created xsi:type="dcterms:W3CDTF">2025-03-06T23:51:05Z</dcterms:created>
  <dcterms:modified xsi:type="dcterms:W3CDTF">2025-03-07T02:56:23Z</dcterms:modified>
</cp:coreProperties>
</file>