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ctor\Documents\Projetos\Adapta\repos\adapta-logistica\public\"/>
    </mc:Choice>
  </mc:AlternateContent>
  <xr:revisionPtr revIDLastSave="0" documentId="13_ncr:1_{AD1ADBB3-EAC7-44DA-9900-6EF2D3E792E4}" xr6:coauthVersionLast="47" xr6:coauthVersionMax="47" xr10:uidLastSave="{00000000-0000-0000-0000-000000000000}"/>
  <bookViews>
    <workbookView xWindow="38280" yWindow="9150" windowWidth="29040" windowHeight="16440" xr2:uid="{9042348B-7EAA-4355-BA79-C91B262B97B1}"/>
  </bookViews>
  <sheets>
    <sheet name="Base Lançamento" sheetId="2" r:id="rId1"/>
  </sheets>
  <definedNames>
    <definedName name="_xlnm._FilterDatabase" localSheetId="0" hidden="1">'Base Lançamento'!$A$4:$T$321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4" i="2" l="1"/>
  <c r="T163" i="2" s="1"/>
  <c r="S164" i="2"/>
  <c r="S163" i="2" s="1"/>
  <c r="R164" i="2"/>
  <c r="R163" i="2" s="1"/>
  <c r="Q164" i="2"/>
  <c r="Q163" i="2" s="1"/>
  <c r="P164" i="2"/>
  <c r="P163" i="2" s="1"/>
  <c r="O164" i="2"/>
  <c r="O163" i="2" s="1"/>
  <c r="N164" i="2"/>
  <c r="N163" i="2" s="1"/>
  <c r="M164" i="2"/>
  <c r="M163" i="2" s="1"/>
  <c r="L164" i="2"/>
  <c r="L163" i="2" s="1"/>
  <c r="K164" i="2"/>
  <c r="K163" i="2" s="1"/>
  <c r="J164" i="2"/>
  <c r="J163" i="2" s="1"/>
  <c r="I164" i="2"/>
  <c r="I163" i="2" s="1"/>
  <c r="H164" i="2"/>
  <c r="H163" i="2" s="1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17" i="2"/>
  <c r="I18" i="2"/>
  <c r="I20" i="2"/>
  <c r="J20" i="2" s="1"/>
  <c r="I16" i="2"/>
  <c r="I14" i="2"/>
  <c r="J14" i="2" s="1"/>
  <c r="I13" i="2"/>
  <c r="I12" i="2"/>
  <c r="I11" i="2"/>
  <c r="I10" i="2"/>
  <c r="I9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313" i="2"/>
  <c r="S313" i="2"/>
  <c r="R313" i="2"/>
  <c r="Q313" i="2"/>
  <c r="P313" i="2"/>
  <c r="O313" i="2"/>
  <c r="N313" i="2"/>
  <c r="M313" i="2"/>
  <c r="L313" i="2"/>
  <c r="K313" i="2"/>
  <c r="J313" i="2"/>
  <c r="I313" i="2"/>
  <c r="T306" i="2"/>
  <c r="S306" i="2"/>
  <c r="S303" i="2" s="1"/>
  <c r="S299" i="2" s="1"/>
  <c r="R306" i="2"/>
  <c r="R303" i="2" s="1"/>
  <c r="R299" i="2" s="1"/>
  <c r="Q306" i="2"/>
  <c r="Q303" i="2" s="1"/>
  <c r="Q299" i="2" s="1"/>
  <c r="P306" i="2"/>
  <c r="P303" i="2" s="1"/>
  <c r="P299" i="2" s="1"/>
  <c r="L306" i="2"/>
  <c r="T303" i="2"/>
  <c r="L303" i="2"/>
  <c r="L299" i="2" s="1"/>
  <c r="S294" i="2"/>
  <c r="R294" i="2"/>
  <c r="S291" i="2"/>
  <c r="S289" i="2" s="1"/>
  <c r="S286" i="2" s="1"/>
  <c r="S282" i="2" s="1"/>
  <c r="S272" i="2" s="1"/>
  <c r="H313" i="2"/>
  <c r="H306" i="2"/>
  <c r="H303" i="2"/>
  <c r="H299" i="2"/>
  <c r="K20" i="2" l="1"/>
  <c r="L20" i="2" s="1"/>
  <c r="M20" i="2" s="1"/>
  <c r="N20" i="2" s="1"/>
  <c r="O20" i="2" s="1"/>
  <c r="P20" i="2" s="1"/>
  <c r="Q20" i="2" s="1"/>
  <c r="R20" i="2" s="1"/>
  <c r="S20" i="2" s="1"/>
  <c r="J16" i="2"/>
  <c r="K16" i="2" s="1"/>
  <c r="L16" i="2" s="1"/>
  <c r="M16" i="2" s="1"/>
  <c r="N16" i="2" s="1"/>
  <c r="O16" i="2" s="1"/>
  <c r="P16" i="2" s="1"/>
  <c r="Q16" i="2" s="1"/>
  <c r="R16" i="2" s="1"/>
  <c r="S16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K14" i="2"/>
  <c r="L14" i="2" s="1"/>
  <c r="M14" i="2" s="1"/>
  <c r="N14" i="2" s="1"/>
  <c r="O14" i="2" s="1"/>
  <c r="P14" i="2" s="1"/>
  <c r="Q14" i="2" s="1"/>
  <c r="R14" i="2" s="1"/>
  <c r="S14" i="2" s="1"/>
  <c r="J13" i="2"/>
  <c r="K13" i="2" s="1"/>
  <c r="L13" i="2" s="1"/>
  <c r="M13" i="2" s="1"/>
  <c r="N13" i="2" s="1"/>
  <c r="O13" i="2" s="1"/>
  <c r="P13" i="2" s="1"/>
  <c r="Q13" i="2" s="1"/>
  <c r="R13" i="2" s="1"/>
  <c r="S13" i="2" s="1"/>
  <c r="J12" i="2"/>
  <c r="K12" i="2" s="1"/>
  <c r="L12" i="2" s="1"/>
  <c r="M12" i="2" s="1"/>
  <c r="N12" i="2" s="1"/>
  <c r="O12" i="2" s="1"/>
  <c r="P12" i="2" s="1"/>
  <c r="Q12" i="2" s="1"/>
  <c r="R12" i="2" s="1"/>
  <c r="S12" i="2" s="1"/>
  <c r="J11" i="2"/>
  <c r="K11" i="2" s="1"/>
  <c r="L11" i="2" s="1"/>
  <c r="M11" i="2" s="1"/>
  <c r="N11" i="2" s="1"/>
  <c r="O11" i="2" s="1"/>
  <c r="P11" i="2" s="1"/>
  <c r="Q11" i="2" s="1"/>
  <c r="R11" i="2" s="1"/>
  <c r="S11" i="2" s="1"/>
  <c r="J10" i="2"/>
  <c r="K10" i="2" s="1"/>
  <c r="L10" i="2" s="1"/>
  <c r="M10" i="2" s="1"/>
  <c r="N10" i="2" s="1"/>
  <c r="O10" i="2" s="1"/>
  <c r="P10" i="2" s="1"/>
  <c r="Q10" i="2" s="1"/>
  <c r="R10" i="2" s="1"/>
  <c r="S10" i="2" s="1"/>
  <c r="J9" i="2"/>
  <c r="K9" i="2" s="1"/>
  <c r="L9" i="2" s="1"/>
  <c r="M9" i="2" s="1"/>
  <c r="N9" i="2" s="1"/>
  <c r="O9" i="2" s="1"/>
  <c r="P9" i="2" s="1"/>
  <c r="Q9" i="2" s="1"/>
  <c r="R9" i="2" s="1"/>
  <c r="S9" i="2" s="1"/>
  <c r="T8" i="2"/>
  <c r="P294" i="2"/>
  <c r="Q294" i="2"/>
  <c r="S269" i="2"/>
  <c r="R291" i="2"/>
  <c r="R289" i="2" s="1"/>
  <c r="R286" i="2" s="1"/>
  <c r="R282" i="2" s="1"/>
  <c r="R272" i="2" s="1"/>
  <c r="H294" i="2"/>
  <c r="I306" i="2"/>
  <c r="I303" i="2" s="1"/>
  <c r="I299" i="2" s="1"/>
  <c r="I294" i="2" s="1"/>
  <c r="J306" i="2"/>
  <c r="J303" i="2" s="1"/>
  <c r="J299" i="2" s="1"/>
  <c r="L294" i="2"/>
  <c r="M306" i="2"/>
  <c r="M303" i="2" s="1"/>
  <c r="N306" i="2"/>
  <c r="N303" i="2" s="1"/>
  <c r="N299" i="2" s="1"/>
  <c r="T299" i="2"/>
  <c r="O306" i="2"/>
  <c r="O303" i="2" s="1"/>
  <c r="O299" i="2" s="1"/>
  <c r="K306" i="2"/>
  <c r="K303" i="2" s="1"/>
  <c r="T20" i="2" l="1"/>
  <c r="T16" i="2"/>
  <c r="T11" i="2"/>
  <c r="T18" i="2"/>
  <c r="T14" i="2"/>
  <c r="T13" i="2"/>
  <c r="T12" i="2"/>
  <c r="T10" i="2"/>
  <c r="T9" i="2"/>
  <c r="M299" i="2"/>
  <c r="L291" i="2"/>
  <c r="K299" i="2"/>
  <c r="H291" i="2"/>
  <c r="H289" i="2" s="1"/>
  <c r="J294" i="2"/>
  <c r="I291" i="2"/>
  <c r="I289" i="2" s="1"/>
  <c r="I286" i="2" s="1"/>
  <c r="I282" i="2" s="1"/>
  <c r="I272" i="2" s="1"/>
  <c r="O294" i="2"/>
  <c r="T294" i="2"/>
  <c r="N294" i="2"/>
  <c r="Q291" i="2"/>
  <c r="Q289" i="2" s="1"/>
  <c r="R269" i="2"/>
  <c r="S265" i="2"/>
  <c r="P291" i="2"/>
  <c r="P289" i="2" s="1"/>
  <c r="P286" i="2" s="1"/>
  <c r="P282" i="2" s="1"/>
  <c r="P272" i="2" s="1"/>
  <c r="Q286" i="2" l="1"/>
  <c r="Q282" i="2" s="1"/>
  <c r="Q272" i="2" s="1"/>
  <c r="H286" i="2"/>
  <c r="H282" i="2" s="1"/>
  <c r="P269" i="2"/>
  <c r="K294" i="2"/>
  <c r="N291" i="2"/>
  <c r="O291" i="2"/>
  <c r="O289" i="2" s="1"/>
  <c r="O286" i="2" s="1"/>
  <c r="O282" i="2" s="1"/>
  <c r="O272" i="2" s="1"/>
  <c r="S261" i="2"/>
  <c r="S258" i="2" s="1"/>
  <c r="S256" i="2" s="1"/>
  <c r="S250" i="2" s="1"/>
  <c r="S244" i="2" s="1"/>
  <c r="S237" i="2" s="1"/>
  <c r="S227" i="2" s="1"/>
  <c r="S220" i="2" s="1"/>
  <c r="S213" i="2" s="1"/>
  <c r="S205" i="2" s="1"/>
  <c r="S202" i="2" s="1"/>
  <c r="S198" i="2" s="1"/>
  <c r="S191" i="2" s="1"/>
  <c r="S188" i="2" s="1"/>
  <c r="S183" i="2" s="1"/>
  <c r="S176" i="2" s="1"/>
  <c r="L289" i="2"/>
  <c r="L286" i="2" s="1"/>
  <c r="L282" i="2" s="1"/>
  <c r="L272" i="2" s="1"/>
  <c r="T291" i="2"/>
  <c r="T289" i="2" s="1"/>
  <c r="T286" i="2" s="1"/>
  <c r="T282" i="2" s="1"/>
  <c r="T272" i="2" s="1"/>
  <c r="I269" i="2"/>
  <c r="J291" i="2"/>
  <c r="J289" i="2" s="1"/>
  <c r="R265" i="2"/>
  <c r="M294" i="2"/>
  <c r="S161" i="2" l="1"/>
  <c r="S158" i="2" s="1"/>
  <c r="S155" i="2" s="1"/>
  <c r="S148" i="2" s="1"/>
  <c r="S145" i="2" s="1"/>
  <c r="S141" i="2" s="1"/>
  <c r="S134" i="2" s="1"/>
  <c r="S129" i="2" s="1"/>
  <c r="S127" i="2" s="1"/>
  <c r="S123" i="2" s="1"/>
  <c r="S121" i="2" s="1"/>
  <c r="S112" i="2" s="1"/>
  <c r="P265" i="2"/>
  <c r="I265" i="2"/>
  <c r="T269" i="2"/>
  <c r="L269" i="2"/>
  <c r="O269" i="2"/>
  <c r="N289" i="2"/>
  <c r="N286" i="2" s="1"/>
  <c r="N282" i="2" s="1"/>
  <c r="N272" i="2" s="1"/>
  <c r="K291" i="2"/>
  <c r="K289" i="2" s="1"/>
  <c r="K286" i="2" s="1"/>
  <c r="K282" i="2" s="1"/>
  <c r="M291" i="2"/>
  <c r="R261" i="2"/>
  <c r="R258" i="2" s="1"/>
  <c r="R256" i="2" s="1"/>
  <c r="R250" i="2" s="1"/>
  <c r="R244" i="2" s="1"/>
  <c r="R237" i="2" s="1"/>
  <c r="R227" i="2" s="1"/>
  <c r="R220" i="2" s="1"/>
  <c r="R213" i="2" s="1"/>
  <c r="R205" i="2" s="1"/>
  <c r="R202" i="2" s="1"/>
  <c r="R198" i="2" s="1"/>
  <c r="R191" i="2" s="1"/>
  <c r="R188" i="2" s="1"/>
  <c r="R183" i="2" s="1"/>
  <c r="R176" i="2" s="1"/>
  <c r="H272" i="2"/>
  <c r="J286" i="2"/>
  <c r="J282" i="2" s="1"/>
  <c r="J272" i="2" s="1"/>
  <c r="Q269" i="2"/>
  <c r="R161" i="2" l="1"/>
  <c r="R158" i="2" s="1"/>
  <c r="R155" i="2" s="1"/>
  <c r="R148" i="2" s="1"/>
  <c r="R145" i="2" s="1"/>
  <c r="R141" i="2" s="1"/>
  <c r="R134" i="2" s="1"/>
  <c r="R129" i="2" s="1"/>
  <c r="R127" i="2" s="1"/>
  <c r="R123" i="2" s="1"/>
  <c r="R121" i="2" s="1"/>
  <c r="R112" i="2" s="1"/>
  <c r="M289" i="2"/>
  <c r="M286" i="2" s="1"/>
  <c r="M282" i="2" s="1"/>
  <c r="O265" i="2"/>
  <c r="T265" i="2"/>
  <c r="I261" i="2"/>
  <c r="I258" i="2" s="1"/>
  <c r="I256" i="2" s="1"/>
  <c r="I250" i="2" s="1"/>
  <c r="I244" i="2" s="1"/>
  <c r="I237" i="2" s="1"/>
  <c r="I227" i="2" s="1"/>
  <c r="I220" i="2" s="1"/>
  <c r="I213" i="2" s="1"/>
  <c r="I205" i="2" s="1"/>
  <c r="I202" i="2" s="1"/>
  <c r="I198" i="2" s="1"/>
  <c r="I191" i="2" s="1"/>
  <c r="I188" i="2" s="1"/>
  <c r="I183" i="2" s="1"/>
  <c r="I176" i="2" s="1"/>
  <c r="P261" i="2"/>
  <c r="P258" i="2" s="1"/>
  <c r="P256" i="2" s="1"/>
  <c r="P250" i="2" s="1"/>
  <c r="P244" i="2" s="1"/>
  <c r="P237" i="2" s="1"/>
  <c r="P227" i="2" s="1"/>
  <c r="P220" i="2" s="1"/>
  <c r="P213" i="2" s="1"/>
  <c r="P205" i="2" s="1"/>
  <c r="P202" i="2" s="1"/>
  <c r="P198" i="2" s="1"/>
  <c r="P191" i="2" s="1"/>
  <c r="P188" i="2" s="1"/>
  <c r="P183" i="2" s="1"/>
  <c r="P176" i="2" s="1"/>
  <c r="N269" i="2"/>
  <c r="L265" i="2"/>
  <c r="Q265" i="2"/>
  <c r="J269" i="2"/>
  <c r="S104" i="2"/>
  <c r="K272" i="2"/>
  <c r="H269" i="2"/>
  <c r="P161" i="2" l="1"/>
  <c r="P158" i="2" s="1"/>
  <c r="P155" i="2" s="1"/>
  <c r="P148" i="2" s="1"/>
  <c r="P145" i="2" s="1"/>
  <c r="P141" i="2" s="1"/>
  <c r="P134" i="2" s="1"/>
  <c r="P129" i="2" s="1"/>
  <c r="P127" i="2" s="1"/>
  <c r="P123" i="2" s="1"/>
  <c r="P121" i="2" s="1"/>
  <c r="P112" i="2" s="1"/>
  <c r="J265" i="2"/>
  <c r="Q261" i="2"/>
  <c r="Q258" i="2" s="1"/>
  <c r="Q256" i="2" s="1"/>
  <c r="Q250" i="2" s="1"/>
  <c r="Q244" i="2" s="1"/>
  <c r="L261" i="2"/>
  <c r="L258" i="2" s="1"/>
  <c r="L256" i="2" s="1"/>
  <c r="L250" i="2" s="1"/>
  <c r="L244" i="2" s="1"/>
  <c r="L237" i="2" s="1"/>
  <c r="L227" i="2" s="1"/>
  <c r="L220" i="2" s="1"/>
  <c r="L213" i="2" s="1"/>
  <c r="L205" i="2" s="1"/>
  <c r="L202" i="2" s="1"/>
  <c r="L198" i="2" s="1"/>
  <c r="L191" i="2" s="1"/>
  <c r="L188" i="2" s="1"/>
  <c r="L183" i="2" s="1"/>
  <c r="L176" i="2" s="1"/>
  <c r="N265" i="2"/>
  <c r="O261" i="2"/>
  <c r="O258" i="2" s="1"/>
  <c r="O256" i="2" s="1"/>
  <c r="O250" i="2" s="1"/>
  <c r="O244" i="2" s="1"/>
  <c r="O237" i="2" s="1"/>
  <c r="O227" i="2" s="1"/>
  <c r="O220" i="2" s="1"/>
  <c r="O213" i="2" s="1"/>
  <c r="O205" i="2" s="1"/>
  <c r="O202" i="2" s="1"/>
  <c r="O198" i="2" s="1"/>
  <c r="O191" i="2" s="1"/>
  <c r="O188" i="2" s="1"/>
  <c r="O183" i="2" s="1"/>
  <c r="O176" i="2" s="1"/>
  <c r="R104" i="2"/>
  <c r="I161" i="2"/>
  <c r="I158" i="2" s="1"/>
  <c r="I155" i="2" s="1"/>
  <c r="I148" i="2" s="1"/>
  <c r="I145" i="2" s="1"/>
  <c r="I141" i="2" s="1"/>
  <c r="I134" i="2" s="1"/>
  <c r="I129" i="2" s="1"/>
  <c r="I127" i="2" s="1"/>
  <c r="I123" i="2" s="1"/>
  <c r="I121" i="2" s="1"/>
  <c r="I112" i="2" s="1"/>
  <c r="T261" i="2"/>
  <c r="T258" i="2" s="1"/>
  <c r="T256" i="2" s="1"/>
  <c r="T250" i="2" s="1"/>
  <c r="T244" i="2" s="1"/>
  <c r="T237" i="2" s="1"/>
  <c r="T227" i="2" s="1"/>
  <c r="T220" i="2" s="1"/>
  <c r="T213" i="2" s="1"/>
  <c r="T205" i="2" s="1"/>
  <c r="T202" i="2" s="1"/>
  <c r="T198" i="2" s="1"/>
  <c r="T191" i="2" s="1"/>
  <c r="T188" i="2" s="1"/>
  <c r="T183" i="2" s="1"/>
  <c r="T176" i="2" s="1"/>
  <c r="H265" i="2"/>
  <c r="K269" i="2"/>
  <c r="M272" i="2"/>
  <c r="S97" i="2"/>
  <c r="L161" i="2" l="1"/>
  <c r="L158" i="2" s="1"/>
  <c r="L155" i="2" s="1"/>
  <c r="L148" i="2" s="1"/>
  <c r="L145" i="2" s="1"/>
  <c r="L141" i="2" s="1"/>
  <c r="L134" i="2" s="1"/>
  <c r="L129" i="2" s="1"/>
  <c r="L127" i="2" s="1"/>
  <c r="L123" i="2" s="1"/>
  <c r="L121" i="2" s="1"/>
  <c r="L112" i="2" s="1"/>
  <c r="H261" i="2"/>
  <c r="H258" i="2" s="1"/>
  <c r="H256" i="2" s="1"/>
  <c r="H250" i="2" s="1"/>
  <c r="H244" i="2" s="1"/>
  <c r="H237" i="2" s="1"/>
  <c r="H227" i="2" s="1"/>
  <c r="H220" i="2" s="1"/>
  <c r="H213" i="2" s="1"/>
  <c r="H205" i="2" s="1"/>
  <c r="H202" i="2" s="1"/>
  <c r="H198" i="2" s="1"/>
  <c r="H191" i="2" s="1"/>
  <c r="H188" i="2" s="1"/>
  <c r="H183" i="2" s="1"/>
  <c r="H176" i="2" s="1"/>
  <c r="O161" i="2"/>
  <c r="O158" i="2" s="1"/>
  <c r="O155" i="2" s="1"/>
  <c r="O148" i="2" s="1"/>
  <c r="O145" i="2" s="1"/>
  <c r="O141" i="2" s="1"/>
  <c r="O134" i="2" s="1"/>
  <c r="O129" i="2" s="1"/>
  <c r="O127" i="2" s="1"/>
  <c r="O123" i="2" s="1"/>
  <c r="O121" i="2" s="1"/>
  <c r="O112" i="2" s="1"/>
  <c r="Q237" i="2"/>
  <c r="Q227" i="2" s="1"/>
  <c r="Q220" i="2" s="1"/>
  <c r="Q213" i="2" s="1"/>
  <c r="Q205" i="2" s="1"/>
  <c r="Q202" i="2" s="1"/>
  <c r="Q198" i="2" s="1"/>
  <c r="Q191" i="2" s="1"/>
  <c r="Q188" i="2" s="1"/>
  <c r="Q183" i="2" s="1"/>
  <c r="T161" i="2"/>
  <c r="T158" i="2" s="1"/>
  <c r="T155" i="2" s="1"/>
  <c r="T148" i="2" s="1"/>
  <c r="T145" i="2" s="1"/>
  <c r="T141" i="2" s="1"/>
  <c r="T134" i="2" s="1"/>
  <c r="T129" i="2" s="1"/>
  <c r="T127" i="2" s="1"/>
  <c r="T123" i="2" s="1"/>
  <c r="T121" i="2" s="1"/>
  <c r="T112" i="2" s="1"/>
  <c r="R97" i="2"/>
  <c r="N261" i="2"/>
  <c r="N258" i="2" s="1"/>
  <c r="N256" i="2" s="1"/>
  <c r="N250" i="2" s="1"/>
  <c r="N244" i="2" s="1"/>
  <c r="N237" i="2" s="1"/>
  <c r="N227" i="2" s="1"/>
  <c r="N220" i="2" s="1"/>
  <c r="N213" i="2" s="1"/>
  <c r="N205" i="2" s="1"/>
  <c r="N202" i="2" s="1"/>
  <c r="N198" i="2" s="1"/>
  <c r="N191" i="2" s="1"/>
  <c r="N188" i="2" s="1"/>
  <c r="N183" i="2" s="1"/>
  <c r="N176" i="2" s="1"/>
  <c r="S89" i="2"/>
  <c r="S86" i="2" s="1"/>
  <c r="S82" i="2" s="1"/>
  <c r="S48" i="2" s="1"/>
  <c r="S40" i="2" s="1"/>
  <c r="M269" i="2"/>
  <c r="J261" i="2"/>
  <c r="J258" i="2" s="1"/>
  <c r="J256" i="2" s="1"/>
  <c r="J250" i="2" s="1"/>
  <c r="J244" i="2" s="1"/>
  <c r="J237" i="2" s="1"/>
  <c r="J227" i="2" s="1"/>
  <c r="J220" i="2" s="1"/>
  <c r="J213" i="2" s="1"/>
  <c r="J205" i="2" s="1"/>
  <c r="J202" i="2" s="1"/>
  <c r="J198" i="2" s="1"/>
  <c r="J191" i="2" s="1"/>
  <c r="J188" i="2" s="1"/>
  <c r="J183" i="2" s="1"/>
  <c r="J176" i="2" s="1"/>
  <c r="K265" i="2"/>
  <c r="I104" i="2"/>
  <c r="P104" i="2"/>
  <c r="N161" i="2" l="1"/>
  <c r="N158" i="2" s="1"/>
  <c r="N155" i="2" s="1"/>
  <c r="N148" i="2" s="1"/>
  <c r="N145" i="2" s="1"/>
  <c r="N141" i="2" s="1"/>
  <c r="N134" i="2" s="1"/>
  <c r="N129" i="2" s="1"/>
  <c r="N127" i="2" s="1"/>
  <c r="N123" i="2" s="1"/>
  <c r="N121" i="2" s="1"/>
  <c r="N112" i="2" s="1"/>
  <c r="Q176" i="2"/>
  <c r="P97" i="2"/>
  <c r="I97" i="2"/>
  <c r="S302" i="2"/>
  <c r="R89" i="2"/>
  <c r="R86" i="2" s="1"/>
  <c r="R82" i="2" s="1"/>
  <c r="R48" i="2" s="1"/>
  <c r="R40" i="2" s="1"/>
  <c r="H161" i="2"/>
  <c r="H158" i="2" s="1"/>
  <c r="H155" i="2" s="1"/>
  <c r="H148" i="2" s="1"/>
  <c r="H145" i="2" s="1"/>
  <c r="H141" i="2" s="1"/>
  <c r="H134" i="2" s="1"/>
  <c r="H129" i="2" s="1"/>
  <c r="H127" i="2" s="1"/>
  <c r="H123" i="2" s="1"/>
  <c r="H121" i="2" s="1"/>
  <c r="H112" i="2" s="1"/>
  <c r="K261" i="2"/>
  <c r="K258" i="2" s="1"/>
  <c r="K256" i="2" s="1"/>
  <c r="K250" i="2" s="1"/>
  <c r="K244" i="2" s="1"/>
  <c r="K237" i="2" s="1"/>
  <c r="K227" i="2" s="1"/>
  <c r="K220" i="2" s="1"/>
  <c r="K213" i="2" s="1"/>
  <c r="K205" i="2" s="1"/>
  <c r="K202" i="2" s="1"/>
  <c r="K198" i="2" s="1"/>
  <c r="K191" i="2" s="1"/>
  <c r="K188" i="2" s="1"/>
  <c r="K183" i="2" s="1"/>
  <c r="K176" i="2" s="1"/>
  <c r="J161" i="2"/>
  <c r="J158" i="2" s="1"/>
  <c r="J155" i="2" s="1"/>
  <c r="J148" i="2" s="1"/>
  <c r="J145" i="2" s="1"/>
  <c r="J141" i="2" s="1"/>
  <c r="J134" i="2" s="1"/>
  <c r="M265" i="2"/>
  <c r="T104" i="2"/>
  <c r="O104" i="2"/>
  <c r="L104" i="2"/>
  <c r="M261" i="2" l="1"/>
  <c r="M258" i="2" s="1"/>
  <c r="M256" i="2" s="1"/>
  <c r="M250" i="2" s="1"/>
  <c r="M244" i="2" s="1"/>
  <c r="M237" i="2" s="1"/>
  <c r="M227" i="2" s="1"/>
  <c r="M220" i="2" s="1"/>
  <c r="M213" i="2" s="1"/>
  <c r="M205" i="2" s="1"/>
  <c r="M202" i="2" s="1"/>
  <c r="M198" i="2" s="1"/>
  <c r="M191" i="2" s="1"/>
  <c r="M188" i="2" s="1"/>
  <c r="M183" i="2" s="1"/>
  <c r="M176" i="2" s="1"/>
  <c r="I89" i="2"/>
  <c r="I86" i="2" s="1"/>
  <c r="I82" i="2" s="1"/>
  <c r="I48" i="2" s="1"/>
  <c r="I40" i="2" s="1"/>
  <c r="J129" i="2"/>
  <c r="J127" i="2" s="1"/>
  <c r="J123" i="2" s="1"/>
  <c r="J121" i="2" s="1"/>
  <c r="J112" i="2" s="1"/>
  <c r="R19" i="2"/>
  <c r="R15" i="2" s="1"/>
  <c r="R7" i="2" s="1"/>
  <c r="R312" i="2" s="1"/>
  <c r="L97" i="2"/>
  <c r="K161" i="2"/>
  <c r="K158" i="2" s="1"/>
  <c r="K155" i="2" s="1"/>
  <c r="K148" i="2" s="1"/>
  <c r="K145" i="2" s="1"/>
  <c r="K141" i="2" s="1"/>
  <c r="K134" i="2" s="1"/>
  <c r="K129" i="2" s="1"/>
  <c r="K127" i="2" s="1"/>
  <c r="K123" i="2" s="1"/>
  <c r="K121" i="2" s="1"/>
  <c r="K112" i="2" s="1"/>
  <c r="O97" i="2"/>
  <c r="T97" i="2"/>
  <c r="H104" i="2"/>
  <c r="S298" i="2"/>
  <c r="S293" i="2" s="1"/>
  <c r="S288" i="2" s="1"/>
  <c r="S281" i="2" s="1"/>
  <c r="S271" i="2" s="1"/>
  <c r="S268" i="2" s="1"/>
  <c r="S264" i="2" s="1"/>
  <c r="S255" i="2" s="1"/>
  <c r="P89" i="2"/>
  <c r="P86" i="2" s="1"/>
  <c r="P82" i="2" s="1"/>
  <c r="P48" i="2" s="1"/>
  <c r="P40" i="2" s="1"/>
  <c r="Q161" i="2"/>
  <c r="Q158" i="2" s="1"/>
  <c r="Q155" i="2" s="1"/>
  <c r="Q148" i="2" s="1"/>
  <c r="Q145" i="2" s="1"/>
  <c r="Q141" i="2" s="1"/>
  <c r="Q134" i="2" s="1"/>
  <c r="Q129" i="2" s="1"/>
  <c r="Q127" i="2" s="1"/>
  <c r="Q123" i="2" s="1"/>
  <c r="Q121" i="2" s="1"/>
  <c r="Q112" i="2" s="1"/>
  <c r="N104" i="2"/>
  <c r="H97" i="2" l="1"/>
  <c r="T89" i="2"/>
  <c r="T86" i="2" s="1"/>
  <c r="T82" i="2" s="1"/>
  <c r="T48" i="2" s="1"/>
  <c r="T40" i="2" s="1"/>
  <c r="L89" i="2"/>
  <c r="L86" i="2" s="1"/>
  <c r="L82" i="2" s="1"/>
  <c r="L48" i="2" s="1"/>
  <c r="L40" i="2" s="1"/>
  <c r="N97" i="2"/>
  <c r="K104" i="2"/>
  <c r="Q104" i="2"/>
  <c r="M161" i="2"/>
  <c r="M158" i="2" s="1"/>
  <c r="M155" i="2" s="1"/>
  <c r="M148" i="2" s="1"/>
  <c r="M145" i="2" s="1"/>
  <c r="M141" i="2" s="1"/>
  <c r="M134" i="2" s="1"/>
  <c r="M129" i="2" s="1"/>
  <c r="M127" i="2" s="1"/>
  <c r="M123" i="2" s="1"/>
  <c r="M121" i="2" s="1"/>
  <c r="M112" i="2" s="1"/>
  <c r="S243" i="2"/>
  <c r="S212" i="2" s="1"/>
  <c r="S190" i="2" s="1"/>
  <c r="S182" i="2" s="1"/>
  <c r="S175" i="2" s="1"/>
  <c r="O89" i="2"/>
  <c r="O86" i="2" s="1"/>
  <c r="O82" i="2" s="1"/>
  <c r="O48" i="2" s="1"/>
  <c r="O40" i="2" s="1"/>
  <c r="R302" i="2"/>
  <c r="J104" i="2"/>
  <c r="I302" i="2"/>
  <c r="P302" i="2"/>
  <c r="S133" i="2" l="1"/>
  <c r="S120" i="2" s="1"/>
  <c r="S111" i="2" s="1"/>
  <c r="S103" i="2" s="1"/>
  <c r="S96" i="2" s="1"/>
  <c r="S47" i="2" s="1"/>
  <c r="S174" i="2"/>
  <c r="K97" i="2"/>
  <c r="M104" i="2"/>
  <c r="N89" i="2"/>
  <c r="N86" i="2" s="1"/>
  <c r="N82" i="2" s="1"/>
  <c r="N48" i="2" s="1"/>
  <c r="N40" i="2" s="1"/>
  <c r="P298" i="2"/>
  <c r="P293" i="2" s="1"/>
  <c r="P288" i="2" s="1"/>
  <c r="I298" i="2"/>
  <c r="I293" i="2" s="1"/>
  <c r="I288" i="2" s="1"/>
  <c r="H89" i="2"/>
  <c r="H86" i="2" s="1"/>
  <c r="H82" i="2" s="1"/>
  <c r="H48" i="2" s="1"/>
  <c r="H40" i="2" s="1"/>
  <c r="R298" i="2"/>
  <c r="R293" i="2" s="1"/>
  <c r="R288" i="2" s="1"/>
  <c r="R281" i="2" s="1"/>
  <c r="R271" i="2" s="1"/>
  <c r="R268" i="2" s="1"/>
  <c r="R264" i="2" s="1"/>
  <c r="R255" i="2" s="1"/>
  <c r="O30" i="2"/>
  <c r="O22" i="2" s="1"/>
  <c r="O19" i="2" s="1"/>
  <c r="O15" i="2" s="1"/>
  <c r="O7" i="2" s="1"/>
  <c r="O312" i="2" s="1"/>
  <c r="Q97" i="2"/>
  <c r="L302" i="2"/>
  <c r="T302" i="2"/>
  <c r="J97" i="2"/>
  <c r="L298" i="2" l="1"/>
  <c r="L293" i="2" s="1"/>
  <c r="L288" i="2" s="1"/>
  <c r="L281" i="2" s="1"/>
  <c r="H302" i="2"/>
  <c r="P281" i="2"/>
  <c r="P271" i="2" s="1"/>
  <c r="P268" i="2" s="1"/>
  <c r="P264" i="2" s="1"/>
  <c r="P255" i="2" s="1"/>
  <c r="R243" i="2"/>
  <c r="R212" i="2" s="1"/>
  <c r="R190" i="2" s="1"/>
  <c r="R182" i="2" s="1"/>
  <c r="R175" i="2" s="1"/>
  <c r="N312" i="2"/>
  <c r="K89" i="2"/>
  <c r="K86" i="2" s="1"/>
  <c r="K82" i="2" s="1"/>
  <c r="K48" i="2" s="1"/>
  <c r="K40" i="2" s="1"/>
  <c r="Q89" i="2"/>
  <c r="Q86" i="2" s="1"/>
  <c r="Q82" i="2" s="1"/>
  <c r="Q48" i="2" s="1"/>
  <c r="Q40" i="2" s="1"/>
  <c r="O302" i="2"/>
  <c r="I281" i="2"/>
  <c r="I271" i="2" s="1"/>
  <c r="I268" i="2" s="1"/>
  <c r="I264" i="2" s="1"/>
  <c r="I255" i="2" s="1"/>
  <c r="J89" i="2"/>
  <c r="J86" i="2" s="1"/>
  <c r="J82" i="2" s="1"/>
  <c r="J48" i="2" s="1"/>
  <c r="J40" i="2" s="1"/>
  <c r="M97" i="2"/>
  <c r="T298" i="2"/>
  <c r="T293" i="2" s="1"/>
  <c r="T288" i="2" s="1"/>
  <c r="T281" i="2" s="1"/>
  <c r="T271" i="2" s="1"/>
  <c r="T268" i="2" s="1"/>
  <c r="T264" i="2" s="1"/>
  <c r="T255" i="2" s="1"/>
  <c r="R133" i="2" l="1"/>
  <c r="R120" i="2" s="1"/>
  <c r="R111" i="2" s="1"/>
  <c r="R103" i="2" s="1"/>
  <c r="R96" i="2" s="1"/>
  <c r="R47" i="2" s="1"/>
  <c r="R174" i="2"/>
  <c r="Q302" i="2"/>
  <c r="R311" i="2"/>
  <c r="R301" i="2" s="1"/>
  <c r="R280" i="2" s="1"/>
  <c r="R254" i="2" s="1"/>
  <c r="M89" i="2"/>
  <c r="M86" i="2" s="1"/>
  <c r="M82" i="2" s="1"/>
  <c r="M48" i="2" s="1"/>
  <c r="M40" i="2" s="1"/>
  <c r="J302" i="2"/>
  <c r="I243" i="2"/>
  <c r="I212" i="2" s="1"/>
  <c r="I190" i="2" s="1"/>
  <c r="I182" i="2" s="1"/>
  <c r="O298" i="2"/>
  <c r="O293" i="2" s="1"/>
  <c r="O288" i="2" s="1"/>
  <c r="O281" i="2" s="1"/>
  <c r="O271" i="2" s="1"/>
  <c r="O268" i="2" s="1"/>
  <c r="O264" i="2" s="1"/>
  <c r="O255" i="2" s="1"/>
  <c r="K302" i="2"/>
  <c r="N302" i="2"/>
  <c r="P243" i="2"/>
  <c r="P212" i="2" s="1"/>
  <c r="P190" i="2" s="1"/>
  <c r="P182" i="2" s="1"/>
  <c r="P175" i="2" s="1"/>
  <c r="T243" i="2"/>
  <c r="T212" i="2" s="1"/>
  <c r="T190" i="2" s="1"/>
  <c r="T182" i="2" s="1"/>
  <c r="T175" i="2" s="1"/>
  <c r="H298" i="2"/>
  <c r="H293" i="2" s="1"/>
  <c r="H288" i="2" s="1"/>
  <c r="H281" i="2" s="1"/>
  <c r="H271" i="2" s="1"/>
  <c r="H268" i="2" s="1"/>
  <c r="H264" i="2" s="1"/>
  <c r="H255" i="2" s="1"/>
  <c r="L271" i="2"/>
  <c r="L268" i="2" s="1"/>
  <c r="L264" i="2" s="1"/>
  <c r="L255" i="2" s="1"/>
  <c r="T133" i="2" l="1"/>
  <c r="T120" i="2" s="1"/>
  <c r="T111" i="2" s="1"/>
  <c r="T103" i="2" s="1"/>
  <c r="T96" i="2" s="1"/>
  <c r="T47" i="2" s="1"/>
  <c r="T174" i="2"/>
  <c r="P133" i="2"/>
  <c r="P120" i="2" s="1"/>
  <c r="P111" i="2" s="1"/>
  <c r="P103" i="2" s="1"/>
  <c r="P96" i="2" s="1"/>
  <c r="P47" i="2" s="1"/>
  <c r="P174" i="2"/>
  <c r="O243" i="2"/>
  <c r="O212" i="2" s="1"/>
  <c r="O190" i="2" s="1"/>
  <c r="O182" i="2" s="1"/>
  <c r="O175" i="2" s="1"/>
  <c r="L243" i="2"/>
  <c r="L212" i="2" s="1"/>
  <c r="L190" i="2" s="1"/>
  <c r="L182" i="2" s="1"/>
  <c r="L175" i="2" s="1"/>
  <c r="I175" i="2"/>
  <c r="J298" i="2"/>
  <c r="J293" i="2" s="1"/>
  <c r="J288" i="2" s="1"/>
  <c r="J281" i="2" s="1"/>
  <c r="H243" i="2"/>
  <c r="H212" i="2" s="1"/>
  <c r="H190" i="2" s="1"/>
  <c r="H182" i="2" s="1"/>
  <c r="H175" i="2" s="1"/>
  <c r="N298" i="2"/>
  <c r="N293" i="2" s="1"/>
  <c r="N288" i="2" s="1"/>
  <c r="N281" i="2" s="1"/>
  <c r="N271" i="2" s="1"/>
  <c r="N268" i="2" s="1"/>
  <c r="N264" i="2" s="1"/>
  <c r="N255" i="2" s="1"/>
  <c r="K298" i="2"/>
  <c r="K293" i="2" s="1"/>
  <c r="K288" i="2" s="1"/>
  <c r="M302" i="2"/>
  <c r="Q298" i="2"/>
  <c r="Q293" i="2" s="1"/>
  <c r="Q288" i="2" s="1"/>
  <c r="Q281" i="2" s="1"/>
  <c r="L133" i="2" l="1"/>
  <c r="L120" i="2" s="1"/>
  <c r="L111" i="2" s="1"/>
  <c r="L103" i="2" s="1"/>
  <c r="L96" i="2" s="1"/>
  <c r="L47" i="2" s="1"/>
  <c r="L174" i="2"/>
  <c r="H133" i="2"/>
  <c r="H120" i="2" s="1"/>
  <c r="H111" i="2" s="1"/>
  <c r="H103" i="2" s="1"/>
  <c r="H96" i="2" s="1"/>
  <c r="H47" i="2" s="1"/>
  <c r="H174" i="2"/>
  <c r="I133" i="2"/>
  <c r="I120" i="2" s="1"/>
  <c r="I111" i="2" s="1"/>
  <c r="I103" i="2" s="1"/>
  <c r="I96" i="2" s="1"/>
  <c r="I47" i="2" s="1"/>
  <c r="I174" i="2"/>
  <c r="O133" i="2"/>
  <c r="O120" i="2" s="1"/>
  <c r="O111" i="2" s="1"/>
  <c r="O103" i="2" s="1"/>
  <c r="O96" i="2" s="1"/>
  <c r="O47" i="2" s="1"/>
  <c r="O174" i="2"/>
  <c r="K281" i="2"/>
  <c r="K271" i="2" s="1"/>
  <c r="K268" i="2" s="1"/>
  <c r="K264" i="2" s="1"/>
  <c r="K255" i="2" s="1"/>
  <c r="Q271" i="2"/>
  <c r="Q268" i="2" s="1"/>
  <c r="Q264" i="2" s="1"/>
  <c r="Q255" i="2" s="1"/>
  <c r="M298" i="2"/>
  <c r="M293" i="2" s="1"/>
  <c r="M288" i="2" s="1"/>
  <c r="M281" i="2" s="1"/>
  <c r="M271" i="2" s="1"/>
  <c r="M268" i="2" s="1"/>
  <c r="M264" i="2" s="1"/>
  <c r="M255" i="2" s="1"/>
  <c r="N243" i="2"/>
  <c r="N212" i="2" s="1"/>
  <c r="N190" i="2" s="1"/>
  <c r="N182" i="2" s="1"/>
  <c r="N175" i="2" s="1"/>
  <c r="J271" i="2"/>
  <c r="J268" i="2" s="1"/>
  <c r="J264" i="2" s="1"/>
  <c r="J255" i="2" s="1"/>
  <c r="O311" i="2"/>
  <c r="O301" i="2" s="1"/>
  <c r="O280" i="2" s="1"/>
  <c r="O254" i="2" s="1"/>
  <c r="N133" i="2" l="1"/>
  <c r="N120" i="2" s="1"/>
  <c r="N111" i="2" s="1"/>
  <c r="N103" i="2" s="1"/>
  <c r="N96" i="2" s="1"/>
  <c r="N47" i="2" s="1"/>
  <c r="N174" i="2"/>
  <c r="Q243" i="2"/>
  <c r="Q212" i="2" s="1"/>
  <c r="Q190" i="2" s="1"/>
  <c r="Q182" i="2" s="1"/>
  <c r="Q175" i="2" s="1"/>
  <c r="J243" i="2"/>
  <c r="J212" i="2" s="1"/>
  <c r="J190" i="2" s="1"/>
  <c r="J182" i="2" s="1"/>
  <c r="J175" i="2" s="1"/>
  <c r="M243" i="2"/>
  <c r="M212" i="2" s="1"/>
  <c r="M190" i="2" s="1"/>
  <c r="M182" i="2" s="1"/>
  <c r="M175" i="2" s="1"/>
  <c r="K243" i="2"/>
  <c r="K212" i="2" s="1"/>
  <c r="K190" i="2" s="1"/>
  <c r="K182" i="2" s="1"/>
  <c r="K175" i="2" s="1"/>
  <c r="K133" i="2" l="1"/>
  <c r="K120" i="2" s="1"/>
  <c r="K111" i="2" s="1"/>
  <c r="K103" i="2" s="1"/>
  <c r="K96" i="2" s="1"/>
  <c r="K47" i="2" s="1"/>
  <c r="K174" i="2"/>
  <c r="M133" i="2"/>
  <c r="M120" i="2" s="1"/>
  <c r="M111" i="2" s="1"/>
  <c r="M103" i="2" s="1"/>
  <c r="M96" i="2" s="1"/>
  <c r="M47" i="2" s="1"/>
  <c r="M174" i="2"/>
  <c r="J133" i="2"/>
  <c r="J120" i="2" s="1"/>
  <c r="J111" i="2" s="1"/>
  <c r="J103" i="2" s="1"/>
  <c r="J96" i="2" s="1"/>
  <c r="J47" i="2" s="1"/>
  <c r="J174" i="2"/>
  <c r="Q133" i="2"/>
  <c r="Q120" i="2" s="1"/>
  <c r="Q111" i="2" s="1"/>
  <c r="Q103" i="2" s="1"/>
  <c r="Q96" i="2" s="1"/>
  <c r="Q47" i="2" s="1"/>
  <c r="Q174" i="2"/>
  <c r="H301" i="2"/>
  <c r="H280" i="2"/>
  <c r="H254" i="2"/>
  <c r="H15" i="2"/>
  <c r="H7" i="2"/>
  <c r="H312" i="2"/>
  <c r="H311" i="2" s="1"/>
  <c r="H19" i="2"/>
  <c r="H22" i="2"/>
  <c r="H6" i="2" l="1"/>
  <c r="H30" i="2"/>
  <c r="H21" i="2" s="1"/>
  <c r="M301" i="2"/>
  <c r="M280" i="2"/>
  <c r="M254" i="2"/>
  <c r="M7" i="2"/>
  <c r="M15" i="2"/>
  <c r="M19" i="2"/>
  <c r="M22" i="2"/>
  <c r="M30" i="2"/>
  <c r="M312" i="2"/>
  <c r="M311" i="2" s="1"/>
  <c r="K22" i="2"/>
  <c r="K30" i="2"/>
  <c r="K7" i="2"/>
  <c r="K15" i="2"/>
  <c r="K19" i="2"/>
  <c r="K312" i="2"/>
  <c r="K311" i="2" s="1"/>
  <c r="K301" i="2"/>
  <c r="K280" i="2"/>
  <c r="K254" i="2"/>
  <c r="Q22" i="2"/>
  <c r="Q30" i="2"/>
  <c r="Q7" i="2"/>
  <c r="Q15" i="2"/>
  <c r="Q19" i="2"/>
  <c r="Q312" i="2"/>
  <c r="Q311" i="2" s="1"/>
  <c r="Q301" i="2"/>
  <c r="Q280" i="2"/>
  <c r="Q254" i="2"/>
  <c r="J22" i="2"/>
  <c r="J30" i="2"/>
  <c r="J7" i="2"/>
  <c r="J15" i="2"/>
  <c r="J19" i="2"/>
  <c r="J312" i="2"/>
  <c r="J311" i="2" s="1"/>
  <c r="J301" i="2"/>
  <c r="J280" i="2"/>
  <c r="J254" i="2"/>
  <c r="N311" i="2"/>
  <c r="N301" i="2"/>
  <c r="N280" i="2"/>
  <c r="N254" i="2"/>
  <c r="N7" i="2"/>
  <c r="N15" i="2"/>
  <c r="N19" i="2"/>
  <c r="N22" i="2"/>
  <c r="N30" i="2"/>
  <c r="O6" i="2"/>
  <c r="O21" i="2"/>
  <c r="I301" i="2"/>
  <c r="I280" i="2"/>
  <c r="I254" i="2"/>
  <c r="I7" i="2"/>
  <c r="I15" i="2"/>
  <c r="I19" i="2"/>
  <c r="I22" i="2"/>
  <c r="I30" i="2"/>
  <c r="I21" i="2"/>
  <c r="I312" i="2"/>
  <c r="I311" i="2" s="1"/>
  <c r="L22" i="2"/>
  <c r="L30" i="2"/>
  <c r="L7" i="2"/>
  <c r="L15" i="2"/>
  <c r="L19" i="2"/>
  <c r="L312" i="2"/>
  <c r="L311" i="2" s="1"/>
  <c r="L301" i="2"/>
  <c r="L280" i="2"/>
  <c r="L254" i="2"/>
  <c r="P301" i="2"/>
  <c r="P280" i="2"/>
  <c r="P254" i="2"/>
  <c r="P7" i="2"/>
  <c r="P15" i="2"/>
  <c r="P19" i="2"/>
  <c r="P22" i="2"/>
  <c r="P30" i="2"/>
  <c r="P312" i="2"/>
  <c r="P311" i="2" s="1"/>
  <c r="R6" i="2"/>
  <c r="R22" i="2"/>
  <c r="R30" i="2"/>
  <c r="T22" i="2"/>
  <c r="T30" i="2"/>
  <c r="T7" i="2"/>
  <c r="T15" i="2"/>
  <c r="T19" i="2"/>
  <c r="T312" i="2"/>
  <c r="T311" i="2" s="1"/>
  <c r="T301" i="2"/>
  <c r="T280" i="2"/>
  <c r="T254" i="2"/>
  <c r="S7" i="2"/>
  <c r="S15" i="2"/>
  <c r="S19" i="2"/>
  <c r="S22" i="2"/>
  <c r="S30" i="2"/>
  <c r="S312" i="2"/>
  <c r="S311" i="2" s="1"/>
  <c r="S301" i="2"/>
  <c r="S280" i="2"/>
  <c r="S254" i="2"/>
  <c r="Q6" i="2" l="1"/>
  <c r="P21" i="2"/>
  <c r="R21" i="2"/>
  <c r="R5" i="2" s="1"/>
  <c r="R36" i="2" s="1"/>
  <c r="R35" i="2" s="1"/>
  <c r="R34" i="2" s="1"/>
  <c r="R33" i="2" s="1"/>
  <c r="P6" i="2"/>
  <c r="P5" i="2" s="1"/>
  <c r="P36" i="2" s="1"/>
  <c r="P35" i="2" s="1"/>
  <c r="P34" i="2" s="1"/>
  <c r="P33" i="2" s="1"/>
  <c r="M6" i="2"/>
  <c r="I6" i="2"/>
  <c r="I5" i="2" s="1"/>
  <c r="I36" i="2" s="1"/>
  <c r="I35" i="2" s="1"/>
  <c r="I34" i="2" s="1"/>
  <c r="I33" i="2" s="1"/>
  <c r="J21" i="2"/>
  <c r="S6" i="2"/>
  <c r="Q21" i="2"/>
  <c r="Q5" i="2" s="1"/>
  <c r="Q36" i="2" s="1"/>
  <c r="Q35" i="2" s="1"/>
  <c r="Q34" i="2" s="1"/>
  <c r="Q33" i="2" s="1"/>
  <c r="N6" i="2"/>
  <c r="J6" i="2"/>
  <c r="J5" i="2" s="1"/>
  <c r="J36" i="2" s="1"/>
  <c r="J35" i="2" s="1"/>
  <c r="J34" i="2" s="1"/>
  <c r="J33" i="2" s="1"/>
  <c r="S21" i="2"/>
  <c r="N21" i="2"/>
  <c r="L21" i="2"/>
  <c r="O5" i="2"/>
  <c r="O36" i="2" s="1"/>
  <c r="O35" i="2" s="1"/>
  <c r="O34" i="2" s="1"/>
  <c r="O33" i="2" s="1"/>
  <c r="T21" i="2"/>
  <c r="L6" i="2"/>
  <c r="L5" i="2" s="1"/>
  <c r="L36" i="2" s="1"/>
  <c r="L35" i="2" s="1"/>
  <c r="L34" i="2" s="1"/>
  <c r="L33" i="2" s="1"/>
  <c r="K21" i="2"/>
  <c r="H5" i="2"/>
  <c r="T6" i="2"/>
  <c r="M21" i="2"/>
  <c r="K6" i="2"/>
  <c r="N5" i="2" l="1"/>
  <c r="N36" i="2" s="1"/>
  <c r="N35" i="2" s="1"/>
  <c r="N34" i="2" s="1"/>
  <c r="N33" i="2" s="1"/>
  <c r="M5" i="2"/>
  <c r="M36" i="2" s="1"/>
  <c r="M35" i="2" s="1"/>
  <c r="M34" i="2" s="1"/>
  <c r="M33" i="2" s="1"/>
  <c r="K5" i="2"/>
  <c r="K36" i="2" s="1"/>
  <c r="K35" i="2" s="1"/>
  <c r="K34" i="2" s="1"/>
  <c r="K33" i="2" s="1"/>
  <c r="T5" i="2"/>
  <c r="S5" i="2"/>
  <c r="S36" i="2" s="1"/>
  <c r="S35" i="2" s="1"/>
  <c r="S34" i="2" s="1"/>
  <c r="S33" i="2" s="1"/>
  <c r="H36" i="2"/>
  <c r="H37" i="2"/>
  <c r="H38" i="2"/>
  <c r="H39" i="2"/>
  <c r="H35" i="2" l="1"/>
  <c r="H34" i="2" s="1"/>
  <c r="H33" i="2" s="1"/>
  <c r="T36" i="2"/>
  <c r="T35" i="2" s="1"/>
  <c r="T34" i="2" s="1"/>
  <c r="T33" i="2" s="1"/>
</calcChain>
</file>

<file path=xl/sharedStrings.xml><?xml version="1.0" encoding="utf-8"?>
<sst xmlns="http://schemas.openxmlformats.org/spreadsheetml/2006/main" count="943" uniqueCount="593">
  <si>
    <t>Conta Contábil</t>
  </si>
  <si>
    <t>Nivel</t>
  </si>
  <si>
    <t>01.</t>
  </si>
  <si>
    <t>Receitas</t>
  </si>
  <si>
    <t>01.01.</t>
  </si>
  <si>
    <t>Receitas Operacional</t>
  </si>
  <si>
    <t>01.01.01.</t>
  </si>
  <si>
    <t>Ct-es</t>
  </si>
  <si>
    <t>01.01.01.001.</t>
  </si>
  <si>
    <t>Frete Peso</t>
  </si>
  <si>
    <t>01.01.01.003.</t>
  </si>
  <si>
    <t>Advalorem</t>
  </si>
  <si>
    <t>01.01.01.005.</t>
  </si>
  <si>
    <t>Gris</t>
  </si>
  <si>
    <t>01.01.01.007.</t>
  </si>
  <si>
    <t>Pedagio (receitas)</t>
  </si>
  <si>
    <t>01.01.01.009.</t>
  </si>
  <si>
    <t>Coleta</t>
  </si>
  <si>
    <t>01.01.01.011.</t>
  </si>
  <si>
    <t>Icms Cobrado</t>
  </si>
  <si>
    <t>01.01.01.013.</t>
  </si>
  <si>
    <t>Outros</t>
  </si>
  <si>
    <t>01.01.02.</t>
  </si>
  <si>
    <t>Nfs-es</t>
  </si>
  <si>
    <t>01.01.02.001.</t>
  </si>
  <si>
    <t>Nfs-es Transporte Emitidas</t>
  </si>
  <si>
    <t>01.01.02.003.</t>
  </si>
  <si>
    <t>Rps Pendente de Nfs-es</t>
  </si>
  <si>
    <t>01.01.02.005.</t>
  </si>
  <si>
    <t>Serviços - Armazem/Mão de Obra</t>
  </si>
  <si>
    <t>01.01.03.</t>
  </si>
  <si>
    <t>Fretes Retorno</t>
  </si>
  <si>
    <t>01.01.03.001.</t>
  </si>
  <si>
    <t>Fretes Retorno S/ Ct-es</t>
  </si>
  <si>
    <t>01.02.</t>
  </si>
  <si>
    <t>Deduções da Receita Bruta (-)</t>
  </si>
  <si>
    <t>01.02.01.</t>
  </si>
  <si>
    <t>Deduções de Impostos (-)</t>
  </si>
  <si>
    <t>01.02.01.001.</t>
  </si>
  <si>
    <t>Icms Presumido (80% Valor) (-)</t>
  </si>
  <si>
    <t>01.02.01.003.</t>
  </si>
  <si>
    <t>Pis (0,65%/1,65%) (-)</t>
  </si>
  <si>
    <t>01.02.01.005.</t>
  </si>
  <si>
    <t>Cofins (3%/7,6%) (-)</t>
  </si>
  <si>
    <t>01.02.01.007.</t>
  </si>
  <si>
    <t>Iss Nfs-e (de 3% A 5%) (-)</t>
  </si>
  <si>
    <t>01.02.01.009.</t>
  </si>
  <si>
    <t>Iss Rps (de 3% A 5%) (-)</t>
  </si>
  <si>
    <t>01.02.01.011.</t>
  </si>
  <si>
    <t>Crédito Pis (0,65%/1,65%) (+)</t>
  </si>
  <si>
    <t>01.02.01.013.</t>
  </si>
  <si>
    <t>Crédito Cofins (3%/7,6%) (+)</t>
  </si>
  <si>
    <t>01.02.03.</t>
  </si>
  <si>
    <t>Bloqueios E Cancelamentos (-)</t>
  </si>
  <si>
    <t>01.02.03.001.</t>
  </si>
  <si>
    <t>Bloqueios Financeiros No Mês (-)</t>
  </si>
  <si>
    <t>01.02.03.003.</t>
  </si>
  <si>
    <t>Outros Estornos Faturamento (-)</t>
  </si>
  <si>
    <t>02.</t>
  </si>
  <si>
    <t>Custo</t>
  </si>
  <si>
    <t>02.01.</t>
  </si>
  <si>
    <t>Frete/custos Terceiros</t>
  </si>
  <si>
    <t>02.01.01.</t>
  </si>
  <si>
    <t>Frete Agregados e Terceiros</t>
  </si>
  <si>
    <t>02.01.01.001.</t>
  </si>
  <si>
    <t>Contratação de Fretes</t>
  </si>
  <si>
    <t>02.01.01.003.</t>
  </si>
  <si>
    <t>Pagamento Agregado - Frete</t>
  </si>
  <si>
    <t>02.01.01.005.</t>
  </si>
  <si>
    <t>Pagamento Agregado - Combustível</t>
  </si>
  <si>
    <t>02.01.01.007.</t>
  </si>
  <si>
    <t>Pagamento Agregados - Rastreadores e Comunicação</t>
  </si>
  <si>
    <t>02.01.03.</t>
  </si>
  <si>
    <t>Outros Cutos de Frete Agregados e Terceiros</t>
  </si>
  <si>
    <t>02.01.03.001.</t>
  </si>
  <si>
    <t>Pedágios, Balsas Pagos A Terceiros</t>
  </si>
  <si>
    <t>02.01.03.003.</t>
  </si>
  <si>
    <t>Diárias/estadias Pagas A Terc.</t>
  </si>
  <si>
    <t>02.01.03.005.</t>
  </si>
  <si>
    <t>Agenciamento de Carga</t>
  </si>
  <si>
    <t>02.01.03.007.</t>
  </si>
  <si>
    <t>Pagamento Agregado - Pedágio</t>
  </si>
  <si>
    <t>02.01.03.009.</t>
  </si>
  <si>
    <t>Ir Terceiros A Recolher</t>
  </si>
  <si>
    <t>02.01.03.011.</t>
  </si>
  <si>
    <t>Inss/outras Entidades A Recolher</t>
  </si>
  <si>
    <t>02.03.</t>
  </si>
  <si>
    <t>Folha Operacional</t>
  </si>
  <si>
    <t>02.03.01.</t>
  </si>
  <si>
    <t>02.03.01.001.</t>
  </si>
  <si>
    <t>Pj - Operação</t>
  </si>
  <si>
    <t>02.03.01.003.</t>
  </si>
  <si>
    <t>Salarios - Operação</t>
  </si>
  <si>
    <t>02.03.01.005.</t>
  </si>
  <si>
    <t>Horas Extras - Operação</t>
  </si>
  <si>
    <t>02.03.01.007.</t>
  </si>
  <si>
    <t>Férias - Operação</t>
  </si>
  <si>
    <t>02.03.01.009.</t>
  </si>
  <si>
    <t>13o. Salário Operação</t>
  </si>
  <si>
    <t>02.03.03.</t>
  </si>
  <si>
    <t>Benefícios Folha Operacional</t>
  </si>
  <si>
    <t>02.03.03.001.</t>
  </si>
  <si>
    <t>Benefícios(vt/vr/va/ps/po) Operação</t>
  </si>
  <si>
    <t>02.03.03.003.</t>
  </si>
  <si>
    <t>Treinamentos/uniformes/epi Operação</t>
  </si>
  <si>
    <t>02.03.03.005.</t>
  </si>
  <si>
    <t>Ajudas de Custo - Operação</t>
  </si>
  <si>
    <t>02.03.05.</t>
  </si>
  <si>
    <t>Recisões Operacional</t>
  </si>
  <si>
    <t>02.03.05.001.</t>
  </si>
  <si>
    <t>Recisões/multas Fgts Operação</t>
  </si>
  <si>
    <t>02.03.05.003.</t>
  </si>
  <si>
    <t>Indenizações/acordos Operação</t>
  </si>
  <si>
    <t>02.03.07.</t>
  </si>
  <si>
    <t>Encargos Folha Operacional</t>
  </si>
  <si>
    <t>02.03.07.001.</t>
  </si>
  <si>
    <t>Fgts Folha Operação</t>
  </si>
  <si>
    <t>02.03.07.003.</t>
  </si>
  <si>
    <t>Inss Folha (empresa) - Operação</t>
  </si>
  <si>
    <t>02.03.07.005.</t>
  </si>
  <si>
    <t>Inss Folha (funcionários) Operação</t>
  </si>
  <si>
    <t>02.03.07.007.</t>
  </si>
  <si>
    <t>Ir Folha Operação</t>
  </si>
  <si>
    <t>02.03.07.009.</t>
  </si>
  <si>
    <t>Saúde Ocupacional / Exames Admis./demiss./outros Operação</t>
  </si>
  <si>
    <t>02.03.07.011.</t>
  </si>
  <si>
    <t>Provisões Folha Operação</t>
  </si>
  <si>
    <t>02.05.</t>
  </si>
  <si>
    <t>Custos Operação</t>
  </si>
  <si>
    <t>02.05.01.</t>
  </si>
  <si>
    <t>Custos Operação (Diretos)</t>
  </si>
  <si>
    <t>02.05.01.001.</t>
  </si>
  <si>
    <t>Multas Trânsito / No Show / Armazenagem Porto</t>
  </si>
  <si>
    <t>02.05.01.003.</t>
  </si>
  <si>
    <t>Ciot E-frete/pamcard - Administração</t>
  </si>
  <si>
    <t>02.05.01.005.</t>
  </si>
  <si>
    <t>Taxas / Despachantes / Serviços Terceiros Operação</t>
  </si>
  <si>
    <t>02.05.01.007.</t>
  </si>
  <si>
    <t>Carga E Descarga/ajudantes</t>
  </si>
  <si>
    <t>02.05.01.009.</t>
  </si>
  <si>
    <t>Locação Muncks/empilhadeiras/bobcat Descarga</t>
  </si>
  <si>
    <t>02.09.</t>
  </si>
  <si>
    <t>Custos Movim/Consolid Carga</t>
  </si>
  <si>
    <t>02.09.01.</t>
  </si>
  <si>
    <t>Movim/Consolid Carga</t>
  </si>
  <si>
    <t>02.09.01.001.</t>
  </si>
  <si>
    <t>Movimentação de Carga</t>
  </si>
  <si>
    <t>02.09.01.003.</t>
  </si>
  <si>
    <t>Gas Empilhadeira</t>
  </si>
  <si>
    <t>02.09.01.005.</t>
  </si>
  <si>
    <t>Insumos Operação</t>
  </si>
  <si>
    <t>02.09.01.007.</t>
  </si>
  <si>
    <t>Locação Empilhadeiras (mensal Unidades)</t>
  </si>
  <si>
    <t>02.09.01.009.</t>
  </si>
  <si>
    <t>Manutenção Equipamentos Operacionais</t>
  </si>
  <si>
    <t>02.09.01.011.</t>
  </si>
  <si>
    <t>Contratação de Parceiros (armazenagem E Entrega)</t>
  </si>
  <si>
    <t>02.13.</t>
  </si>
  <si>
    <t>Custos de Gerenciamento de Risco</t>
  </si>
  <si>
    <t>02.13.01.</t>
  </si>
  <si>
    <t>02.13.01.001.</t>
  </si>
  <si>
    <t>Seguros de Cargas</t>
  </si>
  <si>
    <t>02.13.01.003.</t>
  </si>
  <si>
    <t>Gerenciamento de Risco</t>
  </si>
  <si>
    <t>02.13.01.005.</t>
  </si>
  <si>
    <t>Iscas e Redundâncias de GR</t>
  </si>
  <si>
    <t>02.13.01.007.</t>
  </si>
  <si>
    <t>Rastreadores de Terceiros</t>
  </si>
  <si>
    <t>02.13.01.009.</t>
  </si>
  <si>
    <t>Escoltas e Prontas Respostas</t>
  </si>
  <si>
    <t>02.13.01.011.</t>
  </si>
  <si>
    <t>Perdas E Avarias de Carga (Pagamentos)</t>
  </si>
  <si>
    <t>02.13.01.013.</t>
  </si>
  <si>
    <t>Reembolsos/prêmio/indenizações de Seguradoras (Recebimentos)</t>
  </si>
  <si>
    <t>02.21.</t>
  </si>
  <si>
    <t>Frota Variável</t>
  </si>
  <si>
    <t>02.21.01.</t>
  </si>
  <si>
    <t>Combustível</t>
  </si>
  <si>
    <t>02.21.01.001.</t>
  </si>
  <si>
    <t>Combustíveis Frota</t>
  </si>
  <si>
    <t>02.21.03.</t>
  </si>
  <si>
    <t>Manutenção</t>
  </si>
  <si>
    <t>02.21.03.001.</t>
  </si>
  <si>
    <t>Peças Manutenção Veículos Frota</t>
  </si>
  <si>
    <t>02.21.03.003.</t>
  </si>
  <si>
    <t>Serviços Manutenção Veículos Frota</t>
  </si>
  <si>
    <t>02.21.03.005.</t>
  </si>
  <si>
    <t>Lubrificação (óleos E Filtros)</t>
  </si>
  <si>
    <t>02.21.05.</t>
  </si>
  <si>
    <t>Lavagens</t>
  </si>
  <si>
    <t>02.21.05.001.</t>
  </si>
  <si>
    <t>Lavagens Frota</t>
  </si>
  <si>
    <t>02.21.07.</t>
  </si>
  <si>
    <t>Pneus</t>
  </si>
  <si>
    <t>02.21.07.001.</t>
  </si>
  <si>
    <t>Pneus Novos Frota</t>
  </si>
  <si>
    <t>02.21.07.003.</t>
  </si>
  <si>
    <t>Recapagens / Carcaças / Pneus Recapados</t>
  </si>
  <si>
    <t>02.21.07.005.</t>
  </si>
  <si>
    <t>Serviços Alinhamento/balanceamento/borracharia Consertos</t>
  </si>
  <si>
    <t>02.23.</t>
  </si>
  <si>
    <t>Frota Fixo</t>
  </si>
  <si>
    <t>02.23.01.</t>
  </si>
  <si>
    <t>Folha E Encargos Frota Motoristas</t>
  </si>
  <si>
    <t>02.23.01.001.</t>
  </si>
  <si>
    <t>Salarios - Motoristas Frota</t>
  </si>
  <si>
    <t>02.23.01.003.</t>
  </si>
  <si>
    <t>Horas Extras - Motoristas</t>
  </si>
  <si>
    <t>02.23.01.005.</t>
  </si>
  <si>
    <t>Diárias Motoristas</t>
  </si>
  <si>
    <t>02.23.01.007.</t>
  </si>
  <si>
    <t>Comissão de Motoristas</t>
  </si>
  <si>
    <t>02.23.01.009.</t>
  </si>
  <si>
    <t>Férias - Motoristas Frota</t>
  </si>
  <si>
    <t>02.23.01.011.</t>
  </si>
  <si>
    <t>13o. Salário Motoristas Frota</t>
  </si>
  <si>
    <t>02.23.03.</t>
  </si>
  <si>
    <t>Benefícios Frota Motoristas</t>
  </si>
  <si>
    <t>02.23.03.001.</t>
  </si>
  <si>
    <t>Benefícios(vt/vr/va/ps/po) Frota Motoristas</t>
  </si>
  <si>
    <t>02.23.03.003.</t>
  </si>
  <si>
    <t>Treinamentos/uniformes/epi Frota Motoristas</t>
  </si>
  <si>
    <t>02.23.03.005.</t>
  </si>
  <si>
    <t>Ajudas de Custo - Motoristas</t>
  </si>
  <si>
    <t>02.23.05.</t>
  </si>
  <si>
    <t>Recisão Frota Motoristas</t>
  </si>
  <si>
    <t>02.23.05.001.</t>
  </si>
  <si>
    <t>Recisões/multas Fgts Motoristas</t>
  </si>
  <si>
    <t>02.23.05.003.</t>
  </si>
  <si>
    <t>Indenizações/acordos Motoristas</t>
  </si>
  <si>
    <t>02.23.06.</t>
  </si>
  <si>
    <t>Encargos Folha Motoristas</t>
  </si>
  <si>
    <t>02.23.06.001.</t>
  </si>
  <si>
    <t>Fgts Folha Motoristas</t>
  </si>
  <si>
    <t>02.23.06.003.</t>
  </si>
  <si>
    <t>Inss Folha (empresa) - Motoristas</t>
  </si>
  <si>
    <t>02.23.06.005.</t>
  </si>
  <si>
    <t>Inss Folha (funcionários) Motoristas</t>
  </si>
  <si>
    <t>02.23.06.007.</t>
  </si>
  <si>
    <t>Ir Folha Motoristas</t>
  </si>
  <si>
    <t>02.23.06.009.</t>
  </si>
  <si>
    <t>Saúde Ocupacional / Exames Admis./demiss./outros Motoristas</t>
  </si>
  <si>
    <t>02.23.06.011.</t>
  </si>
  <si>
    <t>Provisões Folha Motoristas</t>
  </si>
  <si>
    <t>02.23.07.</t>
  </si>
  <si>
    <t>Licenciamentos Veículos</t>
  </si>
  <si>
    <t>02.23.07.001.</t>
  </si>
  <si>
    <t>Ipva</t>
  </si>
  <si>
    <t>02.23.07.003.</t>
  </si>
  <si>
    <t>Licenciamento/dpvat</t>
  </si>
  <si>
    <t>02.23.09.</t>
  </si>
  <si>
    <t>Comunicação</t>
  </si>
  <si>
    <t>02.23.09.001.</t>
  </si>
  <si>
    <t>Comunicação Rastreadores</t>
  </si>
  <si>
    <t>02.23.09.003.</t>
  </si>
  <si>
    <t>Manutenção/reparo de Rastreadores</t>
  </si>
  <si>
    <t>02.23.11.</t>
  </si>
  <si>
    <t>Seguros Veículos</t>
  </si>
  <si>
    <t>02.23.11.001.</t>
  </si>
  <si>
    <t>Seguros da Frota</t>
  </si>
  <si>
    <t>02.25.</t>
  </si>
  <si>
    <t>Frota Gestão</t>
  </si>
  <si>
    <t>02.25.09.</t>
  </si>
  <si>
    <t>Outros Custos Gestão Frota</t>
  </si>
  <si>
    <t>02.25.09.001.</t>
  </si>
  <si>
    <t>Multas de Trânsito</t>
  </si>
  <si>
    <t>02.25.09.003.</t>
  </si>
  <si>
    <t>Despachante / Licenças Especiais / Documentação</t>
  </si>
  <si>
    <t>02.25.09.005.</t>
  </si>
  <si>
    <t>Pedágios, Balsas E Estacionamento Frota</t>
  </si>
  <si>
    <t>02.25.09.007.</t>
  </si>
  <si>
    <t>Outros Custos Com Veículos</t>
  </si>
  <si>
    <t>02.25.09.009.</t>
  </si>
  <si>
    <t>Ticketlog / Ctf - Administração</t>
  </si>
  <si>
    <t>02.25.09.011.</t>
  </si>
  <si>
    <t>Locação de Veículos Frota</t>
  </si>
  <si>
    <t>02.25.09.013.</t>
  </si>
  <si>
    <t>Reformas de Veículos</t>
  </si>
  <si>
    <t>02.25.09.015.</t>
  </si>
  <si>
    <t>Sinistros Veículos (Frota)</t>
  </si>
  <si>
    <t>02.25.09.099.</t>
  </si>
  <si>
    <t>Depreciação Gerencial/ Retorno Capital Imobilizado</t>
  </si>
  <si>
    <t>03.</t>
  </si>
  <si>
    <t>Despesas</t>
  </si>
  <si>
    <t>03.01.</t>
  </si>
  <si>
    <t>Despesas Operacionais</t>
  </si>
  <si>
    <t>03.01.01.</t>
  </si>
  <si>
    <t>Ocupação</t>
  </si>
  <si>
    <t>03.01.01.001.</t>
  </si>
  <si>
    <t>Aluguéis/iptu</t>
  </si>
  <si>
    <t>03.01.01.003.</t>
  </si>
  <si>
    <t>Condomínios E Taxas Locação</t>
  </si>
  <si>
    <t>03.01.01.005.</t>
  </si>
  <si>
    <t>Seguros Prediais</t>
  </si>
  <si>
    <t>03.01.01.007.</t>
  </si>
  <si>
    <t>Manutenção Predial</t>
  </si>
  <si>
    <t>03.01.01.009.</t>
  </si>
  <si>
    <t>Viagens Operacional</t>
  </si>
  <si>
    <t>03.05.</t>
  </si>
  <si>
    <t>Despesas Comerciais</t>
  </si>
  <si>
    <t>03.05.01.</t>
  </si>
  <si>
    <t>Outras Despesas Comerciais</t>
  </si>
  <si>
    <t>03.05.01.001.</t>
  </si>
  <si>
    <t>Assessoria Comercial</t>
  </si>
  <si>
    <t>03.05.01.003.</t>
  </si>
  <si>
    <t>Viagens Comerciais</t>
  </si>
  <si>
    <t>03.05.01.005.</t>
  </si>
  <si>
    <t>Marketing / Propaganda / Brindes / Impressos</t>
  </si>
  <si>
    <t>03.05.01.007.</t>
  </si>
  <si>
    <t>Marketing Institucional / Doações</t>
  </si>
  <si>
    <t>03.05.03.</t>
  </si>
  <si>
    <t>Comissões sobre Vendas</t>
  </si>
  <si>
    <t>03.05.03.001.</t>
  </si>
  <si>
    <t>Comissão Sobre Vendas</t>
  </si>
  <si>
    <t>03.07.</t>
  </si>
  <si>
    <t>Folha Administrativa</t>
  </si>
  <si>
    <t>03.07.01.</t>
  </si>
  <si>
    <t>Folha Administrativ</t>
  </si>
  <si>
    <t>03.07.01.001.</t>
  </si>
  <si>
    <t>Pró-Labore Sócios</t>
  </si>
  <si>
    <t>03.07.01.003.</t>
  </si>
  <si>
    <t>Pj - Administrativo</t>
  </si>
  <si>
    <t>03.07.01.005.</t>
  </si>
  <si>
    <t>Salarios - Administrativo</t>
  </si>
  <si>
    <t>03.07.01.007.</t>
  </si>
  <si>
    <t>Horas Extras - Administrativo</t>
  </si>
  <si>
    <t>03.07.01.009.</t>
  </si>
  <si>
    <t>Férias - Administrativo</t>
  </si>
  <si>
    <t>03.07.01.011.</t>
  </si>
  <si>
    <t>13o. Salário Administrativo</t>
  </si>
  <si>
    <t>03.07.03.</t>
  </si>
  <si>
    <t>Benefícios Administrativo</t>
  </si>
  <si>
    <t>03.07.03.001.</t>
  </si>
  <si>
    <t>Benefícios(vt/vr/va/ps/po) Administrativo</t>
  </si>
  <si>
    <t>03.07.03.003.</t>
  </si>
  <si>
    <t>Treinamentos/uniformes/epi Administrativo</t>
  </si>
  <si>
    <t>03.07.03.005.</t>
  </si>
  <si>
    <t>Ajudas de Custo - Administrativo</t>
  </si>
  <si>
    <t>03.07.05.</t>
  </si>
  <si>
    <t>Recisões Administrativo</t>
  </si>
  <si>
    <t>03.07.05.001.</t>
  </si>
  <si>
    <t>Recisões/multas Fgts Administrativo</t>
  </si>
  <si>
    <t>03.07.05.003.</t>
  </si>
  <si>
    <t>Indenizações/acordos Administrativo</t>
  </si>
  <si>
    <t>03.07.07.</t>
  </si>
  <si>
    <t>Encargos Folha Administrativo</t>
  </si>
  <si>
    <t>03.07.07.001.</t>
  </si>
  <si>
    <t>Fgts - Administrativo</t>
  </si>
  <si>
    <t>03.07.07.003.</t>
  </si>
  <si>
    <t>Inss Folha (empresa) - Administrativo</t>
  </si>
  <si>
    <t>03.07.07.005.</t>
  </si>
  <si>
    <t>Inss Folha (funcionários) - Administrativo</t>
  </si>
  <si>
    <t>03.07.07.007.</t>
  </si>
  <si>
    <t>Ir Folha Administrativo</t>
  </si>
  <si>
    <t>03.07.07.009.</t>
  </si>
  <si>
    <t>Saúde Ocupacional / Exames Admis./demiss./outros Adm</t>
  </si>
  <si>
    <t>03.07.07.011.</t>
  </si>
  <si>
    <t>Provisões Folha Administrativo</t>
  </si>
  <si>
    <t>03.09.</t>
  </si>
  <si>
    <t>Despesas Administrativas</t>
  </si>
  <si>
    <t>03.09.01.</t>
  </si>
  <si>
    <t>Serviços Especializados</t>
  </si>
  <si>
    <t>03.09.01.001.</t>
  </si>
  <si>
    <t>Segurança E Vigilância</t>
  </si>
  <si>
    <t>03.09.01.003.</t>
  </si>
  <si>
    <t>Honorários Advocatícios</t>
  </si>
  <si>
    <t>03.09.01.005.</t>
  </si>
  <si>
    <t>Honorários Contabilidade</t>
  </si>
  <si>
    <t>03.09.01.007.</t>
  </si>
  <si>
    <t>Assessoria / Consultoria</t>
  </si>
  <si>
    <t>03.09.01.009.</t>
  </si>
  <si>
    <t>Outros Serviços de Terceiros</t>
  </si>
  <si>
    <t>03.09.01.011.</t>
  </si>
  <si>
    <t>Recrutamento E Seleção</t>
  </si>
  <si>
    <t>03.09.03.</t>
  </si>
  <si>
    <t>Utilidades E Serviços</t>
  </si>
  <si>
    <t>03.09.03.001.</t>
  </si>
  <si>
    <t>Água E Esgoto</t>
  </si>
  <si>
    <t>03.09.03.003.</t>
  </si>
  <si>
    <t>Energia Elétrica</t>
  </si>
  <si>
    <t>03.09.03.005.</t>
  </si>
  <si>
    <t>Correios E Malotes</t>
  </si>
  <si>
    <t>03.09.03.007.</t>
  </si>
  <si>
    <t>Cartórios E Taxas Adm.</t>
  </si>
  <si>
    <t>03.09.03.009.</t>
  </si>
  <si>
    <t>Material de Escritório</t>
  </si>
  <si>
    <t>03.09.03.011.</t>
  </si>
  <si>
    <t>Material/serviço de Limpeza</t>
  </si>
  <si>
    <t>03.09.05.</t>
  </si>
  <si>
    <t>Despesas Gerais</t>
  </si>
  <si>
    <t>03.09.05.001.</t>
  </si>
  <si>
    <t>Material de Consumo</t>
  </si>
  <si>
    <t>03.09.05.003.</t>
  </si>
  <si>
    <t>Bens de Pequeno Valor</t>
  </si>
  <si>
    <t>03.09.05.005.</t>
  </si>
  <si>
    <t>Confraternizações</t>
  </si>
  <si>
    <t>03.09.05.007.</t>
  </si>
  <si>
    <t>Outras Taxas E Contribuições</t>
  </si>
  <si>
    <t>03.09.05.009.</t>
  </si>
  <si>
    <t>Viagens Administrativo</t>
  </si>
  <si>
    <t>03.09.05.011.</t>
  </si>
  <si>
    <t>Combustível Veículos Adm.</t>
  </si>
  <si>
    <t>03.09.05.013.</t>
  </si>
  <si>
    <t>Sinistros (Cargas e Operações)</t>
  </si>
  <si>
    <t>03.09.05.015.</t>
  </si>
  <si>
    <t>Reformas</t>
  </si>
  <si>
    <t>03.09.05.017.</t>
  </si>
  <si>
    <t>Indenizações Cíveis</t>
  </si>
  <si>
    <t>03.09.07.</t>
  </si>
  <si>
    <t>Ti - Infraestrutura</t>
  </si>
  <si>
    <t>03.09.07.001.</t>
  </si>
  <si>
    <t>Hardware</t>
  </si>
  <si>
    <t>03.09.07.003.</t>
  </si>
  <si>
    <t>Software</t>
  </si>
  <si>
    <t>03.09.07.005.</t>
  </si>
  <si>
    <t>Telefonia Fixa/móvel</t>
  </si>
  <si>
    <t>03.09.07.007.</t>
  </si>
  <si>
    <t>Internet/email/dados</t>
  </si>
  <si>
    <t>03.09.07.009.</t>
  </si>
  <si>
    <t>Manutenção Redes E Equipos</t>
  </si>
  <si>
    <t>03.11.</t>
  </si>
  <si>
    <t>Taxas e Movimentação Financeira</t>
  </si>
  <si>
    <t>03.11.01.</t>
  </si>
  <si>
    <t>Despesas Financeiras</t>
  </si>
  <si>
    <t>03.11.01.001.</t>
  </si>
  <si>
    <t>Juros/multas Pagos</t>
  </si>
  <si>
    <t>03.11.01.003.</t>
  </si>
  <si>
    <t>Juros S/ Emprést. E Financ.</t>
  </si>
  <si>
    <t>03.11.01.005.</t>
  </si>
  <si>
    <t>Juros S/ Antecipação de Recebíveis</t>
  </si>
  <si>
    <t>03.11.01.007.</t>
  </si>
  <si>
    <t>Descontos Concedidos</t>
  </si>
  <si>
    <t>03.11.01.009.</t>
  </si>
  <si>
    <t>Tarifas Bancárias</t>
  </si>
  <si>
    <t>03.11.03.</t>
  </si>
  <si>
    <t>Receitas Financeiras</t>
  </si>
  <si>
    <t>03.11.03.001.</t>
  </si>
  <si>
    <t>Juros Recebidos (-)</t>
  </si>
  <si>
    <t>03.11.03.003.</t>
  </si>
  <si>
    <t>Descontos Obtidos (-)</t>
  </si>
  <si>
    <t>03.11.03.005.</t>
  </si>
  <si>
    <t>Despesas Indevidas(ajustes Financeiros Ssw)</t>
  </si>
  <si>
    <t>05.</t>
  </si>
  <si>
    <t>Impostos Pagos</t>
  </si>
  <si>
    <t>05.01.</t>
  </si>
  <si>
    <t>Impostos Sobre Faturamento</t>
  </si>
  <si>
    <t>05.01.01.</t>
  </si>
  <si>
    <t>Impostos Municipais Pagos</t>
  </si>
  <si>
    <t>05.01.01.001.</t>
  </si>
  <si>
    <t>Iss Pago</t>
  </si>
  <si>
    <t>05.01.03.</t>
  </si>
  <si>
    <t>Impostos Estaduais Pagos</t>
  </si>
  <si>
    <t>05.01.03.001.</t>
  </si>
  <si>
    <t>Icms Antecipado Pago</t>
  </si>
  <si>
    <t>05.01.03.003.</t>
  </si>
  <si>
    <t>Icms Pago</t>
  </si>
  <si>
    <t>05.01.05.</t>
  </si>
  <si>
    <t>Impostos Federais Pagos</t>
  </si>
  <si>
    <t>05.01.05.001.</t>
  </si>
  <si>
    <t>Pis Pago</t>
  </si>
  <si>
    <t>05.01.05.003.</t>
  </si>
  <si>
    <t>Cofins Pago</t>
  </si>
  <si>
    <t>05.03.</t>
  </si>
  <si>
    <t>Impostos Sobre Resultado</t>
  </si>
  <si>
    <t>05.03.01.</t>
  </si>
  <si>
    <t>05.03.01.001.</t>
  </si>
  <si>
    <t>Ir Sobre Resultado</t>
  </si>
  <si>
    <t>05.03.01.003.</t>
  </si>
  <si>
    <t>Csll Sobre Resultado</t>
  </si>
  <si>
    <t>05.05.</t>
  </si>
  <si>
    <t>Impostos Retidos</t>
  </si>
  <si>
    <t>05.05.01.</t>
  </si>
  <si>
    <t>05.05.01.001.</t>
  </si>
  <si>
    <t>Impostos Retidos Sobre Serviços de Terceiros</t>
  </si>
  <si>
    <t>05.07.</t>
  </si>
  <si>
    <t>Refinanciamento de Impostos</t>
  </si>
  <si>
    <t>05.07.01.</t>
  </si>
  <si>
    <t>05.07.01.001.</t>
  </si>
  <si>
    <t>Refis Icms (estadual)</t>
  </si>
  <si>
    <t>05.07.01.003.</t>
  </si>
  <si>
    <t>Refis Pis/cofins/ir/cs (federal)</t>
  </si>
  <si>
    <t>05.07.01.005.</t>
  </si>
  <si>
    <t>Refis Inss/previdencia</t>
  </si>
  <si>
    <t>05.07.01.007.</t>
  </si>
  <si>
    <t>Refis Iss</t>
  </si>
  <si>
    <t>05.07.01.009.</t>
  </si>
  <si>
    <t>Refis Fgts</t>
  </si>
  <si>
    <t>05.07.01.091.</t>
  </si>
  <si>
    <t>Multas de Refinanciamento De Impostos</t>
  </si>
  <si>
    <t>05.07.01.093.</t>
  </si>
  <si>
    <t>Juros de Refinanciamento De Impostos</t>
  </si>
  <si>
    <t>07.</t>
  </si>
  <si>
    <t>Investimentos</t>
  </si>
  <si>
    <t>07.01.</t>
  </si>
  <si>
    <t>Investimentos Operacionais</t>
  </si>
  <si>
    <t>07.01.01.</t>
  </si>
  <si>
    <t>Investimentos Veículos</t>
  </si>
  <si>
    <t>07.01.01.001.</t>
  </si>
  <si>
    <t>Aquisição Veículos</t>
  </si>
  <si>
    <t>07.01.01.003.</t>
  </si>
  <si>
    <t>Aquisição Implementos</t>
  </si>
  <si>
    <t>07.01.01.005.</t>
  </si>
  <si>
    <t>Aquisição Acessórios</t>
  </si>
  <si>
    <t>07.01.03.</t>
  </si>
  <si>
    <t>Investimentos Equipamentos</t>
  </si>
  <si>
    <t>07.01.03.001.</t>
  </si>
  <si>
    <t>Aquisição Equipamentos Operacionais</t>
  </si>
  <si>
    <t>07.03.</t>
  </si>
  <si>
    <t>Investimentos Administrativos</t>
  </si>
  <si>
    <t>07.03.01.</t>
  </si>
  <si>
    <t>Investimentos Informática</t>
  </si>
  <si>
    <t>07.03.01.001.</t>
  </si>
  <si>
    <t>Aquisição Computadores/impressoras/equipamentos</t>
  </si>
  <si>
    <t>07.03.03.</t>
  </si>
  <si>
    <t>Investimentos Administrativo</t>
  </si>
  <si>
    <t>07.03.03.001.</t>
  </si>
  <si>
    <t>Aquisição Móveis E Equipamentos Escritório</t>
  </si>
  <si>
    <t>07.05.</t>
  </si>
  <si>
    <t>Finames E Consórcios</t>
  </si>
  <si>
    <t>07.05.05.</t>
  </si>
  <si>
    <t>07.05.05.001.</t>
  </si>
  <si>
    <t>Finames</t>
  </si>
  <si>
    <t>07.05.05.003.</t>
  </si>
  <si>
    <t>Consórcios</t>
  </si>
  <si>
    <t>07.05.05.005.</t>
  </si>
  <si>
    <t>Empréstimos</t>
  </si>
  <si>
    <t>07.07.</t>
  </si>
  <si>
    <t>Aplicações Financeiras</t>
  </si>
  <si>
    <t>07.07.01.</t>
  </si>
  <si>
    <t>07.07.01.001.</t>
  </si>
  <si>
    <t>Juros de Aplicações Financeiras</t>
  </si>
  <si>
    <t>08.</t>
  </si>
  <si>
    <t>Ativo / Passivo</t>
  </si>
  <si>
    <t>08.01.</t>
  </si>
  <si>
    <t>Clientes E Fornecedores</t>
  </si>
  <si>
    <t>08.01.01.001.</t>
  </si>
  <si>
    <t>Clientes</t>
  </si>
  <si>
    <t>08.01.01.003.</t>
  </si>
  <si>
    <t>Fornecedores</t>
  </si>
  <si>
    <t>08.01.05.</t>
  </si>
  <si>
    <t>Bancos</t>
  </si>
  <si>
    <t>08.01.05.001.</t>
  </si>
  <si>
    <t>Banco do Brasil</t>
  </si>
  <si>
    <t>08.01.05.003.</t>
  </si>
  <si>
    <t>Banco Bradesco</t>
  </si>
  <si>
    <t>08.01.05.005.</t>
  </si>
  <si>
    <t>Banco Itaú</t>
  </si>
  <si>
    <t>08.01.05.099.</t>
  </si>
  <si>
    <t>Adtos a Fornecedores</t>
  </si>
  <si>
    <t>09.</t>
  </si>
  <si>
    <t>Retiradas</t>
  </si>
  <si>
    <t>09.01.</t>
  </si>
  <si>
    <t>Retiradas Sócios</t>
  </si>
  <si>
    <t>09.01.01.</t>
  </si>
  <si>
    <t>09.01.01.001.</t>
  </si>
  <si>
    <t>09.01.01.003.</t>
  </si>
  <si>
    <t>09.01.01.005.</t>
  </si>
  <si>
    <t>Jaslog</t>
  </si>
  <si>
    <t>09.01.01.007.</t>
  </si>
  <si>
    <t>Clínica Detran</t>
  </si>
  <si>
    <t>09.01.01.008.</t>
  </si>
  <si>
    <t>Adapta Soluções (Despesas)</t>
  </si>
  <si>
    <t>09.01.01.009.</t>
  </si>
  <si>
    <t>Planos de Saúde</t>
  </si>
  <si>
    <t>09.01.01.011.</t>
  </si>
  <si>
    <t>Outras Despesas Com Sócios</t>
  </si>
  <si>
    <t>09.01.01.013.</t>
  </si>
  <si>
    <t>Chácara</t>
  </si>
  <si>
    <t>Cadastro de Orçamento Empresa - Integra Brasil Transportes Ltda</t>
  </si>
  <si>
    <t>Centro de Resultados</t>
  </si>
  <si>
    <t>Ano Calendário: 2026</t>
  </si>
  <si>
    <t>Filial</t>
  </si>
  <si>
    <t>Total</t>
  </si>
  <si>
    <t>08.01.01.</t>
  </si>
  <si>
    <t xml:space="preserve">03.001. - Com - Vendas </t>
  </si>
  <si>
    <t>Tipo Custo</t>
  </si>
  <si>
    <t>%Custo</t>
  </si>
  <si>
    <t>Variável</t>
  </si>
  <si>
    <t>05.003. - Oper - Programação</t>
  </si>
  <si>
    <t>05.009. - Oper - GR</t>
  </si>
  <si>
    <t>fixo</t>
  </si>
  <si>
    <t>Não Programável</t>
  </si>
  <si>
    <t>05.001. - Oper - Planejamento</t>
  </si>
  <si>
    <t>01 - CWB - Curitiba - 01 - Filial</t>
  </si>
  <si>
    <t>05.007. - Oper - Expedição</t>
  </si>
  <si>
    <t>05.005. - Oper - Armazém</t>
  </si>
  <si>
    <t>03 - SPO - Itapevi - 01 - Filial</t>
  </si>
  <si>
    <t>05 - CTG - Contagem - 01 - Filial</t>
  </si>
  <si>
    <t>06 - CRC - Cariacica - 01 - Filial</t>
  </si>
  <si>
    <t>05.011. - Oper - Pendencia</t>
  </si>
  <si>
    <t>09 - POA - Canoas-RS - 01 - Filial</t>
  </si>
  <si>
    <t>Não Controlado</t>
  </si>
  <si>
    <t>Cód Conta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</si>
</sst>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indexed="9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0" borderId="0" xfId="1" applyFont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10" fontId="0" fillId="0" borderId="0" xfId="0" applyNumberFormat="1"/>
    <xf numFmtId="10" fontId="0" fillId="0" borderId="0" xfId="2" applyNumberFormat="1" applyFont="1" applyProtection="1"/>
    <xf numFmtId="0" fontId="3" fillId="0" borderId="0" xfId="0" applyFont="1"/>
    <xf numFmtId="0" fontId="2" fillId="2" borderId="0" xfId="0" applyFont="1" applyFill="1" applyProtection="1">
      <protection locked="0"/>
    </xf>
    <xf numFmtId="17" fontId="2" fillId="2" borderId="0" xfId="0" applyNumberFormat="1" applyFont="1" applyFill="1" applyProtection="1">
      <protection locked="0"/>
    </xf>
    <xf numFmtId="10" fontId="0" fillId="0" borderId="0" xfId="0" applyNumberFormat="1" applyProtection="1">
      <protection locked="0"/>
    </xf>
    <xf numFmtId="10" fontId="0" fillId="0" borderId="0" xfId="2" applyNumberFormat="1" applyFo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0D58-7109-4925-AF55-5A1297A5553F}">
  <dimension ref="A1:V321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13.42578125" customWidth="1"/>
    <col min="2" max="2" width="35.28515625" customWidth="1"/>
    <col min="3" max="3" width="16.42578125" bestFit="1" customWidth="1"/>
    <col min="4" max="4" width="11.42578125" bestFit="1" customWidth="1"/>
    <col min="6" max="6" width="27.140625" bestFit="1" customWidth="1"/>
    <col min="7" max="7" width="27.140625" customWidth="1"/>
    <col min="8" max="11" width="17.7109375" customWidth="1"/>
    <col min="12" max="12" width="21.7109375" bestFit="1" customWidth="1"/>
    <col min="13" max="20" width="17.7109375" customWidth="1"/>
  </cols>
  <sheetData>
    <row r="1" spans="1:22" ht="21" x14ac:dyDescent="0.35">
      <c r="A1" s="8" t="s">
        <v>568</v>
      </c>
    </row>
    <row r="2" spans="1:22" ht="21" x14ac:dyDescent="0.35">
      <c r="A2" s="8" t="s">
        <v>570</v>
      </c>
    </row>
    <row r="4" spans="1:22" ht="17.25" x14ac:dyDescent="0.3">
      <c r="A4" s="9" t="s">
        <v>592</v>
      </c>
      <c r="B4" s="9" t="s">
        <v>0</v>
      </c>
      <c r="C4" s="9" t="s">
        <v>575</v>
      </c>
      <c r="D4" s="9" t="s">
        <v>576</v>
      </c>
      <c r="E4" s="9" t="s">
        <v>1</v>
      </c>
      <c r="F4" s="9" t="s">
        <v>569</v>
      </c>
      <c r="G4" s="9" t="s">
        <v>571</v>
      </c>
      <c r="H4" s="10">
        <v>46023</v>
      </c>
      <c r="I4" s="10">
        <v>46054</v>
      </c>
      <c r="J4" s="10">
        <v>46082</v>
      </c>
      <c r="K4" s="10">
        <v>46113</v>
      </c>
      <c r="L4" s="10">
        <v>46143</v>
      </c>
      <c r="M4" s="10">
        <v>46174</v>
      </c>
      <c r="N4" s="10">
        <v>46204</v>
      </c>
      <c r="O4" s="10">
        <v>46235</v>
      </c>
      <c r="P4" s="10">
        <v>46266</v>
      </c>
      <c r="Q4" s="10">
        <v>46296</v>
      </c>
      <c r="R4" s="10">
        <v>46327</v>
      </c>
      <c r="S4" s="10">
        <v>46357</v>
      </c>
      <c r="T4" s="10" t="s">
        <v>572</v>
      </c>
    </row>
    <row r="5" spans="1:22" x14ac:dyDescent="0.25">
      <c r="A5" t="s">
        <v>2</v>
      </c>
      <c r="B5" t="s">
        <v>3</v>
      </c>
      <c r="D5" s="6"/>
      <c r="E5">
        <v>1</v>
      </c>
      <c r="H5" s="2">
        <f t="shared" ref="H5:T5" si="0">H6+H21</f>
        <v>8568000</v>
      </c>
      <c r="I5" s="2">
        <f t="shared" si="0"/>
        <v>8853314.4000000004</v>
      </c>
      <c r="J5" s="2">
        <f t="shared" si="0"/>
        <v>9148129.7695200015</v>
      </c>
      <c r="K5" s="2">
        <f t="shared" si="0"/>
        <v>9452762.490845019</v>
      </c>
      <c r="L5" s="2">
        <f t="shared" si="0"/>
        <v>9767539.4817901589</v>
      </c>
      <c r="M5" s="2">
        <f t="shared" si="0"/>
        <v>10092798.546533775</v>
      </c>
      <c r="N5" s="2">
        <f t="shared" si="0"/>
        <v>10428888.73813335</v>
      </c>
      <c r="O5" s="2">
        <f t="shared" si="0"/>
        <v>10776170.733113192</v>
      </c>
      <c r="P5" s="2">
        <f t="shared" si="0"/>
        <v>11135017.218525862</v>
      </c>
      <c r="Q5" s="2">
        <f t="shared" si="0"/>
        <v>11505813.291902775</v>
      </c>
      <c r="R5" s="2">
        <f t="shared" si="0"/>
        <v>11888956.874523139</v>
      </c>
      <c r="S5" s="2">
        <f t="shared" si="0"/>
        <v>12284859.138444759</v>
      </c>
      <c r="T5" s="2">
        <f t="shared" si="0"/>
        <v>123902250.68333203</v>
      </c>
    </row>
    <row r="6" spans="1:22" x14ac:dyDescent="0.25">
      <c r="A6" t="s">
        <v>4</v>
      </c>
      <c r="B6" t="s">
        <v>5</v>
      </c>
      <c r="D6" s="6"/>
      <c r="E6">
        <v>2</v>
      </c>
      <c r="H6" s="2">
        <f t="shared" ref="H6:T6" si="1">H7+H15+H19</f>
        <v>8568000</v>
      </c>
      <c r="I6" s="2">
        <f t="shared" si="1"/>
        <v>8853314.4000000004</v>
      </c>
      <c r="J6" s="2">
        <f t="shared" si="1"/>
        <v>9148129.7695200015</v>
      </c>
      <c r="K6" s="2">
        <f t="shared" si="1"/>
        <v>9452762.490845019</v>
      </c>
      <c r="L6" s="2">
        <f t="shared" si="1"/>
        <v>9767539.4817901589</v>
      </c>
      <c r="M6" s="2">
        <f t="shared" si="1"/>
        <v>10092798.546533775</v>
      </c>
      <c r="N6" s="2">
        <f t="shared" si="1"/>
        <v>10428888.73813335</v>
      </c>
      <c r="O6" s="2">
        <f t="shared" si="1"/>
        <v>10776170.733113192</v>
      </c>
      <c r="P6" s="2">
        <f t="shared" si="1"/>
        <v>11135017.218525862</v>
      </c>
      <c r="Q6" s="2">
        <f t="shared" si="1"/>
        <v>11505813.291902775</v>
      </c>
      <c r="R6" s="2">
        <f t="shared" si="1"/>
        <v>11888956.874523139</v>
      </c>
      <c r="S6" s="2">
        <f t="shared" si="1"/>
        <v>12284859.138444759</v>
      </c>
      <c r="T6" s="2">
        <f t="shared" si="1"/>
        <v>123902250.68333203</v>
      </c>
    </row>
    <row r="7" spans="1:22" x14ac:dyDescent="0.25">
      <c r="A7" t="s">
        <v>6</v>
      </c>
      <c r="B7" t="s">
        <v>7</v>
      </c>
      <c r="D7" s="6"/>
      <c r="E7">
        <v>3</v>
      </c>
      <c r="H7" s="3">
        <f t="shared" ref="H7:T7" si="2">SUM(H8:H14)</f>
        <v>8040000</v>
      </c>
      <c r="I7" s="3">
        <f t="shared" si="2"/>
        <v>8307732.0000000009</v>
      </c>
      <c r="J7" s="3">
        <f t="shared" si="2"/>
        <v>8584379.4756000005</v>
      </c>
      <c r="K7" s="3">
        <f t="shared" si="2"/>
        <v>8870239.3121374827</v>
      </c>
      <c r="L7" s="3">
        <f t="shared" si="2"/>
        <v>9165618.2812316623</v>
      </c>
      <c r="M7" s="3">
        <f t="shared" si="2"/>
        <v>9470833.3699966799</v>
      </c>
      <c r="N7" s="3">
        <f t="shared" si="2"/>
        <v>9786212.1212175693</v>
      </c>
      <c r="O7" s="3">
        <f t="shared" si="2"/>
        <v>10112092.984854115</v>
      </c>
      <c r="P7" s="3">
        <f t="shared" si="2"/>
        <v>10448825.681249758</v>
      </c>
      <c r="Q7" s="3">
        <f t="shared" si="2"/>
        <v>10796771.576435378</v>
      </c>
      <c r="R7" s="3">
        <f t="shared" si="2"/>
        <v>11156304.069930676</v>
      </c>
      <c r="S7" s="3">
        <f t="shared" si="2"/>
        <v>11527808.995459368</v>
      </c>
      <c r="T7" s="3">
        <f t="shared" si="2"/>
        <v>116266817.86811268</v>
      </c>
      <c r="U7" s="1"/>
      <c r="V7" s="1"/>
    </row>
    <row r="8" spans="1:22" x14ac:dyDescent="0.25">
      <c r="A8" s="4" t="s">
        <v>8</v>
      </c>
      <c r="B8" s="4" t="s">
        <v>9</v>
      </c>
      <c r="C8" s="4" t="s">
        <v>577</v>
      </c>
      <c r="D8" s="11"/>
      <c r="E8" s="4">
        <v>4</v>
      </c>
      <c r="F8" s="4" t="s">
        <v>574</v>
      </c>
      <c r="G8" s="4"/>
      <c r="H8" s="5">
        <v>6000000</v>
      </c>
      <c r="I8" s="5">
        <f>H8*1.0333</f>
        <v>6199800.0000000009</v>
      </c>
      <c r="J8" s="5">
        <f t="shared" ref="J8:S8" si="3">I8*1.0333</f>
        <v>6406253.3400000017</v>
      </c>
      <c r="K8" s="5">
        <f t="shared" si="3"/>
        <v>6619581.5762220025</v>
      </c>
      <c r="L8" s="5">
        <f t="shared" si="3"/>
        <v>6840013.6427101959</v>
      </c>
      <c r="M8" s="5">
        <f t="shared" si="3"/>
        <v>7067786.0970124463</v>
      </c>
      <c r="N8" s="5">
        <f t="shared" si="3"/>
        <v>7303143.3740429617</v>
      </c>
      <c r="O8" s="5">
        <f t="shared" si="3"/>
        <v>7546338.0483985934</v>
      </c>
      <c r="P8" s="5">
        <f t="shared" si="3"/>
        <v>7797631.1054102676</v>
      </c>
      <c r="Q8" s="5">
        <f t="shared" si="3"/>
        <v>8057292.22122043</v>
      </c>
      <c r="R8" s="5">
        <f t="shared" si="3"/>
        <v>8325600.0521870712</v>
      </c>
      <c r="S8" s="5">
        <f t="shared" si="3"/>
        <v>8602842.5339249019</v>
      </c>
      <c r="T8" s="5">
        <f>SUM(H8:S8)</f>
        <v>86766281.991128877</v>
      </c>
      <c r="U8" s="1"/>
      <c r="V8" s="1"/>
    </row>
    <row r="9" spans="1:22" x14ac:dyDescent="0.25">
      <c r="A9" s="4" t="s">
        <v>10</v>
      </c>
      <c r="B9" s="4" t="s">
        <v>11</v>
      </c>
      <c r="C9" s="4" t="s">
        <v>577</v>
      </c>
      <c r="D9" s="11"/>
      <c r="E9" s="4">
        <v>4</v>
      </c>
      <c r="F9" s="4" t="s">
        <v>574</v>
      </c>
      <c r="G9" s="4"/>
      <c r="H9" s="5">
        <v>280000</v>
      </c>
      <c r="I9" s="5">
        <f t="shared" ref="I9:S16" si="4">H9*1.0333</f>
        <v>289324.00000000006</v>
      </c>
      <c r="J9" s="5">
        <f t="shared" si="4"/>
        <v>298958.48920000007</v>
      </c>
      <c r="K9" s="5">
        <f t="shared" si="4"/>
        <v>308913.80689036008</v>
      </c>
      <c r="L9" s="5">
        <f t="shared" si="4"/>
        <v>319200.6366598091</v>
      </c>
      <c r="M9" s="5">
        <f t="shared" si="4"/>
        <v>329830.01786058076</v>
      </c>
      <c r="N9" s="5">
        <f t="shared" si="4"/>
        <v>340813.35745533812</v>
      </c>
      <c r="O9" s="5">
        <f t="shared" si="4"/>
        <v>352162.4422586009</v>
      </c>
      <c r="P9" s="5">
        <f t="shared" si="4"/>
        <v>363889.45158581238</v>
      </c>
      <c r="Q9" s="5">
        <f t="shared" si="4"/>
        <v>376006.97032361996</v>
      </c>
      <c r="R9" s="5">
        <f t="shared" si="4"/>
        <v>388528.00243539654</v>
      </c>
      <c r="S9" s="5">
        <f t="shared" si="4"/>
        <v>401465.98491649528</v>
      </c>
      <c r="T9" s="5">
        <f t="shared" ref="T9:T20" si="5">SUM(H9:S9)</f>
        <v>4049093.1595860133</v>
      </c>
      <c r="U9" s="1"/>
      <c r="V9" s="1"/>
    </row>
    <row r="10" spans="1:22" x14ac:dyDescent="0.25">
      <c r="A10" s="4" t="s">
        <v>12</v>
      </c>
      <c r="B10" s="4" t="s">
        <v>13</v>
      </c>
      <c r="C10" s="4" t="s">
        <v>577</v>
      </c>
      <c r="D10" s="11"/>
      <c r="E10" s="4">
        <v>4</v>
      </c>
      <c r="F10" s="4" t="s">
        <v>574</v>
      </c>
      <c r="G10" s="4"/>
      <c r="H10" s="5">
        <v>280000</v>
      </c>
      <c r="I10" s="5">
        <f t="shared" si="4"/>
        <v>289324.00000000006</v>
      </c>
      <c r="J10" s="5">
        <f t="shared" si="4"/>
        <v>298958.48920000007</v>
      </c>
      <c r="K10" s="5">
        <f t="shared" si="4"/>
        <v>308913.80689036008</v>
      </c>
      <c r="L10" s="5">
        <f t="shared" si="4"/>
        <v>319200.6366598091</v>
      </c>
      <c r="M10" s="5">
        <f t="shared" si="4"/>
        <v>329830.01786058076</v>
      </c>
      <c r="N10" s="5">
        <f t="shared" si="4"/>
        <v>340813.35745533812</v>
      </c>
      <c r="O10" s="5">
        <f t="shared" si="4"/>
        <v>352162.4422586009</v>
      </c>
      <c r="P10" s="5">
        <f t="shared" si="4"/>
        <v>363889.45158581238</v>
      </c>
      <c r="Q10" s="5">
        <f t="shared" si="4"/>
        <v>376006.97032361996</v>
      </c>
      <c r="R10" s="5">
        <f t="shared" si="4"/>
        <v>388528.00243539654</v>
      </c>
      <c r="S10" s="5">
        <f t="shared" si="4"/>
        <v>401465.98491649528</v>
      </c>
      <c r="T10" s="5">
        <f t="shared" si="5"/>
        <v>4049093.1595860133</v>
      </c>
      <c r="U10" s="1"/>
      <c r="V10" s="1"/>
    </row>
    <row r="11" spans="1:22" x14ac:dyDescent="0.25">
      <c r="A11" s="4" t="s">
        <v>14</v>
      </c>
      <c r="B11" s="4" t="s">
        <v>15</v>
      </c>
      <c r="C11" s="4" t="s">
        <v>577</v>
      </c>
      <c r="D11" s="11"/>
      <c r="E11" s="4">
        <v>4</v>
      </c>
      <c r="F11" s="4" t="s">
        <v>574</v>
      </c>
      <c r="G11" s="4"/>
      <c r="H11" s="5">
        <v>200000</v>
      </c>
      <c r="I11" s="5">
        <f t="shared" si="4"/>
        <v>206660.00000000003</v>
      </c>
      <c r="J11" s="5">
        <f t="shared" si="4"/>
        <v>213541.77800000005</v>
      </c>
      <c r="K11" s="5">
        <f t="shared" si="4"/>
        <v>220652.71920740008</v>
      </c>
      <c r="L11" s="5">
        <f t="shared" si="4"/>
        <v>228000.45475700652</v>
      </c>
      <c r="M11" s="5">
        <f t="shared" si="4"/>
        <v>235592.86990041487</v>
      </c>
      <c r="N11" s="5">
        <f t="shared" si="4"/>
        <v>243438.1124680987</v>
      </c>
      <c r="O11" s="5">
        <f t="shared" si="4"/>
        <v>251544.60161328642</v>
      </c>
      <c r="P11" s="5">
        <f t="shared" si="4"/>
        <v>259921.03684700889</v>
      </c>
      <c r="Q11" s="5">
        <f t="shared" si="4"/>
        <v>268576.40737401432</v>
      </c>
      <c r="R11" s="5">
        <f t="shared" si="4"/>
        <v>277520.00173956901</v>
      </c>
      <c r="S11" s="5">
        <f t="shared" si="4"/>
        <v>286761.41779749666</v>
      </c>
      <c r="T11" s="5">
        <f t="shared" si="5"/>
        <v>2892209.3997042957</v>
      </c>
      <c r="U11" s="1"/>
      <c r="V11" s="1"/>
    </row>
    <row r="12" spans="1:22" x14ac:dyDescent="0.25">
      <c r="A12" s="4" t="s">
        <v>16</v>
      </c>
      <c r="B12" s="4" t="s">
        <v>17</v>
      </c>
      <c r="C12" s="4" t="s">
        <v>577</v>
      </c>
      <c r="D12" s="11"/>
      <c r="E12" s="4">
        <v>4</v>
      </c>
      <c r="F12" s="4" t="s">
        <v>574</v>
      </c>
      <c r="G12" s="4"/>
      <c r="H12" s="5">
        <v>130000</v>
      </c>
      <c r="I12" s="5">
        <f t="shared" si="4"/>
        <v>134329</v>
      </c>
      <c r="J12" s="5">
        <f t="shared" si="4"/>
        <v>138802.1557</v>
      </c>
      <c r="K12" s="5">
        <f t="shared" si="4"/>
        <v>143424.26748481003</v>
      </c>
      <c r="L12" s="5">
        <f t="shared" si="4"/>
        <v>148200.29559205423</v>
      </c>
      <c r="M12" s="5">
        <f t="shared" si="4"/>
        <v>153135.36543526966</v>
      </c>
      <c r="N12" s="5">
        <f t="shared" si="4"/>
        <v>158234.77310426417</v>
      </c>
      <c r="O12" s="5">
        <f t="shared" si="4"/>
        <v>163503.99104863618</v>
      </c>
      <c r="P12" s="5">
        <f t="shared" si="4"/>
        <v>168948.67395055579</v>
      </c>
      <c r="Q12" s="5">
        <f t="shared" si="4"/>
        <v>174574.66479310932</v>
      </c>
      <c r="R12" s="5">
        <f t="shared" si="4"/>
        <v>180388.00113071987</v>
      </c>
      <c r="S12" s="5">
        <f t="shared" si="4"/>
        <v>186394.92156837287</v>
      </c>
      <c r="T12" s="5">
        <f t="shared" si="5"/>
        <v>1879936.1098077921</v>
      </c>
      <c r="U12" s="1"/>
      <c r="V12" s="1"/>
    </row>
    <row r="13" spans="1:22" x14ac:dyDescent="0.25">
      <c r="A13" s="4" t="s">
        <v>18</v>
      </c>
      <c r="B13" s="4" t="s">
        <v>19</v>
      </c>
      <c r="C13" s="4" t="s">
        <v>577</v>
      </c>
      <c r="D13" s="11"/>
      <c r="E13" s="4">
        <v>4</v>
      </c>
      <c r="F13" s="4" t="s">
        <v>574</v>
      </c>
      <c r="G13" s="4"/>
      <c r="H13" s="5">
        <v>850000</v>
      </c>
      <c r="I13" s="5">
        <f t="shared" si="4"/>
        <v>878305.00000000012</v>
      </c>
      <c r="J13" s="5">
        <f t="shared" si="4"/>
        <v>907552.55650000018</v>
      </c>
      <c r="K13" s="5">
        <f t="shared" si="4"/>
        <v>937774.05663145031</v>
      </c>
      <c r="L13" s="5">
        <f t="shared" si="4"/>
        <v>969001.93271727767</v>
      </c>
      <c r="M13" s="5">
        <f t="shared" si="4"/>
        <v>1001269.6970767631</v>
      </c>
      <c r="N13" s="5">
        <f t="shared" si="4"/>
        <v>1034611.9779894195</v>
      </c>
      <c r="O13" s="5">
        <f t="shared" si="4"/>
        <v>1069064.5568564672</v>
      </c>
      <c r="P13" s="5">
        <f t="shared" si="4"/>
        <v>1104664.4065997875</v>
      </c>
      <c r="Q13" s="5">
        <f t="shared" si="4"/>
        <v>1141449.7313395606</v>
      </c>
      <c r="R13" s="5">
        <f t="shared" si="4"/>
        <v>1179460.0073931681</v>
      </c>
      <c r="S13" s="5">
        <f t="shared" si="4"/>
        <v>1218736.0256393608</v>
      </c>
      <c r="T13" s="5">
        <f t="shared" si="5"/>
        <v>12291889.948743256</v>
      </c>
      <c r="U13" s="1"/>
      <c r="V13" s="1"/>
    </row>
    <row r="14" spans="1:22" x14ac:dyDescent="0.25">
      <c r="A14" s="4" t="s">
        <v>20</v>
      </c>
      <c r="B14" s="4" t="s">
        <v>21</v>
      </c>
      <c r="C14" s="4" t="s">
        <v>577</v>
      </c>
      <c r="D14" s="11"/>
      <c r="E14" s="4">
        <v>4</v>
      </c>
      <c r="F14" s="4" t="s">
        <v>574</v>
      </c>
      <c r="G14" s="4"/>
      <c r="H14" s="5">
        <v>300000</v>
      </c>
      <c r="I14" s="5">
        <f t="shared" si="4"/>
        <v>309990.00000000006</v>
      </c>
      <c r="J14" s="5">
        <f t="shared" si="4"/>
        <v>320312.66700000007</v>
      </c>
      <c r="K14" s="5">
        <f t="shared" si="4"/>
        <v>330979.0788111001</v>
      </c>
      <c r="L14" s="5">
        <f t="shared" si="4"/>
        <v>342000.68213550979</v>
      </c>
      <c r="M14" s="5">
        <f t="shared" si="4"/>
        <v>353389.30485062231</v>
      </c>
      <c r="N14" s="5">
        <f t="shared" si="4"/>
        <v>365157.16870214808</v>
      </c>
      <c r="O14" s="5">
        <f t="shared" si="4"/>
        <v>377316.90241992963</v>
      </c>
      <c r="P14" s="5">
        <f t="shared" si="4"/>
        <v>389881.55527051335</v>
      </c>
      <c r="Q14" s="5">
        <f t="shared" si="4"/>
        <v>402864.61106102145</v>
      </c>
      <c r="R14" s="5">
        <f t="shared" si="4"/>
        <v>416280.00260935351</v>
      </c>
      <c r="S14" s="5">
        <f t="shared" si="4"/>
        <v>430142.12669624505</v>
      </c>
      <c r="T14" s="5">
        <f t="shared" si="5"/>
        <v>4338314.0995564433</v>
      </c>
      <c r="U14" s="1"/>
      <c r="V14" s="1"/>
    </row>
    <row r="15" spans="1:22" x14ac:dyDescent="0.25">
      <c r="A15" t="s">
        <v>22</v>
      </c>
      <c r="B15" t="s">
        <v>23</v>
      </c>
      <c r="D15" s="6"/>
      <c r="E15">
        <v>3</v>
      </c>
      <c r="H15" s="3">
        <f t="shared" ref="H15:T15" si="6">SUM(H16:H18)</f>
        <v>408000</v>
      </c>
      <c r="I15" s="3">
        <f t="shared" si="6"/>
        <v>421586.4</v>
      </c>
      <c r="J15" s="3">
        <f t="shared" si="6"/>
        <v>435625.22712000005</v>
      </c>
      <c r="K15" s="3">
        <f t="shared" si="6"/>
        <v>450131.54718309612</v>
      </c>
      <c r="L15" s="3">
        <f t="shared" si="6"/>
        <v>465120.92770429328</v>
      </c>
      <c r="M15" s="3">
        <f t="shared" si="6"/>
        <v>480609.45459684625</v>
      </c>
      <c r="N15" s="3">
        <f t="shared" si="6"/>
        <v>496613.74943492131</v>
      </c>
      <c r="O15" s="3">
        <f t="shared" si="6"/>
        <v>513150.98729110428</v>
      </c>
      <c r="P15" s="3">
        <f t="shared" si="6"/>
        <v>530238.91516789806</v>
      </c>
      <c r="Q15" s="3">
        <f t="shared" si="6"/>
        <v>547895.87104298919</v>
      </c>
      <c r="R15" s="3">
        <f t="shared" si="6"/>
        <v>566140.80354872078</v>
      </c>
      <c r="S15" s="3">
        <f t="shared" si="6"/>
        <v>584993.29230689327</v>
      </c>
      <c r="T15" s="3">
        <f t="shared" si="6"/>
        <v>5900107.1753967628</v>
      </c>
      <c r="U15" s="1"/>
      <c r="V15" s="1"/>
    </row>
    <row r="16" spans="1:22" x14ac:dyDescent="0.25">
      <c r="A16" s="4" t="s">
        <v>24</v>
      </c>
      <c r="B16" s="4" t="s">
        <v>25</v>
      </c>
      <c r="C16" s="4" t="s">
        <v>577</v>
      </c>
      <c r="D16" s="11"/>
      <c r="E16" s="4">
        <v>4</v>
      </c>
      <c r="F16" s="4" t="s">
        <v>574</v>
      </c>
      <c r="G16" s="4"/>
      <c r="H16" s="5">
        <v>158000</v>
      </c>
      <c r="I16" s="5">
        <f t="shared" si="4"/>
        <v>163261.40000000002</v>
      </c>
      <c r="J16" s="5">
        <f t="shared" ref="J16:S16" si="7">I16*1.0333</f>
        <v>168698.00462000005</v>
      </c>
      <c r="K16" s="5">
        <f t="shared" si="7"/>
        <v>174315.64817384607</v>
      </c>
      <c r="L16" s="5">
        <f t="shared" si="7"/>
        <v>180120.35925803517</v>
      </c>
      <c r="M16" s="5">
        <f t="shared" si="7"/>
        <v>186118.36722132776</v>
      </c>
      <c r="N16" s="5">
        <f t="shared" si="7"/>
        <v>192316.10884979801</v>
      </c>
      <c r="O16" s="5">
        <f t="shared" si="7"/>
        <v>198720.23527449631</v>
      </c>
      <c r="P16" s="5">
        <f t="shared" si="7"/>
        <v>205337.61910913707</v>
      </c>
      <c r="Q16" s="5">
        <f t="shared" si="7"/>
        <v>212175.36182547137</v>
      </c>
      <c r="R16" s="5">
        <f t="shared" si="7"/>
        <v>219240.80137425958</v>
      </c>
      <c r="S16" s="5">
        <f t="shared" si="7"/>
        <v>226541.52006002245</v>
      </c>
      <c r="T16" s="5">
        <f t="shared" si="5"/>
        <v>2284845.4257663935</v>
      </c>
      <c r="U16" s="1"/>
      <c r="V16" s="1"/>
    </row>
    <row r="17" spans="1:22" x14ac:dyDescent="0.25">
      <c r="A17" s="4" t="s">
        <v>26</v>
      </c>
      <c r="B17" s="4" t="s">
        <v>27</v>
      </c>
      <c r="C17" s="4" t="s">
        <v>577</v>
      </c>
      <c r="D17" s="11"/>
      <c r="E17" s="4">
        <v>4</v>
      </c>
      <c r="F17" s="4" t="s">
        <v>574</v>
      </c>
      <c r="G17" s="4"/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5"/>
        <v>0</v>
      </c>
      <c r="U17" s="1"/>
      <c r="V17" s="1"/>
    </row>
    <row r="18" spans="1:22" x14ac:dyDescent="0.25">
      <c r="A18" s="4" t="s">
        <v>28</v>
      </c>
      <c r="B18" s="4" t="s">
        <v>29</v>
      </c>
      <c r="C18" s="4" t="s">
        <v>577</v>
      </c>
      <c r="D18" s="11"/>
      <c r="E18" s="4">
        <v>4</v>
      </c>
      <c r="F18" s="4" t="s">
        <v>574</v>
      </c>
      <c r="G18" s="4"/>
      <c r="H18" s="5">
        <v>250000</v>
      </c>
      <c r="I18" s="5">
        <f t="shared" ref="I18:S20" si="8">H18*1.0333</f>
        <v>258325.00000000003</v>
      </c>
      <c r="J18" s="5">
        <f t="shared" si="8"/>
        <v>266927.22250000003</v>
      </c>
      <c r="K18" s="5">
        <f t="shared" si="8"/>
        <v>275815.89900925005</v>
      </c>
      <c r="L18" s="5">
        <f t="shared" si="8"/>
        <v>285000.56844625808</v>
      </c>
      <c r="M18" s="5">
        <f t="shared" si="8"/>
        <v>294491.08737551852</v>
      </c>
      <c r="N18" s="5">
        <f t="shared" si="8"/>
        <v>304297.64058512333</v>
      </c>
      <c r="O18" s="5">
        <f t="shared" si="8"/>
        <v>314430.75201660796</v>
      </c>
      <c r="P18" s="5">
        <f t="shared" si="8"/>
        <v>324901.29605876101</v>
      </c>
      <c r="Q18" s="5">
        <f t="shared" si="8"/>
        <v>335720.5092175178</v>
      </c>
      <c r="R18" s="5">
        <f t="shared" si="8"/>
        <v>346900.0021744612</v>
      </c>
      <c r="S18" s="5">
        <f t="shared" si="8"/>
        <v>358451.77224687079</v>
      </c>
      <c r="T18" s="5">
        <f t="shared" si="5"/>
        <v>3615261.7496303688</v>
      </c>
      <c r="U18" s="1"/>
      <c r="V18" s="1"/>
    </row>
    <row r="19" spans="1:22" x14ac:dyDescent="0.25">
      <c r="A19" t="s">
        <v>30</v>
      </c>
      <c r="B19" t="s">
        <v>31</v>
      </c>
      <c r="D19" s="6"/>
      <c r="E19">
        <v>3</v>
      </c>
      <c r="H19" s="3">
        <f t="shared" ref="H19:T19" si="9">SUM(H20)</f>
        <v>120000</v>
      </c>
      <c r="I19" s="3">
        <f t="shared" si="9"/>
        <v>123996.00000000001</v>
      </c>
      <c r="J19" s="3">
        <f t="shared" si="9"/>
        <v>128125.06680000003</v>
      </c>
      <c r="K19" s="3">
        <f t="shared" si="9"/>
        <v>132391.63152444005</v>
      </c>
      <c r="L19" s="3">
        <f t="shared" si="9"/>
        <v>136800.27285420391</v>
      </c>
      <c r="M19" s="3">
        <f t="shared" si="9"/>
        <v>141355.72194024891</v>
      </c>
      <c r="N19" s="3">
        <f t="shared" si="9"/>
        <v>146062.86748085922</v>
      </c>
      <c r="O19" s="3">
        <f t="shared" si="9"/>
        <v>150926.76096797184</v>
      </c>
      <c r="P19" s="3">
        <f t="shared" si="9"/>
        <v>155952.62210820531</v>
      </c>
      <c r="Q19" s="3">
        <f t="shared" si="9"/>
        <v>161145.84442440857</v>
      </c>
      <c r="R19" s="3">
        <f t="shared" si="9"/>
        <v>166512.00104374139</v>
      </c>
      <c r="S19" s="3">
        <f t="shared" si="9"/>
        <v>172056.85067849798</v>
      </c>
      <c r="T19" s="3">
        <f t="shared" si="9"/>
        <v>1735325.6398225769</v>
      </c>
      <c r="U19" s="1"/>
      <c r="V19" s="1"/>
    </row>
    <row r="20" spans="1:22" x14ac:dyDescent="0.25">
      <c r="A20" s="4" t="s">
        <v>32</v>
      </c>
      <c r="B20" s="4" t="s">
        <v>33</v>
      </c>
      <c r="C20" s="4" t="s">
        <v>577</v>
      </c>
      <c r="D20" s="11"/>
      <c r="E20" s="4">
        <v>4</v>
      </c>
      <c r="F20" s="4" t="s">
        <v>574</v>
      </c>
      <c r="G20" s="4"/>
      <c r="H20" s="5">
        <v>120000</v>
      </c>
      <c r="I20" s="5">
        <f t="shared" si="8"/>
        <v>123996.00000000001</v>
      </c>
      <c r="J20" s="5">
        <f t="shared" si="8"/>
        <v>128125.06680000003</v>
      </c>
      <c r="K20" s="5">
        <f t="shared" si="8"/>
        <v>132391.63152444005</v>
      </c>
      <c r="L20" s="5">
        <f t="shared" si="8"/>
        <v>136800.27285420391</v>
      </c>
      <c r="M20" s="5">
        <f t="shared" si="8"/>
        <v>141355.72194024891</v>
      </c>
      <c r="N20" s="5">
        <f t="shared" si="8"/>
        <v>146062.86748085922</v>
      </c>
      <c r="O20" s="5">
        <f t="shared" si="8"/>
        <v>150926.76096797184</v>
      </c>
      <c r="P20" s="5">
        <f t="shared" si="8"/>
        <v>155952.62210820531</v>
      </c>
      <c r="Q20" s="5">
        <f t="shared" si="8"/>
        <v>161145.84442440857</v>
      </c>
      <c r="R20" s="5">
        <f t="shared" si="8"/>
        <v>166512.00104374139</v>
      </c>
      <c r="S20" s="5">
        <f t="shared" si="8"/>
        <v>172056.85067849798</v>
      </c>
      <c r="T20" s="5">
        <f t="shared" si="5"/>
        <v>1735325.6398225769</v>
      </c>
      <c r="U20" s="1"/>
      <c r="V20" s="1"/>
    </row>
    <row r="21" spans="1:22" x14ac:dyDescent="0.25">
      <c r="A21" t="s">
        <v>34</v>
      </c>
      <c r="B21" t="s">
        <v>35</v>
      </c>
      <c r="D21" s="6"/>
      <c r="E21">
        <v>2</v>
      </c>
      <c r="H21" s="2">
        <f t="shared" ref="H21:T21" si="10">H22+H30</f>
        <v>0</v>
      </c>
      <c r="I21" s="2">
        <f t="shared" si="10"/>
        <v>0</v>
      </c>
      <c r="J21" s="2">
        <f t="shared" si="10"/>
        <v>0</v>
      </c>
      <c r="K21" s="2">
        <f t="shared" si="10"/>
        <v>0</v>
      </c>
      <c r="L21" s="2">
        <f t="shared" si="10"/>
        <v>0</v>
      </c>
      <c r="M21" s="2">
        <f t="shared" si="10"/>
        <v>0</v>
      </c>
      <c r="N21" s="2">
        <f t="shared" si="10"/>
        <v>0</v>
      </c>
      <c r="O21" s="2">
        <f t="shared" si="10"/>
        <v>0</v>
      </c>
      <c r="P21" s="2">
        <f t="shared" si="10"/>
        <v>0</v>
      </c>
      <c r="Q21" s="2">
        <f t="shared" si="10"/>
        <v>0</v>
      </c>
      <c r="R21" s="2">
        <f t="shared" si="10"/>
        <v>0</v>
      </c>
      <c r="S21" s="2">
        <f t="shared" si="10"/>
        <v>0</v>
      </c>
      <c r="T21" s="2">
        <f t="shared" si="10"/>
        <v>0</v>
      </c>
    </row>
    <row r="22" spans="1:22" x14ac:dyDescent="0.25">
      <c r="A22" t="s">
        <v>36</v>
      </c>
      <c r="B22" t="s">
        <v>37</v>
      </c>
      <c r="D22" s="6"/>
      <c r="E22">
        <v>3</v>
      </c>
      <c r="H22" s="3">
        <f t="shared" ref="H22:T22" si="11">SUM(H23:H29)</f>
        <v>0</v>
      </c>
      <c r="I22" s="3">
        <f t="shared" si="11"/>
        <v>0</v>
      </c>
      <c r="J22" s="3">
        <f t="shared" si="11"/>
        <v>0</v>
      </c>
      <c r="K22" s="3">
        <f t="shared" si="11"/>
        <v>0</v>
      </c>
      <c r="L22" s="3">
        <f t="shared" si="11"/>
        <v>0</v>
      </c>
      <c r="M22" s="3">
        <f t="shared" si="11"/>
        <v>0</v>
      </c>
      <c r="N22" s="3">
        <f t="shared" si="11"/>
        <v>0</v>
      </c>
      <c r="O22" s="3">
        <f t="shared" si="11"/>
        <v>0</v>
      </c>
      <c r="P22" s="3">
        <f t="shared" si="11"/>
        <v>0</v>
      </c>
      <c r="Q22" s="3">
        <f t="shared" si="11"/>
        <v>0</v>
      </c>
      <c r="R22" s="3">
        <f t="shared" si="11"/>
        <v>0</v>
      </c>
      <c r="S22" s="3">
        <f t="shared" si="11"/>
        <v>0</v>
      </c>
      <c r="T22" s="3">
        <f t="shared" si="11"/>
        <v>0</v>
      </c>
      <c r="U22" s="1"/>
      <c r="V22" s="1"/>
    </row>
    <row r="23" spans="1:22" x14ac:dyDescent="0.25">
      <c r="A23" s="4" t="s">
        <v>38</v>
      </c>
      <c r="B23" s="4" t="s">
        <v>39</v>
      </c>
      <c r="C23" s="4" t="s">
        <v>577</v>
      </c>
      <c r="D23" s="11"/>
      <c r="E23" s="4">
        <v>4</v>
      </c>
      <c r="F23" s="4" t="s">
        <v>574</v>
      </c>
      <c r="G23" s="4"/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1"/>
      <c r="V23" s="1"/>
    </row>
    <row r="24" spans="1:22" x14ac:dyDescent="0.25">
      <c r="A24" s="4" t="s">
        <v>40</v>
      </c>
      <c r="B24" s="4" t="s">
        <v>41</v>
      </c>
      <c r="C24" s="4" t="s">
        <v>577</v>
      </c>
      <c r="D24" s="11"/>
      <c r="E24" s="4">
        <v>4</v>
      </c>
      <c r="F24" s="4" t="s">
        <v>574</v>
      </c>
      <c r="G24" s="4"/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1"/>
      <c r="V24" s="1"/>
    </row>
    <row r="25" spans="1:22" x14ac:dyDescent="0.25">
      <c r="A25" s="4" t="s">
        <v>42</v>
      </c>
      <c r="B25" s="4" t="s">
        <v>43</v>
      </c>
      <c r="C25" s="4" t="s">
        <v>577</v>
      </c>
      <c r="D25" s="11"/>
      <c r="E25" s="4">
        <v>4</v>
      </c>
      <c r="F25" s="4" t="s">
        <v>574</v>
      </c>
      <c r="G25" s="4"/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1"/>
      <c r="V25" s="1"/>
    </row>
    <row r="26" spans="1:22" x14ac:dyDescent="0.25">
      <c r="A26" s="4" t="s">
        <v>44</v>
      </c>
      <c r="B26" s="4" t="s">
        <v>45</v>
      </c>
      <c r="C26" s="4" t="s">
        <v>577</v>
      </c>
      <c r="D26" s="11"/>
      <c r="E26" s="4">
        <v>4</v>
      </c>
      <c r="F26" s="4" t="s">
        <v>574</v>
      </c>
      <c r="G26" s="4"/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1"/>
      <c r="V26" s="1"/>
    </row>
    <row r="27" spans="1:22" x14ac:dyDescent="0.25">
      <c r="A27" s="4" t="s">
        <v>46</v>
      </c>
      <c r="B27" s="4" t="s">
        <v>47</v>
      </c>
      <c r="C27" s="4" t="s">
        <v>577</v>
      </c>
      <c r="D27" s="11"/>
      <c r="E27" s="4">
        <v>4</v>
      </c>
      <c r="F27" s="4" t="s">
        <v>574</v>
      </c>
      <c r="G27" s="4"/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1"/>
      <c r="V27" s="1"/>
    </row>
    <row r="28" spans="1:22" x14ac:dyDescent="0.25">
      <c r="A28" s="4" t="s">
        <v>48</v>
      </c>
      <c r="B28" s="4" t="s">
        <v>49</v>
      </c>
      <c r="C28" s="4" t="s">
        <v>577</v>
      </c>
      <c r="D28" s="11"/>
      <c r="E28" s="4">
        <v>4</v>
      </c>
      <c r="F28" s="4" t="s">
        <v>574</v>
      </c>
      <c r="G28" s="4"/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1"/>
      <c r="V28" s="1"/>
    </row>
    <row r="29" spans="1:22" x14ac:dyDescent="0.25">
      <c r="A29" s="4" t="s">
        <v>50</v>
      </c>
      <c r="B29" s="4" t="s">
        <v>51</v>
      </c>
      <c r="C29" s="4" t="s">
        <v>577</v>
      </c>
      <c r="D29" s="11"/>
      <c r="E29" s="4">
        <v>4</v>
      </c>
      <c r="F29" s="4" t="s">
        <v>574</v>
      </c>
      <c r="G29" s="4"/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1"/>
      <c r="V29" s="1"/>
    </row>
    <row r="30" spans="1:22" x14ac:dyDescent="0.25">
      <c r="A30" t="s">
        <v>52</v>
      </c>
      <c r="B30" t="s">
        <v>53</v>
      </c>
      <c r="D30" s="6"/>
      <c r="E30">
        <v>3</v>
      </c>
      <c r="H30" s="3">
        <f t="shared" ref="H30:T30" si="12">SUM(H31:H32)</f>
        <v>0</v>
      </c>
      <c r="I30" s="3">
        <f t="shared" si="12"/>
        <v>0</v>
      </c>
      <c r="J30" s="3">
        <f t="shared" si="12"/>
        <v>0</v>
      </c>
      <c r="K30" s="3">
        <f t="shared" si="12"/>
        <v>0</v>
      </c>
      <c r="L30" s="3">
        <f t="shared" si="12"/>
        <v>0</v>
      </c>
      <c r="M30" s="3">
        <f t="shared" si="12"/>
        <v>0</v>
      </c>
      <c r="N30" s="3">
        <f t="shared" si="12"/>
        <v>0</v>
      </c>
      <c r="O30" s="3">
        <f t="shared" si="12"/>
        <v>0</v>
      </c>
      <c r="P30" s="3">
        <f t="shared" si="12"/>
        <v>0</v>
      </c>
      <c r="Q30" s="3">
        <f t="shared" si="12"/>
        <v>0</v>
      </c>
      <c r="R30" s="3">
        <f t="shared" si="12"/>
        <v>0</v>
      </c>
      <c r="S30" s="3">
        <f t="shared" si="12"/>
        <v>0</v>
      </c>
      <c r="T30" s="3">
        <f t="shared" si="12"/>
        <v>0</v>
      </c>
      <c r="U30" s="1"/>
      <c r="V30" s="1"/>
    </row>
    <row r="31" spans="1:22" x14ac:dyDescent="0.25">
      <c r="A31" s="4" t="s">
        <v>54</v>
      </c>
      <c r="B31" s="4" t="s">
        <v>55</v>
      </c>
      <c r="C31" s="4" t="s">
        <v>577</v>
      </c>
      <c r="D31" s="11"/>
      <c r="E31" s="4">
        <v>4</v>
      </c>
      <c r="F31" s="4" t="s">
        <v>574</v>
      </c>
      <c r="G31" s="4"/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1"/>
      <c r="V31" s="1"/>
    </row>
    <row r="32" spans="1:22" x14ac:dyDescent="0.25">
      <c r="A32" s="4" t="s">
        <v>56</v>
      </c>
      <c r="B32" s="4" t="s">
        <v>57</v>
      </c>
      <c r="C32" s="4" t="s">
        <v>577</v>
      </c>
      <c r="D32" s="11"/>
      <c r="E32" s="4">
        <v>4</v>
      </c>
      <c r="F32" s="4" t="s">
        <v>574</v>
      </c>
      <c r="G32" s="4"/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1"/>
      <c r="V32" s="1"/>
    </row>
    <row r="33" spans="1:22" x14ac:dyDescent="0.25">
      <c r="A33" t="s">
        <v>58</v>
      </c>
      <c r="B33" t="s">
        <v>59</v>
      </c>
      <c r="D33" s="6"/>
      <c r="E33">
        <v>1</v>
      </c>
      <c r="H33" s="2">
        <f>H34+H47+H96+H103+H111+H120+H133+H163</f>
        <v>3921153.14</v>
      </c>
      <c r="I33" s="2">
        <f t="shared" ref="I33:T33" si="13">I34+I47+I96+I103+I111+I120+I133+I163</f>
        <v>3584745.18</v>
      </c>
      <c r="J33" s="2">
        <f t="shared" si="13"/>
        <v>3687230.5593320006</v>
      </c>
      <c r="K33" s="2">
        <f t="shared" si="13"/>
        <v>3794552.0117957564</v>
      </c>
      <c r="L33" s="2">
        <f t="shared" si="13"/>
        <v>3904023.9586265557</v>
      </c>
      <c r="M33" s="2">
        <f t="shared" si="13"/>
        <v>4018564.6312868209</v>
      </c>
      <c r="N33" s="2">
        <f t="shared" si="13"/>
        <v>4135496.1983466726</v>
      </c>
      <c r="O33" s="2">
        <f t="shared" si="13"/>
        <v>4257744.8965896172</v>
      </c>
      <c r="P33" s="2">
        <f t="shared" si="13"/>
        <v>4382641.1664840514</v>
      </c>
      <c r="Q33" s="2">
        <f t="shared" si="13"/>
        <v>4513119.7921659704</v>
      </c>
      <c r="R33" s="2">
        <f t="shared" si="13"/>
        <v>4739554.8460830981</v>
      </c>
      <c r="S33" s="2">
        <f t="shared" si="13"/>
        <v>4847809.0384556651</v>
      </c>
      <c r="T33" s="2">
        <f t="shared" si="13"/>
        <v>48702267.419166215</v>
      </c>
    </row>
    <row r="34" spans="1:22" x14ac:dyDescent="0.25">
      <c r="A34" t="s">
        <v>60</v>
      </c>
      <c r="B34" t="s">
        <v>61</v>
      </c>
      <c r="D34" s="6"/>
      <c r="E34">
        <v>2</v>
      </c>
      <c r="H34" s="2">
        <f t="shared" ref="H34:T34" si="14">H35+H40</f>
        <v>3435768</v>
      </c>
      <c r="I34" s="2">
        <f t="shared" si="14"/>
        <v>3098660.04</v>
      </c>
      <c r="J34" s="2">
        <f t="shared" si="14"/>
        <v>3201845.4193320004</v>
      </c>
      <c r="K34" s="2">
        <f t="shared" si="14"/>
        <v>3308466.8717957563</v>
      </c>
      <c r="L34" s="2">
        <f t="shared" si="14"/>
        <v>3418638.8186265556</v>
      </c>
      <c r="M34" s="2">
        <f t="shared" si="14"/>
        <v>3532479.4912868207</v>
      </c>
      <c r="N34" s="2">
        <f t="shared" si="14"/>
        <v>3650111.0583466724</v>
      </c>
      <c r="O34" s="2">
        <f t="shared" si="14"/>
        <v>3771659.7565896171</v>
      </c>
      <c r="P34" s="2">
        <f t="shared" si="14"/>
        <v>3897256.0264840517</v>
      </c>
      <c r="Q34" s="2">
        <f t="shared" si="14"/>
        <v>4027034.6521659708</v>
      </c>
      <c r="R34" s="2">
        <f t="shared" si="14"/>
        <v>4161134.9060830981</v>
      </c>
      <c r="S34" s="2">
        <f t="shared" si="14"/>
        <v>4299700.6984556653</v>
      </c>
      <c r="T34" s="2">
        <f t="shared" si="14"/>
        <v>43365787.739166215</v>
      </c>
    </row>
    <row r="35" spans="1:22" x14ac:dyDescent="0.25">
      <c r="A35" t="s">
        <v>62</v>
      </c>
      <c r="B35" t="s">
        <v>63</v>
      </c>
      <c r="D35" s="6"/>
      <c r="E35">
        <v>3</v>
      </c>
      <c r="H35" s="3">
        <f t="shared" ref="H35:T35" si="15">SUM(H36:H39)</f>
        <v>3435768</v>
      </c>
      <c r="I35" s="3">
        <f t="shared" si="15"/>
        <v>3098660.04</v>
      </c>
      <c r="J35" s="3">
        <f t="shared" si="15"/>
        <v>3201845.4193320004</v>
      </c>
      <c r="K35" s="3">
        <f t="shared" si="15"/>
        <v>3308466.8717957563</v>
      </c>
      <c r="L35" s="3">
        <f t="shared" si="15"/>
        <v>3418638.8186265556</v>
      </c>
      <c r="M35" s="3">
        <f t="shared" si="15"/>
        <v>3532479.4912868207</v>
      </c>
      <c r="N35" s="3">
        <f t="shared" si="15"/>
        <v>3650111.0583466724</v>
      </c>
      <c r="O35" s="3">
        <f t="shared" si="15"/>
        <v>3771659.7565896171</v>
      </c>
      <c r="P35" s="3">
        <f t="shared" si="15"/>
        <v>3897256.0264840517</v>
      </c>
      <c r="Q35" s="3">
        <f t="shared" si="15"/>
        <v>4027034.6521659708</v>
      </c>
      <c r="R35" s="3">
        <f t="shared" si="15"/>
        <v>4161134.9060830981</v>
      </c>
      <c r="S35" s="3">
        <f t="shared" si="15"/>
        <v>4299700.6984556653</v>
      </c>
      <c r="T35" s="3">
        <f t="shared" si="15"/>
        <v>43365787.739166215</v>
      </c>
      <c r="U35" s="1"/>
      <c r="V35" s="1"/>
    </row>
    <row r="36" spans="1:22" x14ac:dyDescent="0.25">
      <c r="A36" s="4" t="s">
        <v>64</v>
      </c>
      <c r="B36" s="4" t="s">
        <v>65</v>
      </c>
      <c r="C36" s="4" t="s">
        <v>577</v>
      </c>
      <c r="D36" s="11">
        <v>0.35</v>
      </c>
      <c r="E36" s="4">
        <v>4</v>
      </c>
      <c r="F36" s="4" t="s">
        <v>578</v>
      </c>
      <c r="G36" s="4"/>
      <c r="H36" s="5">
        <f>H$5*$D$36</f>
        <v>2998800</v>
      </c>
      <c r="I36" s="5">
        <f t="shared" ref="I36:S36" si="16">I$5*$D$36</f>
        <v>3098660.04</v>
      </c>
      <c r="J36" s="5">
        <f t="shared" si="16"/>
        <v>3201845.4193320004</v>
      </c>
      <c r="K36" s="5">
        <f t="shared" si="16"/>
        <v>3308466.8717957563</v>
      </c>
      <c r="L36" s="5">
        <f t="shared" si="16"/>
        <v>3418638.8186265556</v>
      </c>
      <c r="M36" s="5">
        <f t="shared" si="16"/>
        <v>3532479.4912868207</v>
      </c>
      <c r="N36" s="5">
        <f t="shared" si="16"/>
        <v>3650111.0583466724</v>
      </c>
      <c r="O36" s="5">
        <f t="shared" si="16"/>
        <v>3771659.7565896171</v>
      </c>
      <c r="P36" s="5">
        <f t="shared" si="16"/>
        <v>3897256.0264840517</v>
      </c>
      <c r="Q36" s="5">
        <f t="shared" si="16"/>
        <v>4027034.6521659708</v>
      </c>
      <c r="R36" s="5">
        <f t="shared" si="16"/>
        <v>4161134.9060830981</v>
      </c>
      <c r="S36" s="5">
        <f t="shared" si="16"/>
        <v>4299700.6984556653</v>
      </c>
      <c r="T36" s="5">
        <f t="shared" ref="T36" si="17">SUM(H36:S36)</f>
        <v>43365787.739166215</v>
      </c>
      <c r="U36" s="1"/>
      <c r="V36" s="1"/>
    </row>
    <row r="37" spans="1:22" x14ac:dyDescent="0.25">
      <c r="A37" s="4" t="s">
        <v>66</v>
      </c>
      <c r="B37" s="4" t="s">
        <v>67</v>
      </c>
      <c r="C37" s="4" t="s">
        <v>577</v>
      </c>
      <c r="D37" s="11">
        <v>0.04</v>
      </c>
      <c r="E37" s="4">
        <v>4</v>
      </c>
      <c r="F37" s="4" t="s">
        <v>578</v>
      </c>
      <c r="G37" s="4"/>
      <c r="H37" s="5">
        <f>H$5*$D37</f>
        <v>342720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1"/>
      <c r="V37" s="1"/>
    </row>
    <row r="38" spans="1:22" x14ac:dyDescent="0.25">
      <c r="A38" s="4" t="s">
        <v>68</v>
      </c>
      <c r="B38" s="4" t="s">
        <v>69</v>
      </c>
      <c r="C38" s="4" t="s">
        <v>577</v>
      </c>
      <c r="D38" s="12">
        <v>0.01</v>
      </c>
      <c r="E38" s="4">
        <v>4</v>
      </c>
      <c r="F38" s="4" t="s">
        <v>578</v>
      </c>
      <c r="G38" s="4"/>
      <c r="H38" s="5">
        <f>H$5*$D38</f>
        <v>85680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1"/>
      <c r="V38" s="1"/>
    </row>
    <row r="39" spans="1:22" x14ac:dyDescent="0.25">
      <c r="A39" s="4" t="s">
        <v>70</v>
      </c>
      <c r="B39" s="4" t="s">
        <v>71</v>
      </c>
      <c r="C39" s="4" t="s">
        <v>577</v>
      </c>
      <c r="D39" s="12">
        <v>1E-3</v>
      </c>
      <c r="E39" s="4">
        <v>4</v>
      </c>
      <c r="F39" s="4" t="s">
        <v>579</v>
      </c>
      <c r="G39" s="4"/>
      <c r="H39" s="5">
        <f>H$5*$D39</f>
        <v>8568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1"/>
      <c r="V39" s="1"/>
    </row>
    <row r="40" spans="1:22" x14ac:dyDescent="0.25">
      <c r="A40" t="s">
        <v>72</v>
      </c>
      <c r="B40" t="s">
        <v>73</v>
      </c>
      <c r="D40" s="7"/>
      <c r="E40">
        <v>3</v>
      </c>
      <c r="H40" s="3">
        <f t="shared" ref="H40:T40" si="18">SUM(H41:H46)</f>
        <v>0</v>
      </c>
      <c r="I40" s="3">
        <f t="shared" si="18"/>
        <v>0</v>
      </c>
      <c r="J40" s="3">
        <f t="shared" si="18"/>
        <v>0</v>
      </c>
      <c r="K40" s="3">
        <f t="shared" si="18"/>
        <v>0</v>
      </c>
      <c r="L40" s="3">
        <f t="shared" si="18"/>
        <v>0</v>
      </c>
      <c r="M40" s="3">
        <f t="shared" si="18"/>
        <v>0</v>
      </c>
      <c r="N40" s="3">
        <f t="shared" si="18"/>
        <v>0</v>
      </c>
      <c r="O40" s="3">
        <f t="shared" si="18"/>
        <v>0</v>
      </c>
      <c r="P40" s="3">
        <f t="shared" si="18"/>
        <v>0</v>
      </c>
      <c r="Q40" s="3">
        <f t="shared" si="18"/>
        <v>0</v>
      </c>
      <c r="R40" s="3">
        <f t="shared" si="18"/>
        <v>0</v>
      </c>
      <c r="S40" s="3">
        <f t="shared" si="18"/>
        <v>0</v>
      </c>
      <c r="T40" s="3">
        <f t="shared" si="18"/>
        <v>0</v>
      </c>
      <c r="U40" s="1"/>
      <c r="V40" s="1"/>
    </row>
    <row r="41" spans="1:22" x14ac:dyDescent="0.25">
      <c r="A41" s="4" t="s">
        <v>74</v>
      </c>
      <c r="B41" s="4" t="s">
        <v>75</v>
      </c>
      <c r="C41" s="4" t="s">
        <v>577</v>
      </c>
      <c r="D41" s="12"/>
      <c r="E41" s="4">
        <v>4</v>
      </c>
      <c r="F41" s="4"/>
      <c r="G41" s="4"/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1"/>
      <c r="V41" s="1"/>
    </row>
    <row r="42" spans="1:22" x14ac:dyDescent="0.25">
      <c r="A42" s="4" t="s">
        <v>76</v>
      </c>
      <c r="B42" s="4" t="s">
        <v>77</v>
      </c>
      <c r="C42" s="4" t="s">
        <v>581</v>
      </c>
      <c r="D42" s="12"/>
      <c r="E42" s="4">
        <v>4</v>
      </c>
      <c r="F42" s="4"/>
      <c r="G42" s="4"/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1"/>
      <c r="V42" s="1"/>
    </row>
    <row r="43" spans="1:22" x14ac:dyDescent="0.25">
      <c r="A43" s="4" t="s">
        <v>78</v>
      </c>
      <c r="B43" s="4" t="s">
        <v>79</v>
      </c>
      <c r="C43" s="4" t="s">
        <v>577</v>
      </c>
      <c r="D43" s="12"/>
      <c r="E43" s="4">
        <v>4</v>
      </c>
      <c r="F43" s="4"/>
      <c r="G43" s="4"/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1"/>
      <c r="V43" s="1"/>
    </row>
    <row r="44" spans="1:22" x14ac:dyDescent="0.25">
      <c r="A44" s="4" t="s">
        <v>80</v>
      </c>
      <c r="B44" s="4" t="s">
        <v>81</v>
      </c>
      <c r="C44" s="4" t="s">
        <v>577</v>
      </c>
      <c r="D44" s="12"/>
      <c r="E44" s="4">
        <v>4</v>
      </c>
      <c r="F44" s="4"/>
      <c r="G44" s="4"/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1"/>
      <c r="V44" s="1"/>
    </row>
    <row r="45" spans="1:22" x14ac:dyDescent="0.25">
      <c r="A45" s="4" t="s">
        <v>82</v>
      </c>
      <c r="B45" s="4" t="s">
        <v>83</v>
      </c>
      <c r="C45" s="4" t="s">
        <v>577</v>
      </c>
      <c r="D45" s="12"/>
      <c r="E45" s="4">
        <v>4</v>
      </c>
      <c r="F45" s="4"/>
      <c r="G45" s="4"/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1"/>
      <c r="V45" s="1"/>
    </row>
    <row r="46" spans="1:22" x14ac:dyDescent="0.25">
      <c r="A46" s="4" t="s">
        <v>84</v>
      </c>
      <c r="B46" s="4" t="s">
        <v>85</v>
      </c>
      <c r="C46" s="4" t="s">
        <v>577</v>
      </c>
      <c r="D46" s="12"/>
      <c r="E46" s="4">
        <v>4</v>
      </c>
      <c r="F46" s="4"/>
      <c r="G46" s="4"/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1"/>
      <c r="V46" s="1"/>
    </row>
    <row r="47" spans="1:22" x14ac:dyDescent="0.25">
      <c r="A47" t="s">
        <v>86</v>
      </c>
      <c r="B47" t="s">
        <v>87</v>
      </c>
      <c r="D47" s="7"/>
      <c r="E47">
        <v>2</v>
      </c>
      <c r="H47" s="2">
        <f t="shared" ref="H47:T47" si="19">H48+H82+H86+H89</f>
        <v>485385.14000000007</v>
      </c>
      <c r="I47" s="2">
        <f t="shared" si="19"/>
        <v>486085.14000000007</v>
      </c>
      <c r="J47" s="2">
        <f t="shared" si="19"/>
        <v>485385.14000000007</v>
      </c>
      <c r="K47" s="2">
        <f t="shared" si="19"/>
        <v>486085.14000000007</v>
      </c>
      <c r="L47" s="2">
        <f t="shared" si="19"/>
        <v>485385.14000000007</v>
      </c>
      <c r="M47" s="2">
        <f t="shared" si="19"/>
        <v>486085.14000000007</v>
      </c>
      <c r="N47" s="2">
        <f t="shared" si="19"/>
        <v>485385.14000000007</v>
      </c>
      <c r="O47" s="2">
        <f t="shared" si="19"/>
        <v>486085.14000000007</v>
      </c>
      <c r="P47" s="2">
        <f t="shared" si="19"/>
        <v>485385.14000000007</v>
      </c>
      <c r="Q47" s="2">
        <f t="shared" si="19"/>
        <v>486085.14000000007</v>
      </c>
      <c r="R47" s="2">
        <f t="shared" si="19"/>
        <v>578419.94000000006</v>
      </c>
      <c r="S47" s="2">
        <f t="shared" si="19"/>
        <v>548108.34000000008</v>
      </c>
      <c r="T47" s="2">
        <f t="shared" si="19"/>
        <v>5336479.68</v>
      </c>
    </row>
    <row r="48" spans="1:22" x14ac:dyDescent="0.25">
      <c r="A48" t="s">
        <v>88</v>
      </c>
      <c r="B48" t="s">
        <v>87</v>
      </c>
      <c r="D48" s="7"/>
      <c r="E48">
        <v>3</v>
      </c>
      <c r="H48" s="3">
        <f t="shared" ref="H48:T48" si="20">SUM(H49:H81)</f>
        <v>431785.14000000007</v>
      </c>
      <c r="I48" s="3">
        <f t="shared" si="20"/>
        <v>431785.14000000007</v>
      </c>
      <c r="J48" s="3">
        <f t="shared" si="20"/>
        <v>431785.14000000007</v>
      </c>
      <c r="K48" s="3">
        <f t="shared" si="20"/>
        <v>431785.14000000007</v>
      </c>
      <c r="L48" s="3">
        <f t="shared" si="20"/>
        <v>431785.14000000007</v>
      </c>
      <c r="M48" s="3">
        <f t="shared" si="20"/>
        <v>431785.14000000007</v>
      </c>
      <c r="N48" s="3">
        <f t="shared" si="20"/>
        <v>431785.14000000007</v>
      </c>
      <c r="O48" s="3">
        <f t="shared" si="20"/>
        <v>431785.14000000007</v>
      </c>
      <c r="P48" s="3">
        <f t="shared" si="20"/>
        <v>431785.14000000007</v>
      </c>
      <c r="Q48" s="3">
        <f t="shared" si="20"/>
        <v>431785.14000000007</v>
      </c>
      <c r="R48" s="3">
        <f t="shared" si="20"/>
        <v>524819.94000000006</v>
      </c>
      <c r="S48" s="3">
        <f t="shared" si="20"/>
        <v>493808.34000000008</v>
      </c>
      <c r="T48" s="3">
        <f t="shared" si="20"/>
        <v>5336479.68</v>
      </c>
      <c r="U48" s="1"/>
      <c r="V48" s="1"/>
    </row>
    <row r="49" spans="1:22" x14ac:dyDescent="0.25">
      <c r="A49" s="4" t="s">
        <v>89</v>
      </c>
      <c r="B49" s="4" t="s">
        <v>90</v>
      </c>
      <c r="C49" s="4" t="s">
        <v>580</v>
      </c>
      <c r="D49" s="12"/>
      <c r="E49" s="4">
        <v>4</v>
      </c>
      <c r="F49" s="4" t="s">
        <v>582</v>
      </c>
      <c r="G49" s="4"/>
      <c r="H49" s="5">
        <v>22000</v>
      </c>
      <c r="I49" s="5">
        <v>22000</v>
      </c>
      <c r="J49" s="5">
        <v>22000</v>
      </c>
      <c r="K49" s="5">
        <v>22000</v>
      </c>
      <c r="L49" s="5">
        <v>22000</v>
      </c>
      <c r="M49" s="5">
        <v>22000</v>
      </c>
      <c r="N49" s="5">
        <v>22000</v>
      </c>
      <c r="O49" s="5">
        <v>22000</v>
      </c>
      <c r="P49" s="5">
        <v>22000</v>
      </c>
      <c r="Q49" s="5">
        <v>22000</v>
      </c>
      <c r="R49" s="5">
        <v>22000</v>
      </c>
      <c r="S49" s="5">
        <v>22000</v>
      </c>
      <c r="T49" s="5">
        <f>SUM(H49:S49)</f>
        <v>264000</v>
      </c>
      <c r="U49" s="1"/>
      <c r="V49" s="1"/>
    </row>
    <row r="50" spans="1:22" x14ac:dyDescent="0.25">
      <c r="A50" s="4" t="s">
        <v>89</v>
      </c>
      <c r="B50" s="4" t="s">
        <v>90</v>
      </c>
      <c r="C50" s="4" t="s">
        <v>580</v>
      </c>
      <c r="D50" s="12"/>
      <c r="E50" s="4">
        <v>4</v>
      </c>
      <c r="F50" s="4" t="s">
        <v>578</v>
      </c>
      <c r="G50" s="4"/>
      <c r="H50" s="5">
        <v>18000</v>
      </c>
      <c r="I50" s="5">
        <v>18000</v>
      </c>
      <c r="J50" s="5">
        <v>18000</v>
      </c>
      <c r="K50" s="5">
        <v>18000</v>
      </c>
      <c r="L50" s="5">
        <v>18000</v>
      </c>
      <c r="M50" s="5">
        <v>18000</v>
      </c>
      <c r="N50" s="5">
        <v>18000</v>
      </c>
      <c r="O50" s="5">
        <v>18000</v>
      </c>
      <c r="P50" s="5">
        <v>18000</v>
      </c>
      <c r="Q50" s="5">
        <v>18000</v>
      </c>
      <c r="R50" s="5">
        <v>18000</v>
      </c>
      <c r="S50" s="5">
        <v>18000</v>
      </c>
      <c r="T50" s="5">
        <f t="shared" ref="T50:T81" si="21">SUM(H50:S50)</f>
        <v>216000</v>
      </c>
      <c r="U50" s="1"/>
      <c r="V50" s="1"/>
    </row>
    <row r="51" spans="1:22" x14ac:dyDescent="0.25">
      <c r="A51" s="4" t="s">
        <v>89</v>
      </c>
      <c r="B51" s="4" t="s">
        <v>90</v>
      </c>
      <c r="C51" s="4" t="s">
        <v>580</v>
      </c>
      <c r="D51" s="12"/>
      <c r="E51" s="4">
        <v>4</v>
      </c>
      <c r="F51" s="4" t="s">
        <v>585</v>
      </c>
      <c r="G51" s="4" t="s">
        <v>583</v>
      </c>
      <c r="H51" s="5">
        <v>10000</v>
      </c>
      <c r="I51" s="5">
        <v>10000</v>
      </c>
      <c r="J51" s="5">
        <v>10000</v>
      </c>
      <c r="K51" s="5">
        <v>10000</v>
      </c>
      <c r="L51" s="5">
        <v>10000</v>
      </c>
      <c r="M51" s="5">
        <v>10000</v>
      </c>
      <c r="N51" s="5">
        <v>10000</v>
      </c>
      <c r="O51" s="5">
        <v>10000</v>
      </c>
      <c r="P51" s="5">
        <v>10000</v>
      </c>
      <c r="Q51" s="5">
        <v>10000</v>
      </c>
      <c r="R51" s="5">
        <v>10000</v>
      </c>
      <c r="S51" s="5">
        <v>10000</v>
      </c>
      <c r="T51" s="5">
        <f t="shared" si="21"/>
        <v>120000</v>
      </c>
      <c r="U51" s="1"/>
      <c r="V51" s="1"/>
    </row>
    <row r="52" spans="1:22" x14ac:dyDescent="0.25">
      <c r="A52" s="4" t="s">
        <v>89</v>
      </c>
      <c r="B52" s="4" t="s">
        <v>90</v>
      </c>
      <c r="C52" s="4" t="s">
        <v>580</v>
      </c>
      <c r="D52" s="12"/>
      <c r="E52" s="4">
        <v>4</v>
      </c>
      <c r="F52" s="4" t="s">
        <v>585</v>
      </c>
      <c r="G52" s="4" t="s">
        <v>590</v>
      </c>
      <c r="H52" s="5">
        <v>8500</v>
      </c>
      <c r="I52" s="5">
        <v>8500</v>
      </c>
      <c r="J52" s="5">
        <v>8500</v>
      </c>
      <c r="K52" s="5">
        <v>8500</v>
      </c>
      <c r="L52" s="5">
        <v>8500</v>
      </c>
      <c r="M52" s="5">
        <v>8500</v>
      </c>
      <c r="N52" s="5">
        <v>8500</v>
      </c>
      <c r="O52" s="5">
        <v>8500</v>
      </c>
      <c r="P52" s="5">
        <v>8500</v>
      </c>
      <c r="Q52" s="5">
        <v>8500</v>
      </c>
      <c r="R52" s="5">
        <v>8500</v>
      </c>
      <c r="S52" s="5">
        <v>8500</v>
      </c>
      <c r="T52" s="5">
        <f t="shared" si="21"/>
        <v>102000</v>
      </c>
      <c r="U52" s="1"/>
      <c r="V52" s="1"/>
    </row>
    <row r="53" spans="1:22" x14ac:dyDescent="0.25">
      <c r="A53" s="4" t="s">
        <v>89</v>
      </c>
      <c r="B53" s="4" t="s">
        <v>90</v>
      </c>
      <c r="C53" s="4" t="s">
        <v>580</v>
      </c>
      <c r="D53" s="12"/>
      <c r="E53" s="4">
        <v>4</v>
      </c>
      <c r="F53" s="4" t="s">
        <v>585</v>
      </c>
      <c r="G53" s="4" t="s">
        <v>586</v>
      </c>
      <c r="H53" s="5">
        <v>12000</v>
      </c>
      <c r="I53" s="5">
        <v>12000</v>
      </c>
      <c r="J53" s="5">
        <v>12000</v>
      </c>
      <c r="K53" s="5">
        <v>12000</v>
      </c>
      <c r="L53" s="5">
        <v>12000</v>
      </c>
      <c r="M53" s="5">
        <v>12000</v>
      </c>
      <c r="N53" s="5">
        <v>12000</v>
      </c>
      <c r="O53" s="5">
        <v>12000</v>
      </c>
      <c r="P53" s="5">
        <v>12000</v>
      </c>
      <c r="Q53" s="5">
        <v>12000</v>
      </c>
      <c r="R53" s="5">
        <v>12000</v>
      </c>
      <c r="S53" s="5">
        <v>12000</v>
      </c>
      <c r="T53" s="5">
        <f t="shared" si="21"/>
        <v>144000</v>
      </c>
      <c r="U53" s="1"/>
      <c r="V53" s="1"/>
    </row>
    <row r="54" spans="1:22" x14ac:dyDescent="0.25">
      <c r="A54" s="4" t="s">
        <v>91</v>
      </c>
      <c r="B54" s="4" t="s">
        <v>92</v>
      </c>
      <c r="C54" s="4" t="s">
        <v>580</v>
      </c>
      <c r="D54" s="12"/>
      <c r="E54" s="4">
        <v>4</v>
      </c>
      <c r="F54" s="4" t="s">
        <v>582</v>
      </c>
      <c r="G54" s="4"/>
      <c r="H54" s="5">
        <v>15980</v>
      </c>
      <c r="I54" s="5">
        <v>15980</v>
      </c>
      <c r="J54" s="5">
        <v>15980</v>
      </c>
      <c r="K54" s="5">
        <v>15980</v>
      </c>
      <c r="L54" s="5">
        <v>15980</v>
      </c>
      <c r="M54" s="5">
        <v>15980</v>
      </c>
      <c r="N54" s="5">
        <v>15980</v>
      </c>
      <c r="O54" s="5">
        <v>15980</v>
      </c>
      <c r="P54" s="5">
        <v>15980</v>
      </c>
      <c r="Q54" s="5">
        <v>15980</v>
      </c>
      <c r="R54" s="5">
        <v>15980</v>
      </c>
      <c r="S54" s="5">
        <v>15980</v>
      </c>
      <c r="T54" s="5">
        <f t="shared" si="21"/>
        <v>191760</v>
      </c>
      <c r="U54" s="1"/>
      <c r="V54" s="1"/>
    </row>
    <row r="55" spans="1:22" x14ac:dyDescent="0.25">
      <c r="A55" s="4" t="s">
        <v>91</v>
      </c>
      <c r="B55" s="4" t="s">
        <v>92</v>
      </c>
      <c r="C55" s="4" t="s">
        <v>580</v>
      </c>
      <c r="D55" s="12"/>
      <c r="E55" s="4">
        <v>4</v>
      </c>
      <c r="F55" s="4" t="s">
        <v>578</v>
      </c>
      <c r="G55" s="4"/>
      <c r="H55" s="5">
        <v>23820</v>
      </c>
      <c r="I55" s="5">
        <v>23820</v>
      </c>
      <c r="J55" s="5">
        <v>23820</v>
      </c>
      <c r="K55" s="5">
        <v>23820</v>
      </c>
      <c r="L55" s="5">
        <v>23820</v>
      </c>
      <c r="M55" s="5">
        <v>23820</v>
      </c>
      <c r="N55" s="5">
        <v>23820</v>
      </c>
      <c r="O55" s="5">
        <v>23820</v>
      </c>
      <c r="P55" s="5">
        <v>23820</v>
      </c>
      <c r="Q55" s="5">
        <v>23820</v>
      </c>
      <c r="R55" s="5">
        <v>23820</v>
      </c>
      <c r="S55" s="5">
        <v>23820</v>
      </c>
      <c r="T55" s="5">
        <f t="shared" si="21"/>
        <v>285840</v>
      </c>
      <c r="U55" s="1"/>
      <c r="V55" s="1"/>
    </row>
    <row r="56" spans="1:22" x14ac:dyDescent="0.25">
      <c r="A56" s="4" t="s">
        <v>91</v>
      </c>
      <c r="B56" s="4" t="s">
        <v>92</v>
      </c>
      <c r="C56" s="4" t="s">
        <v>580</v>
      </c>
      <c r="D56" s="12"/>
      <c r="E56" s="4">
        <v>4</v>
      </c>
      <c r="F56" s="4" t="s">
        <v>584</v>
      </c>
      <c r="G56" s="4"/>
      <c r="H56" s="5">
        <v>18980</v>
      </c>
      <c r="I56" s="5">
        <v>18980</v>
      </c>
      <c r="J56" s="5">
        <v>18980</v>
      </c>
      <c r="K56" s="5">
        <v>18980</v>
      </c>
      <c r="L56" s="5">
        <v>18980</v>
      </c>
      <c r="M56" s="5">
        <v>18980</v>
      </c>
      <c r="N56" s="5">
        <v>18980</v>
      </c>
      <c r="O56" s="5">
        <v>18980</v>
      </c>
      <c r="P56" s="5">
        <v>18980</v>
      </c>
      <c r="Q56" s="5">
        <v>18980</v>
      </c>
      <c r="R56" s="5">
        <v>18980</v>
      </c>
      <c r="S56" s="5">
        <v>18980</v>
      </c>
      <c r="T56" s="5">
        <f t="shared" si="21"/>
        <v>227760</v>
      </c>
      <c r="U56" s="1"/>
      <c r="V56" s="1"/>
    </row>
    <row r="57" spans="1:22" x14ac:dyDescent="0.25">
      <c r="A57" s="4" t="s">
        <v>91</v>
      </c>
      <c r="B57" s="4" t="s">
        <v>92</v>
      </c>
      <c r="C57" s="4" t="s">
        <v>580</v>
      </c>
      <c r="D57" s="12"/>
      <c r="E57" s="4">
        <v>4</v>
      </c>
      <c r="F57" s="4" t="s">
        <v>585</v>
      </c>
      <c r="G57" s="4"/>
      <c r="H57" s="5">
        <v>35920</v>
      </c>
      <c r="I57" s="5">
        <v>35920</v>
      </c>
      <c r="J57" s="5">
        <v>35920</v>
      </c>
      <c r="K57" s="5">
        <v>35920</v>
      </c>
      <c r="L57" s="5">
        <v>35920</v>
      </c>
      <c r="M57" s="5">
        <v>35920</v>
      </c>
      <c r="N57" s="5">
        <v>35920</v>
      </c>
      <c r="O57" s="5">
        <v>35920</v>
      </c>
      <c r="P57" s="5">
        <v>35920</v>
      </c>
      <c r="Q57" s="5">
        <v>35920</v>
      </c>
      <c r="R57" s="5">
        <v>35920</v>
      </c>
      <c r="S57" s="5">
        <v>35920</v>
      </c>
      <c r="T57" s="5">
        <f t="shared" si="21"/>
        <v>431040</v>
      </c>
      <c r="U57" s="1"/>
      <c r="V57" s="1"/>
    </row>
    <row r="58" spans="1:22" x14ac:dyDescent="0.25">
      <c r="A58" s="4" t="s">
        <v>91</v>
      </c>
      <c r="B58" s="4" t="s">
        <v>92</v>
      </c>
      <c r="C58" s="4" t="s">
        <v>580</v>
      </c>
      <c r="D58" s="12"/>
      <c r="E58" s="4">
        <v>4</v>
      </c>
      <c r="F58" s="4" t="s">
        <v>585</v>
      </c>
      <c r="G58" s="4" t="s">
        <v>586</v>
      </c>
      <c r="H58" s="5">
        <v>23450</v>
      </c>
      <c r="I58" s="5">
        <v>23450</v>
      </c>
      <c r="J58" s="5">
        <v>23450</v>
      </c>
      <c r="K58" s="5">
        <v>23450</v>
      </c>
      <c r="L58" s="5">
        <v>23450</v>
      </c>
      <c r="M58" s="5">
        <v>23450</v>
      </c>
      <c r="N58" s="5">
        <v>23450</v>
      </c>
      <c r="O58" s="5">
        <v>23450</v>
      </c>
      <c r="P58" s="5">
        <v>23450</v>
      </c>
      <c r="Q58" s="5">
        <v>23450</v>
      </c>
      <c r="R58" s="5">
        <v>23450</v>
      </c>
      <c r="S58" s="5">
        <v>23450</v>
      </c>
      <c r="T58" s="5">
        <f t="shared" si="21"/>
        <v>281400</v>
      </c>
      <c r="U58" s="1"/>
      <c r="V58" s="1"/>
    </row>
    <row r="59" spans="1:22" x14ac:dyDescent="0.25">
      <c r="A59" s="4" t="s">
        <v>91</v>
      </c>
      <c r="B59" s="4" t="s">
        <v>92</v>
      </c>
      <c r="C59" s="4" t="s">
        <v>580</v>
      </c>
      <c r="D59" s="12"/>
      <c r="E59" s="4">
        <v>4</v>
      </c>
      <c r="F59" s="4" t="s">
        <v>585</v>
      </c>
      <c r="G59" s="4" t="s">
        <v>587</v>
      </c>
      <c r="H59" s="5">
        <v>6980</v>
      </c>
      <c r="I59" s="5">
        <v>6980</v>
      </c>
      <c r="J59" s="5">
        <v>6980</v>
      </c>
      <c r="K59" s="5">
        <v>6980</v>
      </c>
      <c r="L59" s="5">
        <v>6980</v>
      </c>
      <c r="M59" s="5">
        <v>6980</v>
      </c>
      <c r="N59" s="5">
        <v>6980</v>
      </c>
      <c r="O59" s="5">
        <v>6980</v>
      </c>
      <c r="P59" s="5">
        <v>6980</v>
      </c>
      <c r="Q59" s="5">
        <v>6980</v>
      </c>
      <c r="R59" s="5">
        <v>6980</v>
      </c>
      <c r="S59" s="5">
        <v>6980</v>
      </c>
      <c r="T59" s="5">
        <f t="shared" si="21"/>
        <v>83760</v>
      </c>
      <c r="U59" s="1"/>
      <c r="V59" s="1"/>
    </row>
    <row r="60" spans="1:22" x14ac:dyDescent="0.25">
      <c r="A60" s="4" t="s">
        <v>91</v>
      </c>
      <c r="B60" s="4" t="s">
        <v>92</v>
      </c>
      <c r="C60" s="4" t="s">
        <v>580</v>
      </c>
      <c r="D60" s="12"/>
      <c r="E60" s="4">
        <v>4</v>
      </c>
      <c r="F60" s="4" t="s">
        <v>585</v>
      </c>
      <c r="G60" s="4" t="s">
        <v>588</v>
      </c>
      <c r="H60" s="5">
        <v>7580</v>
      </c>
      <c r="I60" s="5">
        <v>7580</v>
      </c>
      <c r="J60" s="5">
        <v>7580</v>
      </c>
      <c r="K60" s="5">
        <v>7580</v>
      </c>
      <c r="L60" s="5">
        <v>7580</v>
      </c>
      <c r="M60" s="5">
        <v>7580</v>
      </c>
      <c r="N60" s="5">
        <v>7580</v>
      </c>
      <c r="O60" s="5">
        <v>7580</v>
      </c>
      <c r="P60" s="5">
        <v>7580</v>
      </c>
      <c r="Q60" s="5">
        <v>7580</v>
      </c>
      <c r="R60" s="5">
        <v>7580</v>
      </c>
      <c r="S60" s="5">
        <v>7580</v>
      </c>
      <c r="T60" s="5">
        <f t="shared" si="21"/>
        <v>90960</v>
      </c>
      <c r="U60" s="1"/>
      <c r="V60" s="1"/>
    </row>
    <row r="61" spans="1:22" x14ac:dyDescent="0.25">
      <c r="A61" s="4" t="s">
        <v>91</v>
      </c>
      <c r="B61" s="4" t="s">
        <v>92</v>
      </c>
      <c r="C61" s="4" t="s">
        <v>580</v>
      </c>
      <c r="D61" s="12"/>
      <c r="E61" s="4">
        <v>4</v>
      </c>
      <c r="F61" s="4" t="s">
        <v>579</v>
      </c>
      <c r="G61" s="4"/>
      <c r="H61" s="5">
        <v>12898</v>
      </c>
      <c r="I61" s="5">
        <v>12898</v>
      </c>
      <c r="J61" s="5">
        <v>12898</v>
      </c>
      <c r="K61" s="5">
        <v>12898</v>
      </c>
      <c r="L61" s="5">
        <v>12898</v>
      </c>
      <c r="M61" s="5">
        <v>12898</v>
      </c>
      <c r="N61" s="5">
        <v>12898</v>
      </c>
      <c r="O61" s="5">
        <v>12898</v>
      </c>
      <c r="P61" s="5">
        <v>12898</v>
      </c>
      <c r="Q61" s="5">
        <v>12898</v>
      </c>
      <c r="R61" s="5">
        <v>12898</v>
      </c>
      <c r="S61" s="5">
        <v>12898</v>
      </c>
      <c r="T61" s="5">
        <f t="shared" si="21"/>
        <v>154776</v>
      </c>
      <c r="U61" s="1"/>
      <c r="V61" s="1"/>
    </row>
    <row r="62" spans="1:22" x14ac:dyDescent="0.25">
      <c r="A62" s="4" t="s">
        <v>91</v>
      </c>
      <c r="B62" s="4" t="s">
        <v>92</v>
      </c>
      <c r="C62" s="4" t="s">
        <v>580</v>
      </c>
      <c r="D62" s="12"/>
      <c r="E62" s="4">
        <v>4</v>
      </c>
      <c r="F62" s="4" t="s">
        <v>589</v>
      </c>
      <c r="G62" s="4"/>
      <c r="H62" s="5">
        <v>9450</v>
      </c>
      <c r="I62" s="5">
        <v>9450</v>
      </c>
      <c r="J62" s="5">
        <v>9450</v>
      </c>
      <c r="K62" s="5">
        <v>9450</v>
      </c>
      <c r="L62" s="5">
        <v>9450</v>
      </c>
      <c r="M62" s="5">
        <v>9450</v>
      </c>
      <c r="N62" s="5">
        <v>9450</v>
      </c>
      <c r="O62" s="5">
        <v>9450</v>
      </c>
      <c r="P62" s="5">
        <v>9450</v>
      </c>
      <c r="Q62" s="5">
        <v>9450</v>
      </c>
      <c r="R62" s="5">
        <v>9450</v>
      </c>
      <c r="S62" s="5">
        <v>9450</v>
      </c>
      <c r="T62" s="5">
        <f t="shared" si="21"/>
        <v>113400</v>
      </c>
      <c r="U62" s="1"/>
      <c r="V62" s="1"/>
    </row>
    <row r="63" spans="1:22" x14ac:dyDescent="0.25">
      <c r="A63" s="4" t="s">
        <v>93</v>
      </c>
      <c r="B63" s="4" t="s">
        <v>94</v>
      </c>
      <c r="C63" s="4" t="s">
        <v>581</v>
      </c>
      <c r="D63" s="12"/>
      <c r="E63" s="4">
        <v>4</v>
      </c>
      <c r="F63" s="4"/>
      <c r="G63" s="4"/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f t="shared" si="21"/>
        <v>0</v>
      </c>
      <c r="U63" s="1"/>
      <c r="V63" s="1"/>
    </row>
    <row r="64" spans="1:22" x14ac:dyDescent="0.25">
      <c r="A64" s="4" t="s">
        <v>95</v>
      </c>
      <c r="B64" s="4" t="s">
        <v>96</v>
      </c>
      <c r="C64" s="4" t="s">
        <v>580</v>
      </c>
      <c r="D64" s="12"/>
      <c r="E64" s="4">
        <v>4</v>
      </c>
      <c r="F64" s="4" t="s">
        <v>582</v>
      </c>
      <c r="G64" s="4"/>
      <c r="H64" s="5">
        <v>21253.4</v>
      </c>
      <c r="I64" s="5">
        <v>21253.4</v>
      </c>
      <c r="J64" s="5">
        <v>21253.4</v>
      </c>
      <c r="K64" s="5">
        <v>21253.4</v>
      </c>
      <c r="L64" s="5">
        <v>21253.4</v>
      </c>
      <c r="M64" s="5">
        <v>21253.4</v>
      </c>
      <c r="N64" s="5">
        <v>21253.4</v>
      </c>
      <c r="O64" s="5">
        <v>21253.4</v>
      </c>
      <c r="P64" s="5">
        <v>21253.4</v>
      </c>
      <c r="Q64" s="5">
        <v>21253.4</v>
      </c>
      <c r="R64" s="5">
        <v>21253.4</v>
      </c>
      <c r="S64" s="5">
        <v>21253.4</v>
      </c>
      <c r="T64" s="5">
        <f t="shared" si="21"/>
        <v>255040.79999999996</v>
      </c>
      <c r="U64" s="1"/>
      <c r="V64" s="1"/>
    </row>
    <row r="65" spans="1:22" x14ac:dyDescent="0.25">
      <c r="A65" s="4" t="s">
        <v>95</v>
      </c>
      <c r="B65" s="4" t="s">
        <v>96</v>
      </c>
      <c r="C65" s="4" t="s">
        <v>580</v>
      </c>
      <c r="D65" s="12"/>
      <c r="E65" s="4">
        <v>4</v>
      </c>
      <c r="F65" s="4" t="s">
        <v>578</v>
      </c>
      <c r="G65" s="4"/>
      <c r="H65" s="5">
        <v>31680.600000000002</v>
      </c>
      <c r="I65" s="5">
        <v>31680.600000000002</v>
      </c>
      <c r="J65" s="5">
        <v>31680.600000000002</v>
      </c>
      <c r="K65" s="5">
        <v>31680.600000000002</v>
      </c>
      <c r="L65" s="5">
        <v>31680.600000000002</v>
      </c>
      <c r="M65" s="5">
        <v>31680.600000000002</v>
      </c>
      <c r="N65" s="5">
        <v>31680.600000000002</v>
      </c>
      <c r="O65" s="5">
        <v>31680.600000000002</v>
      </c>
      <c r="P65" s="5">
        <v>31680.600000000002</v>
      </c>
      <c r="Q65" s="5">
        <v>31680.600000000002</v>
      </c>
      <c r="R65" s="5">
        <v>31680.600000000002</v>
      </c>
      <c r="S65" s="5">
        <v>31680.600000000002</v>
      </c>
      <c r="T65" s="5">
        <f t="shared" si="21"/>
        <v>380167.19999999995</v>
      </c>
      <c r="U65" s="1"/>
      <c r="V65" s="1"/>
    </row>
    <row r="66" spans="1:22" x14ac:dyDescent="0.25">
      <c r="A66" s="4" t="s">
        <v>95</v>
      </c>
      <c r="B66" s="4" t="s">
        <v>96</v>
      </c>
      <c r="C66" s="4" t="s">
        <v>580</v>
      </c>
      <c r="D66" s="12"/>
      <c r="E66" s="4">
        <v>4</v>
      </c>
      <c r="F66" s="4" t="s">
        <v>584</v>
      </c>
      <c r="G66" s="4"/>
      <c r="H66" s="5">
        <v>25243.4</v>
      </c>
      <c r="I66" s="5">
        <v>25243.4</v>
      </c>
      <c r="J66" s="5">
        <v>25243.4</v>
      </c>
      <c r="K66" s="5">
        <v>25243.4</v>
      </c>
      <c r="L66" s="5">
        <v>25243.4</v>
      </c>
      <c r="M66" s="5">
        <v>25243.4</v>
      </c>
      <c r="N66" s="5">
        <v>25243.4</v>
      </c>
      <c r="O66" s="5">
        <v>25243.4</v>
      </c>
      <c r="P66" s="5">
        <v>25243.4</v>
      </c>
      <c r="Q66" s="5">
        <v>25243.4</v>
      </c>
      <c r="R66" s="5">
        <v>25243.4</v>
      </c>
      <c r="S66" s="5">
        <v>25243.4</v>
      </c>
      <c r="T66" s="5">
        <f t="shared" si="21"/>
        <v>302920.8</v>
      </c>
      <c r="U66" s="1"/>
      <c r="V66" s="1"/>
    </row>
    <row r="67" spans="1:22" x14ac:dyDescent="0.25">
      <c r="A67" s="4" t="s">
        <v>95</v>
      </c>
      <c r="B67" s="4" t="s">
        <v>96</v>
      </c>
      <c r="C67" s="4" t="s">
        <v>580</v>
      </c>
      <c r="D67" s="12"/>
      <c r="E67" s="4">
        <v>4</v>
      </c>
      <c r="F67" s="4" t="s">
        <v>585</v>
      </c>
      <c r="G67" s="4"/>
      <c r="H67" s="5">
        <v>47773.600000000006</v>
      </c>
      <c r="I67" s="5">
        <v>47773.600000000006</v>
      </c>
      <c r="J67" s="5">
        <v>47773.600000000006</v>
      </c>
      <c r="K67" s="5">
        <v>47773.600000000006</v>
      </c>
      <c r="L67" s="5">
        <v>47773.600000000006</v>
      </c>
      <c r="M67" s="5">
        <v>47773.600000000006</v>
      </c>
      <c r="N67" s="5">
        <v>47773.600000000006</v>
      </c>
      <c r="O67" s="5">
        <v>47773.600000000006</v>
      </c>
      <c r="P67" s="5">
        <v>47773.600000000006</v>
      </c>
      <c r="Q67" s="5">
        <v>47773.600000000006</v>
      </c>
      <c r="R67" s="5">
        <v>47773.600000000006</v>
      </c>
      <c r="S67" s="5">
        <v>47773.600000000006</v>
      </c>
      <c r="T67" s="5">
        <f t="shared" si="21"/>
        <v>573283.19999999995</v>
      </c>
      <c r="U67" s="1"/>
      <c r="V67" s="1"/>
    </row>
    <row r="68" spans="1:22" x14ac:dyDescent="0.25">
      <c r="A68" s="4" t="s">
        <v>95</v>
      </c>
      <c r="B68" s="4" t="s">
        <v>96</v>
      </c>
      <c r="C68" s="4" t="s">
        <v>580</v>
      </c>
      <c r="D68" s="12"/>
      <c r="E68" s="4">
        <v>4</v>
      </c>
      <c r="F68" s="4" t="s">
        <v>585</v>
      </c>
      <c r="G68" s="4" t="s">
        <v>586</v>
      </c>
      <c r="H68" s="5">
        <v>31188.5</v>
      </c>
      <c r="I68" s="5">
        <v>31188.5</v>
      </c>
      <c r="J68" s="5">
        <v>31188.5</v>
      </c>
      <c r="K68" s="5">
        <v>31188.5</v>
      </c>
      <c r="L68" s="5">
        <v>31188.5</v>
      </c>
      <c r="M68" s="5">
        <v>31188.5</v>
      </c>
      <c r="N68" s="5">
        <v>31188.5</v>
      </c>
      <c r="O68" s="5">
        <v>31188.5</v>
      </c>
      <c r="P68" s="5">
        <v>31188.5</v>
      </c>
      <c r="Q68" s="5">
        <v>31188.5</v>
      </c>
      <c r="R68" s="5">
        <v>31188.5</v>
      </c>
      <c r="S68" s="5">
        <v>31188.5</v>
      </c>
      <c r="T68" s="5">
        <f t="shared" si="21"/>
        <v>374262</v>
      </c>
      <c r="U68" s="1"/>
      <c r="V68" s="1"/>
    </row>
    <row r="69" spans="1:22" x14ac:dyDescent="0.25">
      <c r="A69" s="4" t="s">
        <v>95</v>
      </c>
      <c r="B69" s="4" t="s">
        <v>96</v>
      </c>
      <c r="C69" s="4" t="s">
        <v>580</v>
      </c>
      <c r="D69" s="12"/>
      <c r="E69" s="4">
        <v>4</v>
      </c>
      <c r="F69" s="4" t="s">
        <v>585</v>
      </c>
      <c r="G69" s="4" t="s">
        <v>587</v>
      </c>
      <c r="H69" s="5">
        <v>9283.4</v>
      </c>
      <c r="I69" s="5">
        <v>9283.4</v>
      </c>
      <c r="J69" s="5">
        <v>9283.4</v>
      </c>
      <c r="K69" s="5">
        <v>9283.4</v>
      </c>
      <c r="L69" s="5">
        <v>9283.4</v>
      </c>
      <c r="M69" s="5">
        <v>9283.4</v>
      </c>
      <c r="N69" s="5">
        <v>9283.4</v>
      </c>
      <c r="O69" s="5">
        <v>9283.4</v>
      </c>
      <c r="P69" s="5">
        <v>9283.4</v>
      </c>
      <c r="Q69" s="5">
        <v>9283.4</v>
      </c>
      <c r="R69" s="5">
        <v>9283.4</v>
      </c>
      <c r="S69" s="5">
        <v>9283.4</v>
      </c>
      <c r="T69" s="5">
        <f t="shared" si="21"/>
        <v>111400.79999999997</v>
      </c>
      <c r="U69" s="1"/>
      <c r="V69" s="1"/>
    </row>
    <row r="70" spans="1:22" x14ac:dyDescent="0.25">
      <c r="A70" s="4" t="s">
        <v>95</v>
      </c>
      <c r="B70" s="4" t="s">
        <v>96</v>
      </c>
      <c r="C70" s="4" t="s">
        <v>580</v>
      </c>
      <c r="D70" s="12"/>
      <c r="E70" s="4">
        <v>4</v>
      </c>
      <c r="F70" s="4" t="s">
        <v>585</v>
      </c>
      <c r="G70" s="4" t="s">
        <v>588</v>
      </c>
      <c r="H70" s="5">
        <v>10081.4</v>
      </c>
      <c r="I70" s="5">
        <v>10081.4</v>
      </c>
      <c r="J70" s="5">
        <v>10081.4</v>
      </c>
      <c r="K70" s="5">
        <v>10081.4</v>
      </c>
      <c r="L70" s="5">
        <v>10081.4</v>
      </c>
      <c r="M70" s="5">
        <v>10081.4</v>
      </c>
      <c r="N70" s="5">
        <v>10081.4</v>
      </c>
      <c r="O70" s="5">
        <v>10081.4</v>
      </c>
      <c r="P70" s="5">
        <v>10081.4</v>
      </c>
      <c r="Q70" s="5">
        <v>10081.4</v>
      </c>
      <c r="R70" s="5">
        <v>10081.4</v>
      </c>
      <c r="S70" s="5">
        <v>10081.4</v>
      </c>
      <c r="T70" s="5">
        <f t="shared" si="21"/>
        <v>120976.79999999997</v>
      </c>
      <c r="U70" s="1"/>
      <c r="V70" s="1"/>
    </row>
    <row r="71" spans="1:22" x14ac:dyDescent="0.25">
      <c r="A71" s="4" t="s">
        <v>95</v>
      </c>
      <c r="B71" s="4" t="s">
        <v>96</v>
      </c>
      <c r="C71" s="4" t="s">
        <v>580</v>
      </c>
      <c r="D71" s="12"/>
      <c r="E71" s="4">
        <v>4</v>
      </c>
      <c r="F71" s="4" t="s">
        <v>579</v>
      </c>
      <c r="G71" s="4"/>
      <c r="H71" s="5">
        <v>17154.34</v>
      </c>
      <c r="I71" s="5">
        <v>17154.34</v>
      </c>
      <c r="J71" s="5">
        <v>17154.34</v>
      </c>
      <c r="K71" s="5">
        <v>17154.34</v>
      </c>
      <c r="L71" s="5">
        <v>17154.34</v>
      </c>
      <c r="M71" s="5">
        <v>17154.34</v>
      </c>
      <c r="N71" s="5">
        <v>17154.34</v>
      </c>
      <c r="O71" s="5">
        <v>17154.34</v>
      </c>
      <c r="P71" s="5">
        <v>17154.34</v>
      </c>
      <c r="Q71" s="5">
        <v>17154.34</v>
      </c>
      <c r="R71" s="5">
        <v>17154.34</v>
      </c>
      <c r="S71" s="5">
        <v>17154.34</v>
      </c>
      <c r="T71" s="5">
        <f t="shared" si="21"/>
        <v>205852.08</v>
      </c>
      <c r="U71" s="1"/>
      <c r="V71" s="1"/>
    </row>
    <row r="72" spans="1:22" x14ac:dyDescent="0.25">
      <c r="A72" s="4" t="s">
        <v>95</v>
      </c>
      <c r="B72" s="4" t="s">
        <v>96</v>
      </c>
      <c r="C72" s="4" t="s">
        <v>580</v>
      </c>
      <c r="D72" s="12"/>
      <c r="E72" s="4">
        <v>4</v>
      </c>
      <c r="F72" s="4" t="s">
        <v>589</v>
      </c>
      <c r="G72" s="4"/>
      <c r="H72" s="5">
        <v>12568.5</v>
      </c>
      <c r="I72" s="5">
        <v>12568.5</v>
      </c>
      <c r="J72" s="5">
        <v>12568.5</v>
      </c>
      <c r="K72" s="5">
        <v>12568.5</v>
      </c>
      <c r="L72" s="5">
        <v>12568.5</v>
      </c>
      <c r="M72" s="5">
        <v>12568.5</v>
      </c>
      <c r="N72" s="5">
        <v>12568.5</v>
      </c>
      <c r="O72" s="5">
        <v>12568.5</v>
      </c>
      <c r="P72" s="5">
        <v>12568.5</v>
      </c>
      <c r="Q72" s="5">
        <v>12568.5</v>
      </c>
      <c r="R72" s="5">
        <v>12568.5</v>
      </c>
      <c r="S72" s="5">
        <v>12568.5</v>
      </c>
      <c r="T72" s="5">
        <f t="shared" si="21"/>
        <v>150822</v>
      </c>
      <c r="U72" s="1"/>
      <c r="V72" s="1"/>
    </row>
    <row r="73" spans="1:22" x14ac:dyDescent="0.25">
      <c r="A73" s="4" t="s">
        <v>97</v>
      </c>
      <c r="B73" s="4" t="s">
        <v>98</v>
      </c>
      <c r="C73" s="4" t="s">
        <v>580</v>
      </c>
      <c r="D73" s="12"/>
      <c r="E73" s="4">
        <v>4</v>
      </c>
      <c r="F73" s="4" t="s">
        <v>582</v>
      </c>
      <c r="G73" s="4"/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9588</v>
      </c>
      <c r="S73" s="5">
        <v>6392</v>
      </c>
      <c r="T73" s="5">
        <f t="shared" si="21"/>
        <v>15980</v>
      </c>
      <c r="U73" s="1"/>
      <c r="V73" s="1"/>
    </row>
    <row r="74" spans="1:22" x14ac:dyDescent="0.25">
      <c r="A74" s="4" t="s">
        <v>97</v>
      </c>
      <c r="B74" s="4" t="s">
        <v>98</v>
      </c>
      <c r="C74" s="4" t="s">
        <v>580</v>
      </c>
      <c r="D74" s="12"/>
      <c r="E74" s="4">
        <v>4</v>
      </c>
      <c r="F74" s="4" t="s">
        <v>578</v>
      </c>
      <c r="G74" s="4"/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14292</v>
      </c>
      <c r="S74" s="5">
        <v>9528</v>
      </c>
      <c r="T74" s="5">
        <f t="shared" si="21"/>
        <v>23820</v>
      </c>
      <c r="U74" s="1"/>
      <c r="V74" s="1"/>
    </row>
    <row r="75" spans="1:22" x14ac:dyDescent="0.25">
      <c r="A75" s="4" t="s">
        <v>97</v>
      </c>
      <c r="B75" s="4" t="s">
        <v>98</v>
      </c>
      <c r="C75" s="4" t="s">
        <v>580</v>
      </c>
      <c r="D75" s="12"/>
      <c r="E75" s="4">
        <v>4</v>
      </c>
      <c r="F75" s="4" t="s">
        <v>584</v>
      </c>
      <c r="G75" s="4"/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11388</v>
      </c>
      <c r="S75" s="5">
        <v>7592</v>
      </c>
      <c r="T75" s="5">
        <f t="shared" si="21"/>
        <v>18980</v>
      </c>
      <c r="U75" s="1"/>
      <c r="V75" s="1"/>
    </row>
    <row r="76" spans="1:22" x14ac:dyDescent="0.25">
      <c r="A76" s="4" t="s">
        <v>97</v>
      </c>
      <c r="B76" s="4" t="s">
        <v>98</v>
      </c>
      <c r="C76" s="4" t="s">
        <v>580</v>
      </c>
      <c r="D76" s="12"/>
      <c r="E76" s="4">
        <v>4</v>
      </c>
      <c r="F76" s="4" t="s">
        <v>585</v>
      </c>
      <c r="G76" s="4"/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21552</v>
      </c>
      <c r="S76" s="5">
        <v>14368</v>
      </c>
      <c r="T76" s="5">
        <f t="shared" si="21"/>
        <v>35920</v>
      </c>
      <c r="U76" s="1"/>
      <c r="V76" s="1"/>
    </row>
    <row r="77" spans="1:22" x14ac:dyDescent="0.25">
      <c r="A77" s="4" t="s">
        <v>97</v>
      </c>
      <c r="B77" s="4" t="s">
        <v>98</v>
      </c>
      <c r="C77" s="4" t="s">
        <v>580</v>
      </c>
      <c r="D77" s="12"/>
      <c r="E77" s="4">
        <v>4</v>
      </c>
      <c r="F77" s="4" t="s">
        <v>585</v>
      </c>
      <c r="G77" s="4" t="s">
        <v>586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14070</v>
      </c>
      <c r="S77" s="5">
        <v>9380</v>
      </c>
      <c r="T77" s="5">
        <f t="shared" si="21"/>
        <v>23450</v>
      </c>
      <c r="U77" s="1"/>
      <c r="V77" s="1"/>
    </row>
    <row r="78" spans="1:22" x14ac:dyDescent="0.25">
      <c r="A78" s="4" t="s">
        <v>97</v>
      </c>
      <c r="B78" s="4" t="s">
        <v>98</v>
      </c>
      <c r="C78" s="4" t="s">
        <v>580</v>
      </c>
      <c r="D78" s="12"/>
      <c r="E78" s="4">
        <v>4</v>
      </c>
      <c r="F78" s="4" t="s">
        <v>585</v>
      </c>
      <c r="G78" s="4" t="s">
        <v>587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4188</v>
      </c>
      <c r="S78" s="5">
        <v>2792</v>
      </c>
      <c r="T78" s="5">
        <f t="shared" si="21"/>
        <v>6980</v>
      </c>
      <c r="U78" s="1"/>
      <c r="V78" s="1"/>
    </row>
    <row r="79" spans="1:22" x14ac:dyDescent="0.25">
      <c r="A79" s="4" t="s">
        <v>97</v>
      </c>
      <c r="B79" s="4" t="s">
        <v>98</v>
      </c>
      <c r="C79" s="4" t="s">
        <v>580</v>
      </c>
      <c r="D79" s="12"/>
      <c r="E79" s="4">
        <v>4</v>
      </c>
      <c r="F79" s="4" t="s">
        <v>585</v>
      </c>
      <c r="G79" s="4" t="s">
        <v>588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4548</v>
      </c>
      <c r="S79" s="5">
        <v>3032</v>
      </c>
      <c r="T79" s="5">
        <f t="shared" si="21"/>
        <v>7580</v>
      </c>
      <c r="U79" s="1"/>
      <c r="V79" s="1"/>
    </row>
    <row r="80" spans="1:22" x14ac:dyDescent="0.25">
      <c r="A80" s="4" t="s">
        <v>97</v>
      </c>
      <c r="B80" s="4" t="s">
        <v>98</v>
      </c>
      <c r="C80" s="4" t="s">
        <v>580</v>
      </c>
      <c r="D80" s="12"/>
      <c r="E80" s="4">
        <v>4</v>
      </c>
      <c r="F80" s="4" t="s">
        <v>579</v>
      </c>
      <c r="G80" s="4"/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7738.7999999999993</v>
      </c>
      <c r="S80" s="5">
        <v>5159.2000000000007</v>
      </c>
      <c r="T80" s="5">
        <f t="shared" si="21"/>
        <v>12898</v>
      </c>
      <c r="U80" s="1"/>
      <c r="V80" s="1"/>
    </row>
    <row r="81" spans="1:22" x14ac:dyDescent="0.25">
      <c r="A81" s="4" t="s">
        <v>97</v>
      </c>
      <c r="B81" s="4" t="s">
        <v>98</v>
      </c>
      <c r="C81" s="4" t="s">
        <v>580</v>
      </c>
      <c r="D81" s="12"/>
      <c r="E81" s="4">
        <v>4</v>
      </c>
      <c r="F81" s="4" t="s">
        <v>589</v>
      </c>
      <c r="G81" s="4"/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5670</v>
      </c>
      <c r="S81" s="5">
        <v>3780</v>
      </c>
      <c r="T81" s="5">
        <f t="shared" si="21"/>
        <v>9450</v>
      </c>
      <c r="U81" s="1"/>
      <c r="V81" s="1"/>
    </row>
    <row r="82" spans="1:22" x14ac:dyDescent="0.25">
      <c r="A82" t="s">
        <v>99</v>
      </c>
      <c r="B82" t="s">
        <v>100</v>
      </c>
      <c r="D82" s="7"/>
      <c r="E82">
        <v>3</v>
      </c>
      <c r="H82" s="3">
        <f t="shared" ref="H82:T82" si="22">SUM(H83:H85)</f>
        <v>53600</v>
      </c>
      <c r="I82" s="3">
        <f t="shared" si="22"/>
        <v>54300</v>
      </c>
      <c r="J82" s="3">
        <f t="shared" si="22"/>
        <v>53600</v>
      </c>
      <c r="K82" s="3">
        <f t="shared" si="22"/>
        <v>54300</v>
      </c>
      <c r="L82" s="3">
        <f t="shared" si="22"/>
        <v>53600</v>
      </c>
      <c r="M82" s="3">
        <f t="shared" si="22"/>
        <v>54300</v>
      </c>
      <c r="N82" s="3">
        <f t="shared" si="22"/>
        <v>53600</v>
      </c>
      <c r="O82" s="3">
        <f t="shared" si="22"/>
        <v>54300</v>
      </c>
      <c r="P82" s="3">
        <f t="shared" si="22"/>
        <v>53600</v>
      </c>
      <c r="Q82" s="3">
        <f t="shared" si="22"/>
        <v>54300</v>
      </c>
      <c r="R82" s="3">
        <f t="shared" si="22"/>
        <v>53600</v>
      </c>
      <c r="S82" s="3">
        <f t="shared" si="22"/>
        <v>54300</v>
      </c>
      <c r="T82" s="3">
        <f t="shared" si="22"/>
        <v>0</v>
      </c>
      <c r="U82" s="1"/>
      <c r="V82" s="1"/>
    </row>
    <row r="83" spans="1:22" x14ac:dyDescent="0.25">
      <c r="A83" s="4" t="s">
        <v>101</v>
      </c>
      <c r="B83" s="4" t="s">
        <v>102</v>
      </c>
      <c r="C83" s="4" t="s">
        <v>580</v>
      </c>
      <c r="D83" s="12"/>
      <c r="E83" s="4">
        <v>4</v>
      </c>
      <c r="F83" s="4"/>
      <c r="G83" s="4"/>
      <c r="H83" s="5">
        <v>45800</v>
      </c>
      <c r="I83" s="5">
        <v>45800</v>
      </c>
      <c r="J83" s="5">
        <v>45800</v>
      </c>
      <c r="K83" s="5">
        <v>45800</v>
      </c>
      <c r="L83" s="5">
        <v>45800</v>
      </c>
      <c r="M83" s="5">
        <v>45800</v>
      </c>
      <c r="N83" s="5">
        <v>45800</v>
      </c>
      <c r="O83" s="5">
        <v>45800</v>
      </c>
      <c r="P83" s="5">
        <v>45800</v>
      </c>
      <c r="Q83" s="5">
        <v>45800</v>
      </c>
      <c r="R83" s="5">
        <v>45800</v>
      </c>
      <c r="S83" s="5">
        <v>45800</v>
      </c>
      <c r="T83" s="5">
        <v>0</v>
      </c>
      <c r="U83" s="1"/>
      <c r="V83" s="1"/>
    </row>
    <row r="84" spans="1:22" x14ac:dyDescent="0.25">
      <c r="A84" s="4" t="s">
        <v>103</v>
      </c>
      <c r="B84" s="4" t="s">
        <v>104</v>
      </c>
      <c r="C84" s="4" t="s">
        <v>580</v>
      </c>
      <c r="D84" s="12"/>
      <c r="E84" s="4">
        <v>4</v>
      </c>
      <c r="F84" s="4"/>
      <c r="G84" s="4"/>
      <c r="H84" s="5">
        <v>2000</v>
      </c>
      <c r="I84" s="5">
        <v>0</v>
      </c>
      <c r="J84" s="5">
        <v>2000</v>
      </c>
      <c r="K84" s="5">
        <v>0</v>
      </c>
      <c r="L84" s="5">
        <v>2000</v>
      </c>
      <c r="M84" s="5">
        <v>0</v>
      </c>
      <c r="N84" s="5">
        <v>2000</v>
      </c>
      <c r="O84" s="5">
        <v>0</v>
      </c>
      <c r="P84" s="5">
        <v>2000</v>
      </c>
      <c r="Q84" s="5">
        <v>0</v>
      </c>
      <c r="R84" s="5">
        <v>2000</v>
      </c>
      <c r="S84" s="5">
        <v>0</v>
      </c>
      <c r="T84" s="5">
        <v>0</v>
      </c>
      <c r="U84" s="1"/>
      <c r="V84" s="1"/>
    </row>
    <row r="85" spans="1:22" x14ac:dyDescent="0.25">
      <c r="A85" s="4" t="s">
        <v>105</v>
      </c>
      <c r="B85" s="4" t="s">
        <v>106</v>
      </c>
      <c r="C85" s="4" t="s">
        <v>580</v>
      </c>
      <c r="D85" s="12"/>
      <c r="E85" s="4">
        <v>4</v>
      </c>
      <c r="F85" s="4"/>
      <c r="G85" s="4"/>
      <c r="H85" s="5">
        <v>5800</v>
      </c>
      <c r="I85" s="5">
        <v>8500</v>
      </c>
      <c r="J85" s="5">
        <v>5800</v>
      </c>
      <c r="K85" s="5">
        <v>8500</v>
      </c>
      <c r="L85" s="5">
        <v>5800</v>
      </c>
      <c r="M85" s="5">
        <v>8500</v>
      </c>
      <c r="N85" s="5">
        <v>5800</v>
      </c>
      <c r="O85" s="5">
        <v>8500</v>
      </c>
      <c r="P85" s="5">
        <v>5800</v>
      </c>
      <c r="Q85" s="5">
        <v>8500</v>
      </c>
      <c r="R85" s="5">
        <v>5800</v>
      </c>
      <c r="S85" s="5">
        <v>8500</v>
      </c>
      <c r="T85" s="5">
        <v>0</v>
      </c>
      <c r="U85" s="1"/>
      <c r="V85" s="1"/>
    </row>
    <row r="86" spans="1:22" x14ac:dyDescent="0.25">
      <c r="A86" t="s">
        <v>107</v>
      </c>
      <c r="B86" t="s">
        <v>108</v>
      </c>
      <c r="D86" s="7"/>
      <c r="E86">
        <v>3</v>
      </c>
      <c r="H86" s="3">
        <f t="shared" ref="H86:T86" si="23">SUM(H87:H88)</f>
        <v>0</v>
      </c>
      <c r="I86" s="3">
        <f t="shared" si="23"/>
        <v>0</v>
      </c>
      <c r="J86" s="3">
        <f t="shared" si="23"/>
        <v>0</v>
      </c>
      <c r="K86" s="3">
        <f t="shared" si="23"/>
        <v>0</v>
      </c>
      <c r="L86" s="3">
        <f t="shared" si="23"/>
        <v>0</v>
      </c>
      <c r="M86" s="3">
        <f t="shared" si="23"/>
        <v>0</v>
      </c>
      <c r="N86" s="3">
        <f t="shared" si="23"/>
        <v>0</v>
      </c>
      <c r="O86" s="3">
        <f t="shared" si="23"/>
        <v>0</v>
      </c>
      <c r="P86" s="3">
        <f t="shared" si="23"/>
        <v>0</v>
      </c>
      <c r="Q86" s="3">
        <f t="shared" si="23"/>
        <v>0</v>
      </c>
      <c r="R86" s="3">
        <f t="shared" si="23"/>
        <v>0</v>
      </c>
      <c r="S86" s="3">
        <f t="shared" si="23"/>
        <v>0</v>
      </c>
      <c r="T86" s="3">
        <f t="shared" si="23"/>
        <v>0</v>
      </c>
      <c r="U86" s="1"/>
      <c r="V86" s="1"/>
    </row>
    <row r="87" spans="1:22" x14ac:dyDescent="0.25">
      <c r="A87" s="4" t="s">
        <v>109</v>
      </c>
      <c r="B87" s="4" t="s">
        <v>110</v>
      </c>
      <c r="C87" s="4" t="s">
        <v>581</v>
      </c>
      <c r="D87" s="12"/>
      <c r="E87" s="4">
        <v>4</v>
      </c>
      <c r="F87" s="4"/>
      <c r="G87" s="4"/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1"/>
      <c r="V87" s="1"/>
    </row>
    <row r="88" spans="1:22" x14ac:dyDescent="0.25">
      <c r="A88" s="4" t="s">
        <v>111</v>
      </c>
      <c r="B88" s="4" t="s">
        <v>112</v>
      </c>
      <c r="C88" s="4" t="s">
        <v>581</v>
      </c>
      <c r="D88" s="12"/>
      <c r="E88" s="4">
        <v>4</v>
      </c>
      <c r="F88" s="4"/>
      <c r="G88" s="4"/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1"/>
      <c r="V88" s="1"/>
    </row>
    <row r="89" spans="1:22" x14ac:dyDescent="0.25">
      <c r="A89" t="s">
        <v>113</v>
      </c>
      <c r="B89" t="s">
        <v>114</v>
      </c>
      <c r="D89" s="7"/>
      <c r="E89">
        <v>3</v>
      </c>
      <c r="H89" s="3">
        <f t="shared" ref="H89:T89" si="24">SUM(H90:H95)</f>
        <v>0</v>
      </c>
      <c r="I89" s="3">
        <f t="shared" si="24"/>
        <v>0</v>
      </c>
      <c r="J89" s="3">
        <f t="shared" si="24"/>
        <v>0</v>
      </c>
      <c r="K89" s="3">
        <f t="shared" si="24"/>
        <v>0</v>
      </c>
      <c r="L89" s="3">
        <f t="shared" si="24"/>
        <v>0</v>
      </c>
      <c r="M89" s="3">
        <f t="shared" si="24"/>
        <v>0</v>
      </c>
      <c r="N89" s="3">
        <f t="shared" si="24"/>
        <v>0</v>
      </c>
      <c r="O89" s="3">
        <f t="shared" si="24"/>
        <v>0</v>
      </c>
      <c r="P89" s="3">
        <f t="shared" si="24"/>
        <v>0</v>
      </c>
      <c r="Q89" s="3">
        <f t="shared" si="24"/>
        <v>0</v>
      </c>
      <c r="R89" s="3">
        <f t="shared" si="24"/>
        <v>0</v>
      </c>
      <c r="S89" s="3">
        <f t="shared" si="24"/>
        <v>0</v>
      </c>
      <c r="T89" s="3">
        <f t="shared" si="24"/>
        <v>0</v>
      </c>
      <c r="U89" s="1"/>
      <c r="V89" s="1"/>
    </row>
    <row r="90" spans="1:22" x14ac:dyDescent="0.25">
      <c r="A90" s="4" t="s">
        <v>115</v>
      </c>
      <c r="B90" s="4" t="s">
        <v>116</v>
      </c>
      <c r="C90" s="4" t="s">
        <v>580</v>
      </c>
      <c r="D90" s="12"/>
      <c r="E90" s="4">
        <v>4</v>
      </c>
      <c r="F90" s="4"/>
      <c r="G90" s="4"/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1"/>
      <c r="V90" s="1"/>
    </row>
    <row r="91" spans="1:22" x14ac:dyDescent="0.25">
      <c r="A91" s="4" t="s">
        <v>117</v>
      </c>
      <c r="B91" s="4" t="s">
        <v>118</v>
      </c>
      <c r="C91" s="4" t="s">
        <v>580</v>
      </c>
      <c r="D91" s="12"/>
      <c r="E91" s="4">
        <v>4</v>
      </c>
      <c r="F91" s="4"/>
      <c r="G91" s="4"/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1"/>
      <c r="V91" s="1"/>
    </row>
    <row r="92" spans="1:22" x14ac:dyDescent="0.25">
      <c r="A92" s="4" t="s">
        <v>119</v>
      </c>
      <c r="B92" s="4" t="s">
        <v>120</v>
      </c>
      <c r="C92" s="4" t="s">
        <v>580</v>
      </c>
      <c r="D92" s="12"/>
      <c r="E92" s="4">
        <v>4</v>
      </c>
      <c r="F92" s="4"/>
      <c r="G92" s="4"/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1"/>
      <c r="V92" s="1"/>
    </row>
    <row r="93" spans="1:22" x14ac:dyDescent="0.25">
      <c r="A93" s="4" t="s">
        <v>121</v>
      </c>
      <c r="B93" s="4" t="s">
        <v>122</v>
      </c>
      <c r="C93" s="4" t="s">
        <v>580</v>
      </c>
      <c r="D93" s="12"/>
      <c r="E93" s="4">
        <v>4</v>
      </c>
      <c r="F93" s="4"/>
      <c r="G93" s="4"/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1"/>
      <c r="V93" s="1"/>
    </row>
    <row r="94" spans="1:22" x14ac:dyDescent="0.25">
      <c r="A94" s="4" t="s">
        <v>123</v>
      </c>
      <c r="B94" s="4" t="s">
        <v>124</v>
      </c>
      <c r="C94" s="4" t="s">
        <v>577</v>
      </c>
      <c r="D94" s="12"/>
      <c r="E94" s="4">
        <v>4</v>
      </c>
      <c r="F94" s="4"/>
      <c r="G94" s="4"/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1"/>
      <c r="V94" s="1"/>
    </row>
    <row r="95" spans="1:22" x14ac:dyDescent="0.25">
      <c r="A95" s="4" t="s">
        <v>125</v>
      </c>
      <c r="B95" s="4" t="s">
        <v>126</v>
      </c>
      <c r="C95" s="4" t="s">
        <v>580</v>
      </c>
      <c r="D95" s="12"/>
      <c r="E95" s="4">
        <v>4</v>
      </c>
      <c r="F95" s="4"/>
      <c r="G95" s="4"/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1"/>
      <c r="V95" s="1"/>
    </row>
    <row r="96" spans="1:22" x14ac:dyDescent="0.25">
      <c r="A96" t="s">
        <v>127</v>
      </c>
      <c r="B96" t="s">
        <v>128</v>
      </c>
      <c r="D96" s="7"/>
      <c r="E96">
        <v>2</v>
      </c>
      <c r="H96" s="2">
        <f t="shared" ref="H96:T96" si="25">H97</f>
        <v>0</v>
      </c>
      <c r="I96" s="2">
        <f t="shared" si="25"/>
        <v>0</v>
      </c>
      <c r="J96" s="2">
        <f t="shared" si="25"/>
        <v>0</v>
      </c>
      <c r="K96" s="2">
        <f t="shared" si="25"/>
        <v>0</v>
      </c>
      <c r="L96" s="2">
        <f t="shared" si="25"/>
        <v>0</v>
      </c>
      <c r="M96" s="2">
        <f t="shared" si="25"/>
        <v>0</v>
      </c>
      <c r="N96" s="2">
        <f t="shared" si="25"/>
        <v>0</v>
      </c>
      <c r="O96" s="2">
        <f t="shared" si="25"/>
        <v>0</v>
      </c>
      <c r="P96" s="2">
        <f t="shared" si="25"/>
        <v>0</v>
      </c>
      <c r="Q96" s="2">
        <f t="shared" si="25"/>
        <v>0</v>
      </c>
      <c r="R96" s="2">
        <f t="shared" si="25"/>
        <v>0</v>
      </c>
      <c r="S96" s="2">
        <f t="shared" si="25"/>
        <v>0</v>
      </c>
      <c r="T96" s="2">
        <f t="shared" si="25"/>
        <v>0</v>
      </c>
    </row>
    <row r="97" spans="1:22" x14ac:dyDescent="0.25">
      <c r="A97" t="s">
        <v>129</v>
      </c>
      <c r="B97" t="s">
        <v>130</v>
      </c>
      <c r="D97" s="7"/>
      <c r="E97">
        <v>3</v>
      </c>
      <c r="H97" s="3">
        <f t="shared" ref="H97:T97" si="26">SUM(H98:H102)</f>
        <v>0</v>
      </c>
      <c r="I97" s="3">
        <f t="shared" si="26"/>
        <v>0</v>
      </c>
      <c r="J97" s="3">
        <f t="shared" si="26"/>
        <v>0</v>
      </c>
      <c r="K97" s="3">
        <f t="shared" si="26"/>
        <v>0</v>
      </c>
      <c r="L97" s="3">
        <f t="shared" si="26"/>
        <v>0</v>
      </c>
      <c r="M97" s="3">
        <f t="shared" si="26"/>
        <v>0</v>
      </c>
      <c r="N97" s="3">
        <f t="shared" si="26"/>
        <v>0</v>
      </c>
      <c r="O97" s="3">
        <f t="shared" si="26"/>
        <v>0</v>
      </c>
      <c r="P97" s="3">
        <f t="shared" si="26"/>
        <v>0</v>
      </c>
      <c r="Q97" s="3">
        <f t="shared" si="26"/>
        <v>0</v>
      </c>
      <c r="R97" s="3">
        <f t="shared" si="26"/>
        <v>0</v>
      </c>
      <c r="S97" s="3">
        <f t="shared" si="26"/>
        <v>0</v>
      </c>
      <c r="T97" s="3">
        <f t="shared" si="26"/>
        <v>0</v>
      </c>
      <c r="U97" s="1"/>
      <c r="V97" s="1"/>
    </row>
    <row r="98" spans="1:22" x14ac:dyDescent="0.25">
      <c r="A98" s="4" t="s">
        <v>131</v>
      </c>
      <c r="B98" s="4" t="s">
        <v>132</v>
      </c>
      <c r="C98" s="4" t="s">
        <v>581</v>
      </c>
      <c r="D98" s="12"/>
      <c r="E98" s="4">
        <v>4</v>
      </c>
      <c r="F98" s="4"/>
      <c r="G98" s="4"/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1"/>
      <c r="V98" s="1"/>
    </row>
    <row r="99" spans="1:22" x14ac:dyDescent="0.25">
      <c r="A99" s="4" t="s">
        <v>133</v>
      </c>
      <c r="B99" s="4" t="s">
        <v>134</v>
      </c>
      <c r="C99" s="4" t="s">
        <v>580</v>
      </c>
      <c r="D99" s="12"/>
      <c r="E99" s="4">
        <v>4</v>
      </c>
      <c r="F99" s="4"/>
      <c r="G99" s="4"/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1"/>
      <c r="V99" s="1"/>
    </row>
    <row r="100" spans="1:22" x14ac:dyDescent="0.25">
      <c r="A100" s="4" t="s">
        <v>135</v>
      </c>
      <c r="B100" s="4" t="s">
        <v>136</v>
      </c>
      <c r="C100" s="4" t="s">
        <v>577</v>
      </c>
      <c r="D100" s="12"/>
      <c r="E100" s="4">
        <v>4</v>
      </c>
      <c r="F100" s="4"/>
      <c r="G100" s="4"/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1"/>
      <c r="V100" s="1"/>
    </row>
    <row r="101" spans="1:22" x14ac:dyDescent="0.25">
      <c r="A101" s="4" t="s">
        <v>137</v>
      </c>
      <c r="B101" s="4" t="s">
        <v>138</v>
      </c>
      <c r="C101" s="4" t="s">
        <v>577</v>
      </c>
      <c r="D101" s="12"/>
      <c r="E101" s="4">
        <v>4</v>
      </c>
      <c r="F101" s="4"/>
      <c r="G101" s="4"/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1"/>
      <c r="V101" s="1"/>
    </row>
    <row r="102" spans="1:22" x14ac:dyDescent="0.25">
      <c r="A102" s="4" t="s">
        <v>139</v>
      </c>
      <c r="B102" s="4" t="s">
        <v>140</v>
      </c>
      <c r="C102" s="4" t="s">
        <v>577</v>
      </c>
      <c r="D102" s="12"/>
      <c r="E102" s="4">
        <v>4</v>
      </c>
      <c r="F102" s="4"/>
      <c r="G102" s="4"/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1"/>
      <c r="V102" s="1"/>
    </row>
    <row r="103" spans="1:22" x14ac:dyDescent="0.25">
      <c r="A103" t="s">
        <v>141</v>
      </c>
      <c r="B103" t="s">
        <v>142</v>
      </c>
      <c r="D103" s="7"/>
      <c r="E103">
        <v>2</v>
      </c>
      <c r="H103" s="2">
        <f t="shared" ref="H103:T103" si="27">H104</f>
        <v>0</v>
      </c>
      <c r="I103" s="2">
        <f t="shared" si="27"/>
        <v>0</v>
      </c>
      <c r="J103" s="2">
        <f t="shared" si="27"/>
        <v>0</v>
      </c>
      <c r="K103" s="2">
        <f t="shared" si="27"/>
        <v>0</v>
      </c>
      <c r="L103" s="2">
        <f t="shared" si="27"/>
        <v>0</v>
      </c>
      <c r="M103" s="2">
        <f t="shared" si="27"/>
        <v>0</v>
      </c>
      <c r="N103" s="2">
        <f t="shared" si="27"/>
        <v>0</v>
      </c>
      <c r="O103" s="2">
        <f t="shared" si="27"/>
        <v>0</v>
      </c>
      <c r="P103" s="2">
        <f t="shared" si="27"/>
        <v>0</v>
      </c>
      <c r="Q103" s="2">
        <f t="shared" si="27"/>
        <v>0</v>
      </c>
      <c r="R103" s="2">
        <f t="shared" si="27"/>
        <v>0</v>
      </c>
      <c r="S103" s="2">
        <f t="shared" si="27"/>
        <v>0</v>
      </c>
      <c r="T103" s="2">
        <f t="shared" si="27"/>
        <v>0</v>
      </c>
    </row>
    <row r="104" spans="1:22" x14ac:dyDescent="0.25">
      <c r="A104" t="s">
        <v>143</v>
      </c>
      <c r="B104" t="s">
        <v>144</v>
      </c>
      <c r="D104" s="7"/>
      <c r="E104">
        <v>3</v>
      </c>
      <c r="H104" s="3">
        <f t="shared" ref="H104:T104" si="28">SUM(H105:H110)</f>
        <v>0</v>
      </c>
      <c r="I104" s="3">
        <f t="shared" si="28"/>
        <v>0</v>
      </c>
      <c r="J104" s="3">
        <f t="shared" si="28"/>
        <v>0</v>
      </c>
      <c r="K104" s="3">
        <f t="shared" si="28"/>
        <v>0</v>
      </c>
      <c r="L104" s="3">
        <f t="shared" si="28"/>
        <v>0</v>
      </c>
      <c r="M104" s="3">
        <f t="shared" si="28"/>
        <v>0</v>
      </c>
      <c r="N104" s="3">
        <f t="shared" si="28"/>
        <v>0</v>
      </c>
      <c r="O104" s="3">
        <f t="shared" si="28"/>
        <v>0</v>
      </c>
      <c r="P104" s="3">
        <f t="shared" si="28"/>
        <v>0</v>
      </c>
      <c r="Q104" s="3">
        <f t="shared" si="28"/>
        <v>0</v>
      </c>
      <c r="R104" s="3">
        <f t="shared" si="28"/>
        <v>0</v>
      </c>
      <c r="S104" s="3">
        <f t="shared" si="28"/>
        <v>0</v>
      </c>
      <c r="T104" s="3">
        <f t="shared" si="28"/>
        <v>0</v>
      </c>
      <c r="U104" s="1"/>
      <c r="V104" s="1"/>
    </row>
    <row r="105" spans="1:22" x14ac:dyDescent="0.25">
      <c r="A105" s="4" t="s">
        <v>145</v>
      </c>
      <c r="B105" s="4" t="s">
        <v>146</v>
      </c>
      <c r="C105" s="4" t="s">
        <v>577</v>
      </c>
      <c r="D105" s="12"/>
      <c r="E105" s="4">
        <v>4</v>
      </c>
      <c r="F105" s="4"/>
      <c r="G105" s="4"/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1"/>
      <c r="V105" s="1"/>
    </row>
    <row r="106" spans="1:22" x14ac:dyDescent="0.25">
      <c r="A106" s="4" t="s">
        <v>147</v>
      </c>
      <c r="B106" s="4" t="s">
        <v>148</v>
      </c>
      <c r="C106" s="4" t="s">
        <v>577</v>
      </c>
      <c r="D106" s="12"/>
      <c r="E106" s="4">
        <v>4</v>
      </c>
      <c r="F106" s="4"/>
      <c r="G106" s="4"/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1"/>
      <c r="V106" s="1"/>
    </row>
    <row r="107" spans="1:22" x14ac:dyDescent="0.25">
      <c r="A107" s="4" t="s">
        <v>149</v>
      </c>
      <c r="B107" s="4" t="s">
        <v>150</v>
      </c>
      <c r="C107" s="4" t="s">
        <v>577</v>
      </c>
      <c r="D107" s="12"/>
      <c r="E107" s="4">
        <v>4</v>
      </c>
      <c r="F107" s="4"/>
      <c r="G107" s="4"/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1"/>
      <c r="V107" s="1"/>
    </row>
    <row r="108" spans="1:22" x14ac:dyDescent="0.25">
      <c r="A108" s="4" t="s">
        <v>151</v>
      </c>
      <c r="B108" s="4" t="s">
        <v>152</v>
      </c>
      <c r="C108" s="4" t="s">
        <v>580</v>
      </c>
      <c r="D108" s="12"/>
      <c r="E108" s="4">
        <v>4</v>
      </c>
      <c r="F108" s="4"/>
      <c r="G108" s="4"/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1"/>
      <c r="V108" s="1"/>
    </row>
    <row r="109" spans="1:22" x14ac:dyDescent="0.25">
      <c r="A109" s="4" t="s">
        <v>153</v>
      </c>
      <c r="B109" s="4" t="s">
        <v>154</v>
      </c>
      <c r="C109" s="4" t="s">
        <v>581</v>
      </c>
      <c r="D109" s="12"/>
      <c r="E109" s="4">
        <v>4</v>
      </c>
      <c r="F109" s="4"/>
      <c r="G109" s="4"/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1"/>
      <c r="V109" s="1"/>
    </row>
    <row r="110" spans="1:22" x14ac:dyDescent="0.25">
      <c r="A110" s="4" t="s">
        <v>155</v>
      </c>
      <c r="B110" s="4" t="s">
        <v>156</v>
      </c>
      <c r="C110" s="4" t="s">
        <v>577</v>
      </c>
      <c r="D110" s="12"/>
      <c r="E110" s="4">
        <v>4</v>
      </c>
      <c r="F110" s="4"/>
      <c r="G110" s="4"/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1"/>
      <c r="V110" s="1"/>
    </row>
    <row r="111" spans="1:22" x14ac:dyDescent="0.25">
      <c r="A111" t="s">
        <v>157</v>
      </c>
      <c r="B111" t="s">
        <v>158</v>
      </c>
      <c r="D111" s="7"/>
      <c r="E111">
        <v>2</v>
      </c>
      <c r="H111" s="2">
        <f t="shared" ref="H111:T111" si="29">H112</f>
        <v>0</v>
      </c>
      <c r="I111" s="2">
        <f t="shared" si="29"/>
        <v>0</v>
      </c>
      <c r="J111" s="2">
        <f t="shared" si="29"/>
        <v>0</v>
      </c>
      <c r="K111" s="2">
        <f t="shared" si="29"/>
        <v>0</v>
      </c>
      <c r="L111" s="2">
        <f t="shared" si="29"/>
        <v>0</v>
      </c>
      <c r="M111" s="2">
        <f t="shared" si="29"/>
        <v>0</v>
      </c>
      <c r="N111" s="2">
        <f t="shared" si="29"/>
        <v>0</v>
      </c>
      <c r="O111" s="2">
        <f t="shared" si="29"/>
        <v>0</v>
      </c>
      <c r="P111" s="2">
        <f t="shared" si="29"/>
        <v>0</v>
      </c>
      <c r="Q111" s="2">
        <f t="shared" si="29"/>
        <v>0</v>
      </c>
      <c r="R111" s="2">
        <f t="shared" si="29"/>
        <v>0</v>
      </c>
      <c r="S111" s="2">
        <f t="shared" si="29"/>
        <v>0</v>
      </c>
      <c r="T111" s="2">
        <f t="shared" si="29"/>
        <v>0</v>
      </c>
    </row>
    <row r="112" spans="1:22" x14ac:dyDescent="0.25">
      <c r="A112" t="s">
        <v>159</v>
      </c>
      <c r="B112" t="s">
        <v>158</v>
      </c>
      <c r="D112" s="7"/>
      <c r="E112">
        <v>3</v>
      </c>
      <c r="H112" s="3">
        <f t="shared" ref="H112:T112" si="30">SUM(H113:H119)</f>
        <v>0</v>
      </c>
      <c r="I112" s="3">
        <f t="shared" si="30"/>
        <v>0</v>
      </c>
      <c r="J112" s="3">
        <f t="shared" si="30"/>
        <v>0</v>
      </c>
      <c r="K112" s="3">
        <f t="shared" si="30"/>
        <v>0</v>
      </c>
      <c r="L112" s="3">
        <f t="shared" si="30"/>
        <v>0</v>
      </c>
      <c r="M112" s="3">
        <f t="shared" si="30"/>
        <v>0</v>
      </c>
      <c r="N112" s="3">
        <f t="shared" si="30"/>
        <v>0</v>
      </c>
      <c r="O112" s="3">
        <f t="shared" si="30"/>
        <v>0</v>
      </c>
      <c r="P112" s="3">
        <f t="shared" si="30"/>
        <v>0</v>
      </c>
      <c r="Q112" s="3">
        <f t="shared" si="30"/>
        <v>0</v>
      </c>
      <c r="R112" s="3">
        <f t="shared" si="30"/>
        <v>0</v>
      </c>
      <c r="S112" s="3">
        <f t="shared" si="30"/>
        <v>0</v>
      </c>
      <c r="T112" s="3">
        <f t="shared" si="30"/>
        <v>0</v>
      </c>
      <c r="U112" s="1"/>
      <c r="V112" s="1"/>
    </row>
    <row r="113" spans="1:22" x14ac:dyDescent="0.25">
      <c r="A113" s="4" t="s">
        <v>160</v>
      </c>
      <c r="B113" s="4" t="s">
        <v>161</v>
      </c>
      <c r="C113" s="4" t="s">
        <v>580</v>
      </c>
      <c r="D113" s="12"/>
      <c r="E113" s="4">
        <v>4</v>
      </c>
      <c r="F113" s="4"/>
      <c r="G113" s="4"/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1"/>
      <c r="V113" s="1"/>
    </row>
    <row r="114" spans="1:22" x14ac:dyDescent="0.25">
      <c r="A114" s="4" t="s">
        <v>162</v>
      </c>
      <c r="B114" s="4" t="s">
        <v>163</v>
      </c>
      <c r="C114" s="4" t="s">
        <v>577</v>
      </c>
      <c r="D114" s="12"/>
      <c r="E114" s="4">
        <v>4</v>
      </c>
      <c r="F114" s="4"/>
      <c r="G114" s="4"/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1"/>
      <c r="V114" s="1"/>
    </row>
    <row r="115" spans="1:22" x14ac:dyDescent="0.25">
      <c r="A115" s="4" t="s">
        <v>164</v>
      </c>
      <c r="B115" s="4" t="s">
        <v>165</v>
      </c>
      <c r="C115" s="4" t="s">
        <v>577</v>
      </c>
      <c r="D115" s="12"/>
      <c r="E115" s="4">
        <v>4</v>
      </c>
      <c r="F115" s="4"/>
      <c r="G115" s="4"/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1"/>
      <c r="V115" s="1"/>
    </row>
    <row r="116" spans="1:22" x14ac:dyDescent="0.25">
      <c r="A116" s="4" t="s">
        <v>166</v>
      </c>
      <c r="B116" s="4" t="s">
        <v>167</v>
      </c>
      <c r="C116" s="4" t="s">
        <v>577</v>
      </c>
      <c r="D116" s="12"/>
      <c r="E116" s="4">
        <v>4</v>
      </c>
      <c r="F116" s="4"/>
      <c r="G116" s="4"/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1"/>
      <c r="V116" s="1"/>
    </row>
    <row r="117" spans="1:22" x14ac:dyDescent="0.25">
      <c r="A117" s="4" t="s">
        <v>168</v>
      </c>
      <c r="B117" s="4" t="s">
        <v>169</v>
      </c>
      <c r="C117" s="4" t="s">
        <v>577</v>
      </c>
      <c r="D117" s="12"/>
      <c r="E117" s="4">
        <v>4</v>
      </c>
      <c r="F117" s="4"/>
      <c r="G117" s="4"/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1"/>
      <c r="V117" s="1"/>
    </row>
    <row r="118" spans="1:22" x14ac:dyDescent="0.25">
      <c r="A118" s="4" t="s">
        <v>170</v>
      </c>
      <c r="B118" s="4" t="s">
        <v>171</v>
      </c>
      <c r="C118" s="4" t="s">
        <v>581</v>
      </c>
      <c r="D118" s="12"/>
      <c r="E118" s="4">
        <v>4</v>
      </c>
      <c r="F118" s="4"/>
      <c r="G118" s="4"/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1"/>
      <c r="V118" s="1"/>
    </row>
    <row r="119" spans="1:22" x14ac:dyDescent="0.25">
      <c r="A119" s="4" t="s">
        <v>172</v>
      </c>
      <c r="B119" s="4" t="s">
        <v>173</v>
      </c>
      <c r="C119" s="4" t="s">
        <v>581</v>
      </c>
      <c r="D119" s="12"/>
      <c r="E119" s="4">
        <v>4</v>
      </c>
      <c r="F119" s="4"/>
      <c r="G119" s="4"/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1"/>
      <c r="V119" s="1"/>
    </row>
    <row r="120" spans="1:22" x14ac:dyDescent="0.25">
      <c r="A120" t="s">
        <v>174</v>
      </c>
      <c r="B120" t="s">
        <v>175</v>
      </c>
      <c r="D120" s="7"/>
      <c r="E120">
        <v>2</v>
      </c>
      <c r="H120" s="2">
        <f t="shared" ref="H120:T120" si="31">H121+H123+H127+H129</f>
        <v>0</v>
      </c>
      <c r="I120" s="2">
        <f t="shared" si="31"/>
        <v>0</v>
      </c>
      <c r="J120" s="2">
        <f t="shared" si="31"/>
        <v>0</v>
      </c>
      <c r="K120" s="2">
        <f t="shared" si="31"/>
        <v>0</v>
      </c>
      <c r="L120" s="2">
        <f t="shared" si="31"/>
        <v>0</v>
      </c>
      <c r="M120" s="2">
        <f t="shared" si="31"/>
        <v>0</v>
      </c>
      <c r="N120" s="2">
        <f t="shared" si="31"/>
        <v>0</v>
      </c>
      <c r="O120" s="2">
        <f t="shared" si="31"/>
        <v>0</v>
      </c>
      <c r="P120" s="2">
        <f t="shared" si="31"/>
        <v>0</v>
      </c>
      <c r="Q120" s="2">
        <f t="shared" si="31"/>
        <v>0</v>
      </c>
      <c r="R120" s="2">
        <f t="shared" si="31"/>
        <v>0</v>
      </c>
      <c r="S120" s="2">
        <f t="shared" si="31"/>
        <v>0</v>
      </c>
      <c r="T120" s="2">
        <f t="shared" si="31"/>
        <v>0</v>
      </c>
    </row>
    <row r="121" spans="1:22" x14ac:dyDescent="0.25">
      <c r="A121" t="s">
        <v>176</v>
      </c>
      <c r="B121" t="s">
        <v>177</v>
      </c>
      <c r="D121" s="7"/>
      <c r="E121">
        <v>3</v>
      </c>
      <c r="H121" s="3">
        <f t="shared" ref="H121:T121" si="32">SUM(H122)</f>
        <v>0</v>
      </c>
      <c r="I121" s="3">
        <f t="shared" si="32"/>
        <v>0</v>
      </c>
      <c r="J121" s="3">
        <f t="shared" si="32"/>
        <v>0</v>
      </c>
      <c r="K121" s="3">
        <f t="shared" si="32"/>
        <v>0</v>
      </c>
      <c r="L121" s="3">
        <f t="shared" si="32"/>
        <v>0</v>
      </c>
      <c r="M121" s="3">
        <f t="shared" si="32"/>
        <v>0</v>
      </c>
      <c r="N121" s="3">
        <f t="shared" si="32"/>
        <v>0</v>
      </c>
      <c r="O121" s="3">
        <f t="shared" si="32"/>
        <v>0</v>
      </c>
      <c r="P121" s="3">
        <f t="shared" si="32"/>
        <v>0</v>
      </c>
      <c r="Q121" s="3">
        <f t="shared" si="32"/>
        <v>0</v>
      </c>
      <c r="R121" s="3">
        <f t="shared" si="32"/>
        <v>0</v>
      </c>
      <c r="S121" s="3">
        <f t="shared" si="32"/>
        <v>0</v>
      </c>
      <c r="T121" s="3">
        <f t="shared" si="32"/>
        <v>0</v>
      </c>
      <c r="U121" s="1"/>
      <c r="V121" s="1"/>
    </row>
    <row r="122" spans="1:22" x14ac:dyDescent="0.25">
      <c r="A122" s="4" t="s">
        <v>178</v>
      </c>
      <c r="B122" s="4" t="s">
        <v>179</v>
      </c>
      <c r="C122" s="4" t="s">
        <v>577</v>
      </c>
      <c r="D122" s="12"/>
      <c r="E122" s="4">
        <v>4</v>
      </c>
      <c r="F122" s="4"/>
      <c r="G122" s="4"/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1"/>
      <c r="V122" s="1"/>
    </row>
    <row r="123" spans="1:22" x14ac:dyDescent="0.25">
      <c r="A123" t="s">
        <v>180</v>
      </c>
      <c r="B123" t="s">
        <v>181</v>
      </c>
      <c r="D123" s="7"/>
      <c r="E123">
        <v>3</v>
      </c>
      <c r="H123" s="3">
        <f t="shared" ref="H123:T123" si="33">SUM(H124:H126)</f>
        <v>0</v>
      </c>
      <c r="I123" s="3">
        <f t="shared" si="33"/>
        <v>0</v>
      </c>
      <c r="J123" s="3">
        <f t="shared" si="33"/>
        <v>0</v>
      </c>
      <c r="K123" s="3">
        <f t="shared" si="33"/>
        <v>0</v>
      </c>
      <c r="L123" s="3">
        <f t="shared" si="33"/>
        <v>0</v>
      </c>
      <c r="M123" s="3">
        <f t="shared" si="33"/>
        <v>0</v>
      </c>
      <c r="N123" s="3">
        <f t="shared" si="33"/>
        <v>0</v>
      </c>
      <c r="O123" s="3">
        <f t="shared" si="33"/>
        <v>0</v>
      </c>
      <c r="P123" s="3">
        <f t="shared" si="33"/>
        <v>0</v>
      </c>
      <c r="Q123" s="3">
        <f t="shared" si="33"/>
        <v>0</v>
      </c>
      <c r="R123" s="3">
        <f t="shared" si="33"/>
        <v>0</v>
      </c>
      <c r="S123" s="3">
        <f t="shared" si="33"/>
        <v>0</v>
      </c>
      <c r="T123" s="3">
        <f t="shared" si="33"/>
        <v>0</v>
      </c>
      <c r="U123" s="1"/>
      <c r="V123" s="1"/>
    </row>
    <row r="124" spans="1:22" x14ac:dyDescent="0.25">
      <c r="A124" s="4" t="s">
        <v>182</v>
      </c>
      <c r="B124" s="4" t="s">
        <v>183</v>
      </c>
      <c r="C124" s="4" t="s">
        <v>577</v>
      </c>
      <c r="D124" s="12"/>
      <c r="E124" s="4">
        <v>4</v>
      </c>
      <c r="F124" s="4"/>
      <c r="G124" s="4"/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1"/>
      <c r="V124" s="1"/>
    </row>
    <row r="125" spans="1:22" x14ac:dyDescent="0.25">
      <c r="A125" s="4" t="s">
        <v>184</v>
      </c>
      <c r="B125" s="4" t="s">
        <v>185</v>
      </c>
      <c r="C125" s="4" t="s">
        <v>577</v>
      </c>
      <c r="D125" s="12"/>
      <c r="E125" s="4">
        <v>4</v>
      </c>
      <c r="F125" s="4"/>
      <c r="G125" s="4"/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1"/>
      <c r="V125" s="1"/>
    </row>
    <row r="126" spans="1:22" x14ac:dyDescent="0.25">
      <c r="A126" s="4" t="s">
        <v>186</v>
      </c>
      <c r="B126" s="4" t="s">
        <v>187</v>
      </c>
      <c r="C126" s="4" t="s">
        <v>577</v>
      </c>
      <c r="D126" s="12"/>
      <c r="E126" s="4">
        <v>4</v>
      </c>
      <c r="F126" s="4"/>
      <c r="G126" s="4"/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1"/>
      <c r="V126" s="1"/>
    </row>
    <row r="127" spans="1:22" x14ac:dyDescent="0.25">
      <c r="A127" t="s">
        <v>188</v>
      </c>
      <c r="B127" t="s">
        <v>189</v>
      </c>
      <c r="D127" s="7"/>
      <c r="E127">
        <v>3</v>
      </c>
      <c r="H127" s="3">
        <f t="shared" ref="H127:T127" si="34">SUM(H128)</f>
        <v>0</v>
      </c>
      <c r="I127" s="3">
        <f t="shared" si="34"/>
        <v>0</v>
      </c>
      <c r="J127" s="3">
        <f t="shared" si="34"/>
        <v>0</v>
      </c>
      <c r="K127" s="3">
        <f t="shared" si="34"/>
        <v>0</v>
      </c>
      <c r="L127" s="3">
        <f t="shared" si="34"/>
        <v>0</v>
      </c>
      <c r="M127" s="3">
        <f t="shared" si="34"/>
        <v>0</v>
      </c>
      <c r="N127" s="3">
        <f t="shared" si="34"/>
        <v>0</v>
      </c>
      <c r="O127" s="3">
        <f t="shared" si="34"/>
        <v>0</v>
      </c>
      <c r="P127" s="3">
        <f t="shared" si="34"/>
        <v>0</v>
      </c>
      <c r="Q127" s="3">
        <f t="shared" si="34"/>
        <v>0</v>
      </c>
      <c r="R127" s="3">
        <f t="shared" si="34"/>
        <v>0</v>
      </c>
      <c r="S127" s="3">
        <f t="shared" si="34"/>
        <v>0</v>
      </c>
      <c r="T127" s="3">
        <f t="shared" si="34"/>
        <v>0</v>
      </c>
      <c r="U127" s="1"/>
      <c r="V127" s="1"/>
    </row>
    <row r="128" spans="1:22" x14ac:dyDescent="0.25">
      <c r="A128" s="4" t="s">
        <v>190</v>
      </c>
      <c r="B128" s="4" t="s">
        <v>191</v>
      </c>
      <c r="C128" s="4" t="s">
        <v>577</v>
      </c>
      <c r="D128" s="12"/>
      <c r="E128" s="4">
        <v>4</v>
      </c>
      <c r="F128" s="4"/>
      <c r="G128" s="4"/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1"/>
      <c r="V128" s="1"/>
    </row>
    <row r="129" spans="1:22" x14ac:dyDescent="0.25">
      <c r="A129" t="s">
        <v>192</v>
      </c>
      <c r="B129" t="s">
        <v>193</v>
      </c>
      <c r="D129" s="7"/>
      <c r="E129">
        <v>3</v>
      </c>
      <c r="H129" s="3">
        <f t="shared" ref="H129:T129" si="35">SUM(H130:H132)</f>
        <v>0</v>
      </c>
      <c r="I129" s="3">
        <f t="shared" si="35"/>
        <v>0</v>
      </c>
      <c r="J129" s="3">
        <f t="shared" si="35"/>
        <v>0</v>
      </c>
      <c r="K129" s="3">
        <f t="shared" si="35"/>
        <v>0</v>
      </c>
      <c r="L129" s="3">
        <f t="shared" si="35"/>
        <v>0</v>
      </c>
      <c r="M129" s="3">
        <f t="shared" si="35"/>
        <v>0</v>
      </c>
      <c r="N129" s="3">
        <f t="shared" si="35"/>
        <v>0</v>
      </c>
      <c r="O129" s="3">
        <f t="shared" si="35"/>
        <v>0</v>
      </c>
      <c r="P129" s="3">
        <f t="shared" si="35"/>
        <v>0</v>
      </c>
      <c r="Q129" s="3">
        <f t="shared" si="35"/>
        <v>0</v>
      </c>
      <c r="R129" s="3">
        <f t="shared" si="35"/>
        <v>0</v>
      </c>
      <c r="S129" s="3">
        <f t="shared" si="35"/>
        <v>0</v>
      </c>
      <c r="T129" s="3">
        <f t="shared" si="35"/>
        <v>0</v>
      </c>
      <c r="U129" s="1"/>
      <c r="V129" s="1"/>
    </row>
    <row r="130" spans="1:22" x14ac:dyDescent="0.25">
      <c r="A130" s="4" t="s">
        <v>194</v>
      </c>
      <c r="B130" s="4" t="s">
        <v>195</v>
      </c>
      <c r="C130" s="4" t="s">
        <v>577</v>
      </c>
      <c r="D130" s="12"/>
      <c r="E130" s="4">
        <v>4</v>
      </c>
      <c r="F130" s="4"/>
      <c r="G130" s="4"/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1"/>
      <c r="V130" s="1"/>
    </row>
    <row r="131" spans="1:22" x14ac:dyDescent="0.25">
      <c r="A131" s="4" t="s">
        <v>196</v>
      </c>
      <c r="B131" s="4" t="s">
        <v>197</v>
      </c>
      <c r="C131" s="4" t="s">
        <v>577</v>
      </c>
      <c r="D131" s="12"/>
      <c r="E131" s="4">
        <v>4</v>
      </c>
      <c r="F131" s="4"/>
      <c r="G131" s="4"/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1"/>
      <c r="V131" s="1"/>
    </row>
    <row r="132" spans="1:22" x14ac:dyDescent="0.25">
      <c r="A132" s="4" t="s">
        <v>198</v>
      </c>
      <c r="B132" s="4" t="s">
        <v>199</v>
      </c>
      <c r="C132" s="4" t="s">
        <v>577</v>
      </c>
      <c r="D132" s="12"/>
      <c r="E132" s="4">
        <v>4</v>
      </c>
      <c r="F132" s="4"/>
      <c r="G132" s="4"/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1"/>
      <c r="V132" s="1"/>
    </row>
    <row r="133" spans="1:22" x14ac:dyDescent="0.25">
      <c r="A133" t="s">
        <v>200</v>
      </c>
      <c r="B133" t="s">
        <v>201</v>
      </c>
      <c r="D133" s="7"/>
      <c r="E133">
        <v>2</v>
      </c>
      <c r="H133" s="2">
        <f t="shared" ref="H133:T133" si="36">H134+H141+H145+H148+H155+H158+H161</f>
        <v>0</v>
      </c>
      <c r="I133" s="2">
        <f t="shared" si="36"/>
        <v>0</v>
      </c>
      <c r="J133" s="2">
        <f t="shared" si="36"/>
        <v>0</v>
      </c>
      <c r="K133" s="2">
        <f t="shared" si="36"/>
        <v>0</v>
      </c>
      <c r="L133" s="2">
        <f t="shared" si="36"/>
        <v>0</v>
      </c>
      <c r="M133" s="2">
        <f t="shared" si="36"/>
        <v>0</v>
      </c>
      <c r="N133" s="2">
        <f t="shared" si="36"/>
        <v>0</v>
      </c>
      <c r="O133" s="2">
        <f t="shared" si="36"/>
        <v>0</v>
      </c>
      <c r="P133" s="2">
        <f t="shared" si="36"/>
        <v>0</v>
      </c>
      <c r="Q133" s="2">
        <f t="shared" si="36"/>
        <v>0</v>
      </c>
      <c r="R133" s="2">
        <f t="shared" si="36"/>
        <v>0</v>
      </c>
      <c r="S133" s="2">
        <f t="shared" si="36"/>
        <v>0</v>
      </c>
      <c r="T133" s="2">
        <f t="shared" si="36"/>
        <v>0</v>
      </c>
    </row>
    <row r="134" spans="1:22" x14ac:dyDescent="0.25">
      <c r="A134" t="s">
        <v>202</v>
      </c>
      <c r="B134" t="s">
        <v>203</v>
      </c>
      <c r="D134" s="7"/>
      <c r="E134">
        <v>3</v>
      </c>
      <c r="H134" s="3">
        <f t="shared" ref="H134:T134" si="37">SUM(H135:H140)</f>
        <v>0</v>
      </c>
      <c r="I134" s="3">
        <f t="shared" si="37"/>
        <v>0</v>
      </c>
      <c r="J134" s="3">
        <f t="shared" si="37"/>
        <v>0</v>
      </c>
      <c r="K134" s="3">
        <f t="shared" si="37"/>
        <v>0</v>
      </c>
      <c r="L134" s="3">
        <f t="shared" si="37"/>
        <v>0</v>
      </c>
      <c r="M134" s="3">
        <f t="shared" si="37"/>
        <v>0</v>
      </c>
      <c r="N134" s="3">
        <f t="shared" si="37"/>
        <v>0</v>
      </c>
      <c r="O134" s="3">
        <f t="shared" si="37"/>
        <v>0</v>
      </c>
      <c r="P134" s="3">
        <f t="shared" si="37"/>
        <v>0</v>
      </c>
      <c r="Q134" s="3">
        <f t="shared" si="37"/>
        <v>0</v>
      </c>
      <c r="R134" s="3">
        <f t="shared" si="37"/>
        <v>0</v>
      </c>
      <c r="S134" s="3">
        <f t="shared" si="37"/>
        <v>0</v>
      </c>
      <c r="T134" s="3">
        <f t="shared" si="37"/>
        <v>0</v>
      </c>
      <c r="U134" s="1"/>
      <c r="V134" s="1"/>
    </row>
    <row r="135" spans="1:22" x14ac:dyDescent="0.25">
      <c r="A135" s="4" t="s">
        <v>204</v>
      </c>
      <c r="B135" s="4" t="s">
        <v>205</v>
      </c>
      <c r="C135" s="4" t="s">
        <v>580</v>
      </c>
      <c r="D135" s="12"/>
      <c r="E135" s="4">
        <v>4</v>
      </c>
      <c r="F135" s="4"/>
      <c r="G135" s="4"/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1"/>
      <c r="V135" s="1"/>
    </row>
    <row r="136" spans="1:22" x14ac:dyDescent="0.25">
      <c r="A136" s="4" t="s">
        <v>206</v>
      </c>
      <c r="B136" s="4" t="s">
        <v>207</v>
      </c>
      <c r="C136" s="4" t="s">
        <v>581</v>
      </c>
      <c r="D136" s="12"/>
      <c r="E136" s="4">
        <v>4</v>
      </c>
      <c r="F136" s="4"/>
      <c r="G136" s="4"/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1"/>
      <c r="V136" s="1"/>
    </row>
    <row r="137" spans="1:22" x14ac:dyDescent="0.25">
      <c r="A137" s="4" t="s">
        <v>208</v>
      </c>
      <c r="B137" s="4" t="s">
        <v>209</v>
      </c>
      <c r="C137" s="4" t="s">
        <v>577</v>
      </c>
      <c r="D137" s="12"/>
      <c r="E137" s="4">
        <v>4</v>
      </c>
      <c r="F137" s="4"/>
      <c r="G137" s="4"/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1"/>
      <c r="V137" s="1"/>
    </row>
    <row r="138" spans="1:22" x14ac:dyDescent="0.25">
      <c r="A138" s="4" t="s">
        <v>210</v>
      </c>
      <c r="B138" s="4" t="s">
        <v>211</v>
      </c>
      <c r="C138" s="4" t="s">
        <v>577</v>
      </c>
      <c r="D138" s="12"/>
      <c r="E138" s="4">
        <v>4</v>
      </c>
      <c r="F138" s="4"/>
      <c r="G138" s="4"/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1"/>
      <c r="V138" s="1"/>
    </row>
    <row r="139" spans="1:22" x14ac:dyDescent="0.25">
      <c r="A139" s="4" t="s">
        <v>212</v>
      </c>
      <c r="B139" s="4" t="s">
        <v>213</v>
      </c>
      <c r="C139" s="4" t="s">
        <v>580</v>
      </c>
      <c r="D139" s="12"/>
      <c r="E139" s="4">
        <v>4</v>
      </c>
      <c r="F139" s="4"/>
      <c r="G139" s="4"/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1"/>
      <c r="V139" s="1"/>
    </row>
    <row r="140" spans="1:22" x14ac:dyDescent="0.25">
      <c r="A140" s="4" t="s">
        <v>214</v>
      </c>
      <c r="B140" s="4" t="s">
        <v>215</v>
      </c>
      <c r="C140" s="4" t="s">
        <v>580</v>
      </c>
      <c r="D140" s="12"/>
      <c r="E140" s="4">
        <v>4</v>
      </c>
      <c r="F140" s="4"/>
      <c r="G140" s="4"/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1"/>
      <c r="V140" s="1"/>
    </row>
    <row r="141" spans="1:22" x14ac:dyDescent="0.25">
      <c r="A141" t="s">
        <v>216</v>
      </c>
      <c r="B141" t="s">
        <v>217</v>
      </c>
      <c r="D141" s="7"/>
      <c r="E141">
        <v>3</v>
      </c>
      <c r="H141" s="3">
        <f t="shared" ref="H141:T141" si="38">SUM(H142:H144)</f>
        <v>0</v>
      </c>
      <c r="I141" s="3">
        <f t="shared" si="38"/>
        <v>0</v>
      </c>
      <c r="J141" s="3">
        <f t="shared" si="38"/>
        <v>0</v>
      </c>
      <c r="K141" s="3">
        <f t="shared" si="38"/>
        <v>0</v>
      </c>
      <c r="L141" s="3">
        <f t="shared" si="38"/>
        <v>0</v>
      </c>
      <c r="M141" s="3">
        <f t="shared" si="38"/>
        <v>0</v>
      </c>
      <c r="N141" s="3">
        <f t="shared" si="38"/>
        <v>0</v>
      </c>
      <c r="O141" s="3">
        <f t="shared" si="38"/>
        <v>0</v>
      </c>
      <c r="P141" s="3">
        <f t="shared" si="38"/>
        <v>0</v>
      </c>
      <c r="Q141" s="3">
        <f t="shared" si="38"/>
        <v>0</v>
      </c>
      <c r="R141" s="3">
        <f t="shared" si="38"/>
        <v>0</v>
      </c>
      <c r="S141" s="3">
        <f t="shared" si="38"/>
        <v>0</v>
      </c>
      <c r="T141" s="3">
        <f t="shared" si="38"/>
        <v>0</v>
      </c>
      <c r="U141" s="1"/>
      <c r="V141" s="1"/>
    </row>
    <row r="142" spans="1:22" x14ac:dyDescent="0.25">
      <c r="A142" s="4" t="s">
        <v>218</v>
      </c>
      <c r="B142" s="4" t="s">
        <v>219</v>
      </c>
      <c r="C142" s="4" t="s">
        <v>580</v>
      </c>
      <c r="D142" s="12"/>
      <c r="E142" s="4">
        <v>4</v>
      </c>
      <c r="F142" s="4"/>
      <c r="G142" s="4"/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1"/>
      <c r="V142" s="1"/>
    </row>
    <row r="143" spans="1:22" x14ac:dyDescent="0.25">
      <c r="A143" s="4" t="s">
        <v>220</v>
      </c>
      <c r="B143" s="4" t="s">
        <v>221</v>
      </c>
      <c r="C143" s="4" t="s">
        <v>577</v>
      </c>
      <c r="D143" s="12"/>
      <c r="E143" s="4">
        <v>4</v>
      </c>
      <c r="F143" s="4"/>
      <c r="G143" s="4"/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1"/>
      <c r="V143" s="1"/>
    </row>
    <row r="144" spans="1:22" x14ac:dyDescent="0.25">
      <c r="A144" s="4" t="s">
        <v>222</v>
      </c>
      <c r="B144" s="4" t="s">
        <v>223</v>
      </c>
      <c r="C144" s="4" t="s">
        <v>580</v>
      </c>
      <c r="D144" s="12"/>
      <c r="E144" s="4">
        <v>4</v>
      </c>
      <c r="F144" s="4"/>
      <c r="G144" s="4"/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1"/>
      <c r="V144" s="1"/>
    </row>
    <row r="145" spans="1:22" x14ac:dyDescent="0.25">
      <c r="A145" t="s">
        <v>224</v>
      </c>
      <c r="B145" t="s">
        <v>225</v>
      </c>
      <c r="D145" s="7"/>
      <c r="E145">
        <v>3</v>
      </c>
      <c r="H145" s="3">
        <f t="shared" ref="H145:T145" si="39">SUM(H146:H147)</f>
        <v>0</v>
      </c>
      <c r="I145" s="3">
        <f t="shared" si="39"/>
        <v>0</v>
      </c>
      <c r="J145" s="3">
        <f t="shared" si="39"/>
        <v>0</v>
      </c>
      <c r="K145" s="3">
        <f t="shared" si="39"/>
        <v>0</v>
      </c>
      <c r="L145" s="3">
        <f t="shared" si="39"/>
        <v>0</v>
      </c>
      <c r="M145" s="3">
        <f t="shared" si="39"/>
        <v>0</v>
      </c>
      <c r="N145" s="3">
        <f t="shared" si="39"/>
        <v>0</v>
      </c>
      <c r="O145" s="3">
        <f t="shared" si="39"/>
        <v>0</v>
      </c>
      <c r="P145" s="3">
        <f t="shared" si="39"/>
        <v>0</v>
      </c>
      <c r="Q145" s="3">
        <f t="shared" si="39"/>
        <v>0</v>
      </c>
      <c r="R145" s="3">
        <f t="shared" si="39"/>
        <v>0</v>
      </c>
      <c r="S145" s="3">
        <f t="shared" si="39"/>
        <v>0</v>
      </c>
      <c r="T145" s="3">
        <f t="shared" si="39"/>
        <v>0</v>
      </c>
      <c r="U145" s="1"/>
      <c r="V145" s="1"/>
    </row>
    <row r="146" spans="1:22" x14ac:dyDescent="0.25">
      <c r="A146" s="4" t="s">
        <v>226</v>
      </c>
      <c r="B146" s="4" t="s">
        <v>227</v>
      </c>
      <c r="C146" s="4" t="s">
        <v>581</v>
      </c>
      <c r="D146" s="12"/>
      <c r="E146" s="4">
        <v>4</v>
      </c>
      <c r="F146" s="4"/>
      <c r="G146" s="4"/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1"/>
      <c r="V146" s="1"/>
    </row>
    <row r="147" spans="1:22" x14ac:dyDescent="0.25">
      <c r="A147" s="4" t="s">
        <v>228</v>
      </c>
      <c r="B147" s="4" t="s">
        <v>229</v>
      </c>
      <c r="C147" s="4" t="s">
        <v>581</v>
      </c>
      <c r="D147" s="12"/>
      <c r="E147" s="4">
        <v>4</v>
      </c>
      <c r="F147" s="4"/>
      <c r="G147" s="4"/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1"/>
      <c r="V147" s="1"/>
    </row>
    <row r="148" spans="1:22" x14ac:dyDescent="0.25">
      <c r="A148" t="s">
        <v>230</v>
      </c>
      <c r="B148" t="s">
        <v>231</v>
      </c>
      <c r="D148" s="7"/>
      <c r="E148">
        <v>3</v>
      </c>
      <c r="H148" s="3">
        <f t="shared" ref="H148:T148" si="40">SUM(H149:H154)</f>
        <v>0</v>
      </c>
      <c r="I148" s="3">
        <f t="shared" si="40"/>
        <v>0</v>
      </c>
      <c r="J148" s="3">
        <f t="shared" si="40"/>
        <v>0</v>
      </c>
      <c r="K148" s="3">
        <f t="shared" si="40"/>
        <v>0</v>
      </c>
      <c r="L148" s="3">
        <f t="shared" si="40"/>
        <v>0</v>
      </c>
      <c r="M148" s="3">
        <f t="shared" si="40"/>
        <v>0</v>
      </c>
      <c r="N148" s="3">
        <f t="shared" si="40"/>
        <v>0</v>
      </c>
      <c r="O148" s="3">
        <f t="shared" si="40"/>
        <v>0</v>
      </c>
      <c r="P148" s="3">
        <f t="shared" si="40"/>
        <v>0</v>
      </c>
      <c r="Q148" s="3">
        <f t="shared" si="40"/>
        <v>0</v>
      </c>
      <c r="R148" s="3">
        <f t="shared" si="40"/>
        <v>0</v>
      </c>
      <c r="S148" s="3">
        <f t="shared" si="40"/>
        <v>0</v>
      </c>
      <c r="T148" s="3">
        <f t="shared" si="40"/>
        <v>0</v>
      </c>
      <c r="U148" s="1"/>
      <c r="V148" s="1"/>
    </row>
    <row r="149" spans="1:22" x14ac:dyDescent="0.25">
      <c r="A149" s="4" t="s">
        <v>232</v>
      </c>
      <c r="B149" s="4" t="s">
        <v>233</v>
      </c>
      <c r="C149" s="4" t="s">
        <v>577</v>
      </c>
      <c r="D149" s="12"/>
      <c r="E149" s="4">
        <v>4</v>
      </c>
      <c r="F149" s="4"/>
      <c r="G149" s="4"/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1"/>
      <c r="V149" s="1"/>
    </row>
    <row r="150" spans="1:22" x14ac:dyDescent="0.25">
      <c r="A150" s="4" t="s">
        <v>234</v>
      </c>
      <c r="B150" s="4" t="s">
        <v>235</v>
      </c>
      <c r="C150" s="4" t="s">
        <v>577</v>
      </c>
      <c r="D150" s="12"/>
      <c r="E150" s="4">
        <v>4</v>
      </c>
      <c r="F150" s="4"/>
      <c r="G150" s="4"/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1"/>
      <c r="V150" s="1"/>
    </row>
    <row r="151" spans="1:22" x14ac:dyDescent="0.25">
      <c r="A151" s="4" t="s">
        <v>236</v>
      </c>
      <c r="B151" s="4" t="s">
        <v>237</v>
      </c>
      <c r="C151" s="4" t="s">
        <v>577</v>
      </c>
      <c r="D151" s="12"/>
      <c r="E151" s="4">
        <v>4</v>
      </c>
      <c r="F151" s="4"/>
      <c r="G151" s="4"/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1"/>
      <c r="V151" s="1"/>
    </row>
    <row r="152" spans="1:22" x14ac:dyDescent="0.25">
      <c r="A152" s="4" t="s">
        <v>238</v>
      </c>
      <c r="B152" s="4" t="s">
        <v>239</v>
      </c>
      <c r="C152" s="4" t="s">
        <v>577</v>
      </c>
      <c r="D152" s="12"/>
      <c r="E152" s="4">
        <v>4</v>
      </c>
      <c r="F152" s="4"/>
      <c r="G152" s="4"/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1"/>
      <c r="V152" s="1"/>
    </row>
    <row r="153" spans="1:22" x14ac:dyDescent="0.25">
      <c r="A153" s="4" t="s">
        <v>240</v>
      </c>
      <c r="B153" s="4" t="s">
        <v>241</v>
      </c>
      <c r="C153" s="4" t="s">
        <v>577</v>
      </c>
      <c r="D153" s="12"/>
      <c r="E153" s="4">
        <v>4</v>
      </c>
      <c r="F153" s="4"/>
      <c r="G153" s="4"/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1"/>
      <c r="V153" s="1"/>
    </row>
    <row r="154" spans="1:22" x14ac:dyDescent="0.25">
      <c r="A154" s="4" t="s">
        <v>242</v>
      </c>
      <c r="B154" s="4" t="s">
        <v>243</v>
      </c>
      <c r="C154" s="4" t="s">
        <v>580</v>
      </c>
      <c r="D154" s="12"/>
      <c r="E154" s="4">
        <v>4</v>
      </c>
      <c r="F154" s="4"/>
      <c r="G154" s="4"/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1"/>
      <c r="V154" s="1"/>
    </row>
    <row r="155" spans="1:22" x14ac:dyDescent="0.25">
      <c r="A155" t="s">
        <v>244</v>
      </c>
      <c r="B155" t="s">
        <v>245</v>
      </c>
      <c r="D155" s="7"/>
      <c r="E155">
        <v>3</v>
      </c>
      <c r="H155" s="3">
        <f t="shared" ref="H155:T155" si="41">SUM(H156:H157)</f>
        <v>0</v>
      </c>
      <c r="I155" s="3">
        <f t="shared" si="41"/>
        <v>0</v>
      </c>
      <c r="J155" s="3">
        <f t="shared" si="41"/>
        <v>0</v>
      </c>
      <c r="K155" s="3">
        <f t="shared" si="41"/>
        <v>0</v>
      </c>
      <c r="L155" s="3">
        <f t="shared" si="41"/>
        <v>0</v>
      </c>
      <c r="M155" s="3">
        <f t="shared" si="41"/>
        <v>0</v>
      </c>
      <c r="N155" s="3">
        <f t="shared" si="41"/>
        <v>0</v>
      </c>
      <c r="O155" s="3">
        <f t="shared" si="41"/>
        <v>0</v>
      </c>
      <c r="P155" s="3">
        <f t="shared" si="41"/>
        <v>0</v>
      </c>
      <c r="Q155" s="3">
        <f t="shared" si="41"/>
        <v>0</v>
      </c>
      <c r="R155" s="3">
        <f t="shared" si="41"/>
        <v>0</v>
      </c>
      <c r="S155" s="3">
        <f t="shared" si="41"/>
        <v>0</v>
      </c>
      <c r="T155" s="3">
        <f t="shared" si="41"/>
        <v>0</v>
      </c>
      <c r="U155" s="1"/>
      <c r="V155" s="1"/>
    </row>
    <row r="156" spans="1:22" x14ac:dyDescent="0.25">
      <c r="A156" s="4" t="s">
        <v>246</v>
      </c>
      <c r="B156" s="4" t="s">
        <v>247</v>
      </c>
      <c r="C156" s="4" t="s">
        <v>580</v>
      </c>
      <c r="D156" s="12"/>
      <c r="E156" s="4">
        <v>4</v>
      </c>
      <c r="F156" s="4"/>
      <c r="G156" s="4"/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1"/>
      <c r="V156" s="1"/>
    </row>
    <row r="157" spans="1:22" x14ac:dyDescent="0.25">
      <c r="A157" s="4" t="s">
        <v>248</v>
      </c>
      <c r="B157" s="4" t="s">
        <v>249</v>
      </c>
      <c r="C157" s="4" t="s">
        <v>580</v>
      </c>
      <c r="D157" s="12"/>
      <c r="E157" s="4">
        <v>4</v>
      </c>
      <c r="F157" s="4"/>
      <c r="G157" s="4"/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1"/>
      <c r="V157" s="1"/>
    </row>
    <row r="158" spans="1:22" x14ac:dyDescent="0.25">
      <c r="A158" t="s">
        <v>250</v>
      </c>
      <c r="B158" t="s">
        <v>251</v>
      </c>
      <c r="D158" s="7"/>
      <c r="E158">
        <v>3</v>
      </c>
      <c r="H158" s="3">
        <f t="shared" ref="H158:T158" si="42">SUM(H159:H160)</f>
        <v>0</v>
      </c>
      <c r="I158" s="3">
        <f t="shared" si="42"/>
        <v>0</v>
      </c>
      <c r="J158" s="3">
        <f t="shared" si="42"/>
        <v>0</v>
      </c>
      <c r="K158" s="3">
        <f t="shared" si="42"/>
        <v>0</v>
      </c>
      <c r="L158" s="3">
        <f t="shared" si="42"/>
        <v>0</v>
      </c>
      <c r="M158" s="3">
        <f t="shared" si="42"/>
        <v>0</v>
      </c>
      <c r="N158" s="3">
        <f t="shared" si="42"/>
        <v>0</v>
      </c>
      <c r="O158" s="3">
        <f t="shared" si="42"/>
        <v>0</v>
      </c>
      <c r="P158" s="3">
        <f t="shared" si="42"/>
        <v>0</v>
      </c>
      <c r="Q158" s="3">
        <f t="shared" si="42"/>
        <v>0</v>
      </c>
      <c r="R158" s="3">
        <f t="shared" si="42"/>
        <v>0</v>
      </c>
      <c r="S158" s="3">
        <f t="shared" si="42"/>
        <v>0</v>
      </c>
      <c r="T158" s="3">
        <f t="shared" si="42"/>
        <v>0</v>
      </c>
      <c r="U158" s="1"/>
      <c r="V158" s="1"/>
    </row>
    <row r="159" spans="1:22" x14ac:dyDescent="0.25">
      <c r="A159" s="4" t="s">
        <v>252</v>
      </c>
      <c r="B159" s="4" t="s">
        <v>253</v>
      </c>
      <c r="C159" s="4" t="s">
        <v>580</v>
      </c>
      <c r="D159" s="12"/>
      <c r="E159" s="4">
        <v>4</v>
      </c>
      <c r="F159" s="4"/>
      <c r="G159" s="4"/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1"/>
      <c r="V159" s="1"/>
    </row>
    <row r="160" spans="1:22" x14ac:dyDescent="0.25">
      <c r="A160" s="4" t="s">
        <v>254</v>
      </c>
      <c r="B160" s="4" t="s">
        <v>255</v>
      </c>
      <c r="C160" s="4" t="s">
        <v>581</v>
      </c>
      <c r="D160" s="12"/>
      <c r="E160" s="4">
        <v>4</v>
      </c>
      <c r="F160" s="4"/>
      <c r="G160" s="4"/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1"/>
      <c r="V160" s="1"/>
    </row>
    <row r="161" spans="1:22" x14ac:dyDescent="0.25">
      <c r="A161" t="s">
        <v>256</v>
      </c>
      <c r="B161" t="s">
        <v>257</v>
      </c>
      <c r="D161" s="7"/>
      <c r="E161">
        <v>3</v>
      </c>
      <c r="H161" s="3">
        <f t="shared" ref="H161:T161" si="43">SUM(H162)</f>
        <v>0</v>
      </c>
      <c r="I161" s="3">
        <f t="shared" si="43"/>
        <v>0</v>
      </c>
      <c r="J161" s="3">
        <f t="shared" si="43"/>
        <v>0</v>
      </c>
      <c r="K161" s="3">
        <f t="shared" si="43"/>
        <v>0</v>
      </c>
      <c r="L161" s="3">
        <f t="shared" si="43"/>
        <v>0</v>
      </c>
      <c r="M161" s="3">
        <f t="shared" si="43"/>
        <v>0</v>
      </c>
      <c r="N161" s="3">
        <f t="shared" si="43"/>
        <v>0</v>
      </c>
      <c r="O161" s="3">
        <f t="shared" si="43"/>
        <v>0</v>
      </c>
      <c r="P161" s="3">
        <f t="shared" si="43"/>
        <v>0</v>
      </c>
      <c r="Q161" s="3">
        <f t="shared" si="43"/>
        <v>0</v>
      </c>
      <c r="R161" s="3">
        <f t="shared" si="43"/>
        <v>0</v>
      </c>
      <c r="S161" s="3">
        <f t="shared" si="43"/>
        <v>0</v>
      </c>
      <c r="T161" s="3">
        <f t="shared" si="43"/>
        <v>0</v>
      </c>
      <c r="U161" s="1"/>
      <c r="V161" s="1"/>
    </row>
    <row r="162" spans="1:22" x14ac:dyDescent="0.25">
      <c r="A162" s="4" t="s">
        <v>258</v>
      </c>
      <c r="B162" s="4" t="s">
        <v>259</v>
      </c>
      <c r="C162" s="4" t="s">
        <v>580</v>
      </c>
      <c r="D162" s="12"/>
      <c r="E162" s="4">
        <v>4</v>
      </c>
      <c r="F162" s="4"/>
      <c r="G162" s="4"/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1"/>
      <c r="V162" s="1"/>
    </row>
    <row r="163" spans="1:22" x14ac:dyDescent="0.25">
      <c r="A163" t="s">
        <v>260</v>
      </c>
      <c r="B163" t="s">
        <v>261</v>
      </c>
      <c r="D163" s="7"/>
      <c r="E163">
        <v>2</v>
      </c>
      <c r="H163" s="3">
        <f>H164</f>
        <v>0</v>
      </c>
      <c r="I163" s="3">
        <f t="shared" ref="I163:T163" si="44">I164</f>
        <v>0</v>
      </c>
      <c r="J163" s="3">
        <f t="shared" si="44"/>
        <v>0</v>
      </c>
      <c r="K163" s="3">
        <f t="shared" si="44"/>
        <v>0</v>
      </c>
      <c r="L163" s="3">
        <f t="shared" si="44"/>
        <v>0</v>
      </c>
      <c r="M163" s="3">
        <f t="shared" si="44"/>
        <v>0</v>
      </c>
      <c r="N163" s="3">
        <f t="shared" si="44"/>
        <v>0</v>
      </c>
      <c r="O163" s="3">
        <f t="shared" si="44"/>
        <v>0</v>
      </c>
      <c r="P163" s="3">
        <f t="shared" si="44"/>
        <v>0</v>
      </c>
      <c r="Q163" s="3">
        <f t="shared" si="44"/>
        <v>0</v>
      </c>
      <c r="R163" s="3">
        <f t="shared" si="44"/>
        <v>0</v>
      </c>
      <c r="S163" s="3">
        <f t="shared" si="44"/>
        <v>0</v>
      </c>
      <c r="T163" s="3">
        <f t="shared" si="44"/>
        <v>0</v>
      </c>
      <c r="U163" s="1"/>
      <c r="V163" s="1"/>
    </row>
    <row r="164" spans="1:22" x14ac:dyDescent="0.25">
      <c r="A164" t="s">
        <v>262</v>
      </c>
      <c r="B164" t="s">
        <v>263</v>
      </c>
      <c r="D164" s="7"/>
      <c r="E164">
        <v>3</v>
      </c>
      <c r="H164" s="3">
        <f>SUM(H165:H173)</f>
        <v>0</v>
      </c>
      <c r="I164" s="3">
        <f t="shared" ref="I164:T164" si="45">SUM(I165:I173)</f>
        <v>0</v>
      </c>
      <c r="J164" s="3">
        <f t="shared" si="45"/>
        <v>0</v>
      </c>
      <c r="K164" s="3">
        <f t="shared" si="45"/>
        <v>0</v>
      </c>
      <c r="L164" s="3">
        <f t="shared" si="45"/>
        <v>0</v>
      </c>
      <c r="M164" s="3">
        <f t="shared" si="45"/>
        <v>0</v>
      </c>
      <c r="N164" s="3">
        <f t="shared" si="45"/>
        <v>0</v>
      </c>
      <c r="O164" s="3">
        <f t="shared" si="45"/>
        <v>0</v>
      </c>
      <c r="P164" s="3">
        <f t="shared" si="45"/>
        <v>0</v>
      </c>
      <c r="Q164" s="3">
        <f t="shared" si="45"/>
        <v>0</v>
      </c>
      <c r="R164" s="3">
        <f t="shared" si="45"/>
        <v>0</v>
      </c>
      <c r="S164" s="3">
        <f t="shared" si="45"/>
        <v>0</v>
      </c>
      <c r="T164" s="3">
        <f t="shared" si="45"/>
        <v>0</v>
      </c>
      <c r="U164" s="1"/>
      <c r="V164" s="1"/>
    </row>
    <row r="165" spans="1:22" x14ac:dyDescent="0.25">
      <c r="A165" s="4" t="s">
        <v>264</v>
      </c>
      <c r="B165" s="4" t="s">
        <v>265</v>
      </c>
      <c r="C165" s="4" t="s">
        <v>581</v>
      </c>
      <c r="D165" s="12"/>
      <c r="E165" s="4">
        <v>4</v>
      </c>
      <c r="F165" s="4"/>
      <c r="G165" s="4"/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1"/>
      <c r="V165" s="1"/>
    </row>
    <row r="166" spans="1:22" x14ac:dyDescent="0.25">
      <c r="A166" s="4" t="s">
        <v>266</v>
      </c>
      <c r="B166" s="4" t="s">
        <v>267</v>
      </c>
      <c r="C166" s="4" t="s">
        <v>577</v>
      </c>
      <c r="D166" s="12"/>
      <c r="E166" s="4">
        <v>4</v>
      </c>
      <c r="F166" s="4"/>
      <c r="G166" s="4"/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1"/>
      <c r="V166" s="1"/>
    </row>
    <row r="167" spans="1:22" x14ac:dyDescent="0.25">
      <c r="A167" s="4" t="s">
        <v>268</v>
      </c>
      <c r="B167" s="4" t="s">
        <v>269</v>
      </c>
      <c r="C167" s="4" t="s">
        <v>577</v>
      </c>
      <c r="D167" s="12"/>
      <c r="E167" s="4">
        <v>4</v>
      </c>
      <c r="F167" s="4"/>
      <c r="G167" s="4"/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1"/>
      <c r="V167" s="1"/>
    </row>
    <row r="168" spans="1:22" x14ac:dyDescent="0.25">
      <c r="A168" s="4" t="s">
        <v>270</v>
      </c>
      <c r="B168" s="4" t="s">
        <v>271</v>
      </c>
      <c r="C168" s="4" t="s">
        <v>577</v>
      </c>
      <c r="D168" s="12"/>
      <c r="E168" s="4">
        <v>4</v>
      </c>
      <c r="F168" s="4"/>
      <c r="G168" s="4"/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1"/>
      <c r="V168" s="1"/>
    </row>
    <row r="169" spans="1:22" x14ac:dyDescent="0.25">
      <c r="A169" s="4" t="s">
        <v>272</v>
      </c>
      <c r="B169" s="4" t="s">
        <v>273</v>
      </c>
      <c r="C169" s="4" t="s">
        <v>580</v>
      </c>
      <c r="D169" s="12"/>
      <c r="E169" s="4">
        <v>4</v>
      </c>
      <c r="F169" s="4"/>
      <c r="G169" s="4"/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1"/>
      <c r="V169" s="1"/>
    </row>
    <row r="170" spans="1:22" x14ac:dyDescent="0.25">
      <c r="A170" s="4" t="s">
        <v>274</v>
      </c>
      <c r="B170" s="4" t="s">
        <v>275</v>
      </c>
      <c r="C170" s="4" t="s">
        <v>580</v>
      </c>
      <c r="D170" s="12"/>
      <c r="E170" s="4">
        <v>4</v>
      </c>
      <c r="F170" s="4"/>
      <c r="G170" s="4"/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1"/>
      <c r="V170" s="1"/>
    </row>
    <row r="171" spans="1:22" x14ac:dyDescent="0.25">
      <c r="A171" s="4" t="s">
        <v>276</v>
      </c>
      <c r="B171" s="4" t="s">
        <v>277</v>
      </c>
      <c r="C171" s="4" t="s">
        <v>581</v>
      </c>
      <c r="D171" s="12"/>
      <c r="E171" s="4">
        <v>4</v>
      </c>
      <c r="F171" s="4"/>
      <c r="G171" s="4"/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1"/>
      <c r="V171" s="1"/>
    </row>
    <row r="172" spans="1:22" x14ac:dyDescent="0.25">
      <c r="A172" s="4" t="s">
        <v>278</v>
      </c>
      <c r="B172" s="4" t="s">
        <v>279</v>
      </c>
      <c r="C172" s="4" t="s">
        <v>581</v>
      </c>
      <c r="D172" s="12"/>
      <c r="E172" s="4">
        <v>4</v>
      </c>
      <c r="F172" s="4"/>
      <c r="G172" s="4"/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1"/>
      <c r="V172" s="1"/>
    </row>
    <row r="173" spans="1:22" x14ac:dyDescent="0.25">
      <c r="A173" s="4" t="s">
        <v>280</v>
      </c>
      <c r="B173" s="4" t="s">
        <v>281</v>
      </c>
      <c r="C173" s="4" t="s">
        <v>577</v>
      </c>
      <c r="D173" s="12"/>
      <c r="E173" s="4">
        <v>4</v>
      </c>
      <c r="F173" s="4"/>
      <c r="G173" s="4"/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1"/>
      <c r="V173" s="1"/>
    </row>
    <row r="174" spans="1:22" x14ac:dyDescent="0.25">
      <c r="A174" t="s">
        <v>282</v>
      </c>
      <c r="B174" t="s">
        <v>283</v>
      </c>
      <c r="D174" s="7"/>
      <c r="E174">
        <v>1</v>
      </c>
      <c r="H174" s="2">
        <f>H175+H182+H190+H212+H243</f>
        <v>0</v>
      </c>
      <c r="I174" s="2">
        <f t="shared" ref="I174:T174" si="46">I175+I182+I190+I212+I243</f>
        <v>0</v>
      </c>
      <c r="J174" s="2">
        <f t="shared" si="46"/>
        <v>0</v>
      </c>
      <c r="K174" s="2">
        <f t="shared" si="46"/>
        <v>0</v>
      </c>
      <c r="L174" s="2">
        <f t="shared" si="46"/>
        <v>0</v>
      </c>
      <c r="M174" s="2">
        <f t="shared" si="46"/>
        <v>0</v>
      </c>
      <c r="N174" s="2">
        <f t="shared" si="46"/>
        <v>0</v>
      </c>
      <c r="O174" s="2">
        <f t="shared" si="46"/>
        <v>0</v>
      </c>
      <c r="P174" s="2">
        <f t="shared" si="46"/>
        <v>0</v>
      </c>
      <c r="Q174" s="2">
        <f t="shared" si="46"/>
        <v>0</v>
      </c>
      <c r="R174" s="2">
        <f t="shared" si="46"/>
        <v>0</v>
      </c>
      <c r="S174" s="2">
        <f t="shared" si="46"/>
        <v>0</v>
      </c>
      <c r="T174" s="2">
        <f t="shared" si="46"/>
        <v>0</v>
      </c>
    </row>
    <row r="175" spans="1:22" x14ac:dyDescent="0.25">
      <c r="A175" t="s">
        <v>284</v>
      </c>
      <c r="B175" t="s">
        <v>285</v>
      </c>
      <c r="D175" s="7"/>
      <c r="E175">
        <v>2</v>
      </c>
      <c r="H175" s="2">
        <f t="shared" ref="H175:T175" si="47">H176</f>
        <v>0</v>
      </c>
      <c r="I175" s="2">
        <f t="shared" si="47"/>
        <v>0</v>
      </c>
      <c r="J175" s="2">
        <f t="shared" si="47"/>
        <v>0</v>
      </c>
      <c r="K175" s="2">
        <f t="shared" si="47"/>
        <v>0</v>
      </c>
      <c r="L175" s="2">
        <f t="shared" si="47"/>
        <v>0</v>
      </c>
      <c r="M175" s="2">
        <f t="shared" si="47"/>
        <v>0</v>
      </c>
      <c r="N175" s="2">
        <f t="shared" si="47"/>
        <v>0</v>
      </c>
      <c r="O175" s="2">
        <f t="shared" si="47"/>
        <v>0</v>
      </c>
      <c r="P175" s="2">
        <f t="shared" si="47"/>
        <v>0</v>
      </c>
      <c r="Q175" s="2">
        <f t="shared" si="47"/>
        <v>0</v>
      </c>
      <c r="R175" s="2">
        <f t="shared" si="47"/>
        <v>0</v>
      </c>
      <c r="S175" s="2">
        <f t="shared" si="47"/>
        <v>0</v>
      </c>
      <c r="T175" s="2">
        <f t="shared" si="47"/>
        <v>0</v>
      </c>
    </row>
    <row r="176" spans="1:22" x14ac:dyDescent="0.25">
      <c r="A176" t="s">
        <v>286</v>
      </c>
      <c r="B176" t="s">
        <v>287</v>
      </c>
      <c r="D176" s="7"/>
      <c r="E176">
        <v>3</v>
      </c>
      <c r="H176" s="3">
        <f t="shared" ref="H176:T176" si="48">SUM(H177:H181)</f>
        <v>0</v>
      </c>
      <c r="I176" s="3">
        <f t="shared" si="48"/>
        <v>0</v>
      </c>
      <c r="J176" s="3">
        <f t="shared" si="48"/>
        <v>0</v>
      </c>
      <c r="K176" s="3">
        <f t="shared" si="48"/>
        <v>0</v>
      </c>
      <c r="L176" s="3">
        <f t="shared" si="48"/>
        <v>0</v>
      </c>
      <c r="M176" s="3">
        <f t="shared" si="48"/>
        <v>0</v>
      </c>
      <c r="N176" s="3">
        <f t="shared" si="48"/>
        <v>0</v>
      </c>
      <c r="O176" s="3">
        <f t="shared" si="48"/>
        <v>0</v>
      </c>
      <c r="P176" s="3">
        <f t="shared" si="48"/>
        <v>0</v>
      </c>
      <c r="Q176" s="3">
        <f t="shared" si="48"/>
        <v>0</v>
      </c>
      <c r="R176" s="3">
        <f t="shared" si="48"/>
        <v>0</v>
      </c>
      <c r="S176" s="3">
        <f t="shared" si="48"/>
        <v>0</v>
      </c>
      <c r="T176" s="3">
        <f t="shared" si="48"/>
        <v>0</v>
      </c>
      <c r="U176" s="1"/>
      <c r="V176" s="1"/>
    </row>
    <row r="177" spans="1:22" x14ac:dyDescent="0.25">
      <c r="A177" s="4" t="s">
        <v>288</v>
      </c>
      <c r="B177" s="4" t="s">
        <v>289</v>
      </c>
      <c r="C177" s="4" t="s">
        <v>580</v>
      </c>
      <c r="D177" s="12"/>
      <c r="E177" s="4">
        <v>4</v>
      </c>
      <c r="F177" s="4"/>
      <c r="G177" s="4"/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1"/>
      <c r="V177" s="1"/>
    </row>
    <row r="178" spans="1:22" x14ac:dyDescent="0.25">
      <c r="A178" s="4" t="s">
        <v>290</v>
      </c>
      <c r="B178" s="4" t="s">
        <v>291</v>
      </c>
      <c r="C178" s="4" t="s">
        <v>580</v>
      </c>
      <c r="D178" s="12"/>
      <c r="E178" s="4">
        <v>4</v>
      </c>
      <c r="F178" s="4"/>
      <c r="G178" s="4"/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1"/>
      <c r="V178" s="1"/>
    </row>
    <row r="179" spans="1:22" x14ac:dyDescent="0.25">
      <c r="A179" s="4" t="s">
        <v>292</v>
      </c>
      <c r="B179" s="4" t="s">
        <v>293</v>
      </c>
      <c r="C179" s="4" t="s">
        <v>580</v>
      </c>
      <c r="D179" s="12"/>
      <c r="E179" s="4">
        <v>4</v>
      </c>
      <c r="F179" s="4"/>
      <c r="G179" s="4"/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1"/>
      <c r="V179" s="1"/>
    </row>
    <row r="180" spans="1:22" x14ac:dyDescent="0.25">
      <c r="A180" s="4" t="s">
        <v>294</v>
      </c>
      <c r="B180" s="4" t="s">
        <v>295</v>
      </c>
      <c r="C180" s="4" t="s">
        <v>577</v>
      </c>
      <c r="D180" s="12"/>
      <c r="E180" s="4">
        <v>4</v>
      </c>
      <c r="F180" s="4"/>
      <c r="G180" s="4"/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1"/>
      <c r="V180" s="1"/>
    </row>
    <row r="181" spans="1:22" x14ac:dyDescent="0.25">
      <c r="A181" s="4" t="s">
        <v>296</v>
      </c>
      <c r="B181" s="4" t="s">
        <v>297</v>
      </c>
      <c r="C181" s="4" t="s">
        <v>577</v>
      </c>
      <c r="D181" s="12"/>
      <c r="E181" s="4">
        <v>4</v>
      </c>
      <c r="F181" s="4"/>
      <c r="G181" s="4"/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1"/>
      <c r="V181" s="1"/>
    </row>
    <row r="182" spans="1:22" x14ac:dyDescent="0.25">
      <c r="A182" t="s">
        <v>298</v>
      </c>
      <c r="B182" t="s">
        <v>299</v>
      </c>
      <c r="D182" s="7"/>
      <c r="E182">
        <v>2</v>
      </c>
      <c r="H182" s="2">
        <f t="shared" ref="H182:T182" si="49">H183+H188</f>
        <v>0</v>
      </c>
      <c r="I182" s="2">
        <f t="shared" si="49"/>
        <v>0</v>
      </c>
      <c r="J182" s="2">
        <f t="shared" si="49"/>
        <v>0</v>
      </c>
      <c r="K182" s="2">
        <f t="shared" si="49"/>
        <v>0</v>
      </c>
      <c r="L182" s="2">
        <f t="shared" si="49"/>
        <v>0</v>
      </c>
      <c r="M182" s="2">
        <f t="shared" si="49"/>
        <v>0</v>
      </c>
      <c r="N182" s="2">
        <f t="shared" si="49"/>
        <v>0</v>
      </c>
      <c r="O182" s="2">
        <f t="shared" si="49"/>
        <v>0</v>
      </c>
      <c r="P182" s="2">
        <f t="shared" si="49"/>
        <v>0</v>
      </c>
      <c r="Q182" s="2">
        <f t="shared" si="49"/>
        <v>0</v>
      </c>
      <c r="R182" s="2">
        <f t="shared" si="49"/>
        <v>0</v>
      </c>
      <c r="S182" s="2">
        <f t="shared" si="49"/>
        <v>0</v>
      </c>
      <c r="T182" s="2">
        <f t="shared" si="49"/>
        <v>0</v>
      </c>
    </row>
    <row r="183" spans="1:22" x14ac:dyDescent="0.25">
      <c r="A183" t="s">
        <v>300</v>
      </c>
      <c r="B183" t="s">
        <v>301</v>
      </c>
      <c r="D183" s="7"/>
      <c r="E183">
        <v>3</v>
      </c>
      <c r="H183" s="3">
        <f t="shared" ref="H183:T183" si="50">SUM(H184:H187)</f>
        <v>0</v>
      </c>
      <c r="I183" s="3">
        <f t="shared" si="50"/>
        <v>0</v>
      </c>
      <c r="J183" s="3">
        <f t="shared" si="50"/>
        <v>0</v>
      </c>
      <c r="K183" s="3">
        <f t="shared" si="50"/>
        <v>0</v>
      </c>
      <c r="L183" s="3">
        <f t="shared" si="50"/>
        <v>0</v>
      </c>
      <c r="M183" s="3">
        <f t="shared" si="50"/>
        <v>0</v>
      </c>
      <c r="N183" s="3">
        <f t="shared" si="50"/>
        <v>0</v>
      </c>
      <c r="O183" s="3">
        <f t="shared" si="50"/>
        <v>0</v>
      </c>
      <c r="P183" s="3">
        <f t="shared" si="50"/>
        <v>0</v>
      </c>
      <c r="Q183" s="3">
        <f t="shared" si="50"/>
        <v>0</v>
      </c>
      <c r="R183" s="3">
        <f t="shared" si="50"/>
        <v>0</v>
      </c>
      <c r="S183" s="3">
        <f t="shared" si="50"/>
        <v>0</v>
      </c>
      <c r="T183" s="3">
        <f t="shared" si="50"/>
        <v>0</v>
      </c>
      <c r="U183" s="1"/>
      <c r="V183" s="1"/>
    </row>
    <row r="184" spans="1:22" x14ac:dyDescent="0.25">
      <c r="A184" s="4" t="s">
        <v>302</v>
      </c>
      <c r="B184" s="4" t="s">
        <v>303</v>
      </c>
      <c r="C184" s="4" t="s">
        <v>580</v>
      </c>
      <c r="D184" s="12"/>
      <c r="E184" s="4">
        <v>4</v>
      </c>
      <c r="F184" s="4"/>
      <c r="G184" s="4"/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1"/>
      <c r="V184" s="1"/>
    </row>
    <row r="185" spans="1:22" x14ac:dyDescent="0.25">
      <c r="A185" s="4" t="s">
        <v>304</v>
      </c>
      <c r="B185" s="4" t="s">
        <v>305</v>
      </c>
      <c r="C185" s="4" t="s">
        <v>577</v>
      </c>
      <c r="D185" s="12"/>
      <c r="E185" s="4">
        <v>4</v>
      </c>
      <c r="F185" s="4"/>
      <c r="G185" s="4"/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1"/>
      <c r="V185" s="1"/>
    </row>
    <row r="186" spans="1:22" x14ac:dyDescent="0.25">
      <c r="A186" s="4" t="s">
        <v>306</v>
      </c>
      <c r="B186" s="4" t="s">
        <v>307</v>
      </c>
      <c r="C186" s="4" t="s">
        <v>580</v>
      </c>
      <c r="D186" s="12"/>
      <c r="E186" s="4">
        <v>4</v>
      </c>
      <c r="F186" s="4"/>
      <c r="G186" s="4"/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1"/>
      <c r="V186" s="1"/>
    </row>
    <row r="187" spans="1:22" x14ac:dyDescent="0.25">
      <c r="A187" s="4" t="s">
        <v>308</v>
      </c>
      <c r="B187" s="4" t="s">
        <v>309</v>
      </c>
      <c r="C187" s="4" t="s">
        <v>580</v>
      </c>
      <c r="D187" s="12"/>
      <c r="E187" s="4">
        <v>4</v>
      </c>
      <c r="F187" s="4"/>
      <c r="G187" s="4"/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1"/>
      <c r="V187" s="1"/>
    </row>
    <row r="188" spans="1:22" x14ac:dyDescent="0.25">
      <c r="A188" t="s">
        <v>310</v>
      </c>
      <c r="B188" t="s">
        <v>311</v>
      </c>
      <c r="D188" s="7"/>
      <c r="E188">
        <v>3</v>
      </c>
      <c r="H188" s="3">
        <f t="shared" ref="H188:T188" si="51">SUM(H189)</f>
        <v>0</v>
      </c>
      <c r="I188" s="3">
        <f t="shared" si="51"/>
        <v>0</v>
      </c>
      <c r="J188" s="3">
        <f t="shared" si="51"/>
        <v>0</v>
      </c>
      <c r="K188" s="3">
        <f t="shared" si="51"/>
        <v>0</v>
      </c>
      <c r="L188" s="3">
        <f t="shared" si="51"/>
        <v>0</v>
      </c>
      <c r="M188" s="3">
        <f t="shared" si="51"/>
        <v>0</v>
      </c>
      <c r="N188" s="3">
        <f t="shared" si="51"/>
        <v>0</v>
      </c>
      <c r="O188" s="3">
        <f t="shared" si="51"/>
        <v>0</v>
      </c>
      <c r="P188" s="3">
        <f t="shared" si="51"/>
        <v>0</v>
      </c>
      <c r="Q188" s="3">
        <f t="shared" si="51"/>
        <v>0</v>
      </c>
      <c r="R188" s="3">
        <f t="shared" si="51"/>
        <v>0</v>
      </c>
      <c r="S188" s="3">
        <f t="shared" si="51"/>
        <v>0</v>
      </c>
      <c r="T188" s="3">
        <f t="shared" si="51"/>
        <v>0</v>
      </c>
      <c r="U188" s="1"/>
      <c r="V188" s="1"/>
    </row>
    <row r="189" spans="1:22" x14ac:dyDescent="0.25">
      <c r="A189" s="4" t="s">
        <v>312</v>
      </c>
      <c r="B189" s="4" t="s">
        <v>313</v>
      </c>
      <c r="C189" s="4" t="s">
        <v>577</v>
      </c>
      <c r="D189" s="12"/>
      <c r="E189" s="4">
        <v>4</v>
      </c>
      <c r="F189" s="4"/>
      <c r="G189" s="4"/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1"/>
      <c r="V189" s="1"/>
    </row>
    <row r="190" spans="1:22" x14ac:dyDescent="0.25">
      <c r="A190" t="s">
        <v>314</v>
      </c>
      <c r="B190" t="s">
        <v>315</v>
      </c>
      <c r="D190" s="7"/>
      <c r="E190">
        <v>2</v>
      </c>
      <c r="H190" s="2">
        <f t="shared" ref="H190:T190" si="52">H191+H198+H202+H205</f>
        <v>0</v>
      </c>
      <c r="I190" s="2">
        <f t="shared" si="52"/>
        <v>0</v>
      </c>
      <c r="J190" s="2">
        <f t="shared" si="52"/>
        <v>0</v>
      </c>
      <c r="K190" s="2">
        <f t="shared" si="52"/>
        <v>0</v>
      </c>
      <c r="L190" s="2">
        <f t="shared" si="52"/>
        <v>0</v>
      </c>
      <c r="M190" s="2">
        <f t="shared" si="52"/>
        <v>0</v>
      </c>
      <c r="N190" s="2">
        <f t="shared" si="52"/>
        <v>0</v>
      </c>
      <c r="O190" s="2">
        <f t="shared" si="52"/>
        <v>0</v>
      </c>
      <c r="P190" s="2">
        <f t="shared" si="52"/>
        <v>0</v>
      </c>
      <c r="Q190" s="2">
        <f t="shared" si="52"/>
        <v>0</v>
      </c>
      <c r="R190" s="2">
        <f t="shared" si="52"/>
        <v>0</v>
      </c>
      <c r="S190" s="2">
        <f t="shared" si="52"/>
        <v>0</v>
      </c>
      <c r="T190" s="2">
        <f t="shared" si="52"/>
        <v>0</v>
      </c>
    </row>
    <row r="191" spans="1:22" x14ac:dyDescent="0.25">
      <c r="A191" t="s">
        <v>316</v>
      </c>
      <c r="B191" t="s">
        <v>317</v>
      </c>
      <c r="D191" s="7"/>
      <c r="E191">
        <v>3</v>
      </c>
      <c r="H191" s="3">
        <f t="shared" ref="H191:T191" si="53">SUM(H192:H197)</f>
        <v>0</v>
      </c>
      <c r="I191" s="3">
        <f t="shared" si="53"/>
        <v>0</v>
      </c>
      <c r="J191" s="3">
        <f t="shared" si="53"/>
        <v>0</v>
      </c>
      <c r="K191" s="3">
        <f t="shared" si="53"/>
        <v>0</v>
      </c>
      <c r="L191" s="3">
        <f t="shared" si="53"/>
        <v>0</v>
      </c>
      <c r="M191" s="3">
        <f t="shared" si="53"/>
        <v>0</v>
      </c>
      <c r="N191" s="3">
        <f t="shared" si="53"/>
        <v>0</v>
      </c>
      <c r="O191" s="3">
        <f t="shared" si="53"/>
        <v>0</v>
      </c>
      <c r="P191" s="3">
        <f t="shared" si="53"/>
        <v>0</v>
      </c>
      <c r="Q191" s="3">
        <f t="shared" si="53"/>
        <v>0</v>
      </c>
      <c r="R191" s="3">
        <f t="shared" si="53"/>
        <v>0</v>
      </c>
      <c r="S191" s="3">
        <f t="shared" si="53"/>
        <v>0</v>
      </c>
      <c r="T191" s="3">
        <f t="shared" si="53"/>
        <v>0</v>
      </c>
      <c r="U191" s="1"/>
      <c r="V191" s="1"/>
    </row>
    <row r="192" spans="1:22" x14ac:dyDescent="0.25">
      <c r="A192" s="4" t="s">
        <v>318</v>
      </c>
      <c r="B192" s="4" t="s">
        <v>319</v>
      </c>
      <c r="C192" s="4" t="s">
        <v>580</v>
      </c>
      <c r="D192" s="12"/>
      <c r="E192" s="4">
        <v>4</v>
      </c>
      <c r="F192" s="4"/>
      <c r="G192" s="4"/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1"/>
      <c r="V192" s="1"/>
    </row>
    <row r="193" spans="1:22" x14ac:dyDescent="0.25">
      <c r="A193" s="4" t="s">
        <v>320</v>
      </c>
      <c r="B193" s="4" t="s">
        <v>321</v>
      </c>
      <c r="C193" s="4" t="s">
        <v>580</v>
      </c>
      <c r="D193" s="12"/>
      <c r="E193" s="4">
        <v>4</v>
      </c>
      <c r="F193" s="4"/>
      <c r="G193" s="4"/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1"/>
      <c r="V193" s="1"/>
    </row>
    <row r="194" spans="1:22" x14ac:dyDescent="0.25">
      <c r="A194" s="4" t="s">
        <v>322</v>
      </c>
      <c r="B194" s="4" t="s">
        <v>323</v>
      </c>
      <c r="C194" s="4" t="s">
        <v>580</v>
      </c>
      <c r="D194" s="12"/>
      <c r="E194" s="4">
        <v>4</v>
      </c>
      <c r="F194" s="4"/>
      <c r="G194" s="4"/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1"/>
      <c r="V194" s="1"/>
    </row>
    <row r="195" spans="1:22" x14ac:dyDescent="0.25">
      <c r="A195" s="4" t="s">
        <v>324</v>
      </c>
      <c r="B195" s="4" t="s">
        <v>325</v>
      </c>
      <c r="C195" s="4" t="s">
        <v>581</v>
      </c>
      <c r="D195" s="12"/>
      <c r="E195" s="4">
        <v>4</v>
      </c>
      <c r="F195" s="4"/>
      <c r="G195" s="4"/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1"/>
      <c r="V195" s="1"/>
    </row>
    <row r="196" spans="1:22" x14ac:dyDescent="0.25">
      <c r="A196" s="4" t="s">
        <v>326</v>
      </c>
      <c r="B196" s="4" t="s">
        <v>327</v>
      </c>
      <c r="C196" s="4" t="s">
        <v>580</v>
      </c>
      <c r="D196" s="12"/>
      <c r="E196" s="4">
        <v>4</v>
      </c>
      <c r="F196" s="4"/>
      <c r="G196" s="4"/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1"/>
      <c r="V196" s="1"/>
    </row>
    <row r="197" spans="1:22" x14ac:dyDescent="0.25">
      <c r="A197" s="4" t="s">
        <v>328</v>
      </c>
      <c r="B197" s="4" t="s">
        <v>329</v>
      </c>
      <c r="C197" s="4" t="s">
        <v>580</v>
      </c>
      <c r="D197" s="12"/>
      <c r="E197" s="4">
        <v>4</v>
      </c>
      <c r="F197" s="4"/>
      <c r="G197" s="4"/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1"/>
      <c r="V197" s="1"/>
    </row>
    <row r="198" spans="1:22" x14ac:dyDescent="0.25">
      <c r="A198" t="s">
        <v>330</v>
      </c>
      <c r="B198" t="s">
        <v>331</v>
      </c>
      <c r="D198" s="7"/>
      <c r="E198">
        <v>3</v>
      </c>
      <c r="H198" s="3">
        <f t="shared" ref="H198:T198" si="54">SUM(H199:H201)</f>
        <v>0</v>
      </c>
      <c r="I198" s="3">
        <f t="shared" si="54"/>
        <v>0</v>
      </c>
      <c r="J198" s="3">
        <f t="shared" si="54"/>
        <v>0</v>
      </c>
      <c r="K198" s="3">
        <f t="shared" si="54"/>
        <v>0</v>
      </c>
      <c r="L198" s="3">
        <f t="shared" si="54"/>
        <v>0</v>
      </c>
      <c r="M198" s="3">
        <f t="shared" si="54"/>
        <v>0</v>
      </c>
      <c r="N198" s="3">
        <f t="shared" si="54"/>
        <v>0</v>
      </c>
      <c r="O198" s="3">
        <f t="shared" si="54"/>
        <v>0</v>
      </c>
      <c r="P198" s="3">
        <f t="shared" si="54"/>
        <v>0</v>
      </c>
      <c r="Q198" s="3">
        <f t="shared" si="54"/>
        <v>0</v>
      </c>
      <c r="R198" s="3">
        <f t="shared" si="54"/>
        <v>0</v>
      </c>
      <c r="S198" s="3">
        <f t="shared" si="54"/>
        <v>0</v>
      </c>
      <c r="T198" s="3">
        <f t="shared" si="54"/>
        <v>0</v>
      </c>
      <c r="U198" s="1"/>
      <c r="V198" s="1"/>
    </row>
    <row r="199" spans="1:22" x14ac:dyDescent="0.25">
      <c r="A199" s="4" t="s">
        <v>332</v>
      </c>
      <c r="B199" s="4" t="s">
        <v>333</v>
      </c>
      <c r="C199" s="4" t="s">
        <v>580</v>
      </c>
      <c r="D199" s="12"/>
      <c r="E199" s="4">
        <v>4</v>
      </c>
      <c r="F199" s="4"/>
      <c r="G199" s="4"/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1"/>
      <c r="V199" s="1"/>
    </row>
    <row r="200" spans="1:22" x14ac:dyDescent="0.25">
      <c r="A200" s="4" t="s">
        <v>334</v>
      </c>
      <c r="B200" s="4" t="s">
        <v>335</v>
      </c>
      <c r="C200" s="4" t="s">
        <v>581</v>
      </c>
      <c r="D200" s="12"/>
      <c r="E200" s="4">
        <v>4</v>
      </c>
      <c r="F200" s="4"/>
      <c r="G200" s="4"/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1"/>
      <c r="V200" s="1"/>
    </row>
    <row r="201" spans="1:22" x14ac:dyDescent="0.25">
      <c r="A201" s="4" t="s">
        <v>336</v>
      </c>
      <c r="B201" s="4" t="s">
        <v>337</v>
      </c>
      <c r="C201" s="4" t="s">
        <v>580</v>
      </c>
      <c r="D201" s="12"/>
      <c r="E201" s="4">
        <v>4</v>
      </c>
      <c r="F201" s="4"/>
      <c r="G201" s="4"/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1"/>
      <c r="V201" s="1"/>
    </row>
    <row r="202" spans="1:22" x14ac:dyDescent="0.25">
      <c r="A202" t="s">
        <v>338</v>
      </c>
      <c r="B202" t="s">
        <v>339</v>
      </c>
      <c r="D202" s="7"/>
      <c r="E202">
        <v>3</v>
      </c>
      <c r="H202" s="3">
        <f t="shared" ref="H202:T202" si="55">SUM(H203:H204)</f>
        <v>0</v>
      </c>
      <c r="I202" s="3">
        <f t="shared" si="55"/>
        <v>0</v>
      </c>
      <c r="J202" s="3">
        <f t="shared" si="55"/>
        <v>0</v>
      </c>
      <c r="K202" s="3">
        <f t="shared" si="55"/>
        <v>0</v>
      </c>
      <c r="L202" s="3">
        <f t="shared" si="55"/>
        <v>0</v>
      </c>
      <c r="M202" s="3">
        <f t="shared" si="55"/>
        <v>0</v>
      </c>
      <c r="N202" s="3">
        <f t="shared" si="55"/>
        <v>0</v>
      </c>
      <c r="O202" s="3">
        <f t="shared" si="55"/>
        <v>0</v>
      </c>
      <c r="P202" s="3">
        <f t="shared" si="55"/>
        <v>0</v>
      </c>
      <c r="Q202" s="3">
        <f t="shared" si="55"/>
        <v>0</v>
      </c>
      <c r="R202" s="3">
        <f t="shared" si="55"/>
        <v>0</v>
      </c>
      <c r="S202" s="3">
        <f t="shared" si="55"/>
        <v>0</v>
      </c>
      <c r="T202" s="3">
        <f t="shared" si="55"/>
        <v>0</v>
      </c>
      <c r="U202" s="1"/>
      <c r="V202" s="1"/>
    </row>
    <row r="203" spans="1:22" x14ac:dyDescent="0.25">
      <c r="A203" s="4" t="s">
        <v>340</v>
      </c>
      <c r="B203" s="4" t="s">
        <v>341</v>
      </c>
      <c r="C203" s="4" t="s">
        <v>581</v>
      </c>
      <c r="D203" s="12"/>
      <c r="E203" s="4">
        <v>4</v>
      </c>
      <c r="F203" s="4"/>
      <c r="G203" s="4"/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1"/>
      <c r="V203" s="1"/>
    </row>
    <row r="204" spans="1:22" x14ac:dyDescent="0.25">
      <c r="A204" s="4" t="s">
        <v>342</v>
      </c>
      <c r="B204" s="4" t="s">
        <v>343</v>
      </c>
      <c r="C204" s="4" t="s">
        <v>581</v>
      </c>
      <c r="D204" s="12"/>
      <c r="E204" s="4">
        <v>4</v>
      </c>
      <c r="F204" s="4"/>
      <c r="G204" s="4"/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1"/>
      <c r="V204" s="1"/>
    </row>
    <row r="205" spans="1:22" x14ac:dyDescent="0.25">
      <c r="A205" t="s">
        <v>344</v>
      </c>
      <c r="B205" t="s">
        <v>345</v>
      </c>
      <c r="D205" s="7"/>
      <c r="E205">
        <v>3</v>
      </c>
      <c r="H205" s="3">
        <f t="shared" ref="H205:T205" si="56">SUM(H206:H211)</f>
        <v>0</v>
      </c>
      <c r="I205" s="3">
        <f t="shared" si="56"/>
        <v>0</v>
      </c>
      <c r="J205" s="3">
        <f t="shared" si="56"/>
        <v>0</v>
      </c>
      <c r="K205" s="3">
        <f t="shared" si="56"/>
        <v>0</v>
      </c>
      <c r="L205" s="3">
        <f t="shared" si="56"/>
        <v>0</v>
      </c>
      <c r="M205" s="3">
        <f t="shared" si="56"/>
        <v>0</v>
      </c>
      <c r="N205" s="3">
        <f t="shared" si="56"/>
        <v>0</v>
      </c>
      <c r="O205" s="3">
        <f t="shared" si="56"/>
        <v>0</v>
      </c>
      <c r="P205" s="3">
        <f t="shared" si="56"/>
        <v>0</v>
      </c>
      <c r="Q205" s="3">
        <f t="shared" si="56"/>
        <v>0</v>
      </c>
      <c r="R205" s="3">
        <f t="shared" si="56"/>
        <v>0</v>
      </c>
      <c r="S205" s="3">
        <f t="shared" si="56"/>
        <v>0</v>
      </c>
      <c r="T205" s="3">
        <f t="shared" si="56"/>
        <v>0</v>
      </c>
      <c r="U205" s="1"/>
      <c r="V205" s="1"/>
    </row>
    <row r="206" spans="1:22" x14ac:dyDescent="0.25">
      <c r="A206" s="4" t="s">
        <v>346</v>
      </c>
      <c r="B206" s="4" t="s">
        <v>347</v>
      </c>
      <c r="C206" s="4" t="s">
        <v>580</v>
      </c>
      <c r="D206" s="12"/>
      <c r="E206" s="4">
        <v>4</v>
      </c>
      <c r="F206" s="4"/>
      <c r="G206" s="4"/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1"/>
      <c r="V206" s="1"/>
    </row>
    <row r="207" spans="1:22" x14ac:dyDescent="0.25">
      <c r="A207" s="4" t="s">
        <v>348</v>
      </c>
      <c r="B207" s="4" t="s">
        <v>349</v>
      </c>
      <c r="C207" s="4" t="s">
        <v>580</v>
      </c>
      <c r="D207" s="12"/>
      <c r="E207" s="4">
        <v>4</v>
      </c>
      <c r="F207" s="4"/>
      <c r="G207" s="4"/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1"/>
      <c r="V207" s="1"/>
    </row>
    <row r="208" spans="1:22" x14ac:dyDescent="0.25">
      <c r="A208" s="4" t="s">
        <v>350</v>
      </c>
      <c r="B208" s="4" t="s">
        <v>351</v>
      </c>
      <c r="C208" s="4" t="s">
        <v>580</v>
      </c>
      <c r="D208" s="12"/>
      <c r="E208" s="4">
        <v>4</v>
      </c>
      <c r="F208" s="4"/>
      <c r="G208" s="4"/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1"/>
      <c r="V208" s="1"/>
    </row>
    <row r="209" spans="1:22" x14ac:dyDescent="0.25">
      <c r="A209" s="4" t="s">
        <v>352</v>
      </c>
      <c r="B209" s="4" t="s">
        <v>353</v>
      </c>
      <c r="C209" s="4" t="s">
        <v>580</v>
      </c>
      <c r="D209" s="12"/>
      <c r="E209" s="4">
        <v>4</v>
      </c>
      <c r="F209" s="4"/>
      <c r="G209" s="4"/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1"/>
      <c r="V209" s="1"/>
    </row>
    <row r="210" spans="1:22" x14ac:dyDescent="0.25">
      <c r="A210" s="4" t="s">
        <v>354</v>
      </c>
      <c r="B210" s="4" t="s">
        <v>355</v>
      </c>
      <c r="C210" s="4" t="s">
        <v>577</v>
      </c>
      <c r="D210" s="12"/>
      <c r="E210" s="4">
        <v>4</v>
      </c>
      <c r="F210" s="4"/>
      <c r="G210" s="4"/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1"/>
      <c r="V210" s="1"/>
    </row>
    <row r="211" spans="1:22" x14ac:dyDescent="0.25">
      <c r="A211" s="4" t="s">
        <v>356</v>
      </c>
      <c r="B211" s="4" t="s">
        <v>357</v>
      </c>
      <c r="C211" s="4" t="s">
        <v>580</v>
      </c>
      <c r="D211" s="12"/>
      <c r="E211" s="4">
        <v>4</v>
      </c>
      <c r="F211" s="4"/>
      <c r="G211" s="4"/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1"/>
      <c r="V211" s="1"/>
    </row>
    <row r="212" spans="1:22" x14ac:dyDescent="0.25">
      <c r="A212" t="s">
        <v>358</v>
      </c>
      <c r="B212" t="s">
        <v>359</v>
      </c>
      <c r="D212" s="7"/>
      <c r="E212">
        <v>2</v>
      </c>
      <c r="H212" s="2">
        <f t="shared" ref="H212:T212" si="57">H213+H220+H227+H237</f>
        <v>0</v>
      </c>
      <c r="I212" s="2">
        <f t="shared" si="57"/>
        <v>0</v>
      </c>
      <c r="J212" s="2">
        <f t="shared" si="57"/>
        <v>0</v>
      </c>
      <c r="K212" s="2">
        <f t="shared" si="57"/>
        <v>0</v>
      </c>
      <c r="L212" s="2">
        <f t="shared" si="57"/>
        <v>0</v>
      </c>
      <c r="M212" s="2">
        <f t="shared" si="57"/>
        <v>0</v>
      </c>
      <c r="N212" s="2">
        <f t="shared" si="57"/>
        <v>0</v>
      </c>
      <c r="O212" s="2">
        <f t="shared" si="57"/>
        <v>0</v>
      </c>
      <c r="P212" s="2">
        <f t="shared" si="57"/>
        <v>0</v>
      </c>
      <c r="Q212" s="2">
        <f t="shared" si="57"/>
        <v>0</v>
      </c>
      <c r="R212" s="2">
        <f t="shared" si="57"/>
        <v>0</v>
      </c>
      <c r="S212" s="2">
        <f t="shared" si="57"/>
        <v>0</v>
      </c>
      <c r="T212" s="2">
        <f t="shared" si="57"/>
        <v>0</v>
      </c>
    </row>
    <row r="213" spans="1:22" x14ac:dyDescent="0.25">
      <c r="A213" t="s">
        <v>360</v>
      </c>
      <c r="B213" t="s">
        <v>361</v>
      </c>
      <c r="D213" s="7"/>
      <c r="E213">
        <v>3</v>
      </c>
      <c r="H213" s="3">
        <f t="shared" ref="H213:T213" si="58">SUM(H214:H219)</f>
        <v>0</v>
      </c>
      <c r="I213" s="3">
        <f t="shared" si="58"/>
        <v>0</v>
      </c>
      <c r="J213" s="3">
        <f t="shared" si="58"/>
        <v>0</v>
      </c>
      <c r="K213" s="3">
        <f t="shared" si="58"/>
        <v>0</v>
      </c>
      <c r="L213" s="3">
        <f t="shared" si="58"/>
        <v>0</v>
      </c>
      <c r="M213" s="3">
        <f t="shared" si="58"/>
        <v>0</v>
      </c>
      <c r="N213" s="3">
        <f t="shared" si="58"/>
        <v>0</v>
      </c>
      <c r="O213" s="3">
        <f t="shared" si="58"/>
        <v>0</v>
      </c>
      <c r="P213" s="3">
        <f t="shared" si="58"/>
        <v>0</v>
      </c>
      <c r="Q213" s="3">
        <f t="shared" si="58"/>
        <v>0</v>
      </c>
      <c r="R213" s="3">
        <f t="shared" si="58"/>
        <v>0</v>
      </c>
      <c r="S213" s="3">
        <f t="shared" si="58"/>
        <v>0</v>
      </c>
      <c r="T213" s="3">
        <f t="shared" si="58"/>
        <v>0</v>
      </c>
      <c r="U213" s="1"/>
      <c r="V213" s="1"/>
    </row>
    <row r="214" spans="1:22" x14ac:dyDescent="0.25">
      <c r="A214" s="4" t="s">
        <v>362</v>
      </c>
      <c r="B214" s="4" t="s">
        <v>363</v>
      </c>
      <c r="C214" s="4" t="s">
        <v>580</v>
      </c>
      <c r="D214" s="12"/>
      <c r="E214" s="4">
        <v>4</v>
      </c>
      <c r="F214" s="4"/>
      <c r="G214" s="4"/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1"/>
      <c r="V214" s="1"/>
    </row>
    <row r="215" spans="1:22" x14ac:dyDescent="0.25">
      <c r="A215" s="4" t="s">
        <v>364</v>
      </c>
      <c r="B215" s="4" t="s">
        <v>365</v>
      </c>
      <c r="C215" s="4" t="s">
        <v>580</v>
      </c>
      <c r="D215" s="12"/>
      <c r="E215" s="4">
        <v>4</v>
      </c>
      <c r="F215" s="4"/>
      <c r="G215" s="4"/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1"/>
      <c r="V215" s="1"/>
    </row>
    <row r="216" spans="1:22" x14ac:dyDescent="0.25">
      <c r="A216" s="4" t="s">
        <v>366</v>
      </c>
      <c r="B216" s="4" t="s">
        <v>367</v>
      </c>
      <c r="C216" s="4" t="s">
        <v>580</v>
      </c>
      <c r="D216" s="12"/>
      <c r="E216" s="4">
        <v>4</v>
      </c>
      <c r="F216" s="4"/>
      <c r="G216" s="4"/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1"/>
      <c r="V216" s="1"/>
    </row>
    <row r="217" spans="1:22" x14ac:dyDescent="0.25">
      <c r="A217" s="4" t="s">
        <v>368</v>
      </c>
      <c r="B217" s="4" t="s">
        <v>369</v>
      </c>
      <c r="C217" s="4" t="s">
        <v>580</v>
      </c>
      <c r="D217" s="12"/>
      <c r="E217" s="4">
        <v>4</v>
      </c>
      <c r="F217" s="4"/>
      <c r="G217" s="4"/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1"/>
      <c r="V217" s="1"/>
    </row>
    <row r="218" spans="1:22" x14ac:dyDescent="0.25">
      <c r="A218" s="4" t="s">
        <v>370</v>
      </c>
      <c r="B218" s="4" t="s">
        <v>371</v>
      </c>
      <c r="C218" s="4" t="s">
        <v>581</v>
      </c>
      <c r="D218" s="12"/>
      <c r="E218" s="4">
        <v>4</v>
      </c>
      <c r="F218" s="4"/>
      <c r="G218" s="4"/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1"/>
      <c r="V218" s="1"/>
    </row>
    <row r="219" spans="1:22" x14ac:dyDescent="0.25">
      <c r="A219" s="4" t="s">
        <v>372</v>
      </c>
      <c r="B219" s="4" t="s">
        <v>373</v>
      </c>
      <c r="C219" s="4" t="s">
        <v>580</v>
      </c>
      <c r="D219" s="12"/>
      <c r="E219" s="4">
        <v>4</v>
      </c>
      <c r="F219" s="4"/>
      <c r="G219" s="4"/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1"/>
      <c r="V219" s="1"/>
    </row>
    <row r="220" spans="1:22" x14ac:dyDescent="0.25">
      <c r="A220" t="s">
        <v>374</v>
      </c>
      <c r="B220" t="s">
        <v>375</v>
      </c>
      <c r="D220" s="7"/>
      <c r="E220">
        <v>3</v>
      </c>
      <c r="H220" s="3">
        <f t="shared" ref="H220:T220" si="59">SUM(H221:H226)</f>
        <v>0</v>
      </c>
      <c r="I220" s="3">
        <f t="shared" si="59"/>
        <v>0</v>
      </c>
      <c r="J220" s="3">
        <f t="shared" si="59"/>
        <v>0</v>
      </c>
      <c r="K220" s="3">
        <f t="shared" si="59"/>
        <v>0</v>
      </c>
      <c r="L220" s="3">
        <f t="shared" si="59"/>
        <v>0</v>
      </c>
      <c r="M220" s="3">
        <f t="shared" si="59"/>
        <v>0</v>
      </c>
      <c r="N220" s="3">
        <f t="shared" si="59"/>
        <v>0</v>
      </c>
      <c r="O220" s="3">
        <f t="shared" si="59"/>
        <v>0</v>
      </c>
      <c r="P220" s="3">
        <f t="shared" si="59"/>
        <v>0</v>
      </c>
      <c r="Q220" s="3">
        <f t="shared" si="59"/>
        <v>0</v>
      </c>
      <c r="R220" s="3">
        <f t="shared" si="59"/>
        <v>0</v>
      </c>
      <c r="S220" s="3">
        <f t="shared" si="59"/>
        <v>0</v>
      </c>
      <c r="T220" s="3">
        <f t="shared" si="59"/>
        <v>0</v>
      </c>
      <c r="U220" s="1"/>
      <c r="V220" s="1"/>
    </row>
    <row r="221" spans="1:22" x14ac:dyDescent="0.25">
      <c r="A221" s="4" t="s">
        <v>376</v>
      </c>
      <c r="B221" s="4" t="s">
        <v>377</v>
      </c>
      <c r="C221" s="4" t="s">
        <v>580</v>
      </c>
      <c r="D221" s="12"/>
      <c r="E221" s="4">
        <v>4</v>
      </c>
      <c r="F221" s="4"/>
      <c r="G221" s="4"/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1"/>
      <c r="V221" s="1"/>
    </row>
    <row r="222" spans="1:22" x14ac:dyDescent="0.25">
      <c r="A222" s="4" t="s">
        <v>378</v>
      </c>
      <c r="B222" s="4" t="s">
        <v>379</v>
      </c>
      <c r="C222" s="4" t="s">
        <v>580</v>
      </c>
      <c r="D222" s="12"/>
      <c r="E222" s="4">
        <v>4</v>
      </c>
      <c r="F222" s="4"/>
      <c r="G222" s="4"/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1"/>
      <c r="V222" s="1"/>
    </row>
    <row r="223" spans="1:22" x14ac:dyDescent="0.25">
      <c r="A223" s="4" t="s">
        <v>380</v>
      </c>
      <c r="B223" s="4" t="s">
        <v>381</v>
      </c>
      <c r="C223" s="4" t="s">
        <v>580</v>
      </c>
      <c r="D223" s="12"/>
      <c r="E223" s="4">
        <v>4</v>
      </c>
      <c r="F223" s="4"/>
      <c r="G223" s="4"/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1"/>
      <c r="V223" s="1"/>
    </row>
    <row r="224" spans="1:22" x14ac:dyDescent="0.25">
      <c r="A224" s="4" t="s">
        <v>382</v>
      </c>
      <c r="B224" s="4" t="s">
        <v>383</v>
      </c>
      <c r="C224" s="4" t="s">
        <v>580</v>
      </c>
      <c r="D224" s="12"/>
      <c r="E224" s="4">
        <v>4</v>
      </c>
      <c r="F224" s="4"/>
      <c r="G224" s="4"/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1"/>
      <c r="V224" s="1"/>
    </row>
    <row r="225" spans="1:22" x14ac:dyDescent="0.25">
      <c r="A225" s="4" t="s">
        <v>384</v>
      </c>
      <c r="B225" s="4" t="s">
        <v>385</v>
      </c>
      <c r="C225" s="4" t="s">
        <v>580</v>
      </c>
      <c r="D225" s="12"/>
      <c r="E225" s="4">
        <v>4</v>
      </c>
      <c r="F225" s="4"/>
      <c r="G225" s="4"/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1"/>
      <c r="V225" s="1"/>
    </row>
    <row r="226" spans="1:22" x14ac:dyDescent="0.25">
      <c r="A226" s="4" t="s">
        <v>386</v>
      </c>
      <c r="B226" s="4" t="s">
        <v>387</v>
      </c>
      <c r="C226" s="4" t="s">
        <v>580</v>
      </c>
      <c r="D226" s="12"/>
      <c r="E226" s="4">
        <v>4</v>
      </c>
      <c r="F226" s="4"/>
      <c r="G226" s="4"/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1"/>
      <c r="V226" s="1"/>
    </row>
    <row r="227" spans="1:22" x14ac:dyDescent="0.25">
      <c r="A227" t="s">
        <v>388</v>
      </c>
      <c r="B227" t="s">
        <v>389</v>
      </c>
      <c r="D227" s="7"/>
      <c r="E227">
        <v>3</v>
      </c>
      <c r="H227" s="3">
        <f t="shared" ref="H227:T227" si="60">SUM(H228:H236)</f>
        <v>0</v>
      </c>
      <c r="I227" s="3">
        <f t="shared" si="60"/>
        <v>0</v>
      </c>
      <c r="J227" s="3">
        <f t="shared" si="60"/>
        <v>0</v>
      </c>
      <c r="K227" s="3">
        <f t="shared" si="60"/>
        <v>0</v>
      </c>
      <c r="L227" s="3">
        <f t="shared" si="60"/>
        <v>0</v>
      </c>
      <c r="M227" s="3">
        <f t="shared" si="60"/>
        <v>0</v>
      </c>
      <c r="N227" s="3">
        <f t="shared" si="60"/>
        <v>0</v>
      </c>
      <c r="O227" s="3">
        <f t="shared" si="60"/>
        <v>0</v>
      </c>
      <c r="P227" s="3">
        <f t="shared" si="60"/>
        <v>0</v>
      </c>
      <c r="Q227" s="3">
        <f t="shared" si="60"/>
        <v>0</v>
      </c>
      <c r="R227" s="3">
        <f t="shared" si="60"/>
        <v>0</v>
      </c>
      <c r="S227" s="3">
        <f t="shared" si="60"/>
        <v>0</v>
      </c>
      <c r="T227" s="3">
        <f t="shared" si="60"/>
        <v>0</v>
      </c>
      <c r="U227" s="1"/>
      <c r="V227" s="1"/>
    </row>
    <row r="228" spans="1:22" x14ac:dyDescent="0.25">
      <c r="A228" s="4" t="s">
        <v>390</v>
      </c>
      <c r="B228" s="4" t="s">
        <v>391</v>
      </c>
      <c r="C228" s="4" t="s">
        <v>580</v>
      </c>
      <c r="D228" s="12"/>
      <c r="E228" s="4">
        <v>4</v>
      </c>
      <c r="F228" s="4"/>
      <c r="G228" s="4"/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1"/>
      <c r="V228" s="1"/>
    </row>
    <row r="229" spans="1:22" x14ac:dyDescent="0.25">
      <c r="A229" s="4" t="s">
        <v>392</v>
      </c>
      <c r="B229" s="4" t="s">
        <v>393</v>
      </c>
      <c r="C229" s="4" t="s">
        <v>581</v>
      </c>
      <c r="D229" s="12"/>
      <c r="E229" s="4">
        <v>4</v>
      </c>
      <c r="F229" s="4"/>
      <c r="G229" s="4"/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1"/>
      <c r="V229" s="1"/>
    </row>
    <row r="230" spans="1:22" x14ac:dyDescent="0.25">
      <c r="A230" s="4" t="s">
        <v>394</v>
      </c>
      <c r="B230" s="4" t="s">
        <v>395</v>
      </c>
      <c r="C230" s="4" t="s">
        <v>580</v>
      </c>
      <c r="D230" s="12"/>
      <c r="E230" s="4">
        <v>4</v>
      </c>
      <c r="F230" s="4"/>
      <c r="G230" s="4"/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1"/>
      <c r="V230" s="1"/>
    </row>
    <row r="231" spans="1:22" x14ac:dyDescent="0.25">
      <c r="A231" s="4" t="s">
        <v>396</v>
      </c>
      <c r="B231" s="4" t="s">
        <v>397</v>
      </c>
      <c r="C231" s="4" t="s">
        <v>581</v>
      </c>
      <c r="D231" s="12"/>
      <c r="E231" s="4">
        <v>4</v>
      </c>
      <c r="F231" s="4"/>
      <c r="G231" s="4"/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1"/>
      <c r="V231" s="1"/>
    </row>
    <row r="232" spans="1:22" x14ac:dyDescent="0.25">
      <c r="A232" s="4" t="s">
        <v>398</v>
      </c>
      <c r="B232" s="4" t="s">
        <v>399</v>
      </c>
      <c r="C232" s="4" t="s">
        <v>577</v>
      </c>
      <c r="D232" s="12"/>
      <c r="E232" s="4">
        <v>4</v>
      </c>
      <c r="F232" s="4"/>
      <c r="G232" s="4"/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1"/>
      <c r="V232" s="1"/>
    </row>
    <row r="233" spans="1:22" x14ac:dyDescent="0.25">
      <c r="A233" s="4" t="s">
        <v>400</v>
      </c>
      <c r="B233" s="4" t="s">
        <v>401</v>
      </c>
      <c r="C233" s="4" t="s">
        <v>577</v>
      </c>
      <c r="D233" s="12"/>
      <c r="E233" s="4">
        <v>4</v>
      </c>
      <c r="F233" s="4"/>
      <c r="G233" s="4"/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1"/>
      <c r="V233" s="1"/>
    </row>
    <row r="234" spans="1:22" x14ac:dyDescent="0.25">
      <c r="A234" s="4" t="s">
        <v>402</v>
      </c>
      <c r="B234" s="4" t="s">
        <v>403</v>
      </c>
      <c r="C234" s="4" t="s">
        <v>581</v>
      </c>
      <c r="D234" s="12"/>
      <c r="E234" s="4">
        <v>4</v>
      </c>
      <c r="F234" s="4"/>
      <c r="G234" s="4"/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1"/>
      <c r="V234" s="1"/>
    </row>
    <row r="235" spans="1:22" x14ac:dyDescent="0.25">
      <c r="A235" s="4" t="s">
        <v>404</v>
      </c>
      <c r="B235" s="4" t="s">
        <v>405</v>
      </c>
      <c r="C235" s="4" t="s">
        <v>581</v>
      </c>
      <c r="D235" s="12"/>
      <c r="E235" s="4">
        <v>4</v>
      </c>
      <c r="F235" s="4"/>
      <c r="G235" s="4"/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1"/>
      <c r="V235" s="1"/>
    </row>
    <row r="236" spans="1:22" x14ac:dyDescent="0.25">
      <c r="A236" s="4" t="s">
        <v>406</v>
      </c>
      <c r="B236" s="4" t="s">
        <v>407</v>
      </c>
      <c r="C236" s="4" t="s">
        <v>581</v>
      </c>
      <c r="D236" s="12"/>
      <c r="E236" s="4">
        <v>4</v>
      </c>
      <c r="F236" s="4"/>
      <c r="G236" s="4"/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1"/>
      <c r="V236" s="1"/>
    </row>
    <row r="237" spans="1:22" x14ac:dyDescent="0.25">
      <c r="A237" t="s">
        <v>408</v>
      </c>
      <c r="B237" t="s">
        <v>409</v>
      </c>
      <c r="D237" s="7"/>
      <c r="E237">
        <v>3</v>
      </c>
      <c r="H237" s="3">
        <f t="shared" ref="H237:T237" si="61">SUM(H238:H242)</f>
        <v>0</v>
      </c>
      <c r="I237" s="3">
        <f t="shared" si="61"/>
        <v>0</v>
      </c>
      <c r="J237" s="3">
        <f t="shared" si="61"/>
        <v>0</v>
      </c>
      <c r="K237" s="3">
        <f t="shared" si="61"/>
        <v>0</v>
      </c>
      <c r="L237" s="3">
        <f t="shared" si="61"/>
        <v>0</v>
      </c>
      <c r="M237" s="3">
        <f t="shared" si="61"/>
        <v>0</v>
      </c>
      <c r="N237" s="3">
        <f t="shared" si="61"/>
        <v>0</v>
      </c>
      <c r="O237" s="3">
        <f t="shared" si="61"/>
        <v>0</v>
      </c>
      <c r="P237" s="3">
        <f t="shared" si="61"/>
        <v>0</v>
      </c>
      <c r="Q237" s="3">
        <f t="shared" si="61"/>
        <v>0</v>
      </c>
      <c r="R237" s="3">
        <f t="shared" si="61"/>
        <v>0</v>
      </c>
      <c r="S237" s="3">
        <f t="shared" si="61"/>
        <v>0</v>
      </c>
      <c r="T237" s="3">
        <f t="shared" si="61"/>
        <v>0</v>
      </c>
      <c r="U237" s="1"/>
      <c r="V237" s="1"/>
    </row>
    <row r="238" spans="1:22" x14ac:dyDescent="0.25">
      <c r="A238" s="4" t="s">
        <v>410</v>
      </c>
      <c r="B238" s="4" t="s">
        <v>411</v>
      </c>
      <c r="C238" s="4" t="s">
        <v>581</v>
      </c>
      <c r="D238" s="12"/>
      <c r="E238" s="4">
        <v>4</v>
      </c>
      <c r="F238" s="4"/>
      <c r="G238" s="4"/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1"/>
      <c r="V238" s="1"/>
    </row>
    <row r="239" spans="1:22" x14ac:dyDescent="0.25">
      <c r="A239" s="4" t="s">
        <v>412</v>
      </c>
      <c r="B239" s="4" t="s">
        <v>413</v>
      </c>
      <c r="C239" s="4" t="s">
        <v>580</v>
      </c>
      <c r="D239" s="12"/>
      <c r="E239" s="4">
        <v>4</v>
      </c>
      <c r="F239" s="4"/>
      <c r="G239" s="4"/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1"/>
      <c r="V239" s="1"/>
    </row>
    <row r="240" spans="1:22" x14ac:dyDescent="0.25">
      <c r="A240" s="4" t="s">
        <v>414</v>
      </c>
      <c r="B240" s="4" t="s">
        <v>415</v>
      </c>
      <c r="C240" s="4" t="s">
        <v>580</v>
      </c>
      <c r="D240" s="12"/>
      <c r="E240" s="4">
        <v>4</v>
      </c>
      <c r="F240" s="4"/>
      <c r="G240" s="4"/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1"/>
      <c r="V240" s="1"/>
    </row>
    <row r="241" spans="1:22" x14ac:dyDescent="0.25">
      <c r="A241" s="4" t="s">
        <v>416</v>
      </c>
      <c r="B241" s="4" t="s">
        <v>417</v>
      </c>
      <c r="C241" s="4" t="s">
        <v>580</v>
      </c>
      <c r="D241" s="12"/>
      <c r="E241" s="4">
        <v>4</v>
      </c>
      <c r="F241" s="4"/>
      <c r="G241" s="4"/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1"/>
      <c r="V241" s="1"/>
    </row>
    <row r="242" spans="1:22" x14ac:dyDescent="0.25">
      <c r="A242" s="4" t="s">
        <v>418</v>
      </c>
      <c r="B242" s="4" t="s">
        <v>419</v>
      </c>
      <c r="C242" s="4" t="s">
        <v>581</v>
      </c>
      <c r="D242" s="12"/>
      <c r="E242" s="4">
        <v>4</v>
      </c>
      <c r="F242" s="4"/>
      <c r="G242" s="4"/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1"/>
      <c r="V242" s="1"/>
    </row>
    <row r="243" spans="1:22" x14ac:dyDescent="0.25">
      <c r="A243" t="s">
        <v>420</v>
      </c>
      <c r="B243" t="s">
        <v>421</v>
      </c>
      <c r="D243" s="7"/>
      <c r="E243">
        <v>2</v>
      </c>
      <c r="H243" s="2">
        <f t="shared" ref="H243:T243" si="62">H244+H250</f>
        <v>0</v>
      </c>
      <c r="I243" s="2">
        <f t="shared" si="62"/>
        <v>0</v>
      </c>
      <c r="J243" s="2">
        <f t="shared" si="62"/>
        <v>0</v>
      </c>
      <c r="K243" s="2">
        <f t="shared" si="62"/>
        <v>0</v>
      </c>
      <c r="L243" s="2">
        <f t="shared" si="62"/>
        <v>0</v>
      </c>
      <c r="M243" s="2">
        <f t="shared" si="62"/>
        <v>0</v>
      </c>
      <c r="N243" s="2">
        <f t="shared" si="62"/>
        <v>0</v>
      </c>
      <c r="O243" s="2">
        <f t="shared" si="62"/>
        <v>0</v>
      </c>
      <c r="P243" s="2">
        <f t="shared" si="62"/>
        <v>0</v>
      </c>
      <c r="Q243" s="2">
        <f t="shared" si="62"/>
        <v>0</v>
      </c>
      <c r="R243" s="2">
        <f t="shared" si="62"/>
        <v>0</v>
      </c>
      <c r="S243" s="2">
        <f t="shared" si="62"/>
        <v>0</v>
      </c>
      <c r="T243" s="2">
        <f t="shared" si="62"/>
        <v>0</v>
      </c>
    </row>
    <row r="244" spans="1:22" x14ac:dyDescent="0.25">
      <c r="A244" t="s">
        <v>422</v>
      </c>
      <c r="B244" t="s">
        <v>423</v>
      </c>
      <c r="D244" s="7"/>
      <c r="E244">
        <v>3</v>
      </c>
      <c r="H244" s="3">
        <f t="shared" ref="H244:T244" si="63">SUM(H245:H249)</f>
        <v>0</v>
      </c>
      <c r="I244" s="3">
        <f t="shared" si="63"/>
        <v>0</v>
      </c>
      <c r="J244" s="3">
        <f t="shared" si="63"/>
        <v>0</v>
      </c>
      <c r="K244" s="3">
        <f t="shared" si="63"/>
        <v>0</v>
      </c>
      <c r="L244" s="3">
        <f t="shared" si="63"/>
        <v>0</v>
      </c>
      <c r="M244" s="3">
        <f t="shared" si="63"/>
        <v>0</v>
      </c>
      <c r="N244" s="3">
        <f t="shared" si="63"/>
        <v>0</v>
      </c>
      <c r="O244" s="3">
        <f t="shared" si="63"/>
        <v>0</v>
      </c>
      <c r="P244" s="3">
        <f t="shared" si="63"/>
        <v>0</v>
      </c>
      <c r="Q244" s="3">
        <f t="shared" si="63"/>
        <v>0</v>
      </c>
      <c r="R244" s="3">
        <f t="shared" si="63"/>
        <v>0</v>
      </c>
      <c r="S244" s="3">
        <f t="shared" si="63"/>
        <v>0</v>
      </c>
      <c r="T244" s="3">
        <f t="shared" si="63"/>
        <v>0</v>
      </c>
      <c r="U244" s="1"/>
      <c r="V244" s="1"/>
    </row>
    <row r="245" spans="1:22" x14ac:dyDescent="0.25">
      <c r="A245" s="4" t="s">
        <v>424</v>
      </c>
      <c r="B245" s="4" t="s">
        <v>425</v>
      </c>
      <c r="C245" s="4" t="s">
        <v>581</v>
      </c>
      <c r="D245" s="12"/>
      <c r="E245" s="4">
        <v>4</v>
      </c>
      <c r="F245" s="4"/>
      <c r="G245" s="4"/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1"/>
      <c r="V245" s="1"/>
    </row>
    <row r="246" spans="1:22" x14ac:dyDescent="0.25">
      <c r="A246" s="4" t="s">
        <v>426</v>
      </c>
      <c r="B246" s="4" t="s">
        <v>427</v>
      </c>
      <c r="C246" s="4" t="s">
        <v>581</v>
      </c>
      <c r="D246" s="12"/>
      <c r="E246" s="4">
        <v>4</v>
      </c>
      <c r="F246" s="4"/>
      <c r="G246" s="4"/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1"/>
      <c r="V246" s="1"/>
    </row>
    <row r="247" spans="1:22" x14ac:dyDescent="0.25">
      <c r="A247" s="4" t="s">
        <v>428</v>
      </c>
      <c r="B247" s="4" t="s">
        <v>429</v>
      </c>
      <c r="C247" s="4" t="s">
        <v>581</v>
      </c>
      <c r="D247" s="12"/>
      <c r="E247" s="4">
        <v>4</v>
      </c>
      <c r="F247" s="4"/>
      <c r="G247" s="4"/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1"/>
      <c r="V247" s="1"/>
    </row>
    <row r="248" spans="1:22" x14ac:dyDescent="0.25">
      <c r="A248" s="4" t="s">
        <v>430</v>
      </c>
      <c r="B248" s="4" t="s">
        <v>431</v>
      </c>
      <c r="C248" s="4" t="s">
        <v>581</v>
      </c>
      <c r="D248" s="12"/>
      <c r="E248" s="4">
        <v>4</v>
      </c>
      <c r="F248" s="4"/>
      <c r="G248" s="4"/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1"/>
      <c r="V248" s="1"/>
    </row>
    <row r="249" spans="1:22" x14ac:dyDescent="0.25">
      <c r="A249" s="4" t="s">
        <v>432</v>
      </c>
      <c r="B249" s="4" t="s">
        <v>433</v>
      </c>
      <c r="C249" s="4" t="s">
        <v>580</v>
      </c>
      <c r="D249" s="12"/>
      <c r="E249" s="4">
        <v>4</v>
      </c>
      <c r="F249" s="4"/>
      <c r="G249" s="4"/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1"/>
      <c r="V249" s="1"/>
    </row>
    <row r="250" spans="1:22" x14ac:dyDescent="0.25">
      <c r="A250" t="s">
        <v>434</v>
      </c>
      <c r="B250" t="s">
        <v>435</v>
      </c>
      <c r="D250" s="7"/>
      <c r="E250">
        <v>3</v>
      </c>
      <c r="H250" s="3">
        <f t="shared" ref="H250:T250" si="64">SUM(H251:H253)</f>
        <v>0</v>
      </c>
      <c r="I250" s="3">
        <f t="shared" si="64"/>
        <v>0</v>
      </c>
      <c r="J250" s="3">
        <f t="shared" si="64"/>
        <v>0</v>
      </c>
      <c r="K250" s="3">
        <f t="shared" si="64"/>
        <v>0</v>
      </c>
      <c r="L250" s="3">
        <f t="shared" si="64"/>
        <v>0</v>
      </c>
      <c r="M250" s="3">
        <f t="shared" si="64"/>
        <v>0</v>
      </c>
      <c r="N250" s="3">
        <f t="shared" si="64"/>
        <v>0</v>
      </c>
      <c r="O250" s="3">
        <f t="shared" si="64"/>
        <v>0</v>
      </c>
      <c r="P250" s="3">
        <f t="shared" si="64"/>
        <v>0</v>
      </c>
      <c r="Q250" s="3">
        <f t="shared" si="64"/>
        <v>0</v>
      </c>
      <c r="R250" s="3">
        <f t="shared" si="64"/>
        <v>0</v>
      </c>
      <c r="S250" s="3">
        <f t="shared" si="64"/>
        <v>0</v>
      </c>
      <c r="T250" s="3">
        <f t="shared" si="64"/>
        <v>0</v>
      </c>
      <c r="U250" s="1"/>
      <c r="V250" s="1"/>
    </row>
    <row r="251" spans="1:22" x14ac:dyDescent="0.25">
      <c r="A251" s="4" t="s">
        <v>436</v>
      </c>
      <c r="B251" s="4" t="s">
        <v>437</v>
      </c>
      <c r="C251" s="4" t="s">
        <v>581</v>
      </c>
      <c r="D251" s="12"/>
      <c r="E251" s="4">
        <v>4</v>
      </c>
      <c r="F251" s="4"/>
      <c r="G251" s="4"/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1"/>
      <c r="V251" s="1"/>
    </row>
    <row r="252" spans="1:22" x14ac:dyDescent="0.25">
      <c r="A252" s="4" t="s">
        <v>438</v>
      </c>
      <c r="B252" s="4" t="s">
        <v>439</v>
      </c>
      <c r="C252" s="4" t="s">
        <v>581</v>
      </c>
      <c r="D252" s="12"/>
      <c r="E252" s="4">
        <v>4</v>
      </c>
      <c r="F252" s="4"/>
      <c r="G252" s="4"/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1"/>
      <c r="V252" s="1"/>
    </row>
    <row r="253" spans="1:22" x14ac:dyDescent="0.25">
      <c r="A253" s="4" t="s">
        <v>440</v>
      </c>
      <c r="B253" s="4" t="s">
        <v>441</v>
      </c>
      <c r="C253" s="4" t="s">
        <v>581</v>
      </c>
      <c r="D253" s="12"/>
      <c r="E253" s="4">
        <v>4</v>
      </c>
      <c r="F253" s="4"/>
      <c r="G253" s="4"/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1"/>
      <c r="V253" s="1"/>
    </row>
    <row r="254" spans="1:22" x14ac:dyDescent="0.25">
      <c r="A254" t="s">
        <v>442</v>
      </c>
      <c r="B254" t="s">
        <v>443</v>
      </c>
      <c r="D254" s="7"/>
      <c r="E254">
        <v>1</v>
      </c>
      <c r="H254" s="2">
        <f t="shared" ref="H254:T254" si="65">H255+H264+H268+H271</f>
        <v>0</v>
      </c>
      <c r="I254" s="2">
        <f t="shared" si="65"/>
        <v>0</v>
      </c>
      <c r="J254" s="2">
        <f t="shared" si="65"/>
        <v>0</v>
      </c>
      <c r="K254" s="2">
        <f t="shared" si="65"/>
        <v>0</v>
      </c>
      <c r="L254" s="2">
        <f t="shared" si="65"/>
        <v>0</v>
      </c>
      <c r="M254" s="2">
        <f t="shared" si="65"/>
        <v>0</v>
      </c>
      <c r="N254" s="2">
        <f t="shared" si="65"/>
        <v>0</v>
      </c>
      <c r="O254" s="2">
        <f t="shared" si="65"/>
        <v>0</v>
      </c>
      <c r="P254" s="2">
        <f t="shared" si="65"/>
        <v>0</v>
      </c>
      <c r="Q254" s="2">
        <f t="shared" si="65"/>
        <v>0</v>
      </c>
      <c r="R254" s="2">
        <f t="shared" si="65"/>
        <v>0</v>
      </c>
      <c r="S254" s="2">
        <f t="shared" si="65"/>
        <v>0</v>
      </c>
      <c r="T254" s="2">
        <f t="shared" si="65"/>
        <v>0</v>
      </c>
    </row>
    <row r="255" spans="1:22" x14ac:dyDescent="0.25">
      <c r="A255" t="s">
        <v>444</v>
      </c>
      <c r="B255" t="s">
        <v>445</v>
      </c>
      <c r="D255" s="7"/>
      <c r="E255">
        <v>2</v>
      </c>
      <c r="H255" s="2">
        <f t="shared" ref="H255:T255" si="66">H256+H258+H261</f>
        <v>0</v>
      </c>
      <c r="I255" s="2">
        <f t="shared" si="66"/>
        <v>0</v>
      </c>
      <c r="J255" s="2">
        <f t="shared" si="66"/>
        <v>0</v>
      </c>
      <c r="K255" s="2">
        <f t="shared" si="66"/>
        <v>0</v>
      </c>
      <c r="L255" s="2">
        <f t="shared" si="66"/>
        <v>0</v>
      </c>
      <c r="M255" s="2">
        <f t="shared" si="66"/>
        <v>0</v>
      </c>
      <c r="N255" s="2">
        <f t="shared" si="66"/>
        <v>0</v>
      </c>
      <c r="O255" s="2">
        <f t="shared" si="66"/>
        <v>0</v>
      </c>
      <c r="P255" s="2">
        <f t="shared" si="66"/>
        <v>0</v>
      </c>
      <c r="Q255" s="2">
        <f t="shared" si="66"/>
        <v>0</v>
      </c>
      <c r="R255" s="2">
        <f t="shared" si="66"/>
        <v>0</v>
      </c>
      <c r="S255" s="2">
        <f t="shared" si="66"/>
        <v>0</v>
      </c>
      <c r="T255" s="2">
        <f t="shared" si="66"/>
        <v>0</v>
      </c>
    </row>
    <row r="256" spans="1:22" x14ac:dyDescent="0.25">
      <c r="A256" t="s">
        <v>446</v>
      </c>
      <c r="B256" t="s">
        <v>447</v>
      </c>
      <c r="D256" s="7"/>
      <c r="E256">
        <v>3</v>
      </c>
      <c r="H256" s="3">
        <f t="shared" ref="H256:T256" si="67">SUM(H257)</f>
        <v>0</v>
      </c>
      <c r="I256" s="3">
        <f t="shared" si="67"/>
        <v>0</v>
      </c>
      <c r="J256" s="3">
        <f t="shared" si="67"/>
        <v>0</v>
      </c>
      <c r="K256" s="3">
        <f t="shared" si="67"/>
        <v>0</v>
      </c>
      <c r="L256" s="3">
        <f t="shared" si="67"/>
        <v>0</v>
      </c>
      <c r="M256" s="3">
        <f t="shared" si="67"/>
        <v>0</v>
      </c>
      <c r="N256" s="3">
        <f t="shared" si="67"/>
        <v>0</v>
      </c>
      <c r="O256" s="3">
        <f t="shared" si="67"/>
        <v>0</v>
      </c>
      <c r="P256" s="3">
        <f t="shared" si="67"/>
        <v>0</v>
      </c>
      <c r="Q256" s="3">
        <f t="shared" si="67"/>
        <v>0</v>
      </c>
      <c r="R256" s="3">
        <f t="shared" si="67"/>
        <v>0</v>
      </c>
      <c r="S256" s="3">
        <f t="shared" si="67"/>
        <v>0</v>
      </c>
      <c r="T256" s="3">
        <f t="shared" si="67"/>
        <v>0</v>
      </c>
      <c r="U256" s="1"/>
      <c r="V256" s="1"/>
    </row>
    <row r="257" spans="1:22" x14ac:dyDescent="0.25">
      <c r="A257" s="4" t="s">
        <v>448</v>
      </c>
      <c r="B257" s="4" t="s">
        <v>449</v>
      </c>
      <c r="C257" s="4" t="s">
        <v>577</v>
      </c>
      <c r="D257" s="12"/>
      <c r="E257" s="4">
        <v>4</v>
      </c>
      <c r="F257" s="4"/>
      <c r="G257" s="4"/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1"/>
      <c r="V257" s="1"/>
    </row>
    <row r="258" spans="1:22" x14ac:dyDescent="0.25">
      <c r="A258" t="s">
        <v>450</v>
      </c>
      <c r="B258" t="s">
        <v>451</v>
      </c>
      <c r="D258" s="7"/>
      <c r="E258">
        <v>3</v>
      </c>
      <c r="H258" s="3">
        <f t="shared" ref="H258:T258" si="68">SUM(H259:H260)</f>
        <v>0</v>
      </c>
      <c r="I258" s="3">
        <f t="shared" si="68"/>
        <v>0</v>
      </c>
      <c r="J258" s="3">
        <f t="shared" si="68"/>
        <v>0</v>
      </c>
      <c r="K258" s="3">
        <f t="shared" si="68"/>
        <v>0</v>
      </c>
      <c r="L258" s="3">
        <f t="shared" si="68"/>
        <v>0</v>
      </c>
      <c r="M258" s="3">
        <f t="shared" si="68"/>
        <v>0</v>
      </c>
      <c r="N258" s="3">
        <f t="shared" si="68"/>
        <v>0</v>
      </c>
      <c r="O258" s="3">
        <f t="shared" si="68"/>
        <v>0</v>
      </c>
      <c r="P258" s="3">
        <f t="shared" si="68"/>
        <v>0</v>
      </c>
      <c r="Q258" s="3">
        <f t="shared" si="68"/>
        <v>0</v>
      </c>
      <c r="R258" s="3">
        <f t="shared" si="68"/>
        <v>0</v>
      </c>
      <c r="S258" s="3">
        <f t="shared" si="68"/>
        <v>0</v>
      </c>
      <c r="T258" s="3">
        <f t="shared" si="68"/>
        <v>0</v>
      </c>
      <c r="U258" s="1"/>
      <c r="V258" s="1"/>
    </row>
    <row r="259" spans="1:22" x14ac:dyDescent="0.25">
      <c r="A259" s="4" t="s">
        <v>452</v>
      </c>
      <c r="B259" s="4" t="s">
        <v>453</v>
      </c>
      <c r="C259" s="4" t="s">
        <v>577</v>
      </c>
      <c r="D259" s="12"/>
      <c r="E259" s="4">
        <v>4</v>
      </c>
      <c r="F259" s="4"/>
      <c r="G259" s="4"/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1"/>
      <c r="V259" s="1"/>
    </row>
    <row r="260" spans="1:22" x14ac:dyDescent="0.25">
      <c r="A260" s="4" t="s">
        <v>454</v>
      </c>
      <c r="B260" s="4" t="s">
        <v>455</v>
      </c>
      <c r="C260" s="4" t="s">
        <v>577</v>
      </c>
      <c r="D260" s="12"/>
      <c r="E260" s="4">
        <v>4</v>
      </c>
      <c r="F260" s="4"/>
      <c r="G260" s="4"/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1"/>
      <c r="V260" s="1"/>
    </row>
    <row r="261" spans="1:22" x14ac:dyDescent="0.25">
      <c r="A261" t="s">
        <v>456</v>
      </c>
      <c r="B261" t="s">
        <v>457</v>
      </c>
      <c r="D261" s="7"/>
      <c r="E261">
        <v>3</v>
      </c>
      <c r="H261" s="3">
        <f t="shared" ref="H261:T261" si="69">SUM(H262:H263)</f>
        <v>0</v>
      </c>
      <c r="I261" s="3">
        <f t="shared" si="69"/>
        <v>0</v>
      </c>
      <c r="J261" s="3">
        <f t="shared" si="69"/>
        <v>0</v>
      </c>
      <c r="K261" s="3">
        <f t="shared" si="69"/>
        <v>0</v>
      </c>
      <c r="L261" s="3">
        <f t="shared" si="69"/>
        <v>0</v>
      </c>
      <c r="M261" s="3">
        <f t="shared" si="69"/>
        <v>0</v>
      </c>
      <c r="N261" s="3">
        <f t="shared" si="69"/>
        <v>0</v>
      </c>
      <c r="O261" s="3">
        <f t="shared" si="69"/>
        <v>0</v>
      </c>
      <c r="P261" s="3">
        <f t="shared" si="69"/>
        <v>0</v>
      </c>
      <c r="Q261" s="3">
        <f t="shared" si="69"/>
        <v>0</v>
      </c>
      <c r="R261" s="3">
        <f t="shared" si="69"/>
        <v>0</v>
      </c>
      <c r="S261" s="3">
        <f t="shared" si="69"/>
        <v>0</v>
      </c>
      <c r="T261" s="3">
        <f t="shared" si="69"/>
        <v>0</v>
      </c>
      <c r="U261" s="1"/>
      <c r="V261" s="1"/>
    </row>
    <row r="262" spans="1:22" x14ac:dyDescent="0.25">
      <c r="A262" s="4" t="s">
        <v>458</v>
      </c>
      <c r="B262" s="4" t="s">
        <v>459</v>
      </c>
      <c r="C262" s="4" t="s">
        <v>577</v>
      </c>
      <c r="D262" s="12"/>
      <c r="E262" s="4">
        <v>4</v>
      </c>
      <c r="F262" s="4"/>
      <c r="G262" s="4"/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1"/>
      <c r="V262" s="1"/>
    </row>
    <row r="263" spans="1:22" x14ac:dyDescent="0.25">
      <c r="A263" s="4" t="s">
        <v>460</v>
      </c>
      <c r="B263" s="4" t="s">
        <v>461</v>
      </c>
      <c r="C263" s="4" t="s">
        <v>577</v>
      </c>
      <c r="D263" s="12"/>
      <c r="E263" s="4">
        <v>4</v>
      </c>
      <c r="F263" s="4"/>
      <c r="G263" s="4"/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1"/>
      <c r="V263" s="1"/>
    </row>
    <row r="264" spans="1:22" x14ac:dyDescent="0.25">
      <c r="A264" t="s">
        <v>462</v>
      </c>
      <c r="B264" t="s">
        <v>463</v>
      </c>
      <c r="D264" s="7"/>
      <c r="E264">
        <v>2</v>
      </c>
      <c r="H264" s="2">
        <f t="shared" ref="H264:T264" si="70">H265</f>
        <v>0</v>
      </c>
      <c r="I264" s="2">
        <f t="shared" si="70"/>
        <v>0</v>
      </c>
      <c r="J264" s="2">
        <f t="shared" si="70"/>
        <v>0</v>
      </c>
      <c r="K264" s="2">
        <f t="shared" si="70"/>
        <v>0</v>
      </c>
      <c r="L264" s="2">
        <f t="shared" si="70"/>
        <v>0</v>
      </c>
      <c r="M264" s="2">
        <f t="shared" si="70"/>
        <v>0</v>
      </c>
      <c r="N264" s="2">
        <f t="shared" si="70"/>
        <v>0</v>
      </c>
      <c r="O264" s="2">
        <f t="shared" si="70"/>
        <v>0</v>
      </c>
      <c r="P264" s="2">
        <f t="shared" si="70"/>
        <v>0</v>
      </c>
      <c r="Q264" s="2">
        <f t="shared" si="70"/>
        <v>0</v>
      </c>
      <c r="R264" s="2">
        <f t="shared" si="70"/>
        <v>0</v>
      </c>
      <c r="S264" s="2">
        <f t="shared" si="70"/>
        <v>0</v>
      </c>
      <c r="T264" s="2">
        <f t="shared" si="70"/>
        <v>0</v>
      </c>
    </row>
    <row r="265" spans="1:22" x14ac:dyDescent="0.25">
      <c r="A265" t="s">
        <v>464</v>
      </c>
      <c r="B265" t="s">
        <v>463</v>
      </c>
      <c r="D265" s="7"/>
      <c r="E265">
        <v>3</v>
      </c>
      <c r="H265" s="3">
        <f t="shared" ref="H265:T265" si="71">SUM(H266:H267)</f>
        <v>0</v>
      </c>
      <c r="I265" s="3">
        <f t="shared" si="71"/>
        <v>0</v>
      </c>
      <c r="J265" s="3">
        <f t="shared" si="71"/>
        <v>0</v>
      </c>
      <c r="K265" s="3">
        <f t="shared" si="71"/>
        <v>0</v>
      </c>
      <c r="L265" s="3">
        <f t="shared" si="71"/>
        <v>0</v>
      </c>
      <c r="M265" s="3">
        <f t="shared" si="71"/>
        <v>0</v>
      </c>
      <c r="N265" s="3">
        <f t="shared" si="71"/>
        <v>0</v>
      </c>
      <c r="O265" s="3">
        <f t="shared" si="71"/>
        <v>0</v>
      </c>
      <c r="P265" s="3">
        <f t="shared" si="71"/>
        <v>0</v>
      </c>
      <c r="Q265" s="3">
        <f t="shared" si="71"/>
        <v>0</v>
      </c>
      <c r="R265" s="3">
        <f t="shared" si="71"/>
        <v>0</v>
      </c>
      <c r="S265" s="3">
        <f t="shared" si="71"/>
        <v>0</v>
      </c>
      <c r="T265" s="3">
        <f t="shared" si="71"/>
        <v>0</v>
      </c>
      <c r="U265" s="1"/>
      <c r="V265" s="1"/>
    </row>
    <row r="266" spans="1:22" x14ac:dyDescent="0.25">
      <c r="A266" s="4" t="s">
        <v>465</v>
      </c>
      <c r="B266" s="4" t="s">
        <v>466</v>
      </c>
      <c r="C266" s="4" t="s">
        <v>577</v>
      </c>
      <c r="D266" s="12"/>
      <c r="E266" s="4">
        <v>4</v>
      </c>
      <c r="F266" s="4"/>
      <c r="G266" s="4"/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1"/>
      <c r="V266" s="1"/>
    </row>
    <row r="267" spans="1:22" x14ac:dyDescent="0.25">
      <c r="A267" s="4" t="s">
        <v>467</v>
      </c>
      <c r="B267" s="4" t="s">
        <v>468</v>
      </c>
      <c r="C267" s="4" t="s">
        <v>577</v>
      </c>
      <c r="D267" s="12"/>
      <c r="E267" s="4">
        <v>4</v>
      </c>
      <c r="F267" s="4"/>
      <c r="G267" s="4"/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1"/>
      <c r="V267" s="1"/>
    </row>
    <row r="268" spans="1:22" x14ac:dyDescent="0.25">
      <c r="A268" t="s">
        <v>469</v>
      </c>
      <c r="B268" t="s">
        <v>470</v>
      </c>
      <c r="D268" s="7"/>
      <c r="E268">
        <v>2</v>
      </c>
      <c r="H268" s="2">
        <f t="shared" ref="H268:T268" si="72">H269</f>
        <v>0</v>
      </c>
      <c r="I268" s="2">
        <f t="shared" si="72"/>
        <v>0</v>
      </c>
      <c r="J268" s="2">
        <f t="shared" si="72"/>
        <v>0</v>
      </c>
      <c r="K268" s="2">
        <f t="shared" si="72"/>
        <v>0</v>
      </c>
      <c r="L268" s="2">
        <f t="shared" si="72"/>
        <v>0</v>
      </c>
      <c r="M268" s="2">
        <f t="shared" si="72"/>
        <v>0</v>
      </c>
      <c r="N268" s="2">
        <f t="shared" si="72"/>
        <v>0</v>
      </c>
      <c r="O268" s="2">
        <f t="shared" si="72"/>
        <v>0</v>
      </c>
      <c r="P268" s="2">
        <f t="shared" si="72"/>
        <v>0</v>
      </c>
      <c r="Q268" s="2">
        <f t="shared" si="72"/>
        <v>0</v>
      </c>
      <c r="R268" s="2">
        <f t="shared" si="72"/>
        <v>0</v>
      </c>
      <c r="S268" s="2">
        <f t="shared" si="72"/>
        <v>0</v>
      </c>
      <c r="T268" s="2">
        <f t="shared" si="72"/>
        <v>0</v>
      </c>
    </row>
    <row r="269" spans="1:22" x14ac:dyDescent="0.25">
      <c r="A269" t="s">
        <v>471</v>
      </c>
      <c r="B269" t="s">
        <v>470</v>
      </c>
      <c r="D269" s="7"/>
      <c r="E269">
        <v>3</v>
      </c>
      <c r="H269" s="3">
        <f t="shared" ref="H269:T269" si="73">SUM(H270)</f>
        <v>0</v>
      </c>
      <c r="I269" s="3">
        <f t="shared" si="73"/>
        <v>0</v>
      </c>
      <c r="J269" s="3">
        <f t="shared" si="73"/>
        <v>0</v>
      </c>
      <c r="K269" s="3">
        <f t="shared" si="73"/>
        <v>0</v>
      </c>
      <c r="L269" s="3">
        <f t="shared" si="73"/>
        <v>0</v>
      </c>
      <c r="M269" s="3">
        <f t="shared" si="73"/>
        <v>0</v>
      </c>
      <c r="N269" s="3">
        <f t="shared" si="73"/>
        <v>0</v>
      </c>
      <c r="O269" s="3">
        <f t="shared" si="73"/>
        <v>0</v>
      </c>
      <c r="P269" s="3">
        <f t="shared" si="73"/>
        <v>0</v>
      </c>
      <c r="Q269" s="3">
        <f t="shared" si="73"/>
        <v>0</v>
      </c>
      <c r="R269" s="3">
        <f t="shared" si="73"/>
        <v>0</v>
      </c>
      <c r="S269" s="3">
        <f t="shared" si="73"/>
        <v>0</v>
      </c>
      <c r="T269" s="3">
        <f t="shared" si="73"/>
        <v>0</v>
      </c>
      <c r="U269" s="1"/>
      <c r="V269" s="1"/>
    </row>
    <row r="270" spans="1:22" x14ac:dyDescent="0.25">
      <c r="A270" s="4" t="s">
        <v>472</v>
      </c>
      <c r="B270" s="4" t="s">
        <v>473</v>
      </c>
      <c r="C270" s="4" t="s">
        <v>577</v>
      </c>
      <c r="D270" s="12"/>
      <c r="E270" s="4">
        <v>4</v>
      </c>
      <c r="F270" s="4"/>
      <c r="G270" s="4"/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1"/>
      <c r="V270" s="1"/>
    </row>
    <row r="271" spans="1:22" x14ac:dyDescent="0.25">
      <c r="A271" t="s">
        <v>474</v>
      </c>
      <c r="B271" t="s">
        <v>475</v>
      </c>
      <c r="D271" s="7"/>
      <c r="E271">
        <v>2</v>
      </c>
      <c r="H271" s="2">
        <f t="shared" ref="H271:T271" si="74">H272</f>
        <v>0</v>
      </c>
      <c r="I271" s="2">
        <f t="shared" si="74"/>
        <v>0</v>
      </c>
      <c r="J271" s="2">
        <f t="shared" si="74"/>
        <v>0</v>
      </c>
      <c r="K271" s="2">
        <f t="shared" si="74"/>
        <v>0</v>
      </c>
      <c r="L271" s="2">
        <f t="shared" si="74"/>
        <v>0</v>
      </c>
      <c r="M271" s="2">
        <f t="shared" si="74"/>
        <v>0</v>
      </c>
      <c r="N271" s="2">
        <f t="shared" si="74"/>
        <v>0</v>
      </c>
      <c r="O271" s="2">
        <f t="shared" si="74"/>
        <v>0</v>
      </c>
      <c r="P271" s="2">
        <f t="shared" si="74"/>
        <v>0</v>
      </c>
      <c r="Q271" s="2">
        <f t="shared" si="74"/>
        <v>0</v>
      </c>
      <c r="R271" s="2">
        <f t="shared" si="74"/>
        <v>0</v>
      </c>
      <c r="S271" s="2">
        <f t="shared" si="74"/>
        <v>0</v>
      </c>
      <c r="T271" s="2">
        <f t="shared" si="74"/>
        <v>0</v>
      </c>
    </row>
    <row r="272" spans="1:22" x14ac:dyDescent="0.25">
      <c r="A272" t="s">
        <v>476</v>
      </c>
      <c r="B272" t="s">
        <v>475</v>
      </c>
      <c r="D272" s="7"/>
      <c r="E272">
        <v>3</v>
      </c>
      <c r="H272" s="3">
        <f t="shared" ref="H272:T272" si="75">SUM(H273:H279)</f>
        <v>0</v>
      </c>
      <c r="I272" s="3">
        <f t="shared" si="75"/>
        <v>0</v>
      </c>
      <c r="J272" s="3">
        <f t="shared" si="75"/>
        <v>0</v>
      </c>
      <c r="K272" s="3">
        <f t="shared" si="75"/>
        <v>0</v>
      </c>
      <c r="L272" s="3">
        <f t="shared" si="75"/>
        <v>0</v>
      </c>
      <c r="M272" s="3">
        <f t="shared" si="75"/>
        <v>0</v>
      </c>
      <c r="N272" s="3">
        <f t="shared" si="75"/>
        <v>0</v>
      </c>
      <c r="O272" s="3">
        <f t="shared" si="75"/>
        <v>0</v>
      </c>
      <c r="P272" s="3">
        <f t="shared" si="75"/>
        <v>0</v>
      </c>
      <c r="Q272" s="3">
        <f t="shared" si="75"/>
        <v>0</v>
      </c>
      <c r="R272" s="3">
        <f t="shared" si="75"/>
        <v>0</v>
      </c>
      <c r="S272" s="3">
        <f t="shared" si="75"/>
        <v>0</v>
      </c>
      <c r="T272" s="3">
        <f t="shared" si="75"/>
        <v>0</v>
      </c>
      <c r="U272" s="1"/>
      <c r="V272" s="1"/>
    </row>
    <row r="273" spans="1:22" x14ac:dyDescent="0.25">
      <c r="A273" s="4" t="s">
        <v>477</v>
      </c>
      <c r="B273" s="4" t="s">
        <v>478</v>
      </c>
      <c r="C273" s="4" t="s">
        <v>581</v>
      </c>
      <c r="D273" s="12"/>
      <c r="E273" s="4">
        <v>4</v>
      </c>
      <c r="F273" s="4"/>
      <c r="G273" s="4"/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1"/>
      <c r="V273" s="1"/>
    </row>
    <row r="274" spans="1:22" x14ac:dyDescent="0.25">
      <c r="A274" s="4" t="s">
        <v>479</v>
      </c>
      <c r="B274" s="4" t="s">
        <v>480</v>
      </c>
      <c r="C274" s="4" t="s">
        <v>581</v>
      </c>
      <c r="D274" s="12"/>
      <c r="E274" s="4">
        <v>4</v>
      </c>
      <c r="F274" s="4"/>
      <c r="G274" s="4"/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1"/>
      <c r="V274" s="1"/>
    </row>
    <row r="275" spans="1:22" x14ac:dyDescent="0.25">
      <c r="A275" s="4" t="s">
        <v>481</v>
      </c>
      <c r="B275" s="4" t="s">
        <v>482</v>
      </c>
      <c r="C275" s="4" t="s">
        <v>581</v>
      </c>
      <c r="D275" s="12"/>
      <c r="E275" s="4">
        <v>4</v>
      </c>
      <c r="F275" s="4"/>
      <c r="G275" s="4"/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1"/>
      <c r="V275" s="1"/>
    </row>
    <row r="276" spans="1:22" x14ac:dyDescent="0.25">
      <c r="A276" s="4" t="s">
        <v>483</v>
      </c>
      <c r="B276" s="4" t="s">
        <v>484</v>
      </c>
      <c r="C276" s="4" t="s">
        <v>581</v>
      </c>
      <c r="D276" s="12"/>
      <c r="E276" s="4">
        <v>4</v>
      </c>
      <c r="F276" s="4"/>
      <c r="G276" s="4"/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1"/>
      <c r="V276" s="1"/>
    </row>
    <row r="277" spans="1:22" x14ac:dyDescent="0.25">
      <c r="A277" s="4" t="s">
        <v>485</v>
      </c>
      <c r="B277" s="4" t="s">
        <v>486</v>
      </c>
      <c r="C277" s="4" t="s">
        <v>581</v>
      </c>
      <c r="D277" s="12"/>
      <c r="E277" s="4">
        <v>4</v>
      </c>
      <c r="F277" s="4"/>
      <c r="G277" s="4"/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1"/>
      <c r="V277" s="1"/>
    </row>
    <row r="278" spans="1:22" x14ac:dyDescent="0.25">
      <c r="A278" s="4" t="s">
        <v>487</v>
      </c>
      <c r="B278" s="4" t="s">
        <v>488</v>
      </c>
      <c r="C278" s="4" t="s">
        <v>581</v>
      </c>
      <c r="D278" s="12"/>
      <c r="E278" s="4">
        <v>4</v>
      </c>
      <c r="F278" s="4"/>
      <c r="G278" s="4"/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1"/>
      <c r="V278" s="1"/>
    </row>
    <row r="279" spans="1:22" x14ac:dyDescent="0.25">
      <c r="A279" s="4" t="s">
        <v>489</v>
      </c>
      <c r="B279" s="4" t="s">
        <v>490</v>
      </c>
      <c r="C279" s="4" t="s">
        <v>581</v>
      </c>
      <c r="D279" s="12"/>
      <c r="E279" s="4">
        <v>4</v>
      </c>
      <c r="F279" s="4"/>
      <c r="G279" s="4"/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1"/>
      <c r="V279" s="1"/>
    </row>
    <row r="280" spans="1:22" x14ac:dyDescent="0.25">
      <c r="A280" t="s">
        <v>491</v>
      </c>
      <c r="B280" t="s">
        <v>492</v>
      </c>
      <c r="D280" s="7"/>
      <c r="E280">
        <v>1</v>
      </c>
      <c r="H280" s="2">
        <f t="shared" ref="H280:T280" si="76">H281+H288+H298+H293</f>
        <v>0</v>
      </c>
      <c r="I280" s="2">
        <f t="shared" si="76"/>
        <v>0</v>
      </c>
      <c r="J280" s="2">
        <f t="shared" si="76"/>
        <v>0</v>
      </c>
      <c r="K280" s="2">
        <f t="shared" si="76"/>
        <v>0</v>
      </c>
      <c r="L280" s="2">
        <f t="shared" si="76"/>
        <v>0</v>
      </c>
      <c r="M280" s="2">
        <f t="shared" si="76"/>
        <v>0</v>
      </c>
      <c r="N280" s="2">
        <f t="shared" si="76"/>
        <v>0</v>
      </c>
      <c r="O280" s="2">
        <f t="shared" si="76"/>
        <v>0</v>
      </c>
      <c r="P280" s="2">
        <f t="shared" si="76"/>
        <v>0</v>
      </c>
      <c r="Q280" s="2">
        <f t="shared" si="76"/>
        <v>0</v>
      </c>
      <c r="R280" s="2">
        <f t="shared" si="76"/>
        <v>0</v>
      </c>
      <c r="S280" s="2">
        <f t="shared" si="76"/>
        <v>0</v>
      </c>
      <c r="T280" s="2">
        <f t="shared" si="76"/>
        <v>0</v>
      </c>
    </row>
    <row r="281" spans="1:22" x14ac:dyDescent="0.25">
      <c r="A281" t="s">
        <v>493</v>
      </c>
      <c r="B281" t="s">
        <v>494</v>
      </c>
      <c r="D281" s="7"/>
      <c r="E281">
        <v>2</v>
      </c>
      <c r="H281" s="2">
        <f t="shared" ref="H281:T281" si="77">H282+H286</f>
        <v>0</v>
      </c>
      <c r="I281" s="2">
        <f t="shared" si="77"/>
        <v>0</v>
      </c>
      <c r="J281" s="2">
        <f t="shared" si="77"/>
        <v>0</v>
      </c>
      <c r="K281" s="2">
        <f t="shared" si="77"/>
        <v>0</v>
      </c>
      <c r="L281" s="2">
        <f t="shared" si="77"/>
        <v>0</v>
      </c>
      <c r="M281" s="2">
        <f t="shared" si="77"/>
        <v>0</v>
      </c>
      <c r="N281" s="2">
        <f t="shared" si="77"/>
        <v>0</v>
      </c>
      <c r="O281" s="2">
        <f t="shared" si="77"/>
        <v>0</v>
      </c>
      <c r="P281" s="2">
        <f t="shared" si="77"/>
        <v>0</v>
      </c>
      <c r="Q281" s="2">
        <f t="shared" si="77"/>
        <v>0</v>
      </c>
      <c r="R281" s="2">
        <f t="shared" si="77"/>
        <v>0</v>
      </c>
      <c r="S281" s="2">
        <f t="shared" si="77"/>
        <v>0</v>
      </c>
      <c r="T281" s="2">
        <f t="shared" si="77"/>
        <v>0</v>
      </c>
    </row>
    <row r="282" spans="1:22" x14ac:dyDescent="0.25">
      <c r="A282" t="s">
        <v>495</v>
      </c>
      <c r="B282" t="s">
        <v>496</v>
      </c>
      <c r="D282" s="7"/>
      <c r="E282">
        <v>3</v>
      </c>
      <c r="H282" s="3">
        <f t="shared" ref="H282:T282" si="78">SUM(H283:H285)</f>
        <v>0</v>
      </c>
      <c r="I282" s="3">
        <f t="shared" si="78"/>
        <v>0</v>
      </c>
      <c r="J282" s="3">
        <f t="shared" si="78"/>
        <v>0</v>
      </c>
      <c r="K282" s="3">
        <f t="shared" si="78"/>
        <v>0</v>
      </c>
      <c r="L282" s="3">
        <f t="shared" si="78"/>
        <v>0</v>
      </c>
      <c r="M282" s="3">
        <f t="shared" si="78"/>
        <v>0</v>
      </c>
      <c r="N282" s="3">
        <f t="shared" si="78"/>
        <v>0</v>
      </c>
      <c r="O282" s="3">
        <f t="shared" si="78"/>
        <v>0</v>
      </c>
      <c r="P282" s="3">
        <f t="shared" si="78"/>
        <v>0</v>
      </c>
      <c r="Q282" s="3">
        <f t="shared" si="78"/>
        <v>0</v>
      </c>
      <c r="R282" s="3">
        <f t="shared" si="78"/>
        <v>0</v>
      </c>
      <c r="S282" s="3">
        <f t="shared" si="78"/>
        <v>0</v>
      </c>
      <c r="T282" s="3">
        <f t="shared" si="78"/>
        <v>0</v>
      </c>
      <c r="U282" s="1"/>
      <c r="V282" s="1"/>
    </row>
    <row r="283" spans="1:22" x14ac:dyDescent="0.25">
      <c r="A283" s="4" t="s">
        <v>497</v>
      </c>
      <c r="B283" s="4" t="s">
        <v>498</v>
      </c>
      <c r="C283" s="4" t="s">
        <v>591</v>
      </c>
      <c r="D283" s="12"/>
      <c r="E283" s="4">
        <v>4</v>
      </c>
      <c r="F283" s="4"/>
      <c r="G283" s="4"/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1"/>
      <c r="V283" s="1"/>
    </row>
    <row r="284" spans="1:22" x14ac:dyDescent="0.25">
      <c r="A284" s="4" t="s">
        <v>499</v>
      </c>
      <c r="B284" s="4" t="s">
        <v>500</v>
      </c>
      <c r="C284" s="4" t="s">
        <v>591</v>
      </c>
      <c r="D284" s="12"/>
      <c r="E284" s="4">
        <v>4</v>
      </c>
      <c r="F284" s="4"/>
      <c r="G284" s="4"/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1"/>
      <c r="V284" s="1"/>
    </row>
    <row r="285" spans="1:22" x14ac:dyDescent="0.25">
      <c r="A285" s="4" t="s">
        <v>501</v>
      </c>
      <c r="B285" s="4" t="s">
        <v>502</v>
      </c>
      <c r="C285" s="4" t="s">
        <v>591</v>
      </c>
      <c r="D285" s="12"/>
      <c r="E285" s="4">
        <v>4</v>
      </c>
      <c r="F285" s="4"/>
      <c r="G285" s="4"/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1"/>
      <c r="V285" s="1"/>
    </row>
    <row r="286" spans="1:22" x14ac:dyDescent="0.25">
      <c r="A286" t="s">
        <v>503</v>
      </c>
      <c r="B286" t="s">
        <v>504</v>
      </c>
      <c r="D286" s="7"/>
      <c r="E286">
        <v>3</v>
      </c>
      <c r="H286" s="3">
        <f t="shared" ref="H286:T286" si="79">SUM(H287)</f>
        <v>0</v>
      </c>
      <c r="I286" s="3">
        <f t="shared" si="79"/>
        <v>0</v>
      </c>
      <c r="J286" s="3">
        <f t="shared" si="79"/>
        <v>0</v>
      </c>
      <c r="K286" s="3">
        <f t="shared" si="79"/>
        <v>0</v>
      </c>
      <c r="L286" s="3">
        <f t="shared" si="79"/>
        <v>0</v>
      </c>
      <c r="M286" s="3">
        <f t="shared" si="79"/>
        <v>0</v>
      </c>
      <c r="N286" s="3">
        <f t="shared" si="79"/>
        <v>0</v>
      </c>
      <c r="O286" s="3">
        <f t="shared" si="79"/>
        <v>0</v>
      </c>
      <c r="P286" s="3">
        <f t="shared" si="79"/>
        <v>0</v>
      </c>
      <c r="Q286" s="3">
        <f t="shared" si="79"/>
        <v>0</v>
      </c>
      <c r="R286" s="3">
        <f t="shared" si="79"/>
        <v>0</v>
      </c>
      <c r="S286" s="3">
        <f t="shared" si="79"/>
        <v>0</v>
      </c>
      <c r="T286" s="3">
        <f t="shared" si="79"/>
        <v>0</v>
      </c>
      <c r="U286" s="1"/>
      <c r="V286" s="1"/>
    </row>
    <row r="287" spans="1:22" x14ac:dyDescent="0.25">
      <c r="A287" s="4" t="s">
        <v>505</v>
      </c>
      <c r="B287" s="4" t="s">
        <v>506</v>
      </c>
      <c r="C287" s="4" t="s">
        <v>591</v>
      </c>
      <c r="D287" s="12"/>
      <c r="E287" s="4">
        <v>4</v>
      </c>
      <c r="F287" s="4"/>
      <c r="G287" s="4"/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1"/>
      <c r="V287" s="1"/>
    </row>
    <row r="288" spans="1:22" x14ac:dyDescent="0.25">
      <c r="A288" t="s">
        <v>507</v>
      </c>
      <c r="B288" t="s">
        <v>508</v>
      </c>
      <c r="D288" s="7"/>
      <c r="E288">
        <v>2</v>
      </c>
      <c r="H288" s="2">
        <f t="shared" ref="H288:T288" si="80">H289+H291</f>
        <v>0</v>
      </c>
      <c r="I288" s="2">
        <f t="shared" si="80"/>
        <v>0</v>
      </c>
      <c r="J288" s="2">
        <f t="shared" si="80"/>
        <v>0</v>
      </c>
      <c r="K288" s="2">
        <f t="shared" si="80"/>
        <v>0</v>
      </c>
      <c r="L288" s="2">
        <f t="shared" si="80"/>
        <v>0</v>
      </c>
      <c r="M288" s="2">
        <f t="shared" si="80"/>
        <v>0</v>
      </c>
      <c r="N288" s="2">
        <f t="shared" si="80"/>
        <v>0</v>
      </c>
      <c r="O288" s="2">
        <f t="shared" si="80"/>
        <v>0</v>
      </c>
      <c r="P288" s="2">
        <f t="shared" si="80"/>
        <v>0</v>
      </c>
      <c r="Q288" s="2">
        <f t="shared" si="80"/>
        <v>0</v>
      </c>
      <c r="R288" s="2">
        <f t="shared" si="80"/>
        <v>0</v>
      </c>
      <c r="S288" s="2">
        <f t="shared" si="80"/>
        <v>0</v>
      </c>
      <c r="T288" s="2">
        <f t="shared" si="80"/>
        <v>0</v>
      </c>
    </row>
    <row r="289" spans="1:22" x14ac:dyDescent="0.25">
      <c r="A289" t="s">
        <v>509</v>
      </c>
      <c r="B289" t="s">
        <v>510</v>
      </c>
      <c r="D289" s="7"/>
      <c r="E289">
        <v>3</v>
      </c>
      <c r="H289" s="3">
        <f t="shared" ref="H289:T289" si="81">SUM(H290)</f>
        <v>0</v>
      </c>
      <c r="I289" s="3">
        <f t="shared" si="81"/>
        <v>0</v>
      </c>
      <c r="J289" s="3">
        <f t="shared" si="81"/>
        <v>0</v>
      </c>
      <c r="K289" s="3">
        <f t="shared" si="81"/>
        <v>0</v>
      </c>
      <c r="L289" s="3">
        <f t="shared" si="81"/>
        <v>0</v>
      </c>
      <c r="M289" s="3">
        <f t="shared" si="81"/>
        <v>0</v>
      </c>
      <c r="N289" s="3">
        <f t="shared" si="81"/>
        <v>0</v>
      </c>
      <c r="O289" s="3">
        <f t="shared" si="81"/>
        <v>0</v>
      </c>
      <c r="P289" s="3">
        <f t="shared" si="81"/>
        <v>0</v>
      </c>
      <c r="Q289" s="3">
        <f t="shared" si="81"/>
        <v>0</v>
      </c>
      <c r="R289" s="3">
        <f t="shared" si="81"/>
        <v>0</v>
      </c>
      <c r="S289" s="3">
        <f t="shared" si="81"/>
        <v>0</v>
      </c>
      <c r="T289" s="3">
        <f t="shared" si="81"/>
        <v>0</v>
      </c>
      <c r="U289" s="1"/>
      <c r="V289" s="1"/>
    </row>
    <row r="290" spans="1:22" x14ac:dyDescent="0.25">
      <c r="A290" s="4" t="s">
        <v>511</v>
      </c>
      <c r="B290" s="4" t="s">
        <v>512</v>
      </c>
      <c r="C290" s="4" t="s">
        <v>591</v>
      </c>
      <c r="D290" s="12"/>
      <c r="E290" s="4">
        <v>4</v>
      </c>
      <c r="F290" s="4"/>
      <c r="G290" s="4"/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1"/>
      <c r="V290" s="1"/>
    </row>
    <row r="291" spans="1:22" x14ac:dyDescent="0.25">
      <c r="A291" t="s">
        <v>513</v>
      </c>
      <c r="B291" t="s">
        <v>514</v>
      </c>
      <c r="D291" s="7"/>
      <c r="E291">
        <v>3</v>
      </c>
      <c r="H291" s="3">
        <f t="shared" ref="H291:T291" si="82">SUM(H292)</f>
        <v>0</v>
      </c>
      <c r="I291" s="3">
        <f t="shared" si="82"/>
        <v>0</v>
      </c>
      <c r="J291" s="3">
        <f t="shared" si="82"/>
        <v>0</v>
      </c>
      <c r="K291" s="3">
        <f t="shared" si="82"/>
        <v>0</v>
      </c>
      <c r="L291" s="3">
        <f t="shared" si="82"/>
        <v>0</v>
      </c>
      <c r="M291" s="3">
        <f t="shared" si="82"/>
        <v>0</v>
      </c>
      <c r="N291" s="3">
        <f t="shared" si="82"/>
        <v>0</v>
      </c>
      <c r="O291" s="3">
        <f t="shared" si="82"/>
        <v>0</v>
      </c>
      <c r="P291" s="3">
        <f t="shared" si="82"/>
        <v>0</v>
      </c>
      <c r="Q291" s="3">
        <f t="shared" si="82"/>
        <v>0</v>
      </c>
      <c r="R291" s="3">
        <f t="shared" si="82"/>
        <v>0</v>
      </c>
      <c r="S291" s="3">
        <f t="shared" si="82"/>
        <v>0</v>
      </c>
      <c r="T291" s="3">
        <f t="shared" si="82"/>
        <v>0</v>
      </c>
      <c r="U291" s="1"/>
      <c r="V291" s="1"/>
    </row>
    <row r="292" spans="1:22" x14ac:dyDescent="0.25">
      <c r="A292" s="4" t="s">
        <v>515</v>
      </c>
      <c r="B292" s="4" t="s">
        <v>516</v>
      </c>
      <c r="C292" s="4" t="s">
        <v>591</v>
      </c>
      <c r="D292" s="12"/>
      <c r="E292" s="4">
        <v>4</v>
      </c>
      <c r="F292" s="4"/>
      <c r="G292" s="4"/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1"/>
      <c r="V292" s="1"/>
    </row>
    <row r="293" spans="1:22" x14ac:dyDescent="0.25">
      <c r="A293" t="s">
        <v>517</v>
      </c>
      <c r="B293" t="s">
        <v>518</v>
      </c>
      <c r="D293" s="7"/>
      <c r="E293">
        <v>2</v>
      </c>
      <c r="H293" s="2">
        <f t="shared" ref="H293:T293" si="83">H294</f>
        <v>0</v>
      </c>
      <c r="I293" s="2">
        <f t="shared" si="83"/>
        <v>0</v>
      </c>
      <c r="J293" s="2">
        <f t="shared" si="83"/>
        <v>0</v>
      </c>
      <c r="K293" s="2">
        <f t="shared" si="83"/>
        <v>0</v>
      </c>
      <c r="L293" s="2">
        <f t="shared" si="83"/>
        <v>0</v>
      </c>
      <c r="M293" s="2">
        <f t="shared" si="83"/>
        <v>0</v>
      </c>
      <c r="N293" s="2">
        <f t="shared" si="83"/>
        <v>0</v>
      </c>
      <c r="O293" s="2">
        <f t="shared" si="83"/>
        <v>0</v>
      </c>
      <c r="P293" s="2">
        <f t="shared" si="83"/>
        <v>0</v>
      </c>
      <c r="Q293" s="2">
        <f t="shared" si="83"/>
        <v>0</v>
      </c>
      <c r="R293" s="2">
        <f t="shared" si="83"/>
        <v>0</v>
      </c>
      <c r="S293" s="2">
        <f t="shared" si="83"/>
        <v>0</v>
      </c>
      <c r="T293" s="2">
        <f t="shared" si="83"/>
        <v>0</v>
      </c>
    </row>
    <row r="294" spans="1:22" x14ac:dyDescent="0.25">
      <c r="A294" t="s">
        <v>519</v>
      </c>
      <c r="B294" t="s">
        <v>518</v>
      </c>
      <c r="D294" s="7"/>
      <c r="E294">
        <v>3</v>
      </c>
      <c r="H294" s="3">
        <f t="shared" ref="H294:T294" si="84">SUM(H295:H297)</f>
        <v>0</v>
      </c>
      <c r="I294" s="3">
        <f t="shared" si="84"/>
        <v>0</v>
      </c>
      <c r="J294" s="3">
        <f t="shared" si="84"/>
        <v>0</v>
      </c>
      <c r="K294" s="3">
        <f t="shared" si="84"/>
        <v>0</v>
      </c>
      <c r="L294" s="3">
        <f t="shared" si="84"/>
        <v>0</v>
      </c>
      <c r="M294" s="3">
        <f t="shared" si="84"/>
        <v>0</v>
      </c>
      <c r="N294" s="3">
        <f t="shared" si="84"/>
        <v>0</v>
      </c>
      <c r="O294" s="3">
        <f t="shared" si="84"/>
        <v>0</v>
      </c>
      <c r="P294" s="3">
        <f t="shared" si="84"/>
        <v>0</v>
      </c>
      <c r="Q294" s="3">
        <f t="shared" si="84"/>
        <v>0</v>
      </c>
      <c r="R294" s="3">
        <f t="shared" si="84"/>
        <v>0</v>
      </c>
      <c r="S294" s="3">
        <f t="shared" si="84"/>
        <v>0</v>
      </c>
      <c r="T294" s="3">
        <f t="shared" si="84"/>
        <v>0</v>
      </c>
      <c r="U294" s="1"/>
      <c r="V294" s="1"/>
    </row>
    <row r="295" spans="1:22" x14ac:dyDescent="0.25">
      <c r="A295" s="4" t="s">
        <v>520</v>
      </c>
      <c r="B295" s="4" t="s">
        <v>521</v>
      </c>
      <c r="C295" s="4" t="s">
        <v>591</v>
      </c>
      <c r="D295" s="12"/>
      <c r="E295" s="4">
        <v>4</v>
      </c>
      <c r="F295" s="4"/>
      <c r="G295" s="4"/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1"/>
      <c r="V295" s="1"/>
    </row>
    <row r="296" spans="1:22" x14ac:dyDescent="0.25">
      <c r="A296" s="4" t="s">
        <v>522</v>
      </c>
      <c r="B296" s="4" t="s">
        <v>523</v>
      </c>
      <c r="C296" s="4" t="s">
        <v>591</v>
      </c>
      <c r="D296" s="12"/>
      <c r="E296" s="4">
        <v>4</v>
      </c>
      <c r="F296" s="4"/>
      <c r="G296" s="4"/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1"/>
      <c r="V296" s="1"/>
    </row>
    <row r="297" spans="1:22" x14ac:dyDescent="0.25">
      <c r="A297" s="4" t="s">
        <v>524</v>
      </c>
      <c r="B297" s="4" t="s">
        <v>525</v>
      </c>
      <c r="C297" s="4" t="s">
        <v>591</v>
      </c>
      <c r="D297" s="12"/>
      <c r="E297" s="4">
        <v>4</v>
      </c>
      <c r="F297" s="4"/>
      <c r="G297" s="4"/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1"/>
      <c r="V297" s="1"/>
    </row>
    <row r="298" spans="1:22" x14ac:dyDescent="0.25">
      <c r="A298" t="s">
        <v>526</v>
      </c>
      <c r="B298" t="s">
        <v>527</v>
      </c>
      <c r="D298" s="7"/>
      <c r="E298">
        <v>2</v>
      </c>
      <c r="H298" s="2">
        <f t="shared" ref="H298:T298" si="85">H299</f>
        <v>0</v>
      </c>
      <c r="I298" s="2">
        <f t="shared" si="85"/>
        <v>0</v>
      </c>
      <c r="J298" s="2">
        <f t="shared" si="85"/>
        <v>0</v>
      </c>
      <c r="K298" s="2">
        <f t="shared" si="85"/>
        <v>0</v>
      </c>
      <c r="L298" s="2">
        <f t="shared" si="85"/>
        <v>0</v>
      </c>
      <c r="M298" s="2">
        <f t="shared" si="85"/>
        <v>0</v>
      </c>
      <c r="N298" s="2">
        <f t="shared" si="85"/>
        <v>0</v>
      </c>
      <c r="O298" s="2">
        <f t="shared" si="85"/>
        <v>0</v>
      </c>
      <c r="P298" s="2">
        <f t="shared" si="85"/>
        <v>0</v>
      </c>
      <c r="Q298" s="2">
        <f t="shared" si="85"/>
        <v>0</v>
      </c>
      <c r="R298" s="2">
        <f t="shared" si="85"/>
        <v>0</v>
      </c>
      <c r="S298" s="2">
        <f t="shared" si="85"/>
        <v>0</v>
      </c>
      <c r="T298" s="2">
        <f t="shared" si="85"/>
        <v>0</v>
      </c>
    </row>
    <row r="299" spans="1:22" x14ac:dyDescent="0.25">
      <c r="A299" t="s">
        <v>528</v>
      </c>
      <c r="B299" t="s">
        <v>527</v>
      </c>
      <c r="D299" s="7"/>
      <c r="E299">
        <v>3</v>
      </c>
      <c r="H299" s="3">
        <f t="shared" ref="H299:T299" si="86">SUM(H300)</f>
        <v>0</v>
      </c>
      <c r="I299" s="3">
        <f t="shared" si="86"/>
        <v>0</v>
      </c>
      <c r="J299" s="3">
        <f t="shared" si="86"/>
        <v>0</v>
      </c>
      <c r="K299" s="3">
        <f t="shared" si="86"/>
        <v>0</v>
      </c>
      <c r="L299" s="3">
        <f t="shared" si="86"/>
        <v>0</v>
      </c>
      <c r="M299" s="3">
        <f t="shared" si="86"/>
        <v>0</v>
      </c>
      <c r="N299" s="3">
        <f t="shared" si="86"/>
        <v>0</v>
      </c>
      <c r="O299" s="3">
        <f t="shared" si="86"/>
        <v>0</v>
      </c>
      <c r="P299" s="3">
        <f t="shared" si="86"/>
        <v>0</v>
      </c>
      <c r="Q299" s="3">
        <f t="shared" si="86"/>
        <v>0</v>
      </c>
      <c r="R299" s="3">
        <f t="shared" si="86"/>
        <v>0</v>
      </c>
      <c r="S299" s="3">
        <f t="shared" si="86"/>
        <v>0</v>
      </c>
      <c r="T299" s="3">
        <f t="shared" si="86"/>
        <v>0</v>
      </c>
      <c r="U299" s="1"/>
      <c r="V299" s="1"/>
    </row>
    <row r="300" spans="1:22" x14ac:dyDescent="0.25">
      <c r="A300" s="4" t="s">
        <v>529</v>
      </c>
      <c r="B300" s="4" t="s">
        <v>530</v>
      </c>
      <c r="C300" s="4" t="s">
        <v>591</v>
      </c>
      <c r="D300" s="12"/>
      <c r="E300" s="4">
        <v>4</v>
      </c>
      <c r="F300" s="4"/>
      <c r="G300" s="4"/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1"/>
      <c r="V300" s="1"/>
    </row>
    <row r="301" spans="1:22" x14ac:dyDescent="0.25">
      <c r="A301" t="s">
        <v>531</v>
      </c>
      <c r="B301" t="s">
        <v>532</v>
      </c>
      <c r="D301" s="7"/>
      <c r="E301">
        <v>1</v>
      </c>
      <c r="H301" s="2">
        <f t="shared" ref="H301:T301" si="87">H302</f>
        <v>0</v>
      </c>
      <c r="I301" s="2">
        <f t="shared" si="87"/>
        <v>0</v>
      </c>
      <c r="J301" s="2">
        <f t="shared" si="87"/>
        <v>0</v>
      </c>
      <c r="K301" s="2">
        <f t="shared" si="87"/>
        <v>0</v>
      </c>
      <c r="L301" s="2">
        <f t="shared" si="87"/>
        <v>0</v>
      </c>
      <c r="M301" s="2">
        <f t="shared" si="87"/>
        <v>0</v>
      </c>
      <c r="N301" s="2">
        <f t="shared" si="87"/>
        <v>0</v>
      </c>
      <c r="O301" s="2">
        <f t="shared" si="87"/>
        <v>0</v>
      </c>
      <c r="P301" s="2">
        <f t="shared" si="87"/>
        <v>0</v>
      </c>
      <c r="Q301" s="2">
        <f t="shared" si="87"/>
        <v>0</v>
      </c>
      <c r="R301" s="2">
        <f t="shared" si="87"/>
        <v>0</v>
      </c>
      <c r="S301" s="2">
        <f t="shared" si="87"/>
        <v>0</v>
      </c>
      <c r="T301" s="2">
        <f t="shared" si="87"/>
        <v>0</v>
      </c>
    </row>
    <row r="302" spans="1:22" x14ac:dyDescent="0.25">
      <c r="A302" t="s">
        <v>533</v>
      </c>
      <c r="B302" t="s">
        <v>534</v>
      </c>
      <c r="D302" s="7"/>
      <c r="E302">
        <v>2</v>
      </c>
      <c r="H302" s="2">
        <f t="shared" ref="H302:T302" si="88">H303+H306</f>
        <v>0</v>
      </c>
      <c r="I302" s="2">
        <f t="shared" si="88"/>
        <v>0</v>
      </c>
      <c r="J302" s="2">
        <f t="shared" si="88"/>
        <v>0</v>
      </c>
      <c r="K302" s="2">
        <f t="shared" si="88"/>
        <v>0</v>
      </c>
      <c r="L302" s="2">
        <f t="shared" si="88"/>
        <v>0</v>
      </c>
      <c r="M302" s="2">
        <f t="shared" si="88"/>
        <v>0</v>
      </c>
      <c r="N302" s="2">
        <f t="shared" si="88"/>
        <v>0</v>
      </c>
      <c r="O302" s="2">
        <f t="shared" si="88"/>
        <v>0</v>
      </c>
      <c r="P302" s="2">
        <f t="shared" si="88"/>
        <v>0</v>
      </c>
      <c r="Q302" s="2">
        <f t="shared" si="88"/>
        <v>0</v>
      </c>
      <c r="R302" s="2">
        <f t="shared" si="88"/>
        <v>0</v>
      </c>
      <c r="S302" s="2">
        <f t="shared" si="88"/>
        <v>0</v>
      </c>
      <c r="T302" s="2">
        <f t="shared" si="88"/>
        <v>0</v>
      </c>
    </row>
    <row r="303" spans="1:22" x14ac:dyDescent="0.25">
      <c r="A303" t="s">
        <v>573</v>
      </c>
      <c r="B303" t="s">
        <v>534</v>
      </c>
      <c r="D303" s="7"/>
      <c r="E303">
        <v>3</v>
      </c>
      <c r="H303" s="2">
        <f t="shared" ref="H303:T303" si="89">SUM(H304:H305)</f>
        <v>0</v>
      </c>
      <c r="I303" s="2">
        <f t="shared" si="89"/>
        <v>0</v>
      </c>
      <c r="J303" s="2">
        <f t="shared" si="89"/>
        <v>0</v>
      </c>
      <c r="K303" s="2">
        <f t="shared" si="89"/>
        <v>0</v>
      </c>
      <c r="L303" s="2">
        <f t="shared" si="89"/>
        <v>0</v>
      </c>
      <c r="M303" s="2">
        <f t="shared" si="89"/>
        <v>0</v>
      </c>
      <c r="N303" s="2">
        <f t="shared" si="89"/>
        <v>0</v>
      </c>
      <c r="O303" s="2">
        <f t="shared" si="89"/>
        <v>0</v>
      </c>
      <c r="P303" s="2">
        <f t="shared" si="89"/>
        <v>0</v>
      </c>
      <c r="Q303" s="2">
        <f t="shared" si="89"/>
        <v>0</v>
      </c>
      <c r="R303" s="2">
        <f t="shared" si="89"/>
        <v>0</v>
      </c>
      <c r="S303" s="2">
        <f t="shared" si="89"/>
        <v>0</v>
      </c>
      <c r="T303" s="2">
        <f t="shared" si="89"/>
        <v>0</v>
      </c>
    </row>
    <row r="304" spans="1:22" x14ac:dyDescent="0.25">
      <c r="A304" s="4" t="s">
        <v>535</v>
      </c>
      <c r="B304" s="4" t="s">
        <v>536</v>
      </c>
      <c r="C304" s="4" t="s">
        <v>591</v>
      </c>
      <c r="D304" s="12"/>
      <c r="E304" s="4">
        <v>4</v>
      </c>
      <c r="F304" s="4"/>
      <c r="G304" s="4"/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1"/>
      <c r="V304" s="1"/>
    </row>
    <row r="305" spans="1:22" x14ac:dyDescent="0.25">
      <c r="A305" s="4" t="s">
        <v>537</v>
      </c>
      <c r="B305" s="4" t="s">
        <v>538</v>
      </c>
      <c r="C305" s="4" t="s">
        <v>591</v>
      </c>
      <c r="D305" s="12"/>
      <c r="E305" s="4">
        <v>4</v>
      </c>
      <c r="F305" s="4"/>
      <c r="G305" s="4"/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1"/>
      <c r="V305" s="1"/>
    </row>
    <row r="306" spans="1:22" x14ac:dyDescent="0.25">
      <c r="A306" t="s">
        <v>539</v>
      </c>
      <c r="B306" t="s">
        <v>540</v>
      </c>
      <c r="D306" s="7"/>
      <c r="E306">
        <v>3</v>
      </c>
      <c r="H306" s="3">
        <f t="shared" ref="H306:T306" si="90">SUM(H307:H310)</f>
        <v>0</v>
      </c>
      <c r="I306" s="3">
        <f t="shared" si="90"/>
        <v>0</v>
      </c>
      <c r="J306" s="3">
        <f t="shared" si="90"/>
        <v>0</v>
      </c>
      <c r="K306" s="3">
        <f t="shared" si="90"/>
        <v>0</v>
      </c>
      <c r="L306" s="3">
        <f t="shared" si="90"/>
        <v>0</v>
      </c>
      <c r="M306" s="3">
        <f t="shared" si="90"/>
        <v>0</v>
      </c>
      <c r="N306" s="3">
        <f t="shared" si="90"/>
        <v>0</v>
      </c>
      <c r="O306" s="3">
        <f t="shared" si="90"/>
        <v>0</v>
      </c>
      <c r="P306" s="3">
        <f t="shared" si="90"/>
        <v>0</v>
      </c>
      <c r="Q306" s="3">
        <f t="shared" si="90"/>
        <v>0</v>
      </c>
      <c r="R306" s="3">
        <f t="shared" si="90"/>
        <v>0</v>
      </c>
      <c r="S306" s="3">
        <f t="shared" si="90"/>
        <v>0</v>
      </c>
      <c r="T306" s="3">
        <f t="shared" si="90"/>
        <v>0</v>
      </c>
      <c r="U306" s="1"/>
      <c r="V306" s="1"/>
    </row>
    <row r="307" spans="1:22" x14ac:dyDescent="0.25">
      <c r="A307" s="4" t="s">
        <v>541</v>
      </c>
      <c r="B307" s="4" t="s">
        <v>542</v>
      </c>
      <c r="C307" s="4" t="s">
        <v>591</v>
      </c>
      <c r="D307" s="12"/>
      <c r="E307" s="4">
        <v>4</v>
      </c>
      <c r="F307" s="4"/>
      <c r="G307" s="4"/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1"/>
      <c r="V307" s="1"/>
    </row>
    <row r="308" spans="1:22" x14ac:dyDescent="0.25">
      <c r="A308" s="4" t="s">
        <v>543</v>
      </c>
      <c r="B308" s="4" t="s">
        <v>544</v>
      </c>
      <c r="C308" s="4" t="s">
        <v>591</v>
      </c>
      <c r="D308" s="12"/>
      <c r="E308" s="4">
        <v>4</v>
      </c>
      <c r="F308" s="4"/>
      <c r="G308" s="4"/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1"/>
      <c r="V308" s="1"/>
    </row>
    <row r="309" spans="1:22" x14ac:dyDescent="0.25">
      <c r="A309" s="4" t="s">
        <v>545</v>
      </c>
      <c r="B309" s="4" t="s">
        <v>546</v>
      </c>
      <c r="C309" s="4" t="s">
        <v>591</v>
      </c>
      <c r="D309" s="12"/>
      <c r="E309" s="4">
        <v>4</v>
      </c>
      <c r="F309" s="4"/>
      <c r="G309" s="4"/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1"/>
      <c r="V309" s="1"/>
    </row>
    <row r="310" spans="1:22" x14ac:dyDescent="0.25">
      <c r="A310" s="4" t="s">
        <v>547</v>
      </c>
      <c r="B310" s="4" t="s">
        <v>548</v>
      </c>
      <c r="C310" s="4" t="s">
        <v>591</v>
      </c>
      <c r="D310" s="12"/>
      <c r="E310" s="4">
        <v>4</v>
      </c>
      <c r="F310" s="4"/>
      <c r="G310" s="4"/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1"/>
      <c r="V310" s="1"/>
    </row>
    <row r="311" spans="1:22" x14ac:dyDescent="0.25">
      <c r="A311" t="s">
        <v>549</v>
      </c>
      <c r="B311" t="s">
        <v>550</v>
      </c>
      <c r="D311" s="7"/>
      <c r="E311">
        <v>1</v>
      </c>
      <c r="H311" s="2">
        <f t="shared" ref="H311:T312" si="91">H312</f>
        <v>0</v>
      </c>
      <c r="I311" s="2">
        <f t="shared" si="91"/>
        <v>0</v>
      </c>
      <c r="J311" s="2">
        <f t="shared" si="91"/>
        <v>0</v>
      </c>
      <c r="K311" s="2">
        <f t="shared" si="91"/>
        <v>0</v>
      </c>
      <c r="L311" s="2">
        <f t="shared" si="91"/>
        <v>0</v>
      </c>
      <c r="M311" s="2">
        <f t="shared" si="91"/>
        <v>0</v>
      </c>
      <c r="N311" s="2">
        <f t="shared" si="91"/>
        <v>0</v>
      </c>
      <c r="O311" s="2">
        <f t="shared" si="91"/>
        <v>0</v>
      </c>
      <c r="P311" s="2">
        <f t="shared" si="91"/>
        <v>0</v>
      </c>
      <c r="Q311" s="2">
        <f t="shared" si="91"/>
        <v>0</v>
      </c>
      <c r="R311" s="2">
        <f t="shared" si="91"/>
        <v>0</v>
      </c>
      <c r="S311" s="2">
        <f t="shared" si="91"/>
        <v>0</v>
      </c>
      <c r="T311" s="2">
        <f t="shared" si="91"/>
        <v>0</v>
      </c>
    </row>
    <row r="312" spans="1:22" x14ac:dyDescent="0.25">
      <c r="A312" t="s">
        <v>551</v>
      </c>
      <c r="B312" t="s">
        <v>552</v>
      </c>
      <c r="D312" s="7"/>
      <c r="E312">
        <v>2</v>
      </c>
      <c r="H312" s="2">
        <f t="shared" si="91"/>
        <v>0</v>
      </c>
      <c r="I312" s="2">
        <f t="shared" si="91"/>
        <v>0</v>
      </c>
      <c r="J312" s="2">
        <f t="shared" si="91"/>
        <v>0</v>
      </c>
      <c r="K312" s="2">
        <f t="shared" si="91"/>
        <v>0</v>
      </c>
      <c r="L312" s="2">
        <f t="shared" si="91"/>
        <v>0</v>
      </c>
      <c r="M312" s="2">
        <f t="shared" si="91"/>
        <v>0</v>
      </c>
      <c r="N312" s="2">
        <f t="shared" si="91"/>
        <v>0</v>
      </c>
      <c r="O312" s="2">
        <f t="shared" si="91"/>
        <v>0</v>
      </c>
      <c r="P312" s="2">
        <f t="shared" si="91"/>
        <v>0</v>
      </c>
      <c r="Q312" s="2">
        <f t="shared" si="91"/>
        <v>0</v>
      </c>
      <c r="R312" s="2">
        <f t="shared" si="91"/>
        <v>0</v>
      </c>
      <c r="S312" s="2">
        <f t="shared" si="91"/>
        <v>0</v>
      </c>
      <c r="T312" s="2">
        <f t="shared" si="91"/>
        <v>0</v>
      </c>
    </row>
    <row r="313" spans="1:22" x14ac:dyDescent="0.25">
      <c r="A313" t="s">
        <v>553</v>
      </c>
      <c r="B313" t="s">
        <v>552</v>
      </c>
      <c r="D313" s="7"/>
      <c r="E313">
        <v>3</v>
      </c>
      <c r="H313" s="3">
        <f t="shared" ref="H313:T313" si="92">SUM(H314:H321)</f>
        <v>0</v>
      </c>
      <c r="I313" s="3">
        <f t="shared" si="92"/>
        <v>0</v>
      </c>
      <c r="J313" s="3">
        <f t="shared" si="92"/>
        <v>0</v>
      </c>
      <c r="K313" s="3">
        <f t="shared" si="92"/>
        <v>0</v>
      </c>
      <c r="L313" s="3">
        <f t="shared" si="92"/>
        <v>0</v>
      </c>
      <c r="M313" s="3">
        <f t="shared" si="92"/>
        <v>0</v>
      </c>
      <c r="N313" s="3">
        <f t="shared" si="92"/>
        <v>0</v>
      </c>
      <c r="O313" s="3">
        <f t="shared" si="92"/>
        <v>0</v>
      </c>
      <c r="P313" s="3">
        <f t="shared" si="92"/>
        <v>0</v>
      </c>
      <c r="Q313" s="3">
        <f t="shared" si="92"/>
        <v>0</v>
      </c>
      <c r="R313" s="3">
        <f t="shared" si="92"/>
        <v>0</v>
      </c>
      <c r="S313" s="3">
        <f t="shared" si="92"/>
        <v>0</v>
      </c>
      <c r="T313" s="3">
        <f t="shared" si="92"/>
        <v>0</v>
      </c>
      <c r="U313" s="1"/>
      <c r="V313" s="1"/>
    </row>
    <row r="314" spans="1:22" x14ac:dyDescent="0.25">
      <c r="A314" s="4" t="s">
        <v>554</v>
      </c>
      <c r="B314" s="4" t="s">
        <v>550</v>
      </c>
      <c r="C314" s="4" t="s">
        <v>591</v>
      </c>
      <c r="D314" s="12"/>
      <c r="E314" s="4">
        <v>4</v>
      </c>
      <c r="F314" s="4"/>
      <c r="G314" s="4"/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1"/>
      <c r="V314" s="1"/>
    </row>
    <row r="315" spans="1:22" x14ac:dyDescent="0.25">
      <c r="A315" s="4" t="s">
        <v>555</v>
      </c>
      <c r="B315" s="4" t="s">
        <v>177</v>
      </c>
      <c r="C315" s="4" t="s">
        <v>591</v>
      </c>
      <c r="D315" s="12"/>
      <c r="E315" s="4">
        <v>4</v>
      </c>
      <c r="F315" s="4"/>
      <c r="G315" s="4"/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1"/>
      <c r="V315" s="1"/>
    </row>
    <row r="316" spans="1:22" x14ac:dyDescent="0.25">
      <c r="A316" s="4" t="s">
        <v>556</v>
      </c>
      <c r="B316" s="4" t="s">
        <v>557</v>
      </c>
      <c r="C316" s="4" t="s">
        <v>591</v>
      </c>
      <c r="D316" s="12"/>
      <c r="E316" s="4">
        <v>4</v>
      </c>
      <c r="F316" s="4"/>
      <c r="G316" s="4"/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1"/>
      <c r="V316" s="1"/>
    </row>
    <row r="317" spans="1:22" x14ac:dyDescent="0.25">
      <c r="A317" s="4" t="s">
        <v>558</v>
      </c>
      <c r="B317" s="4" t="s">
        <v>559</v>
      </c>
      <c r="C317" s="4" t="s">
        <v>591</v>
      </c>
      <c r="D317" s="12"/>
      <c r="E317" s="4">
        <v>4</v>
      </c>
      <c r="F317" s="4"/>
      <c r="G317" s="4"/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1"/>
      <c r="V317" s="1"/>
    </row>
    <row r="318" spans="1:22" x14ac:dyDescent="0.25">
      <c r="A318" s="4" t="s">
        <v>560</v>
      </c>
      <c r="B318" s="4" t="s">
        <v>561</v>
      </c>
      <c r="C318" s="4" t="s">
        <v>591</v>
      </c>
      <c r="D318" s="12"/>
      <c r="E318" s="4">
        <v>4</v>
      </c>
      <c r="F318" s="4"/>
      <c r="G318" s="4"/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1"/>
      <c r="V318" s="1"/>
    </row>
    <row r="319" spans="1:22" x14ac:dyDescent="0.25">
      <c r="A319" s="4" t="s">
        <v>562</v>
      </c>
      <c r="B319" s="4" t="s">
        <v>563</v>
      </c>
      <c r="C319" s="4" t="s">
        <v>591</v>
      </c>
      <c r="D319" s="12"/>
      <c r="E319" s="4">
        <v>4</v>
      </c>
      <c r="F319" s="4"/>
      <c r="G319" s="4"/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1"/>
      <c r="V319" s="1"/>
    </row>
    <row r="320" spans="1:22" x14ac:dyDescent="0.25">
      <c r="A320" s="4" t="s">
        <v>564</v>
      </c>
      <c r="B320" s="4" t="s">
        <v>565</v>
      </c>
      <c r="C320" s="4" t="s">
        <v>591</v>
      </c>
      <c r="D320" s="12"/>
      <c r="E320" s="4">
        <v>4</v>
      </c>
      <c r="F320" s="4"/>
      <c r="G320" s="4"/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1"/>
      <c r="V320" s="1"/>
    </row>
    <row r="321" spans="1:22" x14ac:dyDescent="0.25">
      <c r="A321" s="4" t="s">
        <v>566</v>
      </c>
      <c r="B321" s="4" t="s">
        <v>567</v>
      </c>
      <c r="C321" s="4" t="s">
        <v>591</v>
      </c>
      <c r="D321" s="12"/>
      <c r="E321" s="4">
        <v>4</v>
      </c>
      <c r="F321" s="4"/>
      <c r="G321" s="4"/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1"/>
      <c r="V321" s="1"/>
    </row>
  </sheetData>
  <sheetProtection sheet="1" selectLockedCells="1"/>
  <autoFilter ref="A4:T321" xr:uid="{04D70D58-7109-4925-AF55-5A1297A5553F}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6E88F2-8576-45B3-84FF-2BBF771C93AC}">
          <x14:formula1>
            <xm:f>#REF!</xm:f>
          </x14:formula1>
          <xm:sqref>F5:F321</xm:sqref>
        </x14:dataValidation>
        <x14:dataValidation type="list" allowBlank="1" showInputMessage="1" showErrorMessage="1" xr:uid="{13C80B71-7C1E-457D-A180-DB5DF6887CBB}">
          <x14:formula1>
            <xm:f>#REF!</xm:f>
          </x14:formula1>
          <xm:sqref>G5:G321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8C13202672434DAC5F391DA5CBC1BB" ma:contentTypeVersion="15" ma:contentTypeDescription="Crie um novo documento." ma:contentTypeScope="" ma:versionID="69172566cab56d9c6e3416e337355eb9">
  <xsd:schema xmlns:xsd="http://www.w3.org/2001/XMLSchema" xmlns:xs="http://www.w3.org/2001/XMLSchema" xmlns:p="http://schemas.microsoft.com/office/2006/metadata/properties" xmlns:ns3="ac73c694-b22a-4e3c-86d1-9ffe74e7d44c" xmlns:ns4="3122edcf-8ad6-43a2-a730-c3d4d94c3e3f" targetNamespace="http://schemas.microsoft.com/office/2006/metadata/properties" ma:root="true" ma:fieldsID="b77ae04c5c1f47c580220bfcb67a242e" ns3:_="" ns4:_="">
    <xsd:import namespace="ac73c694-b22a-4e3c-86d1-9ffe74e7d44c"/>
    <xsd:import namespace="3122edcf-8ad6-43a2-a730-c3d4d94c3e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c694-b22a-4e3c-86d1-9ffe74e7d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2edcf-8ad6-43a2-a730-c3d4d94c3e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3c694-b22a-4e3c-86d1-9ffe74e7d44c" xsi:nil="true"/>
  </documentManagement>
</p:properties>
</file>

<file path=customXml/itemProps1.xml><?xml version="1.0" encoding="utf-8"?>
<ds:datastoreItem xmlns:ds="http://schemas.openxmlformats.org/officeDocument/2006/customXml" ds:itemID="{F6608E58-87E9-417C-92AE-2EC5AFA201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662BA-0F6B-45B2-9446-DD08B6FED0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3c694-b22a-4e3c-86d1-9ffe74e7d44c"/>
    <ds:schemaRef ds:uri="3122edcf-8ad6-43a2-a730-c3d4d94c3e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5018CB-A093-4D85-9C9C-949A3559A8D4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3122edcf-8ad6-43a2-a730-c3d4d94c3e3f"/>
    <ds:schemaRef ds:uri="http://schemas.openxmlformats.org/package/2006/metadata/core-properties"/>
    <ds:schemaRef ds:uri="ac73c694-b22a-4e3c-86d1-9ffe74e7d44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Lançamento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Marin</dc:creator>
  <cp:lastModifiedBy>Victor Hideki Ogawa</cp:lastModifiedBy>
  <dcterms:created xsi:type="dcterms:W3CDTF">2025-08-05T18:37:06Z</dcterms:created>
  <dcterms:modified xsi:type="dcterms:W3CDTF">2025-08-07T19:53:34Z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0x010100038C13202672434DAC5F391DA5CBC1BB</vt:lpwstr>
  </property>
</Properties>
</file>