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vea\OneDrive\Escritorio\"/>
    </mc:Choice>
  </mc:AlternateContent>
  <bookViews>
    <workbookView xWindow="0" yWindow="0" windowWidth="28800" windowHeight="12435" firstSheet="1" activeTab="4"/>
  </bookViews>
  <sheets>
    <sheet name="REMUNERACIONES" sheetId="1" r:id="rId1"/>
    <sheet name="EQUIPOS E INFRAESTRUCTURA" sheetId="2" r:id="rId2"/>
    <sheet name="SOFTWARE Y FUNGIBLES" sheetId="3" r:id="rId3"/>
    <sheet name="OTROS" sheetId="4" r:id="rId4"/>
    <sheet name="TOTAL" sheetId="5" r:id="rId5"/>
  </sheets>
  <calcPr calcId="152511"/>
  <extLst>
    <ext uri="GoogleSheetsCustomDataVersion2">
      <go:sheetsCustomData xmlns:go="http://customooxmlschemas.google.com/" r:id="rId9" roundtripDataChecksum="lx3jY27H+pkJcbheacyfsvvRUTdxUnY4WB2QVsbp1qM="/>
    </ext>
  </extLst>
</workbook>
</file>

<file path=xl/calcChain.xml><?xml version="1.0" encoding="utf-8"?>
<calcChain xmlns="http://schemas.openxmlformats.org/spreadsheetml/2006/main">
  <c r="F22" i="2" l="1"/>
  <c r="D51" i="4"/>
  <c r="D50" i="4"/>
  <c r="D52" i="4" s="1"/>
  <c r="D36" i="4"/>
  <c r="D35" i="4"/>
  <c r="D34" i="4"/>
  <c r="D33" i="4"/>
  <c r="D21" i="4"/>
  <c r="D20" i="4"/>
  <c r="D19" i="4"/>
  <c r="D18" i="4"/>
  <c r="D9" i="4"/>
  <c r="D8" i="4"/>
  <c r="D7" i="4"/>
  <c r="D25" i="3"/>
  <c r="D24" i="3"/>
  <c r="D22" i="3"/>
  <c r="D7" i="3"/>
  <c r="D6" i="3"/>
  <c r="D10" i="3" s="1"/>
  <c r="F26" i="2"/>
  <c r="F25" i="2"/>
  <c r="F24" i="2"/>
  <c r="F23" i="2"/>
  <c r="F12" i="2"/>
  <c r="F11" i="2"/>
  <c r="F10" i="2"/>
  <c r="F9" i="2"/>
  <c r="F8" i="2"/>
  <c r="F13" i="2" s="1"/>
  <c r="F7" i="2"/>
  <c r="F6" i="2"/>
  <c r="H15" i="1"/>
  <c r="H12" i="1"/>
  <c r="D26" i="3" l="1"/>
  <c r="D22" i="4"/>
  <c r="F27" i="2"/>
  <c r="D37" i="4"/>
  <c r="B12" i="5" s="1"/>
  <c r="D10" i="4"/>
  <c r="H16" i="1"/>
  <c r="B14" i="5" l="1"/>
</calcChain>
</file>

<file path=xl/sharedStrings.xml><?xml version="1.0" encoding="utf-8"?>
<sst xmlns="http://schemas.openxmlformats.org/spreadsheetml/2006/main" count="196" uniqueCount="86">
  <si>
    <t>REMUNERACIONES, HONORARIOS E INCENTIVOS</t>
  </si>
  <si>
    <t>HONORARIOS</t>
  </si>
  <si>
    <t>INCENTIVOS</t>
  </si>
  <si>
    <t>REMUNERACIONES</t>
  </si>
  <si>
    <t xml:space="preserve"> </t>
  </si>
  <si>
    <t>DEDICACION</t>
  </si>
  <si>
    <t>MESES A</t>
  </si>
  <si>
    <t>TOTAL</t>
  </si>
  <si>
    <t>ITEM</t>
  </si>
  <si>
    <t>J. COMPLETA</t>
  </si>
  <si>
    <t>SUBTOTAL</t>
  </si>
  <si>
    <t>AL PROYECTO</t>
  </si>
  <si>
    <t>CONTRATAR</t>
  </si>
  <si>
    <t>PROYECTO</t>
  </si>
  <si>
    <t>M$/MES</t>
  </si>
  <si>
    <t>% DE JORNADA</t>
  </si>
  <si>
    <t>Nº</t>
  </si>
  <si>
    <t>M$</t>
  </si>
  <si>
    <t>Profesionales</t>
  </si>
  <si>
    <t xml:space="preserve">Jefe de Proyecto </t>
  </si>
  <si>
    <t>Diseñador</t>
  </si>
  <si>
    <t>Técnicos</t>
  </si>
  <si>
    <t>Programador 1</t>
  </si>
  <si>
    <t>Analista Funcional</t>
  </si>
  <si>
    <t>Desarrollador BD</t>
  </si>
  <si>
    <t>Programador 2</t>
  </si>
  <si>
    <t>Personal de apoyo</t>
  </si>
  <si>
    <t>Ayudante</t>
  </si>
  <si>
    <t>Se contempla la migración para un plazo estimado de 6 meses</t>
  </si>
  <si>
    <t xml:space="preserve"> Se contempla un presupuesto de 36 millones de pesos para el proyecto de migracion de datos</t>
  </si>
  <si>
    <t>EQUIPOS</t>
  </si>
  <si>
    <t>COSTO</t>
  </si>
  <si>
    <t>UNITARIO</t>
  </si>
  <si>
    <t>CANTIDAD</t>
  </si>
  <si>
    <t>NOMBRE DEL EQUIPO</t>
  </si>
  <si>
    <t>DESCRIPCIÓN</t>
  </si>
  <si>
    <t>CASO ADQUISICIONES</t>
  </si>
  <si>
    <t>CASO ARRIENDO O USO</t>
  </si>
  <si>
    <t>UNIDADES</t>
  </si>
  <si>
    <t>M$/UNIDAD</t>
  </si>
  <si>
    <t>UNIDADES EXISTENTES (M$/MES)</t>
  </si>
  <si>
    <t>O MESES</t>
  </si>
  <si>
    <t>AWS Database Migration Service (AWS DMS)</t>
  </si>
  <si>
    <t>Servicio de migración de bases de datos</t>
  </si>
  <si>
    <t>Google Cloud Data Transfer Service</t>
  </si>
  <si>
    <t>Servicio de transferencia de datos</t>
  </si>
  <si>
    <t>INFRAESTRUCTURA</t>
  </si>
  <si>
    <t>NOMBRE DE LA INFRAESTRUCTURA</t>
  </si>
  <si>
    <t>O HABILITACIÓNM$/UNIDAD</t>
  </si>
  <si>
    <t>Servicio de transferencia de datos en la nube</t>
  </si>
  <si>
    <t>AWS Database Migration Service (AWS DMS</t>
  </si>
  <si>
    <t>Servicio de migración de bases de datos en la nube</t>
  </si>
  <si>
    <t>Google cloud SQL</t>
  </si>
  <si>
    <t>Base de datos relacional gestionada en la nube</t>
  </si>
  <si>
    <t>Google virtual private cloud</t>
  </si>
  <si>
    <t>Red privada virtual en la nube</t>
  </si>
  <si>
    <t>Seguridad y cumplimiento normativo</t>
  </si>
  <si>
    <t xml:space="preserve">Servicios de seguridad y cumplimiento en la nube	</t>
  </si>
  <si>
    <t>SOFTWARE</t>
  </si>
  <si>
    <t>Oracle Data Migration Platform</t>
  </si>
  <si>
    <t xml:space="preserve">        $6.000.000</t>
  </si>
  <si>
    <t>Dell Boomi</t>
  </si>
  <si>
    <t>FUNGIBLES</t>
  </si>
  <si>
    <t>Almacenmaiento en la nuble</t>
  </si>
  <si>
    <t>Transferencia de datos</t>
  </si>
  <si>
    <t>Seguridad de la informacion</t>
  </si>
  <si>
    <t>Integración de plataformas</t>
  </si>
  <si>
    <t>Herramientas de gestion de recursos</t>
  </si>
  <si>
    <t>PROPIEDAD INTELECTUAL</t>
  </si>
  <si>
    <t xml:space="preserve">Derechos de autor </t>
  </si>
  <si>
    <t>Patentes</t>
  </si>
  <si>
    <t xml:space="preserve">Secretos comerciales </t>
  </si>
  <si>
    <t>GASTOS GENERALES E IMPREVISTOS</t>
  </si>
  <si>
    <t>Maquinarias fisicas</t>
  </si>
  <si>
    <t>Otras herramientas</t>
  </si>
  <si>
    <t>GASTOS COMUNES</t>
  </si>
  <si>
    <t>GASTOS DE ADMINISTRACIÓN SUPERIOR</t>
  </si>
  <si>
    <t>COSTO TOTAL DEL PROYECTO</t>
  </si>
  <si>
    <t>HONORARIOS, INCENTIVOS, REMUNERACIONES</t>
  </si>
  <si>
    <t>Arriendo de Piso 7</t>
  </si>
  <si>
    <t>Gastos communes</t>
  </si>
  <si>
    <t>Luz</t>
  </si>
  <si>
    <t>Agua</t>
  </si>
  <si>
    <t>Estacionamiento Jefe de proyecto</t>
  </si>
  <si>
    <t>Estacionamiento invitado</t>
  </si>
  <si>
    <t>GASTOS Generales de Propiedad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</si>
</sst>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]#,##0"/>
  </numFmts>
  <fonts count="14" x14ac:knownFonts="1">
    <font>
      <sz val="10"/>
      <color rgb="FF000000"/>
      <name val="Arial"/>
      <scheme val="minor"/>
    </font>
    <font>
      <b/>
      <sz val="10"/>
      <color theme="1"/>
      <name val="Arial"/>
    </font>
    <font>
      <b/>
      <sz val="8"/>
      <color theme="1"/>
      <name val="Arial"/>
    </font>
    <font>
      <sz val="10"/>
      <color theme="1"/>
      <name val="Arial"/>
    </font>
    <font>
      <sz val="6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b/>
      <sz val="10"/>
      <color rgb="FFFF0000"/>
      <name val="Arial"/>
    </font>
    <font>
      <b/>
      <sz val="10"/>
      <color rgb="FF000000"/>
      <name val="Arial"/>
    </font>
    <font>
      <b/>
      <sz val="10"/>
      <color rgb="FF3366FF"/>
      <name val="Arial"/>
    </font>
    <font>
      <sz val="8"/>
      <color theme="1"/>
      <name val="Arial"/>
    </font>
    <font>
      <sz val="8"/>
      <color rgb="FF000000"/>
      <name val="Arial"/>
    </font>
    <font>
      <b/>
      <sz val="8"/>
      <color rgb="FF3366FF"/>
      <name val="Arial"/>
    </font>
    <font>
      <b/>
      <sz val="12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" fillId="0" borderId="7" xfId="0" applyFont="1" applyBorder="1"/>
    <xf numFmtId="0" fontId="3" fillId="0" borderId="0" xfId="0" applyFont="1"/>
    <xf numFmtId="0" fontId="3" fillId="0" borderId="8" xfId="0" applyFont="1" applyBorder="1"/>
    <xf numFmtId="0" fontId="3" fillId="0" borderId="9" xfId="0" applyFont="1" applyBorder="1"/>
    <xf numFmtId="3" fontId="3" fillId="0" borderId="9" xfId="0" applyNumberFormat="1" applyFont="1" applyBorder="1" applyAlignment="1"/>
    <xf numFmtId="0" fontId="3" fillId="0" borderId="9" xfId="0" applyFont="1" applyBorder="1" applyAlignment="1"/>
    <xf numFmtId="9" fontId="3" fillId="0" borderId="9" xfId="0" applyNumberFormat="1" applyFont="1" applyBorder="1" applyAlignment="1"/>
    <xf numFmtId="0" fontId="5" fillId="0" borderId="0" xfId="0" applyFont="1" applyAlignment="1"/>
    <xf numFmtId="0" fontId="6" fillId="2" borderId="0" xfId="0" applyFont="1" applyFill="1" applyAlignment="1">
      <alignment horizontal="right"/>
    </xf>
    <xf numFmtId="0" fontId="3" fillId="0" borderId="0" xfId="0" applyFont="1" applyAlignment="1"/>
    <xf numFmtId="9" fontId="3" fillId="0" borderId="0" xfId="0" applyNumberFormat="1" applyFont="1" applyAlignment="1"/>
    <xf numFmtId="0" fontId="3" fillId="0" borderId="10" xfId="0" applyFont="1" applyBorder="1"/>
    <xf numFmtId="0" fontId="1" fillId="0" borderId="9" xfId="0" applyFont="1" applyBorder="1"/>
    <xf numFmtId="0" fontId="7" fillId="0" borderId="0" xfId="0" applyFont="1"/>
    <xf numFmtId="0" fontId="8" fillId="0" borderId="0" xfId="0" applyFont="1"/>
    <xf numFmtId="0" fontId="8" fillId="0" borderId="0" xfId="0" applyFont="1" applyAlignment="1"/>
    <xf numFmtId="0" fontId="9" fillId="0" borderId="0" xfId="0" applyFont="1" applyAlignment="1"/>
    <xf numFmtId="0" fontId="9" fillId="0" borderId="0" xfId="0" applyFont="1"/>
    <xf numFmtId="0" fontId="3" fillId="0" borderId="2" xfId="0" applyFont="1" applyBorder="1"/>
    <xf numFmtId="0" fontId="10" fillId="0" borderId="2" xfId="0" applyFont="1" applyBorder="1" applyAlignment="1">
      <alignment horizontal="center"/>
    </xf>
    <xf numFmtId="0" fontId="3" fillId="0" borderId="1" xfId="0" applyFont="1" applyBorder="1" applyAlignment="1">
      <alignment horizontal="right"/>
    </xf>
    <xf numFmtId="0" fontId="3" fillId="0" borderId="11" xfId="0" applyFont="1" applyBorder="1"/>
    <xf numFmtId="0" fontId="10" fillId="0" borderId="0" xfId="0" applyFont="1"/>
    <xf numFmtId="0" fontId="10" fillId="0" borderId="4" xfId="0" applyFont="1" applyBorder="1"/>
    <xf numFmtId="0" fontId="10" fillId="0" borderId="4" xfId="0" applyFont="1" applyBorder="1" applyAlignment="1">
      <alignment horizontal="center"/>
    </xf>
    <xf numFmtId="0" fontId="3" fillId="0" borderId="6" xfId="0" applyFont="1" applyBorder="1"/>
    <xf numFmtId="0" fontId="10" fillId="0" borderId="6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vertical="center" wrapText="1"/>
    </xf>
    <xf numFmtId="0" fontId="10" fillId="0" borderId="9" xfId="0" applyFont="1" applyBorder="1" applyAlignment="1"/>
    <xf numFmtId="164" fontId="10" fillId="0" borderId="9" xfId="0" applyNumberFormat="1" applyFont="1" applyBorder="1"/>
    <xf numFmtId="3" fontId="5" fillId="0" borderId="0" xfId="0" applyNumberFormat="1" applyFont="1" applyAlignment="1"/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Border="1"/>
    <xf numFmtId="3" fontId="10" fillId="0" borderId="9" xfId="0" applyNumberFormat="1" applyFont="1" applyBorder="1"/>
    <xf numFmtId="164" fontId="1" fillId="0" borderId="9" xfId="0" applyNumberFormat="1" applyFont="1" applyBorder="1"/>
    <xf numFmtId="0" fontId="10" fillId="0" borderId="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center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wrapText="1"/>
    </xf>
    <xf numFmtId="3" fontId="10" fillId="0" borderId="9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0" fillId="2" borderId="0" xfId="0" applyFont="1" applyFill="1" applyAlignment="1"/>
    <xf numFmtId="0" fontId="10" fillId="0" borderId="10" xfId="0" applyFont="1" applyBorder="1" applyAlignment="1"/>
    <xf numFmtId="0" fontId="11" fillId="2" borderId="0" xfId="0" applyFont="1" applyFill="1" applyAlignment="1">
      <alignment horizontal="right"/>
    </xf>
    <xf numFmtId="164" fontId="10" fillId="0" borderId="9" xfId="0" applyNumberFormat="1" applyFont="1" applyBorder="1" applyAlignment="1"/>
    <xf numFmtId="0" fontId="10" fillId="0" borderId="7" xfId="0" applyFont="1" applyBorder="1" applyAlignment="1"/>
    <xf numFmtId="0" fontId="10" fillId="0" borderId="10" xfId="0" applyFont="1" applyBorder="1"/>
    <xf numFmtId="0" fontId="10" fillId="0" borderId="8" xfId="0" applyFont="1" applyBorder="1"/>
    <xf numFmtId="0" fontId="12" fillId="0" borderId="0" xfId="0" applyFont="1"/>
    <xf numFmtId="0" fontId="5" fillId="0" borderId="0" xfId="0" applyFont="1"/>
    <xf numFmtId="0" fontId="13" fillId="0" borderId="0" xfId="0" applyFont="1"/>
    <xf numFmtId="0" fontId="1" fillId="0" borderId="4" xfId="0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164" fontId="10" fillId="0" borderId="9" xfId="0" applyNumberFormat="1" applyFont="1" applyBorder="1" applyAlignment="1">
      <alignment horizontal="right"/>
    </xf>
    <xf numFmtId="164" fontId="1" fillId="0" borderId="9" xfId="0" applyNumberFormat="1" applyFont="1" applyBorder="1" applyAlignment="1">
      <alignment horizontal="right"/>
    </xf>
    <xf numFmtId="10" fontId="7" fillId="0" borderId="0" xfId="0" applyNumberFormat="1" applyFont="1" applyAlignment="1">
      <alignment horizontal="center"/>
    </xf>
    <xf numFmtId="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H16" sqref="H16"/>
    </sheetView>
  </sheetViews>
  <sheetFormatPr baseColWidth="10" defaultColWidth="12.5703125" defaultRowHeight="15" customHeight="1" x14ac:dyDescent="0.2"/>
  <cols>
    <col min="1" max="1" width="38" customWidth="1"/>
    <col min="2" max="2" width="12.140625" customWidth="1"/>
    <col min="3" max="3" width="10.140625" customWidth="1"/>
    <col min="4" max="4" width="12.140625" customWidth="1"/>
    <col min="5" max="5" width="9.140625" customWidth="1"/>
    <col min="6" max="6" width="12.140625" customWidth="1"/>
    <col min="7" max="7" width="8.42578125" customWidth="1"/>
    <col min="8" max="26" width="10.7109375" customWidth="1"/>
  </cols>
  <sheetData>
    <row r="1" spans="1:26" ht="12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2">
      <c r="A3" s="3"/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</row>
    <row r="4" spans="1:26" ht="12.75" customHeight="1" x14ac:dyDescent="0.2">
      <c r="A4" s="5" t="s">
        <v>8</v>
      </c>
      <c r="B4" s="6" t="s">
        <v>9</v>
      </c>
      <c r="C4" s="6" t="s">
        <v>9</v>
      </c>
      <c r="D4" s="6" t="s">
        <v>9</v>
      </c>
      <c r="E4" s="6" t="s">
        <v>10</v>
      </c>
      <c r="F4" s="6" t="s">
        <v>11</v>
      </c>
      <c r="G4" s="6" t="s">
        <v>12</v>
      </c>
      <c r="H4" s="6" t="s">
        <v>13</v>
      </c>
    </row>
    <row r="5" spans="1:26" ht="12.75" customHeight="1" x14ac:dyDescent="0.2">
      <c r="A5" s="7"/>
      <c r="B5" s="8" t="s">
        <v>14</v>
      </c>
      <c r="C5" s="8" t="s">
        <v>14</v>
      </c>
      <c r="D5" s="8" t="s">
        <v>14</v>
      </c>
      <c r="E5" s="8" t="s">
        <v>14</v>
      </c>
      <c r="F5" s="8" t="s">
        <v>15</v>
      </c>
      <c r="G5" s="8" t="s">
        <v>16</v>
      </c>
      <c r="H5" s="8" t="s">
        <v>17</v>
      </c>
    </row>
    <row r="6" spans="1:26" ht="12.75" customHeight="1" x14ac:dyDescent="0.2">
      <c r="A6" s="9" t="s">
        <v>18</v>
      </c>
      <c r="B6" s="10"/>
      <c r="C6" s="10"/>
      <c r="D6" s="10"/>
      <c r="E6" s="10"/>
      <c r="F6" s="10"/>
      <c r="G6" s="10"/>
      <c r="H6" s="11"/>
    </row>
    <row r="7" spans="1:26" ht="12.75" customHeight="1" x14ac:dyDescent="0.2">
      <c r="A7" s="12" t="s">
        <v>19</v>
      </c>
      <c r="B7" s="13">
        <v>0</v>
      </c>
      <c r="C7" s="14">
        <v>300000</v>
      </c>
      <c r="D7" s="14">
        <v>2250000</v>
      </c>
      <c r="E7" s="13">
        <v>4000000</v>
      </c>
      <c r="F7" s="15">
        <v>1</v>
      </c>
      <c r="G7" s="14">
        <v>6</v>
      </c>
      <c r="H7" s="12">
        <v>12500000</v>
      </c>
    </row>
    <row r="8" spans="1:26" ht="12.75" customHeight="1" x14ac:dyDescent="0.2">
      <c r="A8" s="12" t="s">
        <v>20</v>
      </c>
      <c r="B8" s="14">
        <v>0</v>
      </c>
      <c r="C8" s="14">
        <v>100000</v>
      </c>
      <c r="D8" s="16">
        <v>1000000</v>
      </c>
      <c r="E8" s="14">
        <v>1000000</v>
      </c>
      <c r="F8" s="15">
        <v>1</v>
      </c>
      <c r="G8" s="14">
        <v>2</v>
      </c>
      <c r="H8" s="12">
        <v>3500000</v>
      </c>
    </row>
    <row r="9" spans="1:26" ht="12.75" customHeight="1" x14ac:dyDescent="0.2">
      <c r="A9" s="9" t="s">
        <v>21</v>
      </c>
      <c r="B9" s="14">
        <v>0</v>
      </c>
      <c r="C9" s="14">
        <v>100000</v>
      </c>
      <c r="D9" s="14">
        <v>900000</v>
      </c>
      <c r="E9" s="14">
        <v>500000</v>
      </c>
      <c r="F9" s="15">
        <v>1</v>
      </c>
      <c r="G9" s="14">
        <v>3</v>
      </c>
      <c r="H9" s="12" t="s">
        <v>4</v>
      </c>
    </row>
    <row r="10" spans="1:26" ht="12.75" customHeight="1" x14ac:dyDescent="0.2">
      <c r="A10" s="12" t="s">
        <v>22</v>
      </c>
      <c r="B10" s="17">
        <v>0</v>
      </c>
      <c r="C10" s="14">
        <v>100000</v>
      </c>
      <c r="D10" s="14">
        <v>1000000</v>
      </c>
      <c r="E10" s="14">
        <v>1200000</v>
      </c>
      <c r="F10" s="15">
        <v>1</v>
      </c>
      <c r="G10" s="14">
        <v>6</v>
      </c>
      <c r="H10" s="12">
        <v>1520250</v>
      </c>
    </row>
    <row r="11" spans="1:26" ht="12.75" customHeight="1" x14ac:dyDescent="0.2">
      <c r="A11" s="10" t="s">
        <v>23</v>
      </c>
      <c r="B11" s="14">
        <v>0</v>
      </c>
      <c r="C11" s="14">
        <v>100000</v>
      </c>
      <c r="D11" s="14">
        <v>1400000</v>
      </c>
      <c r="E11" s="14">
        <v>1300000</v>
      </c>
      <c r="F11" s="15">
        <v>1</v>
      </c>
      <c r="G11" s="14">
        <v>3</v>
      </c>
      <c r="H11" s="12">
        <v>9500000</v>
      </c>
    </row>
    <row r="12" spans="1:26" ht="12.75" customHeight="1" x14ac:dyDescent="0.2">
      <c r="A12" s="12" t="s">
        <v>24</v>
      </c>
      <c r="B12" s="14">
        <v>0</v>
      </c>
      <c r="C12" s="14">
        <v>100000</v>
      </c>
      <c r="D12" s="14">
        <v>1700000</v>
      </c>
      <c r="E12" s="14">
        <v>1600000</v>
      </c>
      <c r="F12" s="15">
        <v>1</v>
      </c>
      <c r="G12" s="14">
        <v>6</v>
      </c>
      <c r="H12" s="12">
        <f t="shared" ref="H12" si="0">+E12*F12*G12</f>
        <v>9600000</v>
      </c>
    </row>
    <row r="13" spans="1:26" ht="12.75" customHeight="1" x14ac:dyDescent="0.2">
      <c r="A13" s="12" t="s">
        <v>25</v>
      </c>
      <c r="B13" s="14">
        <v>0</v>
      </c>
      <c r="C13" s="14">
        <v>150000</v>
      </c>
      <c r="D13" s="14">
        <v>1050000</v>
      </c>
      <c r="E13" s="14">
        <v>1300000</v>
      </c>
      <c r="F13" s="15">
        <v>1</v>
      </c>
      <c r="G13" s="14">
        <v>6</v>
      </c>
      <c r="H13" s="12">
        <v>10500000</v>
      </c>
    </row>
    <row r="14" spans="1:26" ht="12.75" customHeight="1" x14ac:dyDescent="0.2">
      <c r="A14" s="9" t="s">
        <v>26</v>
      </c>
      <c r="B14" s="14">
        <v>0</v>
      </c>
      <c r="C14" s="18">
        <v>50000</v>
      </c>
      <c r="D14" s="18">
        <v>650000</v>
      </c>
      <c r="E14" s="14">
        <v>600000</v>
      </c>
      <c r="F14" s="19">
        <v>1</v>
      </c>
      <c r="G14" s="18">
        <v>2</v>
      </c>
      <c r="H14" s="12">
        <v>3500000</v>
      </c>
    </row>
    <row r="15" spans="1:26" ht="12.75" customHeight="1" x14ac:dyDescent="0.2">
      <c r="A15" s="14" t="s">
        <v>27</v>
      </c>
      <c r="B15" s="17">
        <v>0</v>
      </c>
      <c r="C15" s="14">
        <v>50000</v>
      </c>
      <c r="D15" s="14">
        <v>800000</v>
      </c>
      <c r="E15" s="14">
        <v>750000</v>
      </c>
      <c r="F15" s="15">
        <v>1</v>
      </c>
      <c r="G15" s="14">
        <v>2</v>
      </c>
      <c r="H15" s="12">
        <f>+E15*F15*G15</f>
        <v>1500000</v>
      </c>
    </row>
    <row r="16" spans="1:26" ht="12.75" customHeight="1" x14ac:dyDescent="0.2">
      <c r="A16" s="9" t="s">
        <v>10</v>
      </c>
      <c r="B16" s="20"/>
      <c r="C16" s="20"/>
      <c r="D16" s="20"/>
      <c r="E16" s="20"/>
      <c r="F16" s="20"/>
      <c r="G16" s="20"/>
      <c r="H16" s="21">
        <f>SUM(H6:H15)</f>
        <v>52120250</v>
      </c>
    </row>
    <row r="17" spans="1:1" ht="12.75" customHeight="1" x14ac:dyDescent="0.2">
      <c r="A17" s="22"/>
    </row>
    <row r="18" spans="1:1" ht="12.75" customHeight="1" x14ac:dyDescent="0.2">
      <c r="A18" s="23"/>
    </row>
    <row r="19" spans="1:1" ht="12.75" customHeight="1" x14ac:dyDescent="0.2">
      <c r="A19" s="23"/>
    </row>
    <row r="20" spans="1:1" ht="12.75" customHeight="1" x14ac:dyDescent="0.2">
      <c r="A20" s="23"/>
    </row>
    <row r="21" spans="1:1" ht="12.75" customHeight="1" x14ac:dyDescent="0.2">
      <c r="A21" s="24" t="s">
        <v>28</v>
      </c>
    </row>
    <row r="22" spans="1:1" ht="12.75" customHeight="1" x14ac:dyDescent="0.2">
      <c r="A22" s="23"/>
    </row>
    <row r="23" spans="1:1" ht="12.75" customHeight="1" x14ac:dyDescent="0.2">
      <c r="A23" s="1"/>
    </row>
    <row r="24" spans="1:1" ht="12.75" customHeight="1" x14ac:dyDescent="0.2">
      <c r="A24" s="25" t="s">
        <v>29</v>
      </c>
    </row>
    <row r="25" spans="1:1" ht="12.75" customHeight="1" x14ac:dyDescent="0.2">
      <c r="A25" s="26" t="s">
        <v>4</v>
      </c>
    </row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workbookViewId="0">
      <selection activeCell="I20" sqref="I20"/>
    </sheetView>
  </sheetViews>
  <sheetFormatPr baseColWidth="10" defaultColWidth="12.5703125" defaultRowHeight="15" customHeight="1" x14ac:dyDescent="0.2"/>
  <cols>
    <col min="1" max="1" width="26.140625" customWidth="1"/>
    <col min="2" max="2" width="31.42578125" customWidth="1"/>
    <col min="3" max="3" width="16.85546875" customWidth="1"/>
    <col min="4" max="4" width="20.140625" customWidth="1"/>
    <col min="5" max="5" width="9" customWidth="1"/>
    <col min="6" max="6" width="10.28515625" customWidth="1"/>
    <col min="7" max="26" width="10.7109375" customWidth="1"/>
  </cols>
  <sheetData>
    <row r="1" spans="1:26" ht="12.75" customHeight="1" x14ac:dyDescent="0.2">
      <c r="A1" s="1" t="s">
        <v>30</v>
      </c>
    </row>
    <row r="2" spans="1:26" ht="12.75" customHeight="1" x14ac:dyDescent="0.2"/>
    <row r="3" spans="1:26" ht="12.75" customHeight="1" x14ac:dyDescent="0.2">
      <c r="A3" s="27" t="s">
        <v>4</v>
      </c>
      <c r="B3" s="28" t="s">
        <v>4</v>
      </c>
      <c r="C3" s="29" t="s">
        <v>31</v>
      </c>
      <c r="D3" s="30" t="s">
        <v>32</v>
      </c>
      <c r="E3" s="28" t="s">
        <v>33</v>
      </c>
      <c r="F3" s="28" t="s">
        <v>31</v>
      </c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</row>
    <row r="4" spans="1:26" ht="12.75" customHeight="1" x14ac:dyDescent="0.2">
      <c r="A4" s="32" t="s">
        <v>34</v>
      </c>
      <c r="B4" s="33" t="s">
        <v>35</v>
      </c>
      <c r="C4" s="4" t="s">
        <v>36</v>
      </c>
      <c r="D4" s="4" t="s">
        <v>37</v>
      </c>
      <c r="E4" s="33" t="s">
        <v>38</v>
      </c>
      <c r="F4" s="33" t="s">
        <v>7</v>
      </c>
    </row>
    <row r="5" spans="1:26" ht="12.75" customHeight="1" x14ac:dyDescent="0.2">
      <c r="A5" s="34"/>
      <c r="B5" s="34"/>
      <c r="C5" s="8" t="s">
        <v>39</v>
      </c>
      <c r="D5" s="8" t="s">
        <v>40</v>
      </c>
      <c r="E5" s="35" t="s">
        <v>41</v>
      </c>
      <c r="F5" s="35" t="s">
        <v>17</v>
      </c>
    </row>
    <row r="6" spans="1:26" ht="12.75" customHeight="1" x14ac:dyDescent="0.2">
      <c r="A6" s="36" t="s">
        <v>42</v>
      </c>
      <c r="B6" s="37" t="s">
        <v>43</v>
      </c>
      <c r="C6" s="38">
        <v>500000</v>
      </c>
      <c r="D6" s="38">
        <v>2</v>
      </c>
      <c r="E6" s="38">
        <v>6</v>
      </c>
      <c r="F6" s="39">
        <f t="shared" ref="F6:F12" si="0">(+C6+D6)*E6</f>
        <v>3000012</v>
      </c>
    </row>
    <row r="7" spans="1:26" ht="12.75" customHeight="1" x14ac:dyDescent="0.2">
      <c r="A7" s="36" t="s">
        <v>44</v>
      </c>
      <c r="B7" s="38" t="s">
        <v>45</v>
      </c>
      <c r="C7" s="40">
        <v>600000</v>
      </c>
      <c r="D7" s="38">
        <v>2</v>
      </c>
      <c r="E7" s="38">
        <v>6</v>
      </c>
      <c r="F7" s="39">
        <f t="shared" si="0"/>
        <v>3600012</v>
      </c>
    </row>
    <row r="8" spans="1:26" ht="12.75" customHeight="1" x14ac:dyDescent="0.2">
      <c r="A8" s="41"/>
      <c r="B8" s="42"/>
      <c r="C8" s="42"/>
      <c r="D8" s="42"/>
      <c r="E8" s="42"/>
      <c r="F8" s="39">
        <f t="shared" si="0"/>
        <v>0</v>
      </c>
    </row>
    <row r="9" spans="1:26" ht="12.75" customHeight="1" x14ac:dyDescent="0.2">
      <c r="A9" s="41"/>
      <c r="B9" s="42"/>
      <c r="C9" s="42"/>
      <c r="D9" s="42"/>
      <c r="E9" s="42"/>
      <c r="F9" s="39">
        <f t="shared" si="0"/>
        <v>0</v>
      </c>
    </row>
    <row r="10" spans="1:26" ht="12.75" customHeight="1" x14ac:dyDescent="0.2">
      <c r="A10" s="41"/>
      <c r="B10" s="42"/>
      <c r="C10" s="43"/>
      <c r="D10" s="42"/>
      <c r="E10" s="42"/>
      <c r="F10" s="39">
        <f t="shared" si="0"/>
        <v>0</v>
      </c>
    </row>
    <row r="11" spans="1:26" ht="12.75" customHeight="1" x14ac:dyDescent="0.2">
      <c r="A11" s="41"/>
      <c r="B11" s="42"/>
      <c r="C11" s="42"/>
      <c r="D11" s="42"/>
      <c r="E11" s="42"/>
      <c r="F11" s="39">
        <f t="shared" si="0"/>
        <v>0</v>
      </c>
    </row>
    <row r="12" spans="1:26" ht="12.75" customHeight="1" x14ac:dyDescent="0.2">
      <c r="A12" s="41"/>
      <c r="B12" s="42"/>
      <c r="C12" s="42"/>
      <c r="D12" s="42"/>
      <c r="E12" s="42"/>
      <c r="F12" s="39">
        <f t="shared" si="0"/>
        <v>0</v>
      </c>
    </row>
    <row r="13" spans="1:26" ht="12.75" customHeight="1" x14ac:dyDescent="0.2">
      <c r="A13" s="9" t="s">
        <v>10</v>
      </c>
      <c r="B13" s="20"/>
      <c r="C13" s="20"/>
      <c r="D13" s="20"/>
      <c r="E13" s="20"/>
      <c r="F13" s="44">
        <f>SUM(F6:F12)</f>
        <v>6600024</v>
      </c>
    </row>
    <row r="14" spans="1:26" ht="12.75" customHeight="1" x14ac:dyDescent="0.2">
      <c r="B14" s="31"/>
      <c r="C14" s="31"/>
      <c r="D14" s="31"/>
      <c r="E14" s="31"/>
      <c r="F14" s="2"/>
    </row>
    <row r="15" spans="1:26" ht="12.75" customHeight="1" x14ac:dyDescent="0.2">
      <c r="A15" s="26"/>
    </row>
    <row r="16" spans="1:26" ht="12.75" customHeight="1" x14ac:dyDescent="0.2">
      <c r="A16" s="26"/>
    </row>
    <row r="17" spans="1:6" ht="12.75" customHeight="1" x14ac:dyDescent="0.2">
      <c r="A17" s="1" t="s">
        <v>46</v>
      </c>
    </row>
    <row r="18" spans="1:6" ht="12.75" customHeight="1" x14ac:dyDescent="0.2"/>
    <row r="19" spans="1:6" ht="12.75" customHeight="1" x14ac:dyDescent="0.2">
      <c r="A19" s="27" t="s">
        <v>4</v>
      </c>
      <c r="B19" s="28" t="s">
        <v>4</v>
      </c>
      <c r="C19" s="29" t="s">
        <v>31</v>
      </c>
      <c r="D19" s="30" t="s">
        <v>32</v>
      </c>
      <c r="E19" s="28" t="s">
        <v>33</v>
      </c>
      <c r="F19" s="28" t="s">
        <v>31</v>
      </c>
    </row>
    <row r="20" spans="1:6" ht="12.75" customHeight="1" x14ac:dyDescent="0.2">
      <c r="A20" s="32" t="s">
        <v>47</v>
      </c>
      <c r="B20" s="33" t="s">
        <v>35</v>
      </c>
      <c r="C20" s="4" t="s">
        <v>36</v>
      </c>
      <c r="D20" s="4" t="s">
        <v>37</v>
      </c>
      <c r="E20" s="33" t="s">
        <v>38</v>
      </c>
      <c r="F20" s="33" t="s">
        <v>7</v>
      </c>
    </row>
    <row r="21" spans="1:6" ht="12.75" customHeight="1" x14ac:dyDescent="0.2">
      <c r="A21" s="34"/>
      <c r="B21" s="34"/>
      <c r="C21" s="8" t="s">
        <v>48</v>
      </c>
      <c r="D21" s="8" t="s">
        <v>40</v>
      </c>
      <c r="E21" s="35" t="s">
        <v>41</v>
      </c>
      <c r="F21" s="35" t="s">
        <v>17</v>
      </c>
    </row>
    <row r="22" spans="1:6" ht="15.75" customHeight="1" x14ac:dyDescent="0.2">
      <c r="A22" s="36" t="s">
        <v>44</v>
      </c>
      <c r="B22" s="45" t="s">
        <v>49</v>
      </c>
      <c r="C22" s="46">
        <v>1000000</v>
      </c>
      <c r="D22" s="36">
        <v>1</v>
      </c>
      <c r="E22" s="47">
        <v>3</v>
      </c>
      <c r="F22" s="39">
        <f t="shared" ref="F22:F26" si="1">(+C22+D22)*E22</f>
        <v>3000003</v>
      </c>
    </row>
    <row r="23" spans="1:6" ht="15.75" customHeight="1" x14ac:dyDescent="0.2">
      <c r="A23" s="36" t="s">
        <v>50</v>
      </c>
      <c r="B23" s="48" t="s">
        <v>51</v>
      </c>
      <c r="C23" s="36">
        <v>1000000</v>
      </c>
      <c r="D23" s="36">
        <v>2</v>
      </c>
      <c r="E23" s="47">
        <v>3</v>
      </c>
      <c r="F23" s="39">
        <f t="shared" si="1"/>
        <v>3000006</v>
      </c>
    </row>
    <row r="24" spans="1:6" ht="15.75" customHeight="1" x14ac:dyDescent="0.2">
      <c r="A24" s="36" t="s">
        <v>52</v>
      </c>
      <c r="B24" s="48" t="s">
        <v>53</v>
      </c>
      <c r="C24" s="36">
        <v>500000</v>
      </c>
      <c r="D24" s="36">
        <v>2</v>
      </c>
      <c r="E24" s="47">
        <v>3</v>
      </c>
      <c r="F24" s="39">
        <f t="shared" si="1"/>
        <v>1500006</v>
      </c>
    </row>
    <row r="25" spans="1:6" ht="12.75" customHeight="1" x14ac:dyDescent="0.2">
      <c r="A25" s="36" t="s">
        <v>54</v>
      </c>
      <c r="B25" s="48" t="s">
        <v>55</v>
      </c>
      <c r="C25" s="36">
        <v>500000</v>
      </c>
      <c r="D25" s="36">
        <v>2</v>
      </c>
      <c r="E25" s="47">
        <v>3</v>
      </c>
      <c r="F25" s="39">
        <f t="shared" si="1"/>
        <v>1500006</v>
      </c>
    </row>
    <row r="26" spans="1:6" ht="12.75" customHeight="1" x14ac:dyDescent="0.2">
      <c r="A26" s="36" t="s">
        <v>56</v>
      </c>
      <c r="B26" s="48" t="s">
        <v>57</v>
      </c>
      <c r="C26" s="49">
        <v>1000000</v>
      </c>
      <c r="D26" s="36">
        <v>2</v>
      </c>
      <c r="E26" s="47">
        <v>2</v>
      </c>
      <c r="F26" s="39">
        <f t="shared" si="1"/>
        <v>2000004</v>
      </c>
    </row>
    <row r="27" spans="1:6" ht="12.75" customHeight="1" x14ac:dyDescent="0.2">
      <c r="A27" s="9" t="s">
        <v>10</v>
      </c>
      <c r="B27" s="20"/>
      <c r="C27" s="20"/>
      <c r="D27" s="20"/>
      <c r="E27" s="20"/>
      <c r="F27" s="44">
        <f>SUM(F22:F26)</f>
        <v>11000025</v>
      </c>
    </row>
    <row r="28" spans="1:6" ht="12.75" customHeight="1" x14ac:dyDescent="0.2"/>
    <row r="29" spans="1:6" ht="12.75" customHeight="1" x14ac:dyDescent="0.2"/>
    <row r="30" spans="1:6" ht="12.75" customHeight="1" x14ac:dyDescent="0.2"/>
    <row r="31" spans="1:6" ht="12.75" customHeight="1" x14ac:dyDescent="0.2"/>
    <row r="32" spans="1:6" ht="12.75" customHeight="1" x14ac:dyDescent="0.2"/>
    <row r="33" spans="1:1" ht="15.75" customHeight="1" x14ac:dyDescent="0.2"/>
    <row r="34" spans="1:1" ht="12.75" customHeight="1" x14ac:dyDescent="0.2">
      <c r="A34" s="1"/>
    </row>
    <row r="35" spans="1:1" ht="12.75" customHeight="1" x14ac:dyDescent="0.2"/>
    <row r="36" spans="1:1" ht="12.75" customHeight="1" x14ac:dyDescent="0.2"/>
    <row r="37" spans="1:1" ht="12.75" customHeight="1" x14ac:dyDescent="0.2"/>
    <row r="38" spans="1:1" ht="12.75" customHeight="1" x14ac:dyDescent="0.2"/>
    <row r="39" spans="1:1" ht="12.75" customHeight="1" x14ac:dyDescent="0.2"/>
    <row r="40" spans="1:1" ht="12.75" customHeight="1" x14ac:dyDescent="0.2"/>
    <row r="41" spans="1:1" ht="12.75" customHeight="1" x14ac:dyDescent="0.2"/>
    <row r="42" spans="1:1" ht="12.75" customHeight="1" x14ac:dyDescent="0.2"/>
    <row r="43" spans="1:1" ht="12.75" customHeight="1" x14ac:dyDescent="0.2"/>
    <row r="44" spans="1:1" ht="12.75" customHeight="1" x14ac:dyDescent="0.2"/>
    <row r="45" spans="1:1" ht="12.75" customHeight="1" x14ac:dyDescent="0.2"/>
    <row r="46" spans="1:1" ht="12.75" customHeight="1" x14ac:dyDescent="0.2"/>
    <row r="47" spans="1:1" ht="12.75" customHeight="1" x14ac:dyDescent="0.2"/>
    <row r="48" spans="1:1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showGridLines="0" workbookViewId="0">
      <selection activeCell="F20" sqref="F20"/>
    </sheetView>
  </sheetViews>
  <sheetFormatPr baseColWidth="10" defaultColWidth="12.5703125" defaultRowHeight="15" customHeight="1" x14ac:dyDescent="0.2"/>
  <cols>
    <col min="1" max="1" width="60.42578125" customWidth="1"/>
    <col min="2" max="24" width="10.7109375" customWidth="1"/>
    <col min="25" max="26" width="14.42578125" customWidth="1"/>
  </cols>
  <sheetData>
    <row r="1" spans="1:26" ht="12.75" customHeight="1" x14ac:dyDescent="0.2">
      <c r="A1" s="1" t="s">
        <v>58</v>
      </c>
    </row>
    <row r="2" spans="1:26" ht="12.75" customHeight="1" x14ac:dyDescent="0.2"/>
    <row r="3" spans="1:26" ht="12.75" customHeight="1" x14ac:dyDescent="0.2">
      <c r="A3" s="50" t="s">
        <v>4</v>
      </c>
      <c r="B3" s="50" t="s">
        <v>31</v>
      </c>
      <c r="C3" s="50" t="s">
        <v>4</v>
      </c>
      <c r="D3" s="50" t="s">
        <v>31</v>
      </c>
    </row>
    <row r="4" spans="1:26" ht="12.75" customHeight="1" x14ac:dyDescent="0.2">
      <c r="A4" s="51" t="s">
        <v>35</v>
      </c>
      <c r="B4" s="51" t="s">
        <v>32</v>
      </c>
      <c r="C4" s="51" t="s">
        <v>33</v>
      </c>
      <c r="D4" s="51" t="s">
        <v>7</v>
      </c>
    </row>
    <row r="5" spans="1:26" ht="12.75" customHeight="1" x14ac:dyDescent="0.2">
      <c r="A5" s="34"/>
      <c r="B5" s="52" t="s">
        <v>39</v>
      </c>
      <c r="C5" s="52"/>
      <c r="D5" s="52" t="s">
        <v>17</v>
      </c>
    </row>
    <row r="6" spans="1:26" ht="12.75" customHeight="1" x14ac:dyDescent="0.2">
      <c r="A6" s="38" t="s">
        <v>42</v>
      </c>
      <c r="B6" s="38">
        <v>15000</v>
      </c>
      <c r="C6" s="38">
        <v>240</v>
      </c>
      <c r="D6" s="39">
        <f t="shared" ref="D6:D7" si="0">+B6*C6</f>
        <v>3600000</v>
      </c>
    </row>
    <row r="7" spans="1:26" ht="12.75" customHeight="1" x14ac:dyDescent="0.2">
      <c r="A7" s="38" t="s">
        <v>44</v>
      </c>
      <c r="B7" s="38">
        <v>9</v>
      </c>
      <c r="C7" s="38">
        <v>100000</v>
      </c>
      <c r="D7" s="39">
        <f t="shared" si="0"/>
        <v>900000</v>
      </c>
    </row>
    <row r="8" spans="1:26" ht="12.75" customHeight="1" x14ac:dyDescent="0.2">
      <c r="A8" s="53" t="s">
        <v>59</v>
      </c>
      <c r="B8" s="54">
        <v>60</v>
      </c>
      <c r="C8" s="55">
        <v>100000</v>
      </c>
      <c r="D8" s="56" t="s">
        <v>60</v>
      </c>
    </row>
    <row r="9" spans="1:26" ht="12.75" customHeight="1" x14ac:dyDescent="0.2">
      <c r="A9" s="57" t="s">
        <v>61</v>
      </c>
      <c r="B9" s="58"/>
      <c r="C9" s="59"/>
      <c r="D9" s="39"/>
    </row>
    <row r="10" spans="1:26" ht="12.75" customHeight="1" x14ac:dyDescent="0.2">
      <c r="A10" s="9" t="s">
        <v>10</v>
      </c>
      <c r="B10" s="20"/>
      <c r="C10" s="11"/>
      <c r="D10" s="44">
        <f>SUM(D6:D7)</f>
        <v>4500000</v>
      </c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ht="12.75" customHeight="1" x14ac:dyDescent="0.2">
      <c r="A11" s="1"/>
      <c r="B11" s="10"/>
      <c r="C11" s="10"/>
      <c r="D11" s="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ht="12.75" customHeight="1" x14ac:dyDescent="0.2">
      <c r="B12" s="10"/>
      <c r="C12" s="10"/>
      <c r="D12" s="1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2.75" customHeight="1" x14ac:dyDescent="0.2">
      <c r="B13" s="10"/>
      <c r="C13" s="10"/>
      <c r="D13" s="1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spans="1:26" ht="12.75" customHeight="1" x14ac:dyDescent="0.2">
      <c r="A14" s="60"/>
      <c r="B14" s="10"/>
      <c r="C14" s="10"/>
      <c r="D14" s="1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spans="1:26" ht="12.75" customHeight="1" x14ac:dyDescent="0.2"/>
    <row r="16" spans="1:26" ht="12.75" customHeight="1" x14ac:dyDescent="0.2">
      <c r="A16" s="1" t="s">
        <v>62</v>
      </c>
    </row>
    <row r="17" spans="1:4" ht="12.75" customHeight="1" x14ac:dyDescent="0.2"/>
    <row r="18" spans="1:4" ht="12.75" customHeight="1" x14ac:dyDescent="0.2">
      <c r="A18" s="50" t="s">
        <v>4</v>
      </c>
      <c r="B18" s="50" t="s">
        <v>31</v>
      </c>
      <c r="C18" s="50" t="s">
        <v>4</v>
      </c>
      <c r="D18" s="50" t="s">
        <v>31</v>
      </c>
    </row>
    <row r="19" spans="1:4" ht="12.75" customHeight="1" x14ac:dyDescent="0.2">
      <c r="A19" s="51" t="s">
        <v>35</v>
      </c>
      <c r="B19" s="51" t="s">
        <v>32</v>
      </c>
      <c r="C19" s="51" t="s">
        <v>33</v>
      </c>
      <c r="D19" s="51" t="s">
        <v>7</v>
      </c>
    </row>
    <row r="20" spans="1:4" ht="12.75" customHeight="1" x14ac:dyDescent="0.2">
      <c r="A20" s="34"/>
      <c r="B20" s="52" t="s">
        <v>39</v>
      </c>
      <c r="C20" s="52"/>
      <c r="D20" s="52" t="s">
        <v>17</v>
      </c>
    </row>
    <row r="21" spans="1:4" ht="12.75" customHeight="1" x14ac:dyDescent="0.2">
      <c r="A21" s="38" t="s">
        <v>63</v>
      </c>
      <c r="B21" s="39"/>
      <c r="C21" s="42"/>
      <c r="D21" s="39"/>
    </row>
    <row r="22" spans="1:4" ht="12.75" customHeight="1" x14ac:dyDescent="0.2">
      <c r="A22" s="38" t="s">
        <v>64</v>
      </c>
      <c r="B22" s="39">
        <v>120000</v>
      </c>
      <c r="C22" s="42">
        <v>6</v>
      </c>
      <c r="D22" s="39">
        <f>+B22*C22</f>
        <v>720000</v>
      </c>
    </row>
    <row r="23" spans="1:4" ht="12.75" customHeight="1" x14ac:dyDescent="0.2">
      <c r="A23" s="38" t="s">
        <v>65</v>
      </c>
      <c r="B23" s="39"/>
      <c r="C23" s="42"/>
      <c r="D23" s="39"/>
    </row>
    <row r="24" spans="1:4" ht="12.75" customHeight="1" x14ac:dyDescent="0.2">
      <c r="A24" s="38" t="s">
        <v>66</v>
      </c>
      <c r="B24" s="39">
        <v>9000</v>
      </c>
      <c r="C24" s="42">
        <v>6</v>
      </c>
      <c r="D24" s="39">
        <f t="shared" ref="D24:D25" si="1">+B24*C24</f>
        <v>54000</v>
      </c>
    </row>
    <row r="25" spans="1:4" ht="12.75" customHeight="1" x14ac:dyDescent="0.2">
      <c r="A25" s="38" t="s">
        <v>67</v>
      </c>
      <c r="B25" s="39">
        <v>90000</v>
      </c>
      <c r="C25" s="42">
        <v>6</v>
      </c>
      <c r="D25" s="39">
        <f t="shared" si="1"/>
        <v>540000</v>
      </c>
    </row>
    <row r="26" spans="1:4" ht="12.75" customHeight="1" x14ac:dyDescent="0.2">
      <c r="A26" s="9" t="s">
        <v>10</v>
      </c>
      <c r="B26" s="20"/>
      <c r="C26" s="11"/>
      <c r="D26" s="44">
        <f>SUM(D21:D25)</f>
        <v>1314000</v>
      </c>
    </row>
    <row r="27" spans="1:4" ht="12.75" customHeight="1" x14ac:dyDescent="0.2"/>
    <row r="28" spans="1:4" ht="12.75" customHeight="1" x14ac:dyDescent="0.2"/>
    <row r="29" spans="1:4" ht="12.75" customHeight="1" x14ac:dyDescent="0.2"/>
    <row r="30" spans="1:4" ht="12.75" customHeight="1" x14ac:dyDescent="0.2">
      <c r="A30" s="1"/>
    </row>
    <row r="31" spans="1:4" ht="12.75" customHeight="1" x14ac:dyDescent="0.2">
      <c r="A31" s="1"/>
    </row>
    <row r="32" spans="1:4" ht="12.75" customHeight="1" x14ac:dyDescent="0.2"/>
    <row r="33" spans="15:15" ht="12.75" customHeight="1" x14ac:dyDescent="0.2">
      <c r="O33" s="10"/>
    </row>
    <row r="34" spans="15:15" ht="12.75" customHeight="1" x14ac:dyDescent="0.2"/>
    <row r="35" spans="15:15" ht="12.75" customHeight="1" x14ac:dyDescent="0.2"/>
    <row r="36" spans="15:15" ht="12.75" customHeight="1" x14ac:dyDescent="0.2"/>
    <row r="37" spans="15:15" ht="12.75" customHeight="1" x14ac:dyDescent="0.2"/>
    <row r="38" spans="15:15" ht="12.75" customHeight="1" x14ac:dyDescent="0.2"/>
    <row r="39" spans="15:15" ht="12.75" customHeight="1" x14ac:dyDescent="0.2"/>
    <row r="40" spans="15:15" ht="12.75" customHeight="1" x14ac:dyDescent="0.2"/>
    <row r="41" spans="15:15" ht="12.75" customHeight="1" x14ac:dyDescent="0.2"/>
    <row r="42" spans="15:15" ht="12.75" customHeight="1" x14ac:dyDescent="0.2"/>
    <row r="43" spans="15:15" ht="12.75" customHeight="1" x14ac:dyDescent="0.2"/>
    <row r="44" spans="15:15" ht="12.75" customHeight="1" x14ac:dyDescent="0.2"/>
    <row r="45" spans="15:15" ht="12.75" customHeight="1" x14ac:dyDescent="0.2"/>
    <row r="46" spans="15:15" ht="12.75" customHeight="1" x14ac:dyDescent="0.2"/>
    <row r="47" spans="15:15" ht="12.75" customHeight="1" x14ac:dyDescent="0.2"/>
    <row r="48" spans="15:15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showGridLines="0" topLeftCell="A13" workbookViewId="0">
      <selection activeCell="F35" sqref="F35"/>
    </sheetView>
  </sheetViews>
  <sheetFormatPr baseColWidth="10" defaultColWidth="12.5703125" defaultRowHeight="15" customHeight="1" x14ac:dyDescent="0.2"/>
  <cols>
    <col min="1" max="1" width="67.42578125" customWidth="1"/>
    <col min="2" max="6" width="10.7109375" customWidth="1"/>
    <col min="7" max="26" width="14.42578125" customWidth="1"/>
  </cols>
  <sheetData>
    <row r="1" spans="1:4" ht="12.75" customHeight="1" x14ac:dyDescent="0.2"/>
    <row r="2" spans="1:4" ht="12.75" customHeight="1" x14ac:dyDescent="0.2">
      <c r="A2" s="1" t="s">
        <v>68</v>
      </c>
    </row>
    <row r="3" spans="1:4" ht="12.75" customHeight="1" x14ac:dyDescent="0.2"/>
    <row r="4" spans="1:4" ht="12.75" customHeight="1" x14ac:dyDescent="0.2">
      <c r="A4" s="50" t="s">
        <v>4</v>
      </c>
      <c r="B4" s="50" t="s">
        <v>31</v>
      </c>
      <c r="C4" s="50" t="s">
        <v>4</v>
      </c>
      <c r="D4" s="50" t="s">
        <v>31</v>
      </c>
    </row>
    <row r="5" spans="1:4" ht="12.75" customHeight="1" x14ac:dyDescent="0.2">
      <c r="A5" s="51" t="s">
        <v>35</v>
      </c>
      <c r="B5" s="51" t="s">
        <v>32</v>
      </c>
      <c r="C5" s="51" t="s">
        <v>33</v>
      </c>
      <c r="D5" s="51" t="s">
        <v>7</v>
      </c>
    </row>
    <row r="6" spans="1:4" ht="12.75" customHeight="1" x14ac:dyDescent="0.2">
      <c r="A6" s="34"/>
      <c r="B6" s="52" t="s">
        <v>39</v>
      </c>
      <c r="C6" s="52"/>
      <c r="D6" s="52" t="s">
        <v>17</v>
      </c>
    </row>
    <row r="7" spans="1:4" ht="12.75" customHeight="1" x14ac:dyDescent="0.2">
      <c r="A7" s="38" t="s">
        <v>69</v>
      </c>
      <c r="B7" s="42">
        <v>52000</v>
      </c>
      <c r="C7" s="42">
        <v>6</v>
      </c>
      <c r="D7" s="42">
        <f t="shared" ref="D7:D9" si="0">+B7*C7</f>
        <v>312000</v>
      </c>
    </row>
    <row r="8" spans="1:4" ht="12.75" customHeight="1" x14ac:dyDescent="0.2">
      <c r="A8" s="38" t="s">
        <v>70</v>
      </c>
      <c r="B8" s="42">
        <v>15000</v>
      </c>
      <c r="C8" s="42">
        <v>6</v>
      </c>
      <c r="D8" s="42">
        <f t="shared" si="0"/>
        <v>90000</v>
      </c>
    </row>
    <row r="9" spans="1:4" ht="12.75" customHeight="1" x14ac:dyDescent="0.2">
      <c r="A9" s="38" t="s">
        <v>71</v>
      </c>
      <c r="B9" s="42">
        <v>15000</v>
      </c>
      <c r="C9" s="42">
        <v>1</v>
      </c>
      <c r="D9" s="42">
        <f t="shared" si="0"/>
        <v>15000</v>
      </c>
    </row>
    <row r="10" spans="1:4" ht="12.75" customHeight="1" x14ac:dyDescent="0.2">
      <c r="A10" s="9" t="s">
        <v>10</v>
      </c>
      <c r="B10" s="20"/>
      <c r="C10" s="11"/>
      <c r="D10" s="21">
        <f>SUM(D7:D9)</f>
        <v>417000</v>
      </c>
    </row>
    <row r="11" spans="1:4" ht="12.75" customHeight="1" x14ac:dyDescent="0.2">
      <c r="A11" s="10"/>
      <c r="B11" s="10"/>
      <c r="C11" s="10"/>
      <c r="D11" s="1"/>
    </row>
    <row r="12" spans="1:4" ht="12.75" customHeight="1" x14ac:dyDescent="0.2">
      <c r="A12" s="1"/>
      <c r="B12" s="10"/>
      <c r="C12" s="10"/>
      <c r="D12" s="1"/>
    </row>
    <row r="13" spans="1:4" ht="12.75" customHeight="1" x14ac:dyDescent="0.2">
      <c r="A13" s="1" t="s">
        <v>72</v>
      </c>
      <c r="B13" s="10"/>
      <c r="C13" s="10"/>
      <c r="D13" s="1"/>
    </row>
    <row r="14" spans="1:4" ht="12.75" customHeight="1" x14ac:dyDescent="0.2"/>
    <row r="15" spans="1:4" ht="12.75" customHeight="1" x14ac:dyDescent="0.2">
      <c r="A15" s="50" t="s">
        <v>4</v>
      </c>
      <c r="B15" s="50" t="s">
        <v>31</v>
      </c>
      <c r="C15" s="50" t="s">
        <v>4</v>
      </c>
      <c r="D15" s="50" t="s">
        <v>31</v>
      </c>
    </row>
    <row r="16" spans="1:4" ht="12.75" customHeight="1" x14ac:dyDescent="0.2">
      <c r="A16" s="51" t="s">
        <v>35</v>
      </c>
      <c r="B16" s="51" t="s">
        <v>32</v>
      </c>
      <c r="C16" s="51" t="s">
        <v>33</v>
      </c>
      <c r="D16" s="51" t="s">
        <v>7</v>
      </c>
    </row>
    <row r="17" spans="1:4" ht="12.75" customHeight="1" x14ac:dyDescent="0.2">
      <c r="A17" s="34"/>
      <c r="B17" s="52" t="s">
        <v>39</v>
      </c>
      <c r="C17" s="52"/>
      <c r="D17" s="52" t="s">
        <v>17</v>
      </c>
    </row>
    <row r="18" spans="1:4" ht="12.75" customHeight="1" x14ac:dyDescent="0.2">
      <c r="A18" s="38" t="s">
        <v>66</v>
      </c>
      <c r="B18" s="42">
        <v>1200000</v>
      </c>
      <c r="C18" s="42">
        <v>6</v>
      </c>
      <c r="D18" s="42">
        <f t="shared" ref="D18:D21" si="1">+B18*C18</f>
        <v>7200000</v>
      </c>
    </row>
    <row r="19" spans="1:4" ht="12.75" customHeight="1" x14ac:dyDescent="0.2">
      <c r="A19" s="38" t="s">
        <v>73</v>
      </c>
      <c r="B19" s="42"/>
      <c r="C19" s="42"/>
      <c r="D19" s="42">
        <f t="shared" si="1"/>
        <v>0</v>
      </c>
    </row>
    <row r="20" spans="1:4" ht="12.75" customHeight="1" x14ac:dyDescent="0.2">
      <c r="A20" s="38" t="s">
        <v>74</v>
      </c>
      <c r="B20" s="42">
        <v>100000</v>
      </c>
      <c r="C20" s="42">
        <v>6</v>
      </c>
      <c r="D20" s="42">
        <f t="shared" si="1"/>
        <v>600000</v>
      </c>
    </row>
    <row r="21" spans="1:4" ht="12.75" customHeight="1" x14ac:dyDescent="0.2">
      <c r="A21" s="42"/>
      <c r="B21" s="42"/>
      <c r="C21" s="42"/>
      <c r="D21" s="42">
        <f t="shared" si="1"/>
        <v>0</v>
      </c>
    </row>
    <row r="22" spans="1:4" ht="12.75" customHeight="1" x14ac:dyDescent="0.2">
      <c r="A22" s="9" t="s">
        <v>10</v>
      </c>
      <c r="B22" s="20"/>
      <c r="C22" s="11"/>
      <c r="D22" s="21">
        <f>SUM(D18:D21)</f>
        <v>7800000</v>
      </c>
    </row>
    <row r="23" spans="1:4" ht="12.75" customHeight="1" x14ac:dyDescent="0.2">
      <c r="A23" s="10"/>
      <c r="B23" s="10"/>
      <c r="C23" s="10"/>
      <c r="D23" s="1"/>
    </row>
    <row r="24" spans="1:4" ht="12.75" customHeight="1" x14ac:dyDescent="0.2">
      <c r="A24" s="10"/>
      <c r="B24" s="10"/>
      <c r="C24" s="10"/>
      <c r="D24" s="1"/>
    </row>
    <row r="25" spans="1:4" ht="12.75" customHeight="1" x14ac:dyDescent="0.2">
      <c r="A25" s="10"/>
      <c r="B25" s="10"/>
      <c r="C25" s="10"/>
      <c r="D25" s="1"/>
    </row>
    <row r="26" spans="1:4" ht="12.75" customHeight="1" x14ac:dyDescent="0.2">
      <c r="A26" s="1"/>
      <c r="B26" s="10"/>
      <c r="C26" s="10"/>
      <c r="D26" s="1"/>
    </row>
    <row r="27" spans="1:4" ht="12.75" customHeight="1" x14ac:dyDescent="0.2">
      <c r="A27" s="1"/>
      <c r="B27" s="10"/>
      <c r="C27" s="10"/>
      <c r="D27" s="1"/>
    </row>
    <row r="28" spans="1:4" ht="12.75" customHeight="1" x14ac:dyDescent="0.2">
      <c r="A28" s="1" t="s">
        <v>75</v>
      </c>
      <c r="B28" s="10"/>
      <c r="C28" s="10"/>
      <c r="D28" s="1"/>
    </row>
    <row r="29" spans="1:4" ht="12.75" customHeight="1" x14ac:dyDescent="0.2">
      <c r="A29" s="1"/>
      <c r="B29" s="10"/>
      <c r="C29" s="10"/>
      <c r="D29" s="1"/>
    </row>
    <row r="30" spans="1:4" ht="12.75" customHeight="1" x14ac:dyDescent="0.2">
      <c r="A30" s="50" t="s">
        <v>4</v>
      </c>
      <c r="B30" s="50" t="s">
        <v>31</v>
      </c>
      <c r="C30" s="50" t="s">
        <v>4</v>
      </c>
      <c r="D30" s="50" t="s">
        <v>31</v>
      </c>
    </row>
    <row r="31" spans="1:4" ht="12.75" customHeight="1" x14ac:dyDescent="0.2">
      <c r="A31" s="51" t="s">
        <v>35</v>
      </c>
      <c r="B31" s="51" t="s">
        <v>32</v>
      </c>
      <c r="C31" s="51" t="s">
        <v>33</v>
      </c>
      <c r="D31" s="51" t="s">
        <v>7</v>
      </c>
    </row>
    <row r="32" spans="1:4" ht="12.75" customHeight="1" x14ac:dyDescent="0.2">
      <c r="A32" s="34"/>
      <c r="B32" s="52" t="s">
        <v>39</v>
      </c>
      <c r="C32" s="52"/>
      <c r="D32" s="52" t="s">
        <v>17</v>
      </c>
    </row>
    <row r="33" spans="1:4" ht="12.75" customHeight="1" x14ac:dyDescent="0.2">
      <c r="A33" s="42" t="s">
        <v>79</v>
      </c>
      <c r="B33" s="39">
        <v>1000000</v>
      </c>
      <c r="C33" s="42">
        <v>6</v>
      </c>
      <c r="D33" s="39">
        <f t="shared" ref="D33:D36" si="2">+B33*C33</f>
        <v>6000000</v>
      </c>
    </row>
    <row r="34" spans="1:4" ht="12.75" customHeight="1" x14ac:dyDescent="0.2">
      <c r="A34" s="42" t="s">
        <v>80</v>
      </c>
      <c r="B34" s="39">
        <v>90000</v>
      </c>
      <c r="C34" s="42">
        <v>6</v>
      </c>
      <c r="D34" s="39">
        <f t="shared" si="2"/>
        <v>540000</v>
      </c>
    </row>
    <row r="35" spans="1:4" ht="12.75" customHeight="1" x14ac:dyDescent="0.2">
      <c r="A35" s="42" t="s">
        <v>81</v>
      </c>
      <c r="B35" s="39">
        <v>95000</v>
      </c>
      <c r="C35" s="42">
        <v>6</v>
      </c>
      <c r="D35" s="39">
        <f t="shared" si="2"/>
        <v>570000</v>
      </c>
    </row>
    <row r="36" spans="1:4" ht="12.75" customHeight="1" x14ac:dyDescent="0.2">
      <c r="A36" s="42" t="s">
        <v>82</v>
      </c>
      <c r="B36" s="39">
        <v>25000</v>
      </c>
      <c r="C36" s="42">
        <v>6</v>
      </c>
      <c r="D36" s="39">
        <f t="shared" si="2"/>
        <v>150000</v>
      </c>
    </row>
    <row r="37" spans="1:4" ht="12.75" customHeight="1" x14ac:dyDescent="0.2">
      <c r="A37" s="9" t="s">
        <v>10</v>
      </c>
      <c r="B37" s="20"/>
      <c r="C37" s="11"/>
      <c r="D37" s="44">
        <f>SUM(D33:D36)</f>
        <v>7260000</v>
      </c>
    </row>
    <row r="38" spans="1:4" ht="12.75" customHeight="1" x14ac:dyDescent="0.2">
      <c r="A38" s="10"/>
      <c r="B38" s="10"/>
      <c r="C38" s="10"/>
      <c r="D38" s="1"/>
    </row>
    <row r="39" spans="1:4" ht="12.75" customHeight="1" x14ac:dyDescent="0.2">
      <c r="A39" s="10"/>
      <c r="B39" s="10"/>
      <c r="C39" s="10"/>
      <c r="D39" s="1"/>
    </row>
    <row r="40" spans="1:4" ht="12.75" customHeight="1" x14ac:dyDescent="0.2">
      <c r="A40" s="10"/>
      <c r="B40" s="10"/>
      <c r="C40" s="10"/>
      <c r="D40" s="1"/>
    </row>
    <row r="41" spans="1:4" ht="12.75" customHeight="1" x14ac:dyDescent="0.2">
      <c r="A41" s="10"/>
      <c r="B41" s="10"/>
      <c r="C41" s="10"/>
      <c r="D41" s="1"/>
    </row>
    <row r="42" spans="1:4" ht="12.75" customHeight="1" x14ac:dyDescent="0.2">
      <c r="A42" s="10"/>
      <c r="B42" s="10"/>
      <c r="C42" s="10"/>
      <c r="D42" s="1"/>
    </row>
    <row r="43" spans="1:4" ht="12.75" customHeight="1" x14ac:dyDescent="0.2">
      <c r="A43" s="10"/>
      <c r="B43" s="10"/>
      <c r="C43" s="10"/>
      <c r="D43" s="1"/>
    </row>
    <row r="44" spans="1:4" ht="12.75" customHeight="1" x14ac:dyDescent="0.2">
      <c r="A44" s="1"/>
      <c r="B44" s="10"/>
      <c r="C44" s="10"/>
      <c r="D44" s="1"/>
    </row>
    <row r="45" spans="1:4" ht="12.75" customHeight="1" x14ac:dyDescent="0.2">
      <c r="A45" s="1" t="s">
        <v>76</v>
      </c>
    </row>
    <row r="46" spans="1:4" ht="12.75" customHeight="1" x14ac:dyDescent="0.2">
      <c r="A46" s="61" t="s">
        <v>4</v>
      </c>
    </row>
    <row r="47" spans="1:4" ht="12.75" customHeight="1" x14ac:dyDescent="0.2">
      <c r="A47" s="50" t="s">
        <v>4</v>
      </c>
      <c r="B47" s="50" t="s">
        <v>31</v>
      </c>
      <c r="C47" s="50" t="s">
        <v>4</v>
      </c>
      <c r="D47" s="50" t="s">
        <v>31</v>
      </c>
    </row>
    <row r="48" spans="1:4" ht="12.75" customHeight="1" x14ac:dyDescent="0.2">
      <c r="A48" s="51" t="s">
        <v>35</v>
      </c>
      <c r="B48" s="51" t="s">
        <v>32</v>
      </c>
      <c r="C48" s="51" t="s">
        <v>33</v>
      </c>
      <c r="D48" s="51" t="s">
        <v>7</v>
      </c>
    </row>
    <row r="49" spans="1:4" ht="12.75" customHeight="1" x14ac:dyDescent="0.2">
      <c r="A49" s="34"/>
      <c r="B49" s="52" t="s">
        <v>39</v>
      </c>
      <c r="C49" s="52"/>
      <c r="D49" s="52" t="s">
        <v>17</v>
      </c>
    </row>
    <row r="50" spans="1:4" ht="12.75" customHeight="1" x14ac:dyDescent="0.2">
      <c r="A50" s="42" t="s">
        <v>83</v>
      </c>
      <c r="B50" s="42">
        <v>80000</v>
      </c>
      <c r="C50" s="42">
        <v>1</v>
      </c>
      <c r="D50" s="42">
        <f t="shared" ref="D50:D51" si="3">+B50*C50</f>
        <v>80000</v>
      </c>
    </row>
    <row r="51" spans="1:4" ht="12.75" customHeight="1" x14ac:dyDescent="0.2">
      <c r="A51" s="42" t="s">
        <v>84</v>
      </c>
      <c r="B51" s="42">
        <v>50000</v>
      </c>
      <c r="C51" s="42">
        <v>1</v>
      </c>
      <c r="D51" s="42">
        <f t="shared" si="3"/>
        <v>50000</v>
      </c>
    </row>
    <row r="52" spans="1:4" ht="12.75" customHeight="1" x14ac:dyDescent="0.2">
      <c r="A52" s="9" t="s">
        <v>10</v>
      </c>
      <c r="B52" s="20"/>
      <c r="C52" s="11"/>
      <c r="D52" s="21">
        <f>SUM(D50:D51)</f>
        <v>130000</v>
      </c>
    </row>
    <row r="53" spans="1:4" ht="12.75" customHeight="1" x14ac:dyDescent="0.2"/>
    <row r="54" spans="1:4" ht="12.75" customHeight="1" x14ac:dyDescent="0.2"/>
    <row r="55" spans="1:4" ht="12.75" customHeight="1" x14ac:dyDescent="0.2"/>
    <row r="56" spans="1:4" ht="12.75" customHeight="1" x14ac:dyDescent="0.2"/>
    <row r="57" spans="1:4" ht="12.75" customHeight="1" x14ac:dyDescent="0.2">
      <c r="A57" s="1"/>
    </row>
    <row r="58" spans="1:4" ht="12.75" customHeight="1" x14ac:dyDescent="0.2">
      <c r="A58" s="1"/>
    </row>
    <row r="59" spans="1:4" ht="12.75" customHeight="1" x14ac:dyDescent="0.2"/>
    <row r="60" spans="1:4" ht="12.75" customHeight="1" x14ac:dyDescent="0.2"/>
    <row r="61" spans="1:4" ht="12.75" customHeight="1" x14ac:dyDescent="0.2"/>
    <row r="62" spans="1:4" ht="12.75" customHeight="1" x14ac:dyDescent="0.2"/>
    <row r="63" spans="1:4" ht="12.75" customHeight="1" x14ac:dyDescent="0.2"/>
    <row r="64" spans="1: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showGridLines="0" tabSelected="1" workbookViewId="0">
      <selection activeCell="E12" sqref="E12"/>
    </sheetView>
  </sheetViews>
  <sheetFormatPr baseColWidth="10" defaultColWidth="12.5703125" defaultRowHeight="15" customHeight="1" x14ac:dyDescent="0.2"/>
  <cols>
    <col min="1" max="1" width="44.7109375" customWidth="1"/>
    <col min="2" max="2" width="12.28515625" customWidth="1"/>
    <col min="3" max="22" width="11.42578125" customWidth="1"/>
    <col min="23" max="26" width="14.42578125" customWidth="1"/>
  </cols>
  <sheetData>
    <row r="1" spans="1:26" ht="12.75" customHeight="1" x14ac:dyDescent="0.25">
      <c r="A1" s="62" t="s">
        <v>77</v>
      </c>
    </row>
    <row r="2" spans="1:26" ht="12.75" customHeight="1" x14ac:dyDescent="0.2"/>
    <row r="3" spans="1:26" ht="12.75" customHeight="1" x14ac:dyDescent="0.2"/>
    <row r="4" spans="1:26" ht="12.75" customHeight="1" x14ac:dyDescent="0.2">
      <c r="A4" s="27"/>
      <c r="B4" s="50" t="s">
        <v>31</v>
      </c>
    </row>
    <row r="5" spans="1:26" ht="12.75" customHeight="1" x14ac:dyDescent="0.2">
      <c r="A5" s="63" t="s">
        <v>8</v>
      </c>
      <c r="B5" s="51" t="s">
        <v>7</v>
      </c>
    </row>
    <row r="6" spans="1:26" ht="12.75" customHeight="1" x14ac:dyDescent="0.2">
      <c r="A6" s="34"/>
      <c r="B6" s="64" t="s">
        <v>17</v>
      </c>
    </row>
    <row r="7" spans="1:26" ht="12.75" customHeight="1" x14ac:dyDescent="0.2">
      <c r="A7" s="42" t="s">
        <v>78</v>
      </c>
      <c r="B7" s="65">
        <v>10000000</v>
      </c>
      <c r="C7" s="31"/>
      <c r="D7" s="31"/>
      <c r="E7" s="31"/>
    </row>
    <row r="8" spans="1:26" ht="12.75" customHeight="1" x14ac:dyDescent="0.2">
      <c r="A8" s="42" t="s">
        <v>30</v>
      </c>
      <c r="B8" s="65">
        <v>8540000</v>
      </c>
      <c r="C8" s="31"/>
      <c r="D8" s="31"/>
      <c r="E8" s="31"/>
    </row>
    <row r="9" spans="1:26" ht="12.75" customHeight="1" x14ac:dyDescent="0.2">
      <c r="A9" s="42" t="s">
        <v>46</v>
      </c>
      <c r="B9" s="65">
        <v>3000000</v>
      </c>
      <c r="C9" s="31"/>
      <c r="D9" s="31"/>
      <c r="E9" s="31"/>
    </row>
    <row r="10" spans="1:26" ht="12.75" customHeight="1" x14ac:dyDescent="0.2">
      <c r="A10" s="42" t="s">
        <v>58</v>
      </c>
      <c r="B10" s="65">
        <v>12000000</v>
      </c>
      <c r="C10" s="31"/>
      <c r="D10" s="31"/>
      <c r="E10" s="31"/>
    </row>
    <row r="11" spans="1:26" ht="12.75" customHeight="1" x14ac:dyDescent="0.2">
      <c r="A11" s="42" t="s">
        <v>68</v>
      </c>
      <c r="B11" s="65">
        <v>6500000</v>
      </c>
      <c r="C11" s="31"/>
      <c r="D11" s="31"/>
      <c r="E11" s="31"/>
    </row>
    <row r="12" spans="1:26" ht="12.75" customHeight="1" x14ac:dyDescent="0.2">
      <c r="A12" s="42" t="s">
        <v>85</v>
      </c>
      <c r="B12" s="65">
        <f>OTROS!D37</f>
        <v>7260000</v>
      </c>
      <c r="C12" s="31"/>
      <c r="D12" s="31"/>
      <c r="E12" s="31"/>
    </row>
    <row r="13" spans="1:26" ht="12.75" customHeight="1" x14ac:dyDescent="0.2">
      <c r="A13" s="42" t="s">
        <v>72</v>
      </c>
      <c r="B13" s="65">
        <v>5200000</v>
      </c>
      <c r="C13" s="31"/>
      <c r="D13" s="31"/>
      <c r="E13" s="31"/>
    </row>
    <row r="14" spans="1:26" ht="12.75" customHeight="1" x14ac:dyDescent="0.2">
      <c r="A14" s="21" t="s">
        <v>7</v>
      </c>
      <c r="B14" s="66">
        <f>SUM(B7:B13)</f>
        <v>52500000</v>
      </c>
      <c r="C14" s="2"/>
      <c r="D14" s="2"/>
      <c r="E14" s="2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2">
      <c r="A15" s="10"/>
      <c r="B15" s="67"/>
    </row>
    <row r="16" spans="1:26" ht="12.75" customHeight="1" x14ac:dyDescent="0.2">
      <c r="A16" s="1"/>
      <c r="B16" s="67"/>
    </row>
    <row r="17" spans="1:2" ht="12.75" customHeight="1" x14ac:dyDescent="0.2">
      <c r="A17" s="1"/>
      <c r="B17" s="68"/>
    </row>
    <row r="18" spans="1:2" ht="12.75" customHeight="1" x14ac:dyDescent="0.2">
      <c r="A18" s="1"/>
      <c r="B18" s="68"/>
    </row>
    <row r="19" spans="1:2" ht="12.75" customHeight="1" x14ac:dyDescent="0.2">
      <c r="A19" s="1"/>
      <c r="B19" s="68"/>
    </row>
    <row r="20" spans="1:2" ht="12.75" customHeight="1" x14ac:dyDescent="0.2">
      <c r="A20" s="1"/>
      <c r="B20" s="68"/>
    </row>
    <row r="21" spans="1:2" ht="12.75" customHeight="1" x14ac:dyDescent="0.2">
      <c r="A21" s="1"/>
      <c r="B21" s="68"/>
    </row>
    <row r="22" spans="1:2" ht="12.75" customHeight="1" x14ac:dyDescent="0.2">
      <c r="A22" s="1"/>
      <c r="B22" s="68"/>
    </row>
    <row r="23" spans="1:2" ht="12.75" customHeight="1" x14ac:dyDescent="0.2">
      <c r="A23" s="1"/>
      <c r="B23" s="68"/>
    </row>
    <row r="24" spans="1:2" ht="12.75" customHeight="1" x14ac:dyDescent="0.2"/>
    <row r="25" spans="1:2" ht="12.75" customHeight="1" x14ac:dyDescent="0.2">
      <c r="A25" s="1"/>
      <c r="B25" s="68"/>
    </row>
    <row r="26" spans="1:2" ht="12.75" customHeight="1" x14ac:dyDescent="0.2">
      <c r="A26" s="1"/>
      <c r="B26" s="68"/>
    </row>
    <row r="27" spans="1:2" ht="12.75" customHeight="1" x14ac:dyDescent="0.2">
      <c r="A27" s="1"/>
      <c r="B27" s="68"/>
    </row>
    <row r="28" spans="1:2" ht="12.75" customHeight="1" x14ac:dyDescent="0.2">
      <c r="A28" s="22"/>
    </row>
    <row r="29" spans="1:2" ht="12.75" customHeight="1" x14ac:dyDescent="0.2"/>
    <row r="30" spans="1:2" ht="12.75" customHeight="1" x14ac:dyDescent="0.2"/>
    <row r="31" spans="1:2" ht="12.75" customHeight="1" x14ac:dyDescent="0.2"/>
    <row r="32" spans="1: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REMUNERACIONES</vt:lpstr>
      <vt:lpstr>EQUIPOS E INFRAESTRUCTURA</vt:lpstr>
      <vt:lpstr>SOFTWARE Y FUNGIBLES</vt:lpstr>
      <vt:lpstr>OTROS</vt:lpstr>
      <vt:lpstr>TOTAL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alveal</dc:creator>
  <cp:lastModifiedBy>ignacio alveal</cp:lastModifiedBy>
  <dcterms:created xsi:type="dcterms:W3CDTF">2022-11-26T12:22:29Z</dcterms:created>
  <dcterms:modified xsi:type="dcterms:W3CDTF">2024-09-04T04:52:01Z</dcterms:modified>
</cp:coreProperties>
</file>