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\Desktop\UCL\COMP0064\bft_detector\"/>
    </mc:Choice>
  </mc:AlternateContent>
  <xr:revisionPtr revIDLastSave="0" documentId="13_ncr:1_{C2D40875-99D3-42A0-BE49-41AB44F88B50}" xr6:coauthVersionLast="47" xr6:coauthVersionMax="47" xr10:uidLastSave="{00000000-0000-0000-0000-000000000000}"/>
  <bookViews>
    <workbookView xWindow="-110" yWindow="-110" windowWidth="19420" windowHeight="10420" xr2:uid="{D92267ED-E630-4567-8ADE-D3E53754F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E46" i="1"/>
  <c r="E45" i="1"/>
  <c r="E44" i="1"/>
  <c r="E43" i="1"/>
  <c r="E42" i="1"/>
  <c r="E41" i="1"/>
  <c r="E40" i="1"/>
  <c r="D46" i="1"/>
  <c r="D45" i="1"/>
  <c r="D44" i="1"/>
  <c r="D43" i="1"/>
  <c r="D42" i="1"/>
  <c r="D41" i="1"/>
  <c r="D40" i="1"/>
  <c r="C46" i="1"/>
  <c r="C45" i="1"/>
  <c r="C44" i="1"/>
  <c r="C43" i="1"/>
  <c r="C42" i="1"/>
  <c r="C41" i="1"/>
  <c r="C40" i="1"/>
  <c r="B46" i="1"/>
  <c r="B45" i="1"/>
  <c r="B44" i="1"/>
  <c r="B43" i="1"/>
  <c r="B42" i="1"/>
  <c r="B41" i="1"/>
  <c r="B40" i="1"/>
  <c r="B36" i="1"/>
  <c r="B35" i="1"/>
  <c r="B34" i="1"/>
  <c r="G36" i="1"/>
  <c r="E36" i="1"/>
  <c r="G35" i="1"/>
  <c r="E35" i="1"/>
  <c r="G34" i="1"/>
  <c r="E34" i="1"/>
  <c r="G33" i="1"/>
  <c r="D36" i="1"/>
  <c r="D35" i="1"/>
  <c r="D34" i="1"/>
  <c r="C34" i="1"/>
  <c r="C36" i="1"/>
  <c r="C35" i="1"/>
  <c r="G32" i="1"/>
  <c r="G31" i="1"/>
  <c r="G30" i="1"/>
  <c r="E32" i="1"/>
  <c r="E31" i="1"/>
  <c r="E30" i="1"/>
  <c r="D32" i="1"/>
  <c r="D31" i="1"/>
  <c r="D30" i="1"/>
  <c r="C32" i="1"/>
  <c r="C31" i="1"/>
  <c r="C30" i="1"/>
  <c r="B32" i="1"/>
  <c r="B31" i="1"/>
  <c r="B30" i="1"/>
  <c r="E33" i="1"/>
  <c r="D33" i="1"/>
  <c r="C33" i="1"/>
  <c r="B33" i="1"/>
</calcChain>
</file>

<file path=xl/sharedStrings.xml><?xml version="1.0" encoding="utf-8"?>
<sst xmlns="http://schemas.openxmlformats.org/spreadsheetml/2006/main" count="65" uniqueCount="52">
  <si>
    <t>AttackSet</t>
  </si>
  <si>
    <t>1_10_1ML_10_30_with_liveness_interference</t>
  </si>
  <si>
    <t xml:space="preserve">PRECISION </t>
  </si>
  <si>
    <t>Updated_Precision</t>
  </si>
  <si>
    <t xml:space="preserve">RECALL </t>
  </si>
  <si>
    <t>Updated_recall</t>
  </si>
  <si>
    <t xml:space="preserve">MALICOUS VOTER'S ATTACK CATEGORY </t>
  </si>
  <si>
    <t>MALICOUS Leader present</t>
  </si>
  <si>
    <t>yes</t>
  </si>
  <si>
    <t>1_10_1ML_10_30</t>
  </si>
  <si>
    <t>updated_category</t>
  </si>
  <si>
    <t>1_10_1ML_10_50</t>
  </si>
  <si>
    <t>1_10_1ML_20_60</t>
  </si>
  <si>
    <t>1_10_1ML_20_null_m3</t>
  </si>
  <si>
    <t>1_10_1ML_20_null_m2</t>
  </si>
  <si>
    <t>1_10_1ML_20_null_m1</t>
  </si>
  <si>
    <t>1_10_1ML_20_null_hybrid</t>
  </si>
  <si>
    <t>1_10_1ML_20_null_hybrid_multi</t>
  </si>
  <si>
    <t>1_10_1ML_null_60.2_m1</t>
  </si>
  <si>
    <t>1_10_1ML_null_60.2_m2</t>
  </si>
  <si>
    <t>1_10_1ML_null_60.2_m3</t>
  </si>
  <si>
    <t>1_10_1ML_null_60.2_hybrid</t>
  </si>
  <si>
    <t>1_10_1ML_null_30.1_m1</t>
  </si>
  <si>
    <t>1_10_1ML_null_30.1_m2</t>
  </si>
  <si>
    <t>1_10_1ML_null_30.1_m3</t>
  </si>
  <si>
    <t>1_10_1ML_null_30.1_hybrid</t>
  </si>
  <si>
    <t>recall Improvement Id</t>
  </si>
  <si>
    <t>precision Improvement Id</t>
  </si>
  <si>
    <t>1_10_1ML_30_70</t>
  </si>
  <si>
    <t>1_10_1ML_25_90</t>
  </si>
  <si>
    <t>1_10_1ML_60_30_with_liveness_interference</t>
  </si>
  <si>
    <t>1_10_2ML_50_60_30_40_with_liveness_interference</t>
  </si>
  <si>
    <t>1_10_3ML_50_60_70_30_40_46_with_liveness_interference</t>
  </si>
  <si>
    <t>1_10_1ML_50_50</t>
  </si>
  <si>
    <t>Aggregated Result</t>
  </si>
  <si>
    <t>All attacks, one leader for attack 1, 2 for each</t>
  </si>
  <si>
    <t>All attacks, one leader for attack 1, 2 for each, with liveness attacks interference</t>
  </si>
  <si>
    <t>All attacks, multiple leaders for attack 1, 2 for each, with liveness attacks interference</t>
  </si>
  <si>
    <t>All attacks, one leader doing both attack 1, 2 at the same round</t>
  </si>
  <si>
    <t>Attack Category</t>
  </si>
  <si>
    <t>Average precision</t>
  </si>
  <si>
    <t>Average Improved precision</t>
  </si>
  <si>
    <t>Average recall</t>
  </si>
  <si>
    <t>average improved recall</t>
  </si>
  <si>
    <t>Average Leader present</t>
  </si>
  <si>
    <t xml:space="preserve">Average correctness on MALICOUS VOTER'S ATTACK CATEGORY </t>
  </si>
  <si>
    <t>Individual attacks</t>
  </si>
  <si>
    <t>Individual attack 1 and 3</t>
  </si>
  <si>
    <t>Individual attack 2.1 and 4.1</t>
  </si>
  <si>
    <t>Individual attack 2.2 and 4.2</t>
  </si>
  <si>
    <t>4+G10D10:H11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</si>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</sst>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Average and Standard Deviation</a:t>
            </a:r>
            <a:r>
              <a:rPr lang="en-GB" baseline="0"/>
              <a:t> on normal vs improved detection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5503875968992248E-3"/>
                  <c:y val="-4.62962962962963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90-4F1D-B211-35C9B7CE6D28}"/>
                </c:ext>
              </c:extLst>
            </c:dLbl>
            <c:dLbl>
              <c:idx val="2"/>
              <c:layout>
                <c:manualLayout>
                  <c:x val="1.5503875968992248E-3"/>
                  <c:y val="-4.6296296296296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90-4F1D-B211-35C9B7CE6D28}"/>
                </c:ext>
              </c:extLst>
            </c:dLbl>
            <c:dLbl>
              <c:idx val="3"/>
              <c:layout>
                <c:manualLayout>
                  <c:x val="-1.5503875968992816E-3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90-4F1D-B211-35C9B7CE6D28}"/>
                </c:ext>
              </c:extLst>
            </c:dLbl>
            <c:dLbl>
              <c:idx val="4"/>
              <c:layout>
                <c:manualLayout>
                  <c:x val="-4.651162790697788E-3"/>
                  <c:y val="-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90-4F1D-B211-35C9B7CE6D2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Sheet1!$B$40:$B$47</c:f>
                <c:numCache>
                  <c:formatCode>General</c:formatCode>
                  <c:ptCount val="8"/>
                  <c:pt idx="0">
                    <c:v>0.82899336547405755</c:v>
                  </c:pt>
                  <c:pt idx="1">
                    <c:v>7.0531340551559119</c:v>
                  </c:pt>
                  <c:pt idx="2">
                    <c:v>10.068568253066898</c:v>
                  </c:pt>
                  <c:pt idx="3">
                    <c:v>7.8441339459903014</c:v>
                  </c:pt>
                  <c:pt idx="4">
                    <c:v>25.137290028958933</c:v>
                  </c:pt>
                  <c:pt idx="5">
                    <c:v>1.1101576464628748</c:v>
                  </c:pt>
                  <c:pt idx="6">
                    <c:v>1.7111984104714462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Sheet1!$A$30:$A$37</c:f>
              <c:strCache>
                <c:ptCount val="8"/>
                <c:pt idx="0">
                  <c:v>Individual attack 1 and 3</c:v>
                </c:pt>
                <c:pt idx="1">
                  <c:v>Individual attack 2.1 and 4.1</c:v>
                </c:pt>
                <c:pt idx="2">
                  <c:v>Individual attack 2.2 and 4.2</c:v>
                </c:pt>
                <c:pt idx="3">
                  <c:v>Individual attacks</c:v>
                </c:pt>
                <c:pt idx="4">
                  <c:v>All attacks, one leader for attack 1, 2 for each</c:v>
                </c:pt>
                <c:pt idx="5">
                  <c:v>All attacks, one leader for attack 1, 2 for each, with liveness attacks interference</c:v>
                </c:pt>
                <c:pt idx="6">
                  <c:v>All attacks, multiple leaders for attack 1, 2 for each, with liveness attacks interference</c:v>
                </c:pt>
                <c:pt idx="7">
                  <c:v>All attacks, one leader doing both attack 1, 2 at the same round</c:v>
                </c:pt>
              </c:strCache>
            </c:strRef>
          </c:cat>
          <c:val>
            <c:numRef>
              <c:f>Sheet1!$B$30:$B$37</c:f>
              <c:numCache>
                <c:formatCode>General</c:formatCode>
                <c:ptCount val="8"/>
                <c:pt idx="0">
                  <c:v>99.396000000000001</c:v>
                </c:pt>
                <c:pt idx="1">
                  <c:v>87.364999999999995</c:v>
                </c:pt>
                <c:pt idx="2">
                  <c:v>92.74</c:v>
                </c:pt>
                <c:pt idx="3">
                  <c:v>93.646153846153851</c:v>
                </c:pt>
                <c:pt idx="4">
                  <c:v>83.960000000000008</c:v>
                </c:pt>
                <c:pt idx="5">
                  <c:v>99.215000000000003</c:v>
                </c:pt>
                <c:pt idx="6">
                  <c:v>97.44</c:v>
                </c:pt>
                <c:pt idx="7">
                  <c:v>87.56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0-4F1D-B211-35C9B7CE6D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3.1007751937984496E-3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90-4F1D-B211-35C9B7CE6D2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Sheet1!$C$40:$C$47</c:f>
                <c:numCache>
                  <c:formatCode>General</c:formatCode>
                  <c:ptCount val="8"/>
                  <c:pt idx="0">
                    <c:v>0.82899336547405755</c:v>
                  </c:pt>
                  <c:pt idx="1">
                    <c:v>0</c:v>
                  </c:pt>
                  <c:pt idx="2">
                    <c:v>0.70499999999999829</c:v>
                  </c:pt>
                  <c:pt idx="3">
                    <c:v>0.64881252477714513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Sheet1!$A$30:$A$37</c:f>
              <c:strCache>
                <c:ptCount val="8"/>
                <c:pt idx="0">
                  <c:v>Individual attack 1 and 3</c:v>
                </c:pt>
                <c:pt idx="1">
                  <c:v>Individual attack 2.1 and 4.1</c:v>
                </c:pt>
                <c:pt idx="2">
                  <c:v>Individual attack 2.2 and 4.2</c:v>
                </c:pt>
                <c:pt idx="3">
                  <c:v>Individual attacks</c:v>
                </c:pt>
                <c:pt idx="4">
                  <c:v>All attacks, one leader for attack 1, 2 for each</c:v>
                </c:pt>
                <c:pt idx="5">
                  <c:v>All attacks, one leader for attack 1, 2 for each, with liveness attacks interference</c:v>
                </c:pt>
                <c:pt idx="6">
                  <c:v>All attacks, multiple leaders for attack 1, 2 for each, with liveness attacks interference</c:v>
                </c:pt>
                <c:pt idx="7">
                  <c:v>All attacks, one leader doing both attack 1, 2 at the same round</c:v>
                </c:pt>
              </c:strCache>
            </c:strRef>
          </c:cat>
          <c:val>
            <c:numRef>
              <c:f>Sheet1!$C$30:$C$37</c:f>
              <c:numCache>
                <c:formatCode>General</c:formatCode>
                <c:ptCount val="8"/>
                <c:pt idx="0">
                  <c:v>99.396000000000001</c:v>
                </c:pt>
                <c:pt idx="1">
                  <c:v>100</c:v>
                </c:pt>
                <c:pt idx="2">
                  <c:v>99.647500000000008</c:v>
                </c:pt>
                <c:pt idx="3">
                  <c:v>99.68357142857144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0-4F1D-B211-35C9B7CE6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2553136"/>
        <c:axId val="1922555632"/>
      </c:barChart>
      <c:catAx>
        <c:axId val="19225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5632"/>
        <c:crosses val="autoZero"/>
        <c:auto val="1"/>
        <c:lblAlgn val="ctr"/>
        <c:lblOffset val="100"/>
        <c:noMultiLvlLbl val="0"/>
      </c:catAx>
      <c:valAx>
        <c:axId val="19225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Recall average on normal vs improved detection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847133757961854E-3"/>
                  <c:y val="-8.997955010224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90-4A80-991B-8E67656E0BF6}"/>
                </c:ext>
              </c:extLst>
            </c:dLbl>
            <c:dLbl>
              <c:idx val="1"/>
              <c:layout>
                <c:manualLayout>
                  <c:x val="-1.5923566878980893E-3"/>
                  <c:y val="-8.17995910020449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90-4A80-991B-8E67656E0BF6}"/>
                </c:ext>
              </c:extLst>
            </c:dLbl>
            <c:dLbl>
              <c:idx val="2"/>
              <c:layout>
                <c:manualLayout>
                  <c:x val="-4.7770700636943263E-3"/>
                  <c:y val="-8.17995910020449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90-4A80-991B-8E67656E0BF6}"/>
                </c:ext>
              </c:extLst>
            </c:dLbl>
            <c:dLbl>
              <c:idx val="3"/>
              <c:layout>
                <c:manualLayout>
                  <c:x val="-1.5923566878980893E-3"/>
                  <c:y val="-7.3619631901840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90-4A80-991B-8E67656E0BF6}"/>
                </c:ext>
              </c:extLst>
            </c:dLbl>
            <c:dLbl>
              <c:idx val="4"/>
              <c:layout>
                <c:manualLayout>
                  <c:x val="0"/>
                  <c:y val="-2.86298568507157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90-4A80-991B-8E67656E0BF6}"/>
                </c:ext>
              </c:extLst>
            </c:dLbl>
            <c:dLbl>
              <c:idx val="5"/>
              <c:layout>
                <c:manualLayout>
                  <c:x val="-7.9617834394904458E-3"/>
                  <c:y val="-8.17995910020449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90-4A80-991B-8E67656E0BF6}"/>
                </c:ext>
              </c:extLst>
            </c:dLbl>
            <c:dLbl>
              <c:idx val="6"/>
              <c:layout>
                <c:manualLayout>
                  <c:x val="-3.1847133757962952E-3"/>
                  <c:y val="-3.27198364008179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90-4A80-991B-8E67656E0BF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Sheet1!$D$40:$D$47</c:f>
                <c:numCache>
                  <c:formatCode>General</c:formatCode>
                  <c:ptCount val="8"/>
                  <c:pt idx="0">
                    <c:v>6.012289913169524</c:v>
                  </c:pt>
                  <c:pt idx="1">
                    <c:v>4.0659838907698616</c:v>
                  </c:pt>
                  <c:pt idx="2">
                    <c:v>4.7397705640674204</c:v>
                  </c:pt>
                  <c:pt idx="3">
                    <c:v>5.1156940527191068</c:v>
                  </c:pt>
                  <c:pt idx="4">
                    <c:v>1.6525132374658889</c:v>
                  </c:pt>
                  <c:pt idx="5">
                    <c:v>1.0960155108391465</c:v>
                  </c:pt>
                  <c:pt idx="6">
                    <c:v>2.432447327281722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Sheet1!$A$30:$A$37</c:f>
              <c:strCache>
                <c:ptCount val="8"/>
                <c:pt idx="0">
                  <c:v>Individual attack 1 and 3</c:v>
                </c:pt>
                <c:pt idx="1">
                  <c:v>Individual attack 2.1 and 4.1</c:v>
                </c:pt>
                <c:pt idx="2">
                  <c:v>Individual attack 2.2 and 4.2</c:v>
                </c:pt>
                <c:pt idx="3">
                  <c:v>Individual attacks</c:v>
                </c:pt>
                <c:pt idx="4">
                  <c:v>All attacks, one leader for attack 1, 2 for each</c:v>
                </c:pt>
                <c:pt idx="5">
                  <c:v>All attacks, one leader for attack 1, 2 for each, with liveness attacks interference</c:v>
                </c:pt>
                <c:pt idx="6">
                  <c:v>All attacks, multiple leaders for attack 1, 2 for each, with liveness attacks interference</c:v>
                </c:pt>
                <c:pt idx="7">
                  <c:v>All attacks, one leader doing both attack 1, 2 at the same round</c:v>
                </c:pt>
              </c:strCache>
            </c:strRef>
          </c:cat>
          <c:val>
            <c:numRef>
              <c:f>Sheet1!$D$30:$D$37</c:f>
              <c:numCache>
                <c:formatCode>General</c:formatCode>
                <c:ptCount val="8"/>
                <c:pt idx="0">
                  <c:v>93.006</c:v>
                </c:pt>
                <c:pt idx="1">
                  <c:v>88.862500000000011</c:v>
                </c:pt>
                <c:pt idx="2">
                  <c:v>93.4375</c:v>
                </c:pt>
                <c:pt idx="3">
                  <c:v>91.863846153846154</c:v>
                </c:pt>
                <c:pt idx="4">
                  <c:v>98.820000000000007</c:v>
                </c:pt>
                <c:pt idx="5">
                  <c:v>99.224999999999994</c:v>
                </c:pt>
                <c:pt idx="6">
                  <c:v>98.28</c:v>
                </c:pt>
                <c:pt idx="7">
                  <c:v>92.65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0-4A80-991B-8E67656E0B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847133757961928E-3"/>
                  <c:y val="-3.68098159509202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90-4A80-991B-8E67656E0BF6}"/>
                </c:ext>
              </c:extLst>
            </c:dLbl>
            <c:dLbl>
              <c:idx val="2"/>
              <c:layout>
                <c:manualLayout>
                  <c:x val="0"/>
                  <c:y val="-9.40695296523517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90-4A80-991B-8E67656E0BF6}"/>
                </c:ext>
              </c:extLst>
            </c:dLbl>
            <c:dLbl>
              <c:idx val="3"/>
              <c:layout>
                <c:manualLayout>
                  <c:x val="0"/>
                  <c:y val="-8.1799591002045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90-4A80-991B-8E67656E0BF6}"/>
                </c:ext>
              </c:extLst>
            </c:dLbl>
            <c:dLbl>
              <c:idx val="4"/>
              <c:layout>
                <c:manualLayout>
                  <c:x val="-1.5923566878982059E-3"/>
                  <c:y val="-2.4539877300613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90-4A80-991B-8E67656E0BF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Sheet1!$E$40:$E$47</c:f>
                <c:numCache>
                  <c:formatCode>General</c:formatCode>
                  <c:ptCount val="8"/>
                  <c:pt idx="0">
                    <c:v>0.66099924356991535</c:v>
                  </c:pt>
                  <c:pt idx="1">
                    <c:v>0.73499999999999943</c:v>
                  </c:pt>
                  <c:pt idx="2">
                    <c:v>4.7397705640674204</c:v>
                  </c:pt>
                  <c:pt idx="3">
                    <c:v>5.1156940527191068</c:v>
                  </c:pt>
                  <c:pt idx="4">
                    <c:v>0.59032194605994148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Sheet1!$A$30:$A$37</c:f>
              <c:strCache>
                <c:ptCount val="8"/>
                <c:pt idx="0">
                  <c:v>Individual attack 1 and 3</c:v>
                </c:pt>
                <c:pt idx="1">
                  <c:v>Individual attack 2.1 and 4.1</c:v>
                </c:pt>
                <c:pt idx="2">
                  <c:v>Individual attack 2.2 and 4.2</c:v>
                </c:pt>
                <c:pt idx="3">
                  <c:v>Individual attacks</c:v>
                </c:pt>
                <c:pt idx="4">
                  <c:v>All attacks, one leader for attack 1, 2 for each</c:v>
                </c:pt>
                <c:pt idx="5">
                  <c:v>All attacks, one leader for attack 1, 2 for each, with liveness attacks interference</c:v>
                </c:pt>
                <c:pt idx="6">
                  <c:v>All attacks, multiple leaders for attack 1, 2 for each, with liveness attacks interference</c:v>
                </c:pt>
                <c:pt idx="7">
                  <c:v>All attacks, one leader doing both attack 1, 2 at the same round</c:v>
                </c:pt>
              </c:strCache>
            </c:strRef>
          </c:cat>
          <c:val>
            <c:numRef>
              <c:f>Sheet1!$E$30:$E$37</c:f>
              <c:numCache>
                <c:formatCode>General</c:formatCode>
                <c:ptCount val="8"/>
                <c:pt idx="0">
                  <c:v>98.828000000000003</c:v>
                </c:pt>
                <c:pt idx="1">
                  <c:v>99.632499999999993</c:v>
                </c:pt>
                <c:pt idx="2">
                  <c:v>99.545000000000002</c:v>
                </c:pt>
                <c:pt idx="3">
                  <c:v>99.296153846153842</c:v>
                </c:pt>
                <c:pt idx="4">
                  <c:v>99.736000000000004</c:v>
                </c:pt>
                <c:pt idx="5">
                  <c:v>100</c:v>
                </c:pt>
                <c:pt idx="6">
                  <c:v>100</c:v>
                </c:pt>
                <c:pt idx="7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0-4A80-991B-8E67656E0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2186560"/>
        <c:axId val="2082185728"/>
      </c:barChart>
      <c:catAx>
        <c:axId val="20821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85728"/>
        <c:crosses val="autoZero"/>
        <c:auto val="1"/>
        <c:lblAlgn val="ctr"/>
        <c:lblOffset val="100"/>
        <c:noMultiLvlLbl val="0"/>
      </c:catAx>
      <c:valAx>
        <c:axId val="2082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c</a:t>
            </a:r>
            <a:r>
              <a:rPr lang="en-GB"/>
              <a:t>orrectness on Identifying malicious voters is really doing attacks 3 or 4 or</a:t>
            </a:r>
            <a:r>
              <a:rPr lang="en-GB" baseline="0"/>
              <a:t> both</a:t>
            </a:r>
            <a:r>
              <a:rPr lang="en-GB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783869686134434E-3"/>
                  <c:y val="-6.944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F1-451D-BCC8-B5DAE610A8C1}"/>
                </c:ext>
              </c:extLst>
            </c:dLbl>
            <c:dLbl>
              <c:idx val="3"/>
              <c:layout>
                <c:manualLayout>
                  <c:x val="0"/>
                  <c:y val="-6.018518518518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F1-451D-BCC8-B5DAE610A8C1}"/>
                </c:ext>
              </c:extLst>
            </c:dLbl>
            <c:dLbl>
              <c:idx val="4"/>
              <c:layout>
                <c:manualLayout>
                  <c:x val="-3.1783869686134288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F1-451D-BCC8-B5DAE610A8C1}"/>
                </c:ext>
              </c:extLst>
            </c:dLbl>
            <c:dLbl>
              <c:idx val="5"/>
              <c:layout>
                <c:manualLayout>
                  <c:x val="1.5891934843067143E-3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F1-451D-BCC8-B5DAE610A8C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Sheet1!$G$40:$G$47</c:f>
                <c:numCache>
                  <c:formatCode>General</c:formatCode>
                  <c:ptCount val="8"/>
                  <c:pt idx="0">
                    <c:v>2.0815018616374088</c:v>
                  </c:pt>
                  <c:pt idx="1">
                    <c:v>0</c:v>
                  </c:pt>
                  <c:pt idx="2">
                    <c:v>0</c:v>
                  </c:pt>
                  <c:pt idx="3">
                    <c:v>1.4299999999999997</c:v>
                  </c:pt>
                  <c:pt idx="4">
                    <c:v>5.6438355752094704</c:v>
                  </c:pt>
                  <c:pt idx="5">
                    <c:v>3.6415999231107237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Sheet1!$A$30:$A$37</c:f>
              <c:strCache>
                <c:ptCount val="8"/>
                <c:pt idx="0">
                  <c:v>Individual attack 1 and 3</c:v>
                </c:pt>
                <c:pt idx="1">
                  <c:v>Individual attack 2.1 and 4.1</c:v>
                </c:pt>
                <c:pt idx="2">
                  <c:v>Individual attack 2.2 and 4.2</c:v>
                </c:pt>
                <c:pt idx="3">
                  <c:v>Individual attacks</c:v>
                </c:pt>
                <c:pt idx="4">
                  <c:v>All attacks, one leader for attack 1, 2 for each</c:v>
                </c:pt>
                <c:pt idx="5">
                  <c:v>All attacks, one leader for attack 1, 2 for each, with liveness attacks interference</c:v>
                </c:pt>
                <c:pt idx="6">
                  <c:v>All attacks, multiple leaders for attack 1, 2 for each, with liveness attacks interference</c:v>
                </c:pt>
                <c:pt idx="7">
                  <c:v>All attacks, one leader doing both attack 1, 2 at the same round</c:v>
                </c:pt>
              </c:strCache>
            </c:strRef>
          </c:cat>
          <c:val>
            <c:numRef>
              <c:f>Sheet1!$G$30:$G$37</c:f>
              <c:numCache>
                <c:formatCode>General</c:formatCode>
                <c:ptCount val="8"/>
                <c:pt idx="0">
                  <c:v>93.47999999999999</c:v>
                </c:pt>
                <c:pt idx="1">
                  <c:v>100</c:v>
                </c:pt>
                <c:pt idx="2">
                  <c:v>99.284999999999997</c:v>
                </c:pt>
                <c:pt idx="3">
                  <c:v>97.272307692307692</c:v>
                </c:pt>
                <c:pt idx="4">
                  <c:v>97.475999999999999</c:v>
                </c:pt>
                <c:pt idx="5">
                  <c:v>97.424999999999997</c:v>
                </c:pt>
                <c:pt idx="6">
                  <c:v>100</c:v>
                </c:pt>
                <c:pt idx="7">
                  <c:v>98.96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1-451D-BCC8-B5DAE610A8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818944"/>
        <c:axId val="1920819360"/>
      </c:barChart>
      <c:catAx>
        <c:axId val="19208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19360"/>
        <c:crosses val="autoZero"/>
        <c:auto val="1"/>
        <c:lblAlgn val="ctr"/>
        <c:lblOffset val="100"/>
        <c:noMultiLvlLbl val="0"/>
      </c:catAx>
      <c:valAx>
        <c:axId val="1920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1651000</xdr:colOff>
      <xdr:row>50</xdr:row>
      <xdr:rowOff>31750</xdr:rowOff>
    </xdr:from>
    <xdr:to>
      <xdr:col>2</xdr:col>
      <xdr:colOff>2514600</xdr:colOff>
      <xdr:row>65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2B9259-BB7E-93B6-FCAB-D199ED9B4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1701800</xdr:colOff>
      <xdr:row>66</xdr:row>
      <xdr:rowOff>88900</xdr:rowOff>
    </xdr:from>
    <xdr:to>
      <xdr:col>2</xdr:col>
      <xdr:colOff>2349500</xdr:colOff>
      <xdr:row>83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D3A5A-AD99-BE01-A0A2-7A0929B3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987424</xdr:colOff>
      <xdr:row>49</xdr:row>
      <xdr:rowOff>127000</xdr:rowOff>
    </xdr:from>
    <xdr:to>
      <xdr:col>7</xdr:col>
      <xdr:colOff>1327149</xdr:colOff>
      <xdr:row>64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1F41C4-1FD8-46AF-6300-EAD507F7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4705-5473-4D5E-8159-F40B9A6472B2}">
  <dimension ref="A1:J47"/>
  <sheetViews>
    <sheetView tabSelected="1" topLeftCell="A44" workbookViewId="0">
      <selection activeCell="G67" sqref="G67"/>
    </sheetView>
  </sheetViews>
  <sheetFormatPr defaultRowHeight="14.5" x14ac:dyDescent="0.35"/>
  <cols>
    <col min="1" max="1" width="71.08984375" customWidth="1"/>
    <col min="2" max="2" width="33.81640625" customWidth="1"/>
    <col min="3" max="3" width="37.54296875" customWidth="1"/>
    <col min="4" max="4" width="20.453125" customWidth="1"/>
    <col min="5" max="5" width="28" customWidth="1"/>
    <col min="6" max="6" width="23.453125" customWidth="1"/>
    <col min="7" max="7" width="58.08984375" customWidth="1"/>
    <col min="8" max="8" width="37.7265625" customWidth="1"/>
    <col min="9" max="9" width="33.90625" customWidth="1"/>
    <col min="10" max="10" width="35.26953125" customWidth="1"/>
  </cols>
  <sheetData>
    <row r="1" spans="1:10" x14ac:dyDescent="0.35">
      <c r="A1" t="s">
        <v>0</v>
      </c>
      <c r="B1" t="s">
        <v>2</v>
      </c>
      <c r="C1" t="s">
        <v>3</v>
      </c>
      <c r="D1" t="s">
        <v>27</v>
      </c>
      <c r="E1" t="s">
        <v>4</v>
      </c>
      <c r="F1" t="s">
        <v>5</v>
      </c>
      <c r="G1" t="s">
        <v>26</v>
      </c>
      <c r="H1" t="s">
        <v>6</v>
      </c>
      <c r="I1" t="s">
        <v>10</v>
      </c>
      <c r="J1" t="s">
        <v>7</v>
      </c>
    </row>
    <row r="2" spans="1:10" x14ac:dyDescent="0.35">
      <c r="A2" t="s">
        <v>1</v>
      </c>
      <c r="B2">
        <v>100</v>
      </c>
      <c r="C2">
        <v>100</v>
      </c>
      <c r="E2">
        <v>100</v>
      </c>
      <c r="F2">
        <v>100</v>
      </c>
      <c r="H2">
        <v>94.85</v>
      </c>
      <c r="J2" t="s">
        <v>8</v>
      </c>
    </row>
    <row r="3" spans="1:10" x14ac:dyDescent="0.35">
      <c r="A3" s="1" t="s">
        <v>9</v>
      </c>
      <c r="B3">
        <v>95.3</v>
      </c>
      <c r="C3">
        <v>100</v>
      </c>
      <c r="D3">
        <v>1</v>
      </c>
      <c r="E3">
        <v>100</v>
      </c>
      <c r="F3">
        <v>100</v>
      </c>
      <c r="H3">
        <v>87.38</v>
      </c>
      <c r="I3">
        <v>100</v>
      </c>
    </row>
    <row r="4" spans="1:10" x14ac:dyDescent="0.35">
      <c r="A4" s="1" t="s">
        <v>11</v>
      </c>
      <c r="B4">
        <v>100</v>
      </c>
      <c r="C4">
        <v>100</v>
      </c>
      <c r="E4">
        <v>100</v>
      </c>
      <c r="F4">
        <v>100</v>
      </c>
      <c r="H4">
        <v>100</v>
      </c>
    </row>
    <row r="5" spans="1:10" x14ac:dyDescent="0.35">
      <c r="A5" s="1" t="s">
        <v>12</v>
      </c>
      <c r="B5">
        <v>39.51</v>
      </c>
      <c r="C5">
        <v>100</v>
      </c>
      <c r="D5">
        <v>2</v>
      </c>
      <c r="E5">
        <v>100</v>
      </c>
      <c r="F5">
        <v>100</v>
      </c>
      <c r="H5">
        <v>100</v>
      </c>
    </row>
    <row r="6" spans="1:10" x14ac:dyDescent="0.35">
      <c r="A6" s="1" t="s">
        <v>15</v>
      </c>
      <c r="B6">
        <v>100</v>
      </c>
      <c r="C6">
        <v>100</v>
      </c>
      <c r="E6">
        <v>85.71</v>
      </c>
      <c r="F6">
        <v>98.51</v>
      </c>
      <c r="G6">
        <v>5</v>
      </c>
      <c r="H6">
        <v>95.35</v>
      </c>
    </row>
    <row r="7" spans="1:10" x14ac:dyDescent="0.35">
      <c r="A7" s="1" t="s">
        <v>14</v>
      </c>
      <c r="B7">
        <v>98.41</v>
      </c>
      <c r="C7">
        <v>98.41</v>
      </c>
      <c r="E7">
        <v>98.41</v>
      </c>
      <c r="F7">
        <v>98.41</v>
      </c>
      <c r="H7">
        <v>92</v>
      </c>
    </row>
    <row r="8" spans="1:10" x14ac:dyDescent="0.35">
      <c r="A8" s="1" t="s">
        <v>13</v>
      </c>
      <c r="B8">
        <v>98.57</v>
      </c>
      <c r="C8">
        <v>98.57</v>
      </c>
      <c r="E8">
        <v>90.79</v>
      </c>
      <c r="F8">
        <v>98.57</v>
      </c>
      <c r="G8">
        <v>5</v>
      </c>
      <c r="H8">
        <v>90.57</v>
      </c>
    </row>
    <row r="9" spans="1:10" x14ac:dyDescent="0.35">
      <c r="A9" s="1" t="s">
        <v>16</v>
      </c>
      <c r="B9">
        <v>100</v>
      </c>
      <c r="C9">
        <v>100</v>
      </c>
      <c r="E9">
        <v>100</v>
      </c>
      <c r="F9">
        <v>100</v>
      </c>
      <c r="H9">
        <v>94.74</v>
      </c>
    </row>
    <row r="10" spans="1:10" x14ac:dyDescent="0.35">
      <c r="A10" s="1" t="s">
        <v>17</v>
      </c>
      <c r="B10">
        <v>100</v>
      </c>
      <c r="C10">
        <v>100</v>
      </c>
      <c r="E10">
        <v>90.12</v>
      </c>
      <c r="F10">
        <v>98.65</v>
      </c>
      <c r="G10">
        <v>5</v>
      </c>
      <c r="H10">
        <v>94.74</v>
      </c>
      <c r="I10">
        <v>94.74</v>
      </c>
    </row>
    <row r="11" spans="1:10" x14ac:dyDescent="0.35">
      <c r="A11" s="1" t="s">
        <v>18</v>
      </c>
      <c r="B11">
        <v>78.650000000000006</v>
      </c>
      <c r="C11">
        <v>98.59</v>
      </c>
      <c r="D11" t="s">
        <v>50</v>
      </c>
      <c r="E11">
        <v>93.33</v>
      </c>
      <c r="F11">
        <v>100</v>
      </c>
      <c r="G11">
        <v>5</v>
      </c>
      <c r="H11">
        <v>100</v>
      </c>
    </row>
    <row r="12" spans="1:10" x14ac:dyDescent="0.35">
      <c r="A12" s="1" t="s">
        <v>19</v>
      </c>
      <c r="B12">
        <v>100</v>
      </c>
      <c r="C12">
        <v>100</v>
      </c>
      <c r="E12">
        <v>100</v>
      </c>
      <c r="F12">
        <v>100</v>
      </c>
      <c r="H12">
        <v>100</v>
      </c>
    </row>
    <row r="13" spans="1:10" x14ac:dyDescent="0.35">
      <c r="A13" s="1" t="s">
        <v>20</v>
      </c>
      <c r="B13">
        <v>100</v>
      </c>
      <c r="C13">
        <v>100</v>
      </c>
      <c r="E13">
        <v>91.53</v>
      </c>
      <c r="F13">
        <v>98.18</v>
      </c>
      <c r="G13">
        <v>5</v>
      </c>
      <c r="H13">
        <v>97.14</v>
      </c>
      <c r="I13">
        <v>97.14</v>
      </c>
    </row>
    <row r="14" spans="1:10" x14ac:dyDescent="0.35">
      <c r="A14" s="1" t="s">
        <v>21</v>
      </c>
      <c r="B14">
        <v>92.31</v>
      </c>
      <c r="C14">
        <v>100</v>
      </c>
      <c r="D14">
        <v>4</v>
      </c>
      <c r="E14">
        <v>88.89</v>
      </c>
      <c r="F14">
        <v>100</v>
      </c>
      <c r="G14">
        <v>5</v>
      </c>
      <c r="H14">
        <v>100</v>
      </c>
    </row>
    <row r="15" spans="1:10" x14ac:dyDescent="0.35">
      <c r="A15" s="1" t="s">
        <v>22</v>
      </c>
      <c r="B15">
        <v>93.51</v>
      </c>
      <c r="C15">
        <v>100</v>
      </c>
      <c r="D15">
        <v>3</v>
      </c>
      <c r="E15">
        <v>83.72</v>
      </c>
      <c r="F15">
        <v>100</v>
      </c>
      <c r="G15">
        <v>5</v>
      </c>
      <c r="H15">
        <v>100</v>
      </c>
    </row>
    <row r="16" spans="1:10" x14ac:dyDescent="0.35">
      <c r="A16" s="1" t="s">
        <v>23</v>
      </c>
      <c r="B16">
        <v>81.709999999999994</v>
      </c>
      <c r="C16">
        <v>100</v>
      </c>
      <c r="D16">
        <v>3</v>
      </c>
      <c r="E16">
        <v>89.33</v>
      </c>
      <c r="F16">
        <v>98.53</v>
      </c>
      <c r="G16">
        <v>5</v>
      </c>
      <c r="H16">
        <v>100</v>
      </c>
      <c r="I16">
        <v>98</v>
      </c>
    </row>
    <row r="17" spans="1:8" x14ac:dyDescent="0.35">
      <c r="A17" s="1" t="s">
        <v>24</v>
      </c>
      <c r="B17">
        <v>80.819999999999993</v>
      </c>
      <c r="C17">
        <v>100</v>
      </c>
      <c r="D17">
        <v>3</v>
      </c>
      <c r="E17">
        <v>93.65</v>
      </c>
      <c r="F17">
        <v>100</v>
      </c>
      <c r="G17">
        <v>5</v>
      </c>
      <c r="H17">
        <v>100</v>
      </c>
    </row>
    <row r="18" spans="1:8" x14ac:dyDescent="0.35">
      <c r="A18" s="1" t="s">
        <v>25</v>
      </c>
      <c r="B18">
        <v>93.42</v>
      </c>
      <c r="C18">
        <v>100</v>
      </c>
      <c r="D18">
        <v>3</v>
      </c>
      <c r="E18">
        <v>88.75</v>
      </c>
      <c r="F18">
        <v>100</v>
      </c>
      <c r="G18">
        <v>5</v>
      </c>
      <c r="H18">
        <v>100</v>
      </c>
    </row>
    <row r="19" spans="1:8" x14ac:dyDescent="0.35">
      <c r="A19" s="1" t="s">
        <v>28</v>
      </c>
      <c r="B19">
        <v>89.32</v>
      </c>
      <c r="C19">
        <v>100</v>
      </c>
      <c r="D19">
        <v>1</v>
      </c>
      <c r="E19">
        <v>97.54</v>
      </c>
      <c r="F19">
        <v>100</v>
      </c>
      <c r="G19">
        <v>5</v>
      </c>
      <c r="H19">
        <v>100</v>
      </c>
    </row>
    <row r="20" spans="1:8" x14ac:dyDescent="0.35">
      <c r="A20" s="1" t="s">
        <v>29</v>
      </c>
      <c r="B20">
        <v>95.67</v>
      </c>
      <c r="C20">
        <v>100</v>
      </c>
      <c r="D20">
        <v>1</v>
      </c>
      <c r="E20">
        <v>96.56</v>
      </c>
      <c r="F20">
        <v>98.68</v>
      </c>
      <c r="G20">
        <v>5</v>
      </c>
      <c r="H20">
        <v>100</v>
      </c>
    </row>
    <row r="21" spans="1:8" x14ac:dyDescent="0.35">
      <c r="A21" s="1" t="s">
        <v>30</v>
      </c>
      <c r="B21">
        <v>98.43</v>
      </c>
      <c r="C21">
        <v>100</v>
      </c>
      <c r="D21">
        <v>1</v>
      </c>
      <c r="E21">
        <v>98.45</v>
      </c>
      <c r="F21">
        <v>100</v>
      </c>
      <c r="G21">
        <v>5</v>
      </c>
      <c r="H21">
        <v>100</v>
      </c>
    </row>
    <row r="22" spans="1:8" x14ac:dyDescent="0.35">
      <c r="A22" t="s">
        <v>31</v>
      </c>
      <c r="B22">
        <v>98.65</v>
      </c>
      <c r="C22">
        <v>100</v>
      </c>
      <c r="E22">
        <v>96.56</v>
      </c>
      <c r="F22">
        <v>100</v>
      </c>
      <c r="H22">
        <v>100</v>
      </c>
    </row>
    <row r="23" spans="1:8" x14ac:dyDescent="0.35">
      <c r="A23" t="s">
        <v>32</v>
      </c>
      <c r="B23">
        <v>96.23</v>
      </c>
      <c r="C23">
        <v>100</v>
      </c>
      <c r="E23">
        <v>100</v>
      </c>
      <c r="F23">
        <v>100</v>
      </c>
      <c r="H23">
        <v>100</v>
      </c>
    </row>
    <row r="24" spans="1:8" x14ac:dyDescent="0.35">
      <c r="A24" t="s">
        <v>33</v>
      </c>
      <c r="B24">
        <v>87.56</v>
      </c>
      <c r="C24">
        <v>100</v>
      </c>
      <c r="E24">
        <v>92.65</v>
      </c>
      <c r="F24">
        <v>97.3</v>
      </c>
      <c r="H24">
        <v>98.96</v>
      </c>
    </row>
    <row r="27" spans="1:8" x14ac:dyDescent="0.35">
      <c r="A27" t="s">
        <v>34</v>
      </c>
    </row>
    <row r="29" spans="1:8" x14ac:dyDescent="0.35">
      <c r="A29" t="s">
        <v>39</v>
      </c>
      <c r="B29" t="s">
        <v>40</v>
      </c>
      <c r="C29" t="s">
        <v>41</v>
      </c>
      <c r="D29" t="s">
        <v>42</v>
      </c>
      <c r="E29" t="s">
        <v>43</v>
      </c>
      <c r="F29" t="s">
        <v>44</v>
      </c>
      <c r="G29" t="s">
        <v>45</v>
      </c>
    </row>
    <row r="30" spans="1:8" x14ac:dyDescent="0.35">
      <c r="A30" t="s">
        <v>47</v>
      </c>
      <c r="B30">
        <f>AVERAGE(B6:B10)</f>
        <v>99.396000000000001</v>
      </c>
      <c r="C30">
        <f>AVERAGE(C6:C10)</f>
        <v>99.396000000000001</v>
      </c>
      <c r="D30">
        <f>AVERAGE(E6:E10)</f>
        <v>93.006</v>
      </c>
      <c r="E30">
        <f>AVERAGE(F6:F10)</f>
        <v>98.828000000000003</v>
      </c>
      <c r="F30">
        <v>100</v>
      </c>
      <c r="G30">
        <f>AVERAGE(H6:H10)</f>
        <v>93.47999999999999</v>
      </c>
    </row>
    <row r="31" spans="1:8" x14ac:dyDescent="0.35">
      <c r="A31" t="s">
        <v>48</v>
      </c>
      <c r="B31">
        <f>AVERAGE(B15:B18)</f>
        <v>87.364999999999995</v>
      </c>
      <c r="C31">
        <f>AVERAGE(C15:C19)</f>
        <v>100</v>
      </c>
      <c r="D31">
        <f>AVERAGE(E15:E18)</f>
        <v>88.862500000000011</v>
      </c>
      <c r="E31">
        <f>AVERAGE(F15:F18)</f>
        <v>99.632499999999993</v>
      </c>
      <c r="F31">
        <v>100</v>
      </c>
      <c r="G31">
        <f>AVERAGE(H15:H18)</f>
        <v>100</v>
      </c>
    </row>
    <row r="32" spans="1:8" x14ac:dyDescent="0.35">
      <c r="A32" t="s">
        <v>49</v>
      </c>
      <c r="B32">
        <f>AVERAGE(B11:B14)</f>
        <v>92.74</v>
      </c>
      <c r="C32">
        <f>AVERAGE(C11:C14)</f>
        <v>99.647500000000008</v>
      </c>
      <c r="D32">
        <f>AVERAGE(E11:E14)</f>
        <v>93.4375</v>
      </c>
      <c r="E32">
        <f>AVERAGE(F11:F14)</f>
        <v>99.545000000000002</v>
      </c>
      <c r="F32">
        <v>100</v>
      </c>
      <c r="G32">
        <f>AVERAGE(H11:H14)</f>
        <v>99.284999999999997</v>
      </c>
    </row>
    <row r="33" spans="1:7" x14ac:dyDescent="0.35">
      <c r="A33" t="s">
        <v>46</v>
      </c>
      <c r="B33">
        <f>AVERAGE(B6:B18)</f>
        <v>93.646153846153851</v>
      </c>
      <c r="C33">
        <f>AVERAGE(C5:C18)</f>
        <v>99.68357142857144</v>
      </c>
      <c r="D33">
        <f>AVERAGE(E6:E18)</f>
        <v>91.863846153846154</v>
      </c>
      <c r="E33">
        <f>AVERAGE(F6:F18)</f>
        <v>99.296153846153842</v>
      </c>
      <c r="F33">
        <v>100</v>
      </c>
      <c r="G33">
        <f>AVERAGE(H6:H18)</f>
        <v>97.272307692307692</v>
      </c>
    </row>
    <row r="34" spans="1:7" x14ac:dyDescent="0.35">
      <c r="A34" t="s">
        <v>35</v>
      </c>
      <c r="B34">
        <f>AVERAGE(B3:B5,B19:B20)</f>
        <v>83.960000000000008</v>
      </c>
      <c r="C34">
        <f>AVERAGE(C3:C5,C19:C20)</f>
        <v>100</v>
      </c>
      <c r="D34">
        <f>AVERAGE(E3:E5,E19:E20)</f>
        <v>98.820000000000007</v>
      </c>
      <c r="E34">
        <f>AVERAGE(F3:F5,F19:F20)</f>
        <v>99.736000000000004</v>
      </c>
      <c r="F34">
        <v>100</v>
      </c>
      <c r="G34">
        <f>AVERAGE(H3:H5,H19:H20)</f>
        <v>97.475999999999999</v>
      </c>
    </row>
    <row r="35" spans="1:7" x14ac:dyDescent="0.35">
      <c r="A35" t="s">
        <v>36</v>
      </c>
      <c r="B35">
        <f>AVERAGE(B2,B21)</f>
        <v>99.215000000000003</v>
      </c>
      <c r="C35">
        <f>AVERAGE(C2,C21)</f>
        <v>100</v>
      </c>
      <c r="D35">
        <f>AVERAGE(E2,E21)</f>
        <v>99.224999999999994</v>
      </c>
      <c r="E35">
        <f>AVERAGE(F2,F21)</f>
        <v>100</v>
      </c>
      <c r="F35">
        <v>100</v>
      </c>
      <c r="G35">
        <f>AVERAGE(H2,H21)</f>
        <v>97.424999999999997</v>
      </c>
    </row>
    <row r="36" spans="1:7" x14ac:dyDescent="0.35">
      <c r="A36" t="s">
        <v>37</v>
      </c>
      <c r="B36">
        <f>AVERAGE(B22:B23)</f>
        <v>97.44</v>
      </c>
      <c r="C36">
        <f>AVERAGE(C22:C23)</f>
        <v>100</v>
      </c>
      <c r="D36">
        <f>AVERAGE(E22:E23)</f>
        <v>98.28</v>
      </c>
      <c r="E36">
        <f>AVERAGE(F22:F23)</f>
        <v>100</v>
      </c>
      <c r="F36">
        <v>100</v>
      </c>
      <c r="G36">
        <f>AVERAGE(H22:H23)</f>
        <v>100</v>
      </c>
    </row>
    <row r="37" spans="1:7" x14ac:dyDescent="0.35">
      <c r="A37" t="s">
        <v>38</v>
      </c>
      <c r="B37">
        <v>87.56</v>
      </c>
      <c r="C37">
        <v>100</v>
      </c>
      <c r="D37">
        <v>92.65</v>
      </c>
      <c r="E37">
        <v>97.3</v>
      </c>
      <c r="F37">
        <v>100</v>
      </c>
      <c r="G37">
        <v>98.96</v>
      </c>
    </row>
    <row r="39" spans="1:7" x14ac:dyDescent="0.35">
      <c r="A39" t="s">
        <v>39</v>
      </c>
      <c r="B39" t="s">
        <v>51</v>
      </c>
      <c r="C39" t="s">
        <v>51</v>
      </c>
      <c r="D39" t="s">
        <v>51</v>
      </c>
      <c r="E39" t="s">
        <v>51</v>
      </c>
      <c r="G39" t="s">
        <v>51</v>
      </c>
    </row>
    <row r="40" spans="1:7" x14ac:dyDescent="0.35">
      <c r="A40" t="s">
        <v>47</v>
      </c>
      <c r="B40">
        <f>_xlfn.STDEV.S(B6:B10)</f>
        <v>0.82899336547405755</v>
      </c>
      <c r="C40">
        <f>_xlfn.STDEV.S(C6:C10)</f>
        <v>0.82899336547405755</v>
      </c>
      <c r="D40">
        <f>_xlfn.STDEV.S(E6:E10)</f>
        <v>6.012289913169524</v>
      </c>
      <c r="E40">
        <f>_xlfn.STDEV.S(F6:F10)</f>
        <v>0.66099924356991535</v>
      </c>
      <c r="G40">
        <f>_xlfn.STDEV.S(H6:H10)</f>
        <v>2.0815018616374088</v>
      </c>
    </row>
    <row r="41" spans="1:7" x14ac:dyDescent="0.35">
      <c r="A41" t="s">
        <v>48</v>
      </c>
      <c r="B41">
        <f>_xlfn.STDEV.S(B15:B18)</f>
        <v>7.0531340551559119</v>
      </c>
      <c r="C41">
        <f>_xlfn.STDEV.S(C15:C18)</f>
        <v>0</v>
      </c>
      <c r="D41">
        <f>_xlfn.STDEV.S(E15:E18)</f>
        <v>4.0659838907698616</v>
      </c>
      <c r="E41">
        <f>_xlfn.STDEV.S(F15:F18)</f>
        <v>0.73499999999999943</v>
      </c>
      <c r="G41">
        <f>_xlfn.STDEV.S(H15:H18)</f>
        <v>0</v>
      </c>
    </row>
    <row r="42" spans="1:7" x14ac:dyDescent="0.35">
      <c r="A42" t="s">
        <v>49</v>
      </c>
      <c r="B42">
        <f>_xlfn.STDEV.S(B11:B14)</f>
        <v>10.068568253066898</v>
      </c>
      <c r="C42">
        <f>_xlfn.STDEV.S(C11:C14)</f>
        <v>0.70499999999999829</v>
      </c>
      <c r="D42">
        <f>_xlfn.STDEV.S(E11:E14)</f>
        <v>4.7397705640674204</v>
      </c>
      <c r="E42">
        <f>_xlfn.STDEV.S(E11:E14)</f>
        <v>4.7397705640674204</v>
      </c>
      <c r="G42">
        <f>_xlfn.STDEV.S(H15:H18)</f>
        <v>0</v>
      </c>
    </row>
    <row r="43" spans="1:7" x14ac:dyDescent="0.35">
      <c r="A43" t="s">
        <v>46</v>
      </c>
      <c r="B43">
        <f>_xlfn.STDEV.S(B6:B19)</f>
        <v>7.8441339459903014</v>
      </c>
      <c r="C43">
        <f>_xlfn.STDEV.S(C6:C18)</f>
        <v>0.64881252477714513</v>
      </c>
      <c r="D43">
        <f>_xlfn.STDEV.S(E6:E18)</f>
        <v>5.1156940527191068</v>
      </c>
      <c r="E43">
        <f>_xlfn.STDEV.S(E6:E18)</f>
        <v>5.1156940527191068</v>
      </c>
      <c r="G43">
        <f>_xlfn.STDEV.S(H11:H14)</f>
        <v>1.4299999999999997</v>
      </c>
    </row>
    <row r="44" spans="1:7" x14ac:dyDescent="0.35">
      <c r="A44" t="s">
        <v>35</v>
      </c>
      <c r="B44">
        <f>_xlfn.STDEV.S(B3:B5,B19:B20)</f>
        <v>25.137290028958933</v>
      </c>
      <c r="C44">
        <f>_xlfn.STDEV.S(C3:C5,C19:C20)</f>
        <v>0</v>
      </c>
      <c r="D44">
        <f>_xlfn.STDEV.S(E3:E5,E19:E20)</f>
        <v>1.6525132374658889</v>
      </c>
      <c r="E44">
        <f>_xlfn.STDEV.S(F3:F5,F19:F20)</f>
        <v>0.59032194605994148</v>
      </c>
      <c r="G44">
        <f>_xlfn.STDEV.S(H3:H5,H19:H20)</f>
        <v>5.6438355752094704</v>
      </c>
    </row>
    <row r="45" spans="1:7" x14ac:dyDescent="0.35">
      <c r="A45" t="s">
        <v>36</v>
      </c>
      <c r="B45" s="2">
        <f>_xlfn.STDEV.S(B2,B21)</f>
        <v>1.1101576464628748</v>
      </c>
      <c r="C45" s="2">
        <f>_xlfn.STDEV.S(C2,C21)</f>
        <v>0</v>
      </c>
      <c r="D45" s="2">
        <f>_xlfn.STDEV.S(E2,E21)</f>
        <v>1.0960155108391465</v>
      </c>
      <c r="E45" s="2">
        <f>_xlfn.STDEV.S(F2,F21)</f>
        <v>0</v>
      </c>
      <c r="G45" s="2">
        <f>_xlfn.STDEV.S(H2,H21)</f>
        <v>3.6415999231107237</v>
      </c>
    </row>
    <row r="46" spans="1:7" x14ac:dyDescent="0.35">
      <c r="A46" t="s">
        <v>37</v>
      </c>
      <c r="B46">
        <f>_xlfn.STDEV.S(B22:B23)</f>
        <v>1.7111984104714462</v>
      </c>
      <c r="C46">
        <f>_xlfn.STDEV.S(C22:C23)</f>
        <v>0</v>
      </c>
      <c r="D46">
        <f>_xlfn.STDEV.S(E22:E23)</f>
        <v>2.432447327281722</v>
      </c>
      <c r="E46">
        <f>_xlfn.STDEV.S(F22:F23)</f>
        <v>0</v>
      </c>
      <c r="G46">
        <f>_xlfn.STDEV.S(H22:H23)</f>
        <v>0</v>
      </c>
    </row>
    <row r="47" spans="1:7" x14ac:dyDescent="0.35">
      <c r="A47" t="s">
        <v>38</v>
      </c>
      <c r="B47">
        <v>0</v>
      </c>
      <c r="C47">
        <v>0</v>
      </c>
      <c r="D47">
        <v>0</v>
      </c>
      <c r="E47">
        <v>0</v>
      </c>
      <c r="G4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</dc:creator>
  <cp:lastModifiedBy>grz</cp:lastModifiedBy>
  <dcterms:created xsi:type="dcterms:W3CDTF">2022-07-24T07:36:42Z</dcterms:created>
  <dcterms:modified xsi:type="dcterms:W3CDTF">2022-07-24T14:37:55Z</dcterms:modified>
</cp:coreProperties>
</file>