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grin\Desktop\Casper\programming\zip for matt\"/>
    </mc:Choice>
  </mc:AlternateContent>
  <xr:revisionPtr revIDLastSave="0" documentId="13_ncr:1_{8A3922CD-A31E-4C5B-8BCD-82803ABADA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H8" i="1"/>
  <c r="H7" i="1"/>
  <c r="C13" i="3"/>
  <c r="G13" i="3"/>
  <c r="K4" i="3" l="1"/>
  <c r="K3" i="3"/>
  <c r="K7" i="3"/>
  <c r="K6" i="3"/>
  <c r="K10" i="3"/>
  <c r="K9" i="3"/>
  <c r="G8" i="1"/>
  <c r="J8" i="1"/>
  <c r="I8" i="1"/>
  <c r="F8" i="1"/>
  <c r="J7" i="1"/>
  <c r="I7" i="1"/>
  <c r="G7" i="1"/>
  <c r="F7" i="1"/>
  <c r="D8" i="1"/>
  <c r="D7" i="1"/>
  <c r="C8" i="1"/>
  <c r="C7" i="1"/>
  <c r="J4" i="1"/>
  <c r="J3" i="1"/>
  <c r="I4" i="1"/>
  <c r="I3" i="1"/>
  <c r="H4" i="1"/>
  <c r="H3" i="1"/>
  <c r="G4" i="1"/>
  <c r="G3" i="1"/>
  <c r="F4" i="1"/>
  <c r="F3" i="1"/>
  <c r="E4" i="1"/>
  <c r="E3" i="1"/>
  <c r="D4" i="1"/>
  <c r="D3" i="1"/>
  <c r="C4" i="1"/>
  <c r="C3" i="1"/>
  <c r="C11" i="1"/>
  <c r="J12" i="1"/>
  <c r="I12" i="1"/>
  <c r="J11" i="1"/>
  <c r="I11" i="1"/>
  <c r="H12" i="1"/>
  <c r="G12" i="1"/>
  <c r="H11" i="1"/>
  <c r="G11" i="1"/>
  <c r="F12" i="1"/>
  <c r="E12" i="1"/>
  <c r="F11" i="1"/>
  <c r="E11" i="1"/>
  <c r="D12" i="1"/>
  <c r="D11" i="1"/>
  <c r="C12" i="1"/>
  <c r="E28" i="1"/>
  <c r="F26" i="1"/>
  <c r="F25" i="1"/>
  <c r="F24" i="1"/>
  <c r="F17" i="1"/>
  <c r="L5" i="3" l="1"/>
  <c r="L8" i="3"/>
  <c r="D21" i="1"/>
  <c r="F21" i="1" s="1"/>
  <c r="D20" i="1"/>
  <c r="D22" i="1"/>
  <c r="F20" i="1" l="1"/>
  <c r="D28" i="1"/>
  <c r="G34" i="1" s="1"/>
  <c r="H20" i="1"/>
  <c r="F22" i="1"/>
  <c r="F28" i="1" l="1"/>
  <c r="D30" i="1" s="1"/>
  <c r="D33" i="1"/>
  <c r="C38" i="1"/>
  <c r="G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Gebruiker</author>
  </authors>
  <commentList>
    <comment ref="D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Gebruiker:</t>
        </r>
        <r>
          <rPr>
            <sz val="9"/>
            <color indexed="81"/>
            <rFont val="Tahoma"/>
            <family val="2"/>
          </rPr>
          <t xml:space="preserve">
2x8'6: 3
2x9'6: 4
2,5x8'6: 5
2,5x9'6: 6
3x8'6: 7
3x9'6: 8</t>
        </r>
      </text>
    </comment>
  </commentList>
</comments>
</file>

<file path=xl/sharedStrings.xml><?xml version="1.0" encoding="utf-8"?>
<sst xmlns="http://schemas.openxmlformats.org/spreadsheetml/2006/main" count="65" uniqueCount="47">
  <si>
    <t>leeg schip + voorraden</t>
  </si>
  <si>
    <t>totaal containers</t>
  </si>
  <si>
    <t>laag 1</t>
  </si>
  <si>
    <t>laag 2</t>
  </si>
  <si>
    <t>laag 3</t>
  </si>
  <si>
    <t>kolom 1</t>
  </si>
  <si>
    <t>kolom 2</t>
  </si>
  <si>
    <t>kolom  3</t>
  </si>
  <si>
    <t>tank 7</t>
  </si>
  <si>
    <t>tank 8</t>
  </si>
  <si>
    <t>tank 9</t>
  </si>
  <si>
    <t>G</t>
  </si>
  <si>
    <t>VCG</t>
  </si>
  <si>
    <t>GxVCG</t>
  </si>
  <si>
    <t>ton</t>
  </si>
  <si>
    <t>m</t>
  </si>
  <si>
    <t>ton x m</t>
  </si>
  <si>
    <t>type</t>
  </si>
  <si>
    <t>8"6</t>
  </si>
  <si>
    <t>9"6</t>
  </si>
  <si>
    <t>totaal per kolom</t>
  </si>
  <si>
    <t>bakboord</t>
  </si>
  <si>
    <t>stuurboord</t>
  </si>
  <si>
    <t>werkelijke VCG</t>
  </si>
  <si>
    <t>diepgang</t>
  </si>
  <si>
    <t>2 / 8"6</t>
  </si>
  <si>
    <t>2 / 9"6</t>
  </si>
  <si>
    <t>2,5 / 8"6</t>
  </si>
  <si>
    <t>2,5 / 9"6</t>
  </si>
  <si>
    <t>3 / 8"6</t>
  </si>
  <si>
    <t>3 / 9"6</t>
  </si>
  <si>
    <t>deplacement</t>
  </si>
  <si>
    <t>0.848</t>
  </si>
  <si>
    <t>0.867</t>
  </si>
  <si>
    <t>0.886</t>
  </si>
  <si>
    <t>0.904</t>
  </si>
  <si>
    <t>0.923</t>
  </si>
  <si>
    <t>0.942</t>
  </si>
  <si>
    <t>0.960</t>
  </si>
  <si>
    <t>0.979</t>
  </si>
  <si>
    <t>0.998</t>
  </si>
  <si>
    <t>STUWPLAN / DELTAHOPPER</t>
  </si>
  <si>
    <t>LAAG 2</t>
  </si>
  <si>
    <t>Toegestaane VCG(3HC)</t>
  </si>
  <si>
    <t>Kolom</t>
  </si>
  <si>
    <t>Hoogte Containers(m)</t>
  </si>
  <si>
    <t>MAXIMUM TOELAATBARE VCG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</si>
</sst>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14"/>
      <color rgb="FFFFFF00"/>
      <name val="Calibri"/>
      <family val="2"/>
      <scheme val="minor"/>
    </font>
    <font>
      <b/>
      <i/>
      <sz val="1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i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FF0000"/>
      <name val="Calibri"/>
      <family val="2"/>
      <scheme val="minor"/>
    </font>
    <font>
      <b/>
      <sz val="20"/>
      <color rgb="FF01B3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AFE30"/>
        <bgColor indexed="64"/>
      </patternFill>
    </fill>
    <fill>
      <patternFill patternType="solid">
        <fgColor rgb="FF2E10E0"/>
        <bgColor indexed="64"/>
      </patternFill>
    </fill>
    <fill>
      <patternFill patternType="solid">
        <fgColor rgb="FF6F9EEB"/>
        <bgColor indexed="64"/>
      </patternFill>
    </fill>
    <fill>
      <patternFill patternType="solid">
        <fgColor rgb="FF01B31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/>
      <top/>
      <bottom/>
      <diagonal style="thick">
        <color indexed="64"/>
      </diagonal>
    </border>
    <border diagonalUp="1">
      <left style="thick">
        <color indexed="64"/>
      </left>
      <right/>
      <top/>
      <bottom/>
      <diagonal style="thick">
        <color indexed="64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3" borderId="9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5" borderId="0" xfId="0" applyNumberFormat="1" applyFont="1" applyFill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/>
    </xf>
    <xf numFmtId="2" fontId="0" fillId="0" borderId="0" xfId="0" applyNumberFormat="1"/>
    <xf numFmtId="0" fontId="0" fillId="10" borderId="0" xfId="0" applyFill="1"/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0" fillId="10" borderId="11" xfId="0" applyFill="1" applyBorder="1"/>
    <xf numFmtId="0" fontId="0" fillId="10" borderId="12" xfId="0" applyFill="1" applyBorder="1"/>
    <xf numFmtId="0" fontId="4" fillId="10" borderId="0" xfId="0" applyFont="1" applyFill="1"/>
    <xf numFmtId="164" fontId="17" fillId="0" borderId="10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7" xfId="0" applyBorder="1"/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6" borderId="2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164" fontId="17" fillId="0" borderId="10" xfId="0" applyNumberFormat="1" applyFont="1" applyFill="1" applyBorder="1" applyAlignment="1">
      <alignment horizontal="center" vertical="center"/>
    </xf>
    <xf numFmtId="164" fontId="0" fillId="0" borderId="0" xfId="0" applyNumberFormat="1" applyFill="1"/>
  </cellXfs>
  <cellStyles count="1">
    <cellStyle name="Standaard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6F9EEB"/>
      <color rgb="FF1AFE30"/>
      <color rgb="FF01B312"/>
      <color rgb="FF2E1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0</xdr:rowOff>
    </xdr:from>
    <xdr:to>
      <xdr:col>11</xdr:col>
      <xdr:colOff>7620</xdr:colOff>
      <xdr:row>10</xdr:row>
      <xdr:rowOff>106680</xdr:rowOff>
    </xdr:to>
    <xdr:cxnSp macro="">
      <xdr:nvCxnSpPr>
        <xdr:cNvPr id="5" name="Rechte verbindingslij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770620" y="251460"/>
          <a:ext cx="88392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10</xdr:row>
      <xdr:rowOff>114300</xdr:rowOff>
    </xdr:from>
    <xdr:to>
      <xdr:col>11</xdr:col>
      <xdr:colOff>0</xdr:colOff>
      <xdr:row>11</xdr:row>
      <xdr:rowOff>243840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8778240" y="617220"/>
          <a:ext cx="86868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7620</xdr:colOff>
      <xdr:row>6</xdr:row>
      <xdr:rowOff>106680</xdr:rowOff>
    </xdr:to>
    <xdr:cxnSp macro="">
      <xdr:nvCxnSpPr>
        <xdr:cNvPr id="11" name="Rechte verbindingslij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8770620" y="1531620"/>
          <a:ext cx="88392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6</xdr:row>
      <xdr:rowOff>114300</xdr:rowOff>
    </xdr:from>
    <xdr:to>
      <xdr:col>11</xdr:col>
      <xdr:colOff>0</xdr:colOff>
      <xdr:row>7</xdr:row>
      <xdr:rowOff>243840</xdr:rowOff>
    </xdr:to>
    <xdr:cxnSp macro="">
      <xdr:nvCxnSpPr>
        <xdr:cNvPr id="12" name="Rechte verbindingslij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8778240" y="1897380"/>
          <a:ext cx="86868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7620</xdr:colOff>
      <xdr:row>2</xdr:row>
      <xdr:rowOff>106680</xdr:rowOff>
    </xdr:to>
    <xdr:cxnSp macro="">
      <xdr:nvCxnSpPr>
        <xdr:cNvPr id="13" name="Rechte verbindingslij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8770620" y="1531620"/>
          <a:ext cx="88392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</xdr:row>
      <xdr:rowOff>114300</xdr:rowOff>
    </xdr:from>
    <xdr:to>
      <xdr:col>11</xdr:col>
      <xdr:colOff>0</xdr:colOff>
      <xdr:row>3</xdr:row>
      <xdr:rowOff>243840</xdr:rowOff>
    </xdr:to>
    <xdr:cxnSp macro="">
      <xdr:nvCxnSpPr>
        <xdr:cNvPr id="14" name="Rechte verbindingslij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8778240" y="1897380"/>
          <a:ext cx="86868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388620</xdr:colOff>
      <xdr:row>11</xdr:row>
      <xdr:rowOff>121920</xdr:rowOff>
    </xdr:from>
    <xdr:ext cx="184731" cy="264560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25980" y="4983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nl-NL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3"/>
  <sheetViews>
    <sheetView topLeftCell="A7" zoomScale="70" zoomScaleNormal="70" workbookViewId="0">
      <selection activeCell="E35" sqref="E35"/>
    </sheetView>
  </sheetViews>
  <sheetFormatPr defaultRowHeight="14.4" x14ac:dyDescent="0.3"/>
  <cols>
    <col min="1" max="1" width="4.88671875" customWidth="1"/>
    <col min="2" max="2" width="20.6640625" customWidth="1"/>
    <col min="3" max="12" width="12.6640625" customWidth="1"/>
  </cols>
  <sheetData>
    <row r="1" spans="2:12" ht="34.200000000000003" customHeight="1" x14ac:dyDescent="0.3"/>
    <row r="2" spans="2:12" ht="19.95" customHeight="1" thickBot="1" x14ac:dyDescent="0.35">
      <c r="B2" s="12" t="s">
        <v>4</v>
      </c>
      <c r="C2" s="5">
        <v>8</v>
      </c>
      <c r="D2" s="5">
        <v>7</v>
      </c>
      <c r="E2" s="5">
        <v>6</v>
      </c>
      <c r="F2" s="5">
        <v>5</v>
      </c>
      <c r="G2" s="5">
        <v>4</v>
      </c>
      <c r="H2" s="5">
        <v>3</v>
      </c>
      <c r="I2" s="5">
        <v>2</v>
      </c>
      <c r="J2" s="5">
        <v>1</v>
      </c>
      <c r="K2" s="43"/>
    </row>
    <row r="3" spans="2:12" ht="19.95" customHeight="1" thickBot="1" x14ac:dyDescent="0.4">
      <c r="B3" s="6" t="s">
        <v>21</v>
      </c>
      <c r="C3" s="11">
        <f>Blad3!B3</f>
        <v>0</v>
      </c>
      <c r="D3" s="11">
        <f>Blad3!C3</f>
        <v>0</v>
      </c>
      <c r="E3" s="11">
        <f>Blad3!D3</f>
        <v>0</v>
      </c>
      <c r="F3" s="11">
        <f>Blad3!E3</f>
        <v>0</v>
      </c>
      <c r="G3" s="11">
        <f>Blad3!F3</f>
        <v>0</v>
      </c>
      <c r="H3" s="11">
        <f>Blad3!G3</f>
        <v>0</v>
      </c>
      <c r="I3" s="11">
        <f>Blad3!H3</f>
        <v>0</v>
      </c>
      <c r="J3" s="11">
        <f>Blad3!I3</f>
        <v>0</v>
      </c>
      <c r="K3" s="44"/>
    </row>
    <row r="4" spans="2:12" ht="19.95" customHeight="1" thickBot="1" x14ac:dyDescent="0.4">
      <c r="B4" s="6" t="s">
        <v>22</v>
      </c>
      <c r="C4" s="11">
        <f>Blad3!B4</f>
        <v>0</v>
      </c>
      <c r="D4" s="11">
        <f>Blad3!C4</f>
        <v>0</v>
      </c>
      <c r="E4" s="11">
        <f>Blad3!D4</f>
        <v>0</v>
      </c>
      <c r="F4" s="11">
        <f>Blad3!E4</f>
        <v>0</v>
      </c>
      <c r="G4" s="11">
        <f>Blad3!F4</f>
        <v>0</v>
      </c>
      <c r="H4" s="11">
        <f>Blad3!G4</f>
        <v>0</v>
      </c>
      <c r="I4" s="11">
        <f>Blad3!H4</f>
        <v>0</v>
      </c>
      <c r="J4" s="11">
        <f>Blad3!I4</f>
        <v>0</v>
      </c>
      <c r="K4" s="44"/>
    </row>
    <row r="5" spans="2:12" ht="19.95" customHeight="1" x14ac:dyDescent="0.3"/>
    <row r="6" spans="2:12" ht="19.95" customHeight="1" thickBot="1" x14ac:dyDescent="0.35">
      <c r="B6" s="12" t="s">
        <v>3</v>
      </c>
      <c r="C6" s="5">
        <v>8</v>
      </c>
      <c r="D6" s="5">
        <v>7</v>
      </c>
      <c r="E6" s="5">
        <v>6</v>
      </c>
      <c r="F6" s="5">
        <v>5</v>
      </c>
      <c r="G6" s="5">
        <v>4</v>
      </c>
      <c r="H6" s="5">
        <v>3</v>
      </c>
      <c r="I6" s="5">
        <v>2</v>
      </c>
      <c r="J6" s="5">
        <v>1</v>
      </c>
      <c r="K6" s="43"/>
    </row>
    <row r="7" spans="2:12" ht="19.95" customHeight="1" thickBot="1" x14ac:dyDescent="0.4">
      <c r="B7" s="2" t="s">
        <v>21</v>
      </c>
      <c r="C7" s="11">
        <f>Blad3!B6</f>
        <v>0</v>
      </c>
      <c r="D7" s="11">
        <f>Blad3!C6</f>
        <v>0</v>
      </c>
      <c r="E7" s="11">
        <f>Blad3!D6</f>
        <v>0</v>
      </c>
      <c r="F7" s="11">
        <f>Blad3!E6</f>
        <v>0</v>
      </c>
      <c r="G7" s="11">
        <f>Blad3!F6</f>
        <v>0</v>
      </c>
      <c r="H7" s="11">
        <f>Blad3!G6</f>
        <v>0</v>
      </c>
      <c r="I7" s="11">
        <f>Blad3!H6</f>
        <v>0</v>
      </c>
      <c r="J7" s="11">
        <f>Blad3!I6</f>
        <v>0</v>
      </c>
      <c r="K7" s="43"/>
    </row>
    <row r="8" spans="2:12" ht="19.95" customHeight="1" thickBot="1" x14ac:dyDescent="0.4">
      <c r="B8" s="2" t="s">
        <v>22</v>
      </c>
      <c r="C8" s="11">
        <f>Blad3!B7</f>
        <v>0</v>
      </c>
      <c r="D8" s="11">
        <f>Blad3!C7</f>
        <v>0</v>
      </c>
      <c r="E8" s="11">
        <f>Blad3!D7</f>
        <v>0</v>
      </c>
      <c r="F8" s="11">
        <f>Blad3!E7</f>
        <v>0</v>
      </c>
      <c r="G8" s="11">
        <f>Blad3!F7</f>
        <v>0</v>
      </c>
      <c r="H8" s="11">
        <f>Blad3!G7</f>
        <v>0</v>
      </c>
      <c r="I8" s="11">
        <f>Blad3!H7</f>
        <v>0</v>
      </c>
      <c r="J8" s="11">
        <f>Blad3!I7</f>
        <v>0</v>
      </c>
      <c r="K8" s="43"/>
    </row>
    <row r="9" spans="2:12" ht="19.9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2" ht="19.95" customHeight="1" thickBot="1" x14ac:dyDescent="0.35">
      <c r="B10" s="12" t="s">
        <v>2</v>
      </c>
      <c r="C10" s="5">
        <v>8</v>
      </c>
      <c r="D10" s="5">
        <v>7</v>
      </c>
      <c r="E10" s="5">
        <v>6</v>
      </c>
      <c r="F10" s="5">
        <v>5</v>
      </c>
      <c r="G10" s="5">
        <v>4</v>
      </c>
      <c r="H10" s="5">
        <v>3</v>
      </c>
      <c r="I10" s="5">
        <v>2</v>
      </c>
      <c r="J10" s="5">
        <v>1</v>
      </c>
      <c r="K10" s="43"/>
    </row>
    <row r="11" spans="2:12" ht="19.95" customHeight="1" thickBot="1" x14ac:dyDescent="0.4">
      <c r="B11" s="2" t="s">
        <v>21</v>
      </c>
      <c r="C11" s="11">
        <f>Blad3!B9</f>
        <v>0</v>
      </c>
      <c r="D11" s="11">
        <f>Blad3!C9</f>
        <v>0</v>
      </c>
      <c r="E11" s="11">
        <f>Blad3!D9</f>
        <v>0</v>
      </c>
      <c r="F11" s="11">
        <f>Blad3!E9</f>
        <v>0</v>
      </c>
      <c r="G11" s="11">
        <f>Blad3!F9</f>
        <v>0</v>
      </c>
      <c r="H11" s="11">
        <f>Blad3!G9</f>
        <v>0</v>
      </c>
      <c r="I11" s="11">
        <f>Blad3!H9</f>
        <v>0</v>
      </c>
      <c r="J11" s="11">
        <f>Blad3!I9</f>
        <v>0</v>
      </c>
      <c r="K11" s="43"/>
    </row>
    <row r="12" spans="2:12" ht="19.95" customHeight="1" thickBot="1" x14ac:dyDescent="0.4">
      <c r="B12" s="2" t="s">
        <v>22</v>
      </c>
      <c r="C12" s="11">
        <f>Blad3!B10</f>
        <v>0</v>
      </c>
      <c r="D12" s="11">
        <f>Blad3!C10</f>
        <v>0</v>
      </c>
      <c r="E12" s="11">
        <f>Blad3!D10</f>
        <v>0</v>
      </c>
      <c r="F12" s="11">
        <f>Blad3!E10</f>
        <v>0</v>
      </c>
      <c r="G12" s="11">
        <f>Blad3!F10</f>
        <v>0</v>
      </c>
      <c r="H12" s="11">
        <f>Blad3!G10</f>
        <v>0</v>
      </c>
      <c r="I12" s="11">
        <f>Blad3!H10</f>
        <v>0</v>
      </c>
      <c r="J12" s="11">
        <f>Blad3!I10</f>
        <v>0</v>
      </c>
      <c r="K12" s="43"/>
    </row>
    <row r="13" spans="2:12" ht="21" customHeight="1" x14ac:dyDescent="0.3"/>
    <row r="14" spans="2:12" ht="18" customHeight="1" x14ac:dyDescent="0.3">
      <c r="B14" s="1"/>
      <c r="C14" s="1"/>
      <c r="D14" s="2" t="s">
        <v>5</v>
      </c>
      <c r="E14" s="2" t="s">
        <v>6</v>
      </c>
      <c r="F14" s="2" t="s">
        <v>7</v>
      </c>
      <c r="G14" s="1"/>
      <c r="H14" s="1"/>
      <c r="I14" s="1"/>
      <c r="J14" s="1"/>
      <c r="K14" s="1"/>
    </row>
    <row r="15" spans="2:12" ht="18" customHeight="1" x14ac:dyDescent="0.3">
      <c r="B15" s="1"/>
      <c r="C15" s="1"/>
      <c r="D15" s="2" t="s">
        <v>11</v>
      </c>
      <c r="E15" s="2" t="s">
        <v>12</v>
      </c>
      <c r="F15" s="2" t="s">
        <v>13</v>
      </c>
      <c r="G15" s="1"/>
      <c r="H15" s="2" t="s">
        <v>17</v>
      </c>
      <c r="I15" s="2" t="s">
        <v>18</v>
      </c>
      <c r="J15" s="2" t="s">
        <v>19</v>
      </c>
      <c r="K15" s="1"/>
      <c r="L15" s="1"/>
    </row>
    <row r="16" spans="2:12" ht="18" customHeight="1" x14ac:dyDescent="0.3">
      <c r="B16" s="1"/>
      <c r="C16" s="1"/>
      <c r="D16" s="2" t="s">
        <v>14</v>
      </c>
      <c r="E16" s="2" t="s">
        <v>15</v>
      </c>
      <c r="F16" s="2" t="s">
        <v>16</v>
      </c>
      <c r="G16" s="1"/>
      <c r="H16" s="2" t="s">
        <v>2</v>
      </c>
      <c r="I16" s="2">
        <v>1.8029999999999999</v>
      </c>
      <c r="J16" s="2">
        <v>1.956</v>
      </c>
      <c r="K16" s="1"/>
      <c r="L16" s="1"/>
    </row>
    <row r="17" spans="2:12" ht="18" customHeight="1" x14ac:dyDescent="0.3">
      <c r="B17" s="45" t="s">
        <v>0</v>
      </c>
      <c r="C17" s="46"/>
      <c r="D17" s="2">
        <v>340.92</v>
      </c>
      <c r="E17" s="2">
        <v>1.819</v>
      </c>
      <c r="F17" s="8">
        <f>SUM(D17*E17)</f>
        <v>620.13347999999996</v>
      </c>
      <c r="G17" s="1"/>
      <c r="H17" s="2" t="s">
        <v>3</v>
      </c>
      <c r="I17" s="2">
        <v>4.3940000000000001</v>
      </c>
      <c r="J17" s="2">
        <v>4.851</v>
      </c>
      <c r="K17" s="1"/>
      <c r="L17" s="1"/>
    </row>
    <row r="18" spans="2:12" ht="18" customHeight="1" x14ac:dyDescent="0.3">
      <c r="B18" s="1"/>
      <c r="C18" s="1"/>
      <c r="D18" s="1"/>
      <c r="E18" s="1"/>
      <c r="F18" s="1"/>
      <c r="G18" s="1"/>
      <c r="H18" s="2" t="s">
        <v>4</v>
      </c>
      <c r="I18" s="2">
        <v>6.9850000000000003</v>
      </c>
      <c r="J18" s="2">
        <v>7.7469999999999999</v>
      </c>
      <c r="K18" s="1"/>
      <c r="L18" s="1"/>
    </row>
    <row r="19" spans="2:12" ht="18" customHeight="1" thickBot="1" x14ac:dyDescent="0.35">
      <c r="B19" s="48" t="s">
        <v>1</v>
      </c>
      <c r="C19" s="48"/>
      <c r="D19" s="1"/>
      <c r="E19" s="1"/>
      <c r="F19" s="1"/>
      <c r="G19" s="1"/>
      <c r="H19" s="1"/>
      <c r="I19" s="1"/>
      <c r="J19" s="1"/>
      <c r="K19" s="1"/>
      <c r="L19" s="1"/>
    </row>
    <row r="20" spans="2:12" ht="18" customHeight="1" thickTop="1" x14ac:dyDescent="0.3">
      <c r="B20" s="45" t="s">
        <v>2</v>
      </c>
      <c r="C20" s="46"/>
      <c r="D20" s="2">
        <f>SUM(C11:J12)</f>
        <v>0</v>
      </c>
      <c r="E20" s="2">
        <v>1.956</v>
      </c>
      <c r="F20" s="2">
        <f>SUM(D20*E20)</f>
        <v>0</v>
      </c>
      <c r="G20" s="1"/>
      <c r="H20" s="50">
        <f>SUM(D20,D21,D22)</f>
        <v>0</v>
      </c>
      <c r="J20" s="1"/>
      <c r="K20" s="1"/>
      <c r="L20" s="1"/>
    </row>
    <row r="21" spans="2:12" ht="18" customHeight="1" thickBot="1" x14ac:dyDescent="0.35">
      <c r="B21" s="45" t="s">
        <v>3</v>
      </c>
      <c r="C21" s="46"/>
      <c r="D21" s="2">
        <f>SUM(C7:J8)</f>
        <v>0</v>
      </c>
      <c r="E21" s="2">
        <v>4.851</v>
      </c>
      <c r="F21" s="2">
        <f>SUM(D21*E21)</f>
        <v>0</v>
      </c>
      <c r="G21" s="1"/>
      <c r="H21" s="51"/>
      <c r="I21" s="1"/>
      <c r="J21" s="1"/>
      <c r="K21" s="1"/>
      <c r="L21" s="1"/>
    </row>
    <row r="22" spans="2:12" ht="18" customHeight="1" thickTop="1" x14ac:dyDescent="0.3">
      <c r="B22" s="45" t="s">
        <v>4</v>
      </c>
      <c r="C22" s="46"/>
      <c r="D22" s="2">
        <f>SUM(C3:J4)</f>
        <v>0</v>
      </c>
      <c r="E22" s="2">
        <v>7.7469999999999999</v>
      </c>
      <c r="F22" s="2">
        <f>SUM(D22*E22)</f>
        <v>0</v>
      </c>
      <c r="G22" s="1"/>
      <c r="H22" s="1"/>
      <c r="J22" s="1"/>
      <c r="K22" s="1"/>
      <c r="L22" s="1"/>
    </row>
    <row r="23" spans="2:12" ht="18" customHeight="1" x14ac:dyDescent="0.3">
      <c r="B23" s="1"/>
      <c r="C23" s="1"/>
      <c r="D23" s="1"/>
      <c r="E23" s="1"/>
      <c r="F23" s="1"/>
      <c r="G23" s="1"/>
      <c r="H23" s="1"/>
      <c r="I23" s="1"/>
      <c r="K23" s="1"/>
      <c r="L23" s="1"/>
    </row>
    <row r="24" spans="2:12" ht="18" customHeight="1" x14ac:dyDescent="0.3">
      <c r="B24" s="45" t="s">
        <v>8</v>
      </c>
      <c r="C24" s="49"/>
      <c r="D24" s="2">
        <v>87.902000000000001</v>
      </c>
      <c r="E24" s="2">
        <v>0.32400000000000001</v>
      </c>
      <c r="F24" s="9">
        <f>SUM(D24*E24)</f>
        <v>28.480248</v>
      </c>
      <c r="G24" s="1"/>
      <c r="H24" s="2">
        <v>87.902000000000001</v>
      </c>
      <c r="I24" s="1"/>
      <c r="J24" s="1"/>
      <c r="L24" s="1"/>
    </row>
    <row r="25" spans="2:12" ht="18" customHeight="1" x14ac:dyDescent="0.3">
      <c r="B25" s="45" t="s">
        <v>9</v>
      </c>
      <c r="C25" s="49"/>
      <c r="D25" s="2">
        <v>40.890999999999998</v>
      </c>
      <c r="E25" s="2">
        <v>0.32400000000000001</v>
      </c>
      <c r="F25" s="9">
        <f>SUM(D25*E25)</f>
        <v>13.248683999999999</v>
      </c>
      <c r="G25" s="1"/>
      <c r="H25" s="2">
        <v>40.890999999999998</v>
      </c>
      <c r="I25" s="1"/>
      <c r="J25" s="1"/>
      <c r="K25" s="1"/>
      <c r="L25" s="1"/>
    </row>
    <row r="26" spans="2:12" ht="18" customHeight="1" x14ac:dyDescent="0.3">
      <c r="B26" s="45" t="s">
        <v>10</v>
      </c>
      <c r="C26" s="46"/>
      <c r="D26" s="2">
        <v>71.706000000000003</v>
      </c>
      <c r="E26" s="2">
        <v>0.32300000000000001</v>
      </c>
      <c r="F26" s="9">
        <f>SUM(D26*E26)</f>
        <v>23.161038000000001</v>
      </c>
      <c r="G26" s="1"/>
      <c r="H26" s="2">
        <v>71.706000000000003</v>
      </c>
      <c r="I26" s="1"/>
      <c r="J26" s="1"/>
      <c r="K26" s="1"/>
      <c r="L26" s="1"/>
    </row>
    <row r="27" spans="2:12" ht="18" customHeight="1" thickBot="1" x14ac:dyDescent="0.35">
      <c r="D27" s="1"/>
      <c r="E27" s="1"/>
      <c r="F27" s="1"/>
      <c r="G27" s="1"/>
      <c r="H27" s="1"/>
      <c r="I27" s="1"/>
      <c r="J27" s="1"/>
      <c r="K27" s="1"/>
      <c r="L27" s="1"/>
    </row>
    <row r="28" spans="2:12" ht="18" customHeight="1" thickBot="1" x14ac:dyDescent="0.35">
      <c r="B28" s="45" t="s">
        <v>20</v>
      </c>
      <c r="C28" s="47"/>
      <c r="D28" s="7">
        <f>SUM(D17:D27)</f>
        <v>541.41899999999998</v>
      </c>
      <c r="E28" s="7">
        <f>SUM(E17:E27)</f>
        <v>17.344000000000001</v>
      </c>
      <c r="F28" s="10">
        <f>SUM(F17:F27)</f>
        <v>685.02344999999991</v>
      </c>
      <c r="G28" s="1"/>
      <c r="H28" s="1"/>
      <c r="I28" s="1"/>
      <c r="J28" s="1"/>
      <c r="K28" s="1"/>
      <c r="L28" s="1"/>
    </row>
    <row r="29" spans="2:12" ht="18" customHeigh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18" customHeight="1" x14ac:dyDescent="0.3">
      <c r="B30" s="45" t="s">
        <v>23</v>
      </c>
      <c r="C30" s="47"/>
      <c r="D30" s="53">
        <f>SUM(F28/D28)</f>
        <v>1.265237182293196</v>
      </c>
      <c r="E30" s="1"/>
      <c r="F30" s="1"/>
      <c r="G30" s="1"/>
      <c r="H30" s="1"/>
      <c r="I30" s="1"/>
      <c r="J30" s="1"/>
      <c r="K30" s="1"/>
      <c r="L30" s="1"/>
    </row>
    <row r="31" spans="2:12" ht="18" customHeight="1" x14ac:dyDescent="0.3">
      <c r="B31" s="1"/>
      <c r="C31" s="1"/>
      <c r="D31" s="54"/>
      <c r="E31" s="1"/>
      <c r="F31" s="1"/>
      <c r="G31" s="1"/>
      <c r="H31" s="1"/>
      <c r="I31" s="1"/>
      <c r="J31" s="1"/>
      <c r="K31" s="1"/>
    </row>
    <row r="32" spans="2:12" ht="18" customHeight="1" x14ac:dyDescent="0.35">
      <c r="B32" s="1"/>
      <c r="C32" s="1"/>
      <c r="D32" s="1"/>
      <c r="F32" s="1"/>
      <c r="G32" s="28" t="str">
        <f>IF($D$30&lt;$D$33,"Stabiel","Onstabiel")</f>
        <v>Stabiel</v>
      </c>
      <c r="I32" s="1"/>
      <c r="J32" s="1"/>
      <c r="K32" s="1"/>
      <c r="L32" s="1"/>
    </row>
    <row r="33" spans="2:13" ht="19.95" customHeight="1" x14ac:dyDescent="0.3">
      <c r="B33" s="48" t="s">
        <v>43</v>
      </c>
      <c r="C33" s="48"/>
      <c r="D33" s="52">
        <f>VLOOKUP($D$28*1000,Blad2!$A$3:$H$124,$D$36,TRUE)/1000</f>
        <v>2.1619999999999999</v>
      </c>
      <c r="E33" s="1"/>
      <c r="F33" s="1"/>
      <c r="G33" s="1"/>
      <c r="H33" s="1"/>
      <c r="I33" s="1"/>
      <c r="J33" s="1"/>
      <c r="K33" s="1"/>
      <c r="L33" s="1"/>
    </row>
    <row r="34" spans="2:13" ht="19.95" customHeight="1" x14ac:dyDescent="0.35">
      <c r="B34" s="3"/>
      <c r="C34" s="3"/>
      <c r="D34" s="52"/>
      <c r="E34" s="3"/>
      <c r="F34" s="3"/>
      <c r="G34" s="33">
        <f>VLOOKUP(D28*1000,Blad2!$A$2:$B$124,2,TRUE)</f>
        <v>1366</v>
      </c>
      <c r="H34" s="3"/>
      <c r="I34" s="3"/>
      <c r="J34" s="3"/>
      <c r="K34" s="3"/>
      <c r="L34" s="3"/>
      <c r="M34" s="4"/>
    </row>
    <row r="35" spans="2:13" ht="19.95" customHeight="1" x14ac:dyDescent="0.35">
      <c r="B35" s="3"/>
      <c r="C35" s="3"/>
      <c r="D35" s="27"/>
      <c r="E35" s="3"/>
      <c r="F35" s="3"/>
      <c r="G35" s="3"/>
      <c r="H35" s="3"/>
      <c r="I35" s="3"/>
      <c r="J35" s="3"/>
      <c r="K35" s="3"/>
      <c r="L35" s="3"/>
      <c r="M35" s="4"/>
    </row>
    <row r="36" spans="2:13" ht="19.95" customHeight="1" x14ac:dyDescent="0.35">
      <c r="B36" s="3"/>
      <c r="C36" s="3" t="s">
        <v>44</v>
      </c>
      <c r="D36" s="3">
        <v>8</v>
      </c>
      <c r="E36" s="3"/>
      <c r="F36" s="3"/>
      <c r="G36" s="3"/>
      <c r="K36" s="3"/>
      <c r="L36" s="3"/>
      <c r="M36" s="4"/>
    </row>
    <row r="37" spans="2:13" ht="19.95" customHeight="1" x14ac:dyDescent="0.35">
      <c r="B37" s="3"/>
      <c r="C37" s="3"/>
      <c r="E37" s="3"/>
      <c r="F37" s="3"/>
      <c r="G37" s="3"/>
      <c r="L37" s="3"/>
      <c r="M37" s="4"/>
    </row>
    <row r="38" spans="2:13" ht="19.95" customHeight="1" x14ac:dyDescent="0.35">
      <c r="B38" s="1" t="s">
        <v>45</v>
      </c>
      <c r="C38" s="34">
        <f>(0.5-$G$34/1000)+IF(D36=7,7.8,IF(D36=8,8.7,IF(D36=3,5.2,IF(D36=4,5.8,IF(D36=5,7.8,8.7)))))</f>
        <v>7.8339999999999996</v>
      </c>
      <c r="E38" s="3"/>
      <c r="F38" s="3"/>
      <c r="G38" s="3"/>
      <c r="L38" s="3"/>
      <c r="M38" s="4"/>
    </row>
    <row r="39" spans="2:13" ht="19.95" customHeight="1" x14ac:dyDescent="0.35">
      <c r="B39" s="3"/>
      <c r="C39" s="3"/>
      <c r="D39" s="3"/>
      <c r="E39" s="3"/>
      <c r="F39" s="3"/>
      <c r="G39" s="3"/>
      <c r="L39" s="3"/>
      <c r="M39" s="4"/>
    </row>
    <row r="40" spans="2:13" ht="19.95" customHeight="1" x14ac:dyDescent="0.35">
      <c r="B40" s="3"/>
      <c r="C40" s="3"/>
      <c r="G40" s="3"/>
      <c r="L40" s="3"/>
      <c r="M40" s="4"/>
    </row>
    <row r="41" spans="2:13" ht="19.95" customHeight="1" x14ac:dyDescent="0.35">
      <c r="L41" s="3"/>
      <c r="M41" s="4"/>
    </row>
    <row r="42" spans="2:13" ht="19.95" customHeight="1" x14ac:dyDescent="0.35">
      <c r="L42" s="3"/>
      <c r="M42" s="4"/>
    </row>
    <row r="43" spans="2:13" ht="19.95" customHeight="1" x14ac:dyDescent="0.35">
      <c r="L43" s="3"/>
      <c r="M43" s="4"/>
    </row>
  </sheetData>
  <mergeCells count="17">
    <mergeCell ref="B33:C33"/>
    <mergeCell ref="D33:D34"/>
    <mergeCell ref="B30:C30"/>
    <mergeCell ref="D30:D31"/>
    <mergeCell ref="K6:K8"/>
    <mergeCell ref="K2:K4"/>
    <mergeCell ref="B26:C26"/>
    <mergeCell ref="B28:C28"/>
    <mergeCell ref="K10:K12"/>
    <mergeCell ref="B17:C17"/>
    <mergeCell ref="B19:C19"/>
    <mergeCell ref="B20:C20"/>
    <mergeCell ref="B21:C21"/>
    <mergeCell ref="B22:C22"/>
    <mergeCell ref="B25:C25"/>
    <mergeCell ref="B24:C24"/>
    <mergeCell ref="H20:H21"/>
  </mergeCells>
  <conditionalFormatting sqref="G32">
    <cfRule type="cellIs" dxfId="1" priority="1" operator="equal">
      <formula>"stabiel"</formula>
    </cfRule>
    <cfRule type="cellIs" dxfId="0" priority="2" operator="equal">
      <formula>"onstabiel"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opLeftCell="B1" zoomScale="90" zoomScaleNormal="90" workbookViewId="0">
      <selection activeCell="D2" sqref="D2"/>
    </sheetView>
  </sheetViews>
  <sheetFormatPr defaultRowHeight="14.4" x14ac:dyDescent="0.3"/>
  <cols>
    <col min="1" max="1" width="16.6640625" customWidth="1"/>
    <col min="2" max="8" width="14.6640625" customWidth="1"/>
  </cols>
  <sheetData>
    <row r="1" spans="1:8" ht="19.95" customHeight="1" x14ac:dyDescent="0.35">
      <c r="A1" s="55" t="s">
        <v>46</v>
      </c>
      <c r="B1" s="56"/>
      <c r="C1" s="56"/>
      <c r="D1" s="56"/>
      <c r="E1" s="56"/>
      <c r="F1" s="56"/>
      <c r="G1" s="56"/>
      <c r="H1" s="56"/>
    </row>
    <row r="2" spans="1:8" ht="19.95" customHeight="1" x14ac:dyDescent="0.35">
      <c r="A2" s="23" t="s">
        <v>31</v>
      </c>
      <c r="B2" s="19" t="s">
        <v>24</v>
      </c>
      <c r="C2" s="13" t="s">
        <v>25</v>
      </c>
      <c r="D2" s="14" t="s">
        <v>26</v>
      </c>
      <c r="E2" s="13" t="s">
        <v>27</v>
      </c>
      <c r="F2" s="14" t="s">
        <v>28</v>
      </c>
      <c r="G2" s="13" t="s">
        <v>29</v>
      </c>
      <c r="H2" s="14" t="s">
        <v>30</v>
      </c>
    </row>
    <row r="3" spans="1:8" ht="19.95" customHeight="1" x14ac:dyDescent="0.35">
      <c r="A3" s="24">
        <v>329029</v>
      </c>
      <c r="B3" s="19" t="s">
        <v>32</v>
      </c>
      <c r="C3" s="18">
        <v>4475</v>
      </c>
      <c r="D3" s="16">
        <v>4417</v>
      </c>
      <c r="E3" s="18">
        <v>3173</v>
      </c>
      <c r="F3" s="16">
        <v>2960</v>
      </c>
      <c r="G3" s="18">
        <v>2863</v>
      </c>
      <c r="H3" s="16">
        <v>2571</v>
      </c>
    </row>
    <row r="4" spans="1:8" ht="21.6" customHeight="1" x14ac:dyDescent="0.35">
      <c r="A4" s="24">
        <v>336529</v>
      </c>
      <c r="B4" s="19" t="s">
        <v>33</v>
      </c>
      <c r="C4" s="18">
        <v>4402</v>
      </c>
      <c r="D4" s="16">
        <v>4345</v>
      </c>
      <c r="E4" s="18">
        <v>3130</v>
      </c>
      <c r="F4" s="16">
        <v>2922</v>
      </c>
      <c r="G4" s="18">
        <v>2827</v>
      </c>
      <c r="H4" s="16">
        <v>2542</v>
      </c>
    </row>
    <row r="5" spans="1:8" ht="19.95" customHeight="1" x14ac:dyDescent="0.35">
      <c r="A5" s="24">
        <v>344029</v>
      </c>
      <c r="B5" s="19" t="s">
        <v>34</v>
      </c>
      <c r="C5" s="18">
        <v>4334</v>
      </c>
      <c r="D5" s="16">
        <v>4279</v>
      </c>
      <c r="E5" s="18">
        <v>3091</v>
      </c>
      <c r="F5" s="16">
        <v>2888</v>
      </c>
      <c r="G5" s="18">
        <v>2794</v>
      </c>
      <c r="H5" s="16">
        <v>2516</v>
      </c>
    </row>
    <row r="6" spans="1:8" ht="19.95" customHeight="1" x14ac:dyDescent="0.35">
      <c r="A6" s="24">
        <v>351529</v>
      </c>
      <c r="B6" s="19" t="s">
        <v>35</v>
      </c>
      <c r="C6" s="18">
        <v>4271</v>
      </c>
      <c r="D6" s="16">
        <v>4217</v>
      </c>
      <c r="E6" s="18">
        <v>3055</v>
      </c>
      <c r="F6" s="16">
        <v>2856</v>
      </c>
      <c r="G6" s="18">
        <v>2765</v>
      </c>
      <c r="H6" s="16">
        <v>2493</v>
      </c>
    </row>
    <row r="7" spans="1:8" ht="19.95" customHeight="1" x14ac:dyDescent="0.35">
      <c r="A7" s="24">
        <v>359029</v>
      </c>
      <c r="B7" s="19" t="s">
        <v>36</v>
      </c>
      <c r="C7" s="18">
        <v>4210</v>
      </c>
      <c r="D7" s="16">
        <v>4157</v>
      </c>
      <c r="E7" s="18">
        <v>3020</v>
      </c>
      <c r="F7" s="16">
        <v>2826</v>
      </c>
      <c r="G7" s="18">
        <v>2736</v>
      </c>
      <c r="H7" s="16">
        <v>2470</v>
      </c>
    </row>
    <row r="8" spans="1:8" ht="19.95" customHeight="1" x14ac:dyDescent="0.35">
      <c r="A8" s="24">
        <v>366529</v>
      </c>
      <c r="B8" s="19" t="s">
        <v>37</v>
      </c>
      <c r="C8" s="18">
        <v>4148</v>
      </c>
      <c r="D8" s="16">
        <v>4097</v>
      </c>
      <c r="E8" s="18">
        <v>2983</v>
      </c>
      <c r="F8" s="16">
        <v>2793</v>
      </c>
      <c r="G8" s="18">
        <v>2706</v>
      </c>
      <c r="H8" s="16">
        <v>2446</v>
      </c>
    </row>
    <row r="9" spans="1:8" ht="19.95" customHeight="1" x14ac:dyDescent="0.35">
      <c r="A9" s="24">
        <v>374029</v>
      </c>
      <c r="B9" s="19" t="s">
        <v>38</v>
      </c>
      <c r="C9" s="18">
        <v>4089</v>
      </c>
      <c r="D9" s="16">
        <v>4039</v>
      </c>
      <c r="E9" s="18">
        <v>2949</v>
      </c>
      <c r="F9" s="16">
        <v>2763</v>
      </c>
      <c r="G9" s="18">
        <v>2677</v>
      </c>
      <c r="H9" s="16">
        <v>2422</v>
      </c>
    </row>
    <row r="10" spans="1:8" ht="19.95" customHeight="1" x14ac:dyDescent="0.35">
      <c r="A10" s="24">
        <v>381529</v>
      </c>
      <c r="B10" s="19" t="s">
        <v>39</v>
      </c>
      <c r="C10" s="18">
        <v>4033</v>
      </c>
      <c r="D10" s="16">
        <v>3984</v>
      </c>
      <c r="E10" s="18">
        <v>2915</v>
      </c>
      <c r="F10" s="16">
        <v>2733</v>
      </c>
      <c r="G10" s="18">
        <v>2649</v>
      </c>
      <c r="H10" s="16">
        <v>2400</v>
      </c>
    </row>
    <row r="11" spans="1:8" ht="19.95" customHeight="1" x14ac:dyDescent="0.35">
      <c r="A11" s="24">
        <v>389029</v>
      </c>
      <c r="B11" s="19" t="s">
        <v>40</v>
      </c>
      <c r="C11" s="18">
        <v>3980</v>
      </c>
      <c r="D11" s="16">
        <v>3932</v>
      </c>
      <c r="E11" s="18">
        <v>2885</v>
      </c>
      <c r="F11" s="16">
        <v>2707</v>
      </c>
      <c r="G11" s="18">
        <v>2624</v>
      </c>
      <c r="H11" s="16">
        <v>2380</v>
      </c>
    </row>
    <row r="12" spans="1:8" ht="19.95" customHeight="1" x14ac:dyDescent="0.35">
      <c r="A12" s="24">
        <v>396529</v>
      </c>
      <c r="B12" s="20">
        <v>1016</v>
      </c>
      <c r="C12" s="18">
        <v>3932</v>
      </c>
      <c r="D12" s="16">
        <v>3885</v>
      </c>
      <c r="E12" s="18">
        <v>2858</v>
      </c>
      <c r="F12" s="16">
        <v>2683</v>
      </c>
      <c r="G12" s="18">
        <v>2602</v>
      </c>
      <c r="H12" s="16">
        <v>2363</v>
      </c>
    </row>
    <row r="13" spans="1:8" ht="19.95" customHeight="1" x14ac:dyDescent="0.35">
      <c r="A13" s="24">
        <v>404029</v>
      </c>
      <c r="B13" s="20">
        <v>1035</v>
      </c>
      <c r="C13" s="18">
        <v>3890</v>
      </c>
      <c r="D13" s="16">
        <v>3844</v>
      </c>
      <c r="E13" s="18">
        <v>2836</v>
      </c>
      <c r="F13" s="16">
        <v>2665</v>
      </c>
      <c r="G13" s="18">
        <v>2586</v>
      </c>
      <c r="H13" s="16">
        <v>2351</v>
      </c>
    </row>
    <row r="14" spans="1:8" ht="19.95" customHeight="1" x14ac:dyDescent="0.35">
      <c r="A14" s="24">
        <v>411529</v>
      </c>
      <c r="B14" s="20">
        <v>1053</v>
      </c>
      <c r="C14" s="18">
        <v>3849</v>
      </c>
      <c r="D14" s="16">
        <v>3804</v>
      </c>
      <c r="E14" s="18">
        <v>2814</v>
      </c>
      <c r="F14" s="16">
        <v>2646</v>
      </c>
      <c r="G14" s="18">
        <v>2568</v>
      </c>
      <c r="H14" s="16">
        <v>2339</v>
      </c>
    </row>
    <row r="15" spans="1:8" ht="19.95" customHeight="1" x14ac:dyDescent="0.35">
      <c r="A15" s="24">
        <v>419029</v>
      </c>
      <c r="B15" s="20">
        <v>1072</v>
      </c>
      <c r="C15" s="18">
        <v>3805</v>
      </c>
      <c r="D15" s="16">
        <v>3760</v>
      </c>
      <c r="E15" s="18">
        <v>2789</v>
      </c>
      <c r="F15" s="16">
        <v>2625</v>
      </c>
      <c r="G15" s="18">
        <v>2548</v>
      </c>
      <c r="H15" s="16">
        <v>2323</v>
      </c>
    </row>
    <row r="16" spans="1:8" ht="19.95" customHeight="1" x14ac:dyDescent="0.35">
      <c r="A16" s="24">
        <v>426529</v>
      </c>
      <c r="B16" s="20">
        <v>1090</v>
      </c>
      <c r="C16" s="18">
        <v>3762</v>
      </c>
      <c r="D16" s="16">
        <v>3719</v>
      </c>
      <c r="E16" s="18">
        <v>2765</v>
      </c>
      <c r="F16" s="16">
        <v>2604</v>
      </c>
      <c r="G16" s="18">
        <v>2529</v>
      </c>
      <c r="H16" s="16">
        <v>2308</v>
      </c>
    </row>
    <row r="17" spans="1:8" ht="19.95" customHeight="1" x14ac:dyDescent="0.35">
      <c r="A17" s="24">
        <v>434029</v>
      </c>
      <c r="B17" s="20">
        <v>1109</v>
      </c>
      <c r="C17" s="18">
        <v>3772</v>
      </c>
      <c r="D17" s="16">
        <v>3679</v>
      </c>
      <c r="E17" s="18">
        <v>2742</v>
      </c>
      <c r="F17" s="16">
        <v>2584</v>
      </c>
      <c r="G17" s="18">
        <v>2511</v>
      </c>
      <c r="H17" s="16">
        <v>2293</v>
      </c>
    </row>
    <row r="18" spans="1:8" ht="19.95" customHeight="1" x14ac:dyDescent="0.35">
      <c r="A18" s="24">
        <v>441529</v>
      </c>
      <c r="B18" s="20">
        <v>1127</v>
      </c>
      <c r="C18" s="18">
        <v>3684</v>
      </c>
      <c r="D18" s="16">
        <v>3642</v>
      </c>
      <c r="E18" s="18">
        <v>2721</v>
      </c>
      <c r="F18" s="16">
        <v>2566</v>
      </c>
      <c r="G18" s="18">
        <v>2493</v>
      </c>
      <c r="H18" s="16">
        <v>2280</v>
      </c>
    </row>
    <row r="19" spans="1:8" ht="19.95" customHeight="1" x14ac:dyDescent="0.35">
      <c r="A19" s="24">
        <v>449029</v>
      </c>
      <c r="B19" s="20">
        <v>1146</v>
      </c>
      <c r="C19" s="18">
        <v>3647</v>
      </c>
      <c r="D19" s="16">
        <v>3605</v>
      </c>
      <c r="E19" s="18">
        <v>2701</v>
      </c>
      <c r="F19" s="16">
        <v>2548</v>
      </c>
      <c r="G19" s="18">
        <v>2477</v>
      </c>
      <c r="H19" s="16">
        <v>2268</v>
      </c>
    </row>
    <row r="20" spans="1:8" ht="19.95" customHeight="1" x14ac:dyDescent="0.35">
      <c r="A20" s="24">
        <v>456529</v>
      </c>
      <c r="B20" s="20">
        <v>1164</v>
      </c>
      <c r="C20" s="18">
        <v>3612</v>
      </c>
      <c r="D20" s="16">
        <v>3572</v>
      </c>
      <c r="E20" s="18">
        <v>2682</v>
      </c>
      <c r="F20" s="16">
        <v>2533</v>
      </c>
      <c r="G20" s="18">
        <v>2462</v>
      </c>
      <c r="H20" s="16">
        <v>2257</v>
      </c>
    </row>
    <row r="21" spans="1:8" ht="19.95" customHeight="1" x14ac:dyDescent="0.35">
      <c r="A21" s="24">
        <v>464029</v>
      </c>
      <c r="B21" s="20">
        <v>1183</v>
      </c>
      <c r="C21" s="18">
        <v>3579</v>
      </c>
      <c r="D21" s="16">
        <v>3539</v>
      </c>
      <c r="E21" s="18">
        <v>2664</v>
      </c>
      <c r="F21" s="16">
        <v>2517</v>
      </c>
      <c r="G21" s="18">
        <v>2448</v>
      </c>
      <c r="H21" s="16">
        <v>2246</v>
      </c>
    </row>
    <row r="22" spans="1:8" ht="19.95" customHeight="1" x14ac:dyDescent="0.35">
      <c r="A22" s="24">
        <v>471529</v>
      </c>
      <c r="B22" s="20">
        <v>1201</v>
      </c>
      <c r="C22" s="18">
        <v>3546</v>
      </c>
      <c r="D22" s="16">
        <v>3507</v>
      </c>
      <c r="E22" s="18">
        <v>2647</v>
      </c>
      <c r="F22" s="16">
        <v>2502</v>
      </c>
      <c r="G22" s="18">
        <v>2434</v>
      </c>
      <c r="H22" s="16">
        <v>2236</v>
      </c>
    </row>
    <row r="23" spans="1:8" ht="19.95" customHeight="1" x14ac:dyDescent="0.35">
      <c r="A23" s="24">
        <v>479029</v>
      </c>
      <c r="B23" s="20">
        <v>1219</v>
      </c>
      <c r="C23" s="18">
        <v>3515</v>
      </c>
      <c r="D23" s="16">
        <v>3477</v>
      </c>
      <c r="E23" s="18">
        <v>2630</v>
      </c>
      <c r="F23" s="16">
        <v>2488</v>
      </c>
      <c r="G23" s="18">
        <v>2422</v>
      </c>
      <c r="H23" s="16">
        <v>2227</v>
      </c>
    </row>
    <row r="24" spans="1:8" ht="19.95" customHeight="1" x14ac:dyDescent="0.35">
      <c r="A24" s="24">
        <v>486529</v>
      </c>
      <c r="B24" s="20">
        <v>1238</v>
      </c>
      <c r="C24" s="18">
        <v>3485</v>
      </c>
      <c r="D24" s="16">
        <v>3447</v>
      </c>
      <c r="E24" s="18">
        <v>2614</v>
      </c>
      <c r="F24" s="16">
        <v>2474</v>
      </c>
      <c r="G24" s="18">
        <v>2409</v>
      </c>
      <c r="H24" s="16">
        <v>2217</v>
      </c>
    </row>
    <row r="25" spans="1:8" ht="19.95" customHeight="1" x14ac:dyDescent="0.35">
      <c r="A25" s="24">
        <v>494029</v>
      </c>
      <c r="B25" s="20">
        <v>1256</v>
      </c>
      <c r="C25" s="18">
        <v>3455</v>
      </c>
      <c r="D25" s="16">
        <v>3418</v>
      </c>
      <c r="E25" s="18">
        <v>2598</v>
      </c>
      <c r="F25" s="16">
        <v>2461</v>
      </c>
      <c r="G25" s="18">
        <v>2396</v>
      </c>
      <c r="H25" s="16">
        <v>2207</v>
      </c>
    </row>
    <row r="26" spans="1:8" ht="19.95" customHeight="1" x14ac:dyDescent="0.35">
      <c r="A26" s="24">
        <v>501529</v>
      </c>
      <c r="B26" s="20">
        <v>1275</v>
      </c>
      <c r="C26" s="18">
        <v>3426</v>
      </c>
      <c r="D26" s="16">
        <v>3390</v>
      </c>
      <c r="E26" s="18">
        <v>2583</v>
      </c>
      <c r="F26" s="16">
        <v>2448</v>
      </c>
      <c r="G26" s="18">
        <v>23845</v>
      </c>
      <c r="H26" s="16">
        <v>2198</v>
      </c>
    </row>
    <row r="27" spans="1:8" ht="19.95" customHeight="1" x14ac:dyDescent="0.35">
      <c r="A27" s="24">
        <v>509029</v>
      </c>
      <c r="B27" s="20">
        <v>1293</v>
      </c>
      <c r="C27" s="18">
        <v>3399</v>
      </c>
      <c r="D27" s="16">
        <v>3363</v>
      </c>
      <c r="E27" s="18">
        <v>2568</v>
      </c>
      <c r="F27" s="16">
        <v>2435</v>
      </c>
      <c r="G27" s="18">
        <v>2373</v>
      </c>
      <c r="H27" s="17">
        <v>2190</v>
      </c>
    </row>
    <row r="28" spans="1:8" ht="19.95" customHeight="1" x14ac:dyDescent="0.35">
      <c r="A28" s="24">
        <v>516529</v>
      </c>
      <c r="B28" s="20">
        <v>1311</v>
      </c>
      <c r="C28" s="18">
        <v>3373</v>
      </c>
      <c r="D28" s="16">
        <v>3338</v>
      </c>
      <c r="E28" s="18">
        <v>2555</v>
      </c>
      <c r="F28" s="16">
        <v>2424</v>
      </c>
      <c r="G28" s="18">
        <v>2363</v>
      </c>
      <c r="H28" s="16">
        <v>2183</v>
      </c>
    </row>
    <row r="29" spans="1:8" ht="19.95" customHeight="1" x14ac:dyDescent="0.35">
      <c r="A29" s="24">
        <v>524029</v>
      </c>
      <c r="B29" s="20">
        <v>1330</v>
      </c>
      <c r="C29" s="18">
        <v>3348</v>
      </c>
      <c r="D29" s="16">
        <v>3314</v>
      </c>
      <c r="E29" s="18">
        <v>2542</v>
      </c>
      <c r="F29" s="16">
        <v>2413</v>
      </c>
      <c r="G29" s="18">
        <v>2352</v>
      </c>
      <c r="H29" s="16">
        <v>2175</v>
      </c>
    </row>
    <row r="30" spans="1:8" ht="19.95" customHeight="1" x14ac:dyDescent="0.35">
      <c r="A30" s="24">
        <v>531529</v>
      </c>
      <c r="B30" s="20">
        <v>1348</v>
      </c>
      <c r="C30" s="18">
        <v>3324</v>
      </c>
      <c r="D30" s="16">
        <v>3290</v>
      </c>
      <c r="E30" s="18">
        <v>2529</v>
      </c>
      <c r="F30" s="16">
        <v>2403</v>
      </c>
      <c r="G30" s="18">
        <v>2343</v>
      </c>
      <c r="H30" s="16">
        <v>2168</v>
      </c>
    </row>
    <row r="31" spans="1:8" ht="19.95" customHeight="1" x14ac:dyDescent="0.35">
      <c r="A31" s="24">
        <v>539029</v>
      </c>
      <c r="B31" s="20">
        <v>1366</v>
      </c>
      <c r="C31" s="18">
        <v>3300</v>
      </c>
      <c r="D31" s="16">
        <v>3267</v>
      </c>
      <c r="E31" s="18">
        <v>2517</v>
      </c>
      <c r="F31" s="16">
        <v>2393</v>
      </c>
      <c r="G31" s="18">
        <v>2334</v>
      </c>
      <c r="H31" s="16">
        <v>2162</v>
      </c>
    </row>
    <row r="32" spans="1:8" ht="19.95" customHeight="1" x14ac:dyDescent="0.35">
      <c r="A32" s="24">
        <v>546529</v>
      </c>
      <c r="B32" s="20">
        <v>1384</v>
      </c>
      <c r="C32" s="18">
        <v>3277</v>
      </c>
      <c r="D32" s="16">
        <v>3244</v>
      </c>
      <c r="E32" s="18">
        <v>2506</v>
      </c>
      <c r="F32" s="16">
        <v>2383</v>
      </c>
      <c r="G32" s="18">
        <v>2325</v>
      </c>
      <c r="H32" s="16">
        <v>2156</v>
      </c>
    </row>
    <row r="33" spans="1:8" ht="19.95" customHeight="1" x14ac:dyDescent="0.35">
      <c r="A33" s="24">
        <v>554029</v>
      </c>
      <c r="B33" s="20">
        <v>1403</v>
      </c>
      <c r="C33" s="18">
        <v>3255</v>
      </c>
      <c r="D33" s="16">
        <v>3223</v>
      </c>
      <c r="E33" s="18">
        <v>2495</v>
      </c>
      <c r="F33" s="16">
        <v>2374</v>
      </c>
      <c r="G33" s="18">
        <v>2316</v>
      </c>
      <c r="H33" s="16">
        <v>2150</v>
      </c>
    </row>
    <row r="34" spans="1:8" ht="19.95" customHeight="1" x14ac:dyDescent="0.35">
      <c r="A34" s="24">
        <v>561529</v>
      </c>
      <c r="B34" s="20">
        <v>1421</v>
      </c>
      <c r="C34" s="18">
        <v>3226</v>
      </c>
      <c r="D34" s="16">
        <v>3203</v>
      </c>
      <c r="E34" s="18">
        <v>2485</v>
      </c>
      <c r="F34" s="16">
        <v>2366</v>
      </c>
      <c r="G34" s="18">
        <v>2309</v>
      </c>
      <c r="H34" s="16">
        <v>2145</v>
      </c>
    </row>
    <row r="35" spans="1:8" ht="19.95" customHeight="1" x14ac:dyDescent="0.35">
      <c r="A35" s="24">
        <v>569029</v>
      </c>
      <c r="B35" s="20">
        <v>1439</v>
      </c>
      <c r="C35" s="18">
        <v>3199</v>
      </c>
      <c r="D35" s="16">
        <v>3184</v>
      </c>
      <c r="E35" s="18">
        <v>2475</v>
      </c>
      <c r="F35" s="16">
        <v>2358</v>
      </c>
      <c r="G35" s="18">
        <v>2302</v>
      </c>
      <c r="H35" s="16">
        <v>2140</v>
      </c>
    </row>
    <row r="36" spans="1:8" ht="19.95" customHeight="1" x14ac:dyDescent="0.35">
      <c r="A36" s="24">
        <v>576529</v>
      </c>
      <c r="B36" s="20">
        <v>1457</v>
      </c>
      <c r="C36" s="18">
        <v>3172</v>
      </c>
      <c r="D36" s="16">
        <v>3165</v>
      </c>
      <c r="E36" s="18">
        <v>2466</v>
      </c>
      <c r="F36" s="16">
        <v>2350</v>
      </c>
      <c r="G36" s="18">
        <v>2295</v>
      </c>
      <c r="H36" s="16">
        <v>2135</v>
      </c>
    </row>
    <row r="37" spans="1:8" ht="19.95" customHeight="1" x14ac:dyDescent="0.35">
      <c r="A37" s="24">
        <v>584029</v>
      </c>
      <c r="B37" s="20">
        <v>1475</v>
      </c>
      <c r="C37" s="18">
        <v>3146</v>
      </c>
      <c r="D37" s="16">
        <v>3146</v>
      </c>
      <c r="E37" s="18">
        <v>2457</v>
      </c>
      <c r="F37" s="16">
        <v>2343</v>
      </c>
      <c r="G37" s="18">
        <v>2288</v>
      </c>
      <c r="H37" s="16">
        <v>2131</v>
      </c>
    </row>
    <row r="38" spans="1:8" ht="19.95" customHeight="1" x14ac:dyDescent="0.35">
      <c r="A38" s="24">
        <v>591529</v>
      </c>
      <c r="B38" s="20">
        <v>1494</v>
      </c>
      <c r="C38" s="18">
        <v>3122</v>
      </c>
      <c r="D38" s="16">
        <v>3122</v>
      </c>
      <c r="E38" s="18">
        <v>2449</v>
      </c>
      <c r="F38" s="16">
        <v>2337</v>
      </c>
      <c r="G38" s="18">
        <v>2283</v>
      </c>
      <c r="H38" s="16">
        <v>2128</v>
      </c>
    </row>
    <row r="39" spans="1:8" ht="19.95" customHeight="1" x14ac:dyDescent="0.35">
      <c r="A39" s="24">
        <v>599029</v>
      </c>
      <c r="B39" s="20">
        <v>1512</v>
      </c>
      <c r="C39" s="18">
        <v>3098</v>
      </c>
      <c r="D39" s="16">
        <v>3098</v>
      </c>
      <c r="E39" s="18">
        <v>2442</v>
      </c>
      <c r="F39" s="16">
        <v>2331</v>
      </c>
      <c r="G39" s="18">
        <v>2278</v>
      </c>
      <c r="H39" s="16">
        <v>2125</v>
      </c>
    </row>
    <row r="40" spans="1:8" ht="19.95" customHeight="1" x14ac:dyDescent="0.35">
      <c r="A40" s="24">
        <v>606529</v>
      </c>
      <c r="B40" s="20">
        <v>1530</v>
      </c>
      <c r="C40" s="18">
        <v>3076</v>
      </c>
      <c r="D40" s="16">
        <v>3076</v>
      </c>
      <c r="E40" s="18">
        <v>2434</v>
      </c>
      <c r="F40" s="16">
        <v>2325</v>
      </c>
      <c r="G40" s="18">
        <v>2273</v>
      </c>
      <c r="H40" s="16">
        <v>2122</v>
      </c>
    </row>
    <row r="41" spans="1:8" ht="19.95" customHeight="1" x14ac:dyDescent="0.35">
      <c r="A41" s="24">
        <v>614029</v>
      </c>
      <c r="B41" s="20">
        <v>1548</v>
      </c>
      <c r="C41" s="18">
        <v>3053</v>
      </c>
      <c r="D41" s="16">
        <v>3053</v>
      </c>
      <c r="E41" s="18">
        <v>2427</v>
      </c>
      <c r="F41" s="16">
        <v>2319</v>
      </c>
      <c r="G41" s="18">
        <v>2268</v>
      </c>
      <c r="H41" s="16">
        <v>2119</v>
      </c>
    </row>
    <row r="42" spans="1:8" ht="19.95" customHeight="1" x14ac:dyDescent="0.35">
      <c r="A42" s="24">
        <v>621529</v>
      </c>
      <c r="B42" s="20">
        <v>1566</v>
      </c>
      <c r="C42" s="18">
        <v>3031</v>
      </c>
      <c r="D42" s="16">
        <v>3031</v>
      </c>
      <c r="E42" s="18">
        <v>2420</v>
      </c>
      <c r="F42" s="16">
        <v>2314</v>
      </c>
      <c r="G42" s="18">
        <v>2263</v>
      </c>
      <c r="H42" s="16">
        <v>2116</v>
      </c>
    </row>
    <row r="43" spans="1:8" ht="19.95" customHeight="1" x14ac:dyDescent="0.35">
      <c r="A43" s="24">
        <v>629029</v>
      </c>
      <c r="B43" s="20">
        <v>1548</v>
      </c>
      <c r="C43" s="18">
        <v>3009</v>
      </c>
      <c r="D43" s="16">
        <v>3009</v>
      </c>
      <c r="E43" s="18">
        <v>2413</v>
      </c>
      <c r="F43" s="16">
        <v>2308</v>
      </c>
      <c r="G43" s="18">
        <v>2258</v>
      </c>
      <c r="H43" s="16">
        <v>2113</v>
      </c>
    </row>
    <row r="44" spans="1:8" ht="19.95" customHeight="1" x14ac:dyDescent="0.35">
      <c r="A44" s="24">
        <v>636529</v>
      </c>
      <c r="B44" s="20">
        <v>1602</v>
      </c>
      <c r="C44" s="18">
        <v>2988</v>
      </c>
      <c r="D44" s="16">
        <v>2988</v>
      </c>
      <c r="E44" s="18">
        <v>2407</v>
      </c>
      <c r="F44" s="16">
        <v>2303</v>
      </c>
      <c r="G44" s="18">
        <v>2253</v>
      </c>
      <c r="H44" s="16">
        <v>2110</v>
      </c>
    </row>
    <row r="45" spans="1:8" ht="19.95" customHeight="1" x14ac:dyDescent="0.35">
      <c r="A45" s="24">
        <v>644029</v>
      </c>
      <c r="B45" s="20">
        <v>1620</v>
      </c>
      <c r="C45" s="18">
        <v>2969</v>
      </c>
      <c r="D45" s="16">
        <v>2969</v>
      </c>
      <c r="E45" s="18">
        <v>2401</v>
      </c>
      <c r="F45" s="16">
        <v>2299</v>
      </c>
      <c r="G45" s="18">
        <v>2249</v>
      </c>
      <c r="H45" s="16">
        <v>2108</v>
      </c>
    </row>
    <row r="46" spans="1:8" ht="19.95" customHeight="1" x14ac:dyDescent="0.35">
      <c r="A46" s="24">
        <v>651529</v>
      </c>
      <c r="B46" s="20">
        <v>1638</v>
      </c>
      <c r="C46" s="18">
        <v>2950</v>
      </c>
      <c r="D46" s="16">
        <v>2950</v>
      </c>
      <c r="E46" s="18">
        <v>2396</v>
      </c>
      <c r="F46" s="16">
        <v>2295</v>
      </c>
      <c r="G46" s="18">
        <v>2246</v>
      </c>
      <c r="H46" s="16">
        <v>2107</v>
      </c>
    </row>
    <row r="47" spans="1:8" ht="19.95" customHeight="1" x14ac:dyDescent="0.35">
      <c r="A47" s="24">
        <v>659029</v>
      </c>
      <c r="B47" s="20">
        <v>1656</v>
      </c>
      <c r="C47" s="18">
        <v>2932</v>
      </c>
      <c r="D47" s="16">
        <v>2932</v>
      </c>
      <c r="E47" s="18">
        <v>2391</v>
      </c>
      <c r="F47" s="16">
        <v>2291</v>
      </c>
      <c r="G47" s="18">
        <v>2243</v>
      </c>
      <c r="H47" s="16">
        <v>2106</v>
      </c>
    </row>
    <row r="48" spans="1:8" ht="19.95" customHeight="1" x14ac:dyDescent="0.35">
      <c r="A48" s="24">
        <v>666529</v>
      </c>
      <c r="B48" s="20">
        <v>1674</v>
      </c>
      <c r="C48" s="18">
        <v>2941</v>
      </c>
      <c r="D48" s="16">
        <v>2914</v>
      </c>
      <c r="E48" s="18">
        <v>2386</v>
      </c>
      <c r="F48" s="16">
        <v>2288</v>
      </c>
      <c r="G48" s="18">
        <v>2240</v>
      </c>
      <c r="H48" s="16">
        <v>2105</v>
      </c>
    </row>
    <row r="49" spans="1:8" ht="19.95" customHeight="1" x14ac:dyDescent="0.35">
      <c r="A49" s="24">
        <v>674029</v>
      </c>
      <c r="B49" s="20">
        <v>1692</v>
      </c>
      <c r="C49" s="18">
        <v>2897</v>
      </c>
      <c r="D49" s="16">
        <v>2897</v>
      </c>
      <c r="E49" s="18">
        <v>2382</v>
      </c>
      <c r="F49" s="16">
        <v>2285</v>
      </c>
      <c r="G49" s="18">
        <v>2238</v>
      </c>
      <c r="H49" s="16">
        <v>2104</v>
      </c>
    </row>
    <row r="50" spans="1:8" ht="19.95" customHeight="1" x14ac:dyDescent="0.35">
      <c r="A50" s="24">
        <v>681529</v>
      </c>
      <c r="B50" s="20">
        <v>1710</v>
      </c>
      <c r="C50" s="18">
        <v>2882</v>
      </c>
      <c r="D50" s="16">
        <v>2882</v>
      </c>
      <c r="E50" s="18">
        <v>2378</v>
      </c>
      <c r="F50" s="16">
        <v>2283</v>
      </c>
      <c r="G50" s="18">
        <v>2236</v>
      </c>
      <c r="H50" s="16">
        <v>2104</v>
      </c>
    </row>
    <row r="51" spans="1:8" ht="19.95" customHeight="1" x14ac:dyDescent="0.35">
      <c r="A51" s="24">
        <v>689029</v>
      </c>
      <c r="B51" s="20">
        <v>1728</v>
      </c>
      <c r="C51" s="18">
        <v>2866</v>
      </c>
      <c r="D51" s="16">
        <v>2866</v>
      </c>
      <c r="E51" s="18">
        <v>2366</v>
      </c>
      <c r="F51" s="16">
        <v>2281</v>
      </c>
      <c r="G51" s="18">
        <v>2235</v>
      </c>
      <c r="H51" s="16">
        <v>2104</v>
      </c>
    </row>
    <row r="52" spans="1:8" ht="19.95" customHeight="1" x14ac:dyDescent="0.35">
      <c r="A52" s="24">
        <v>696529</v>
      </c>
      <c r="B52" s="20">
        <v>1746</v>
      </c>
      <c r="C52" s="18">
        <v>2851</v>
      </c>
      <c r="D52" s="16">
        <v>2851</v>
      </c>
      <c r="E52" s="18">
        <v>2351</v>
      </c>
      <c r="F52" s="16">
        <v>2279</v>
      </c>
      <c r="G52" s="18">
        <v>2233</v>
      </c>
      <c r="H52" s="16">
        <v>2104</v>
      </c>
    </row>
    <row r="53" spans="1:8" ht="19.95" customHeight="1" x14ac:dyDescent="0.35">
      <c r="A53" s="24">
        <v>704029</v>
      </c>
      <c r="B53" s="20">
        <v>1764</v>
      </c>
      <c r="C53" s="18">
        <v>2838</v>
      </c>
      <c r="D53" s="16">
        <v>2838</v>
      </c>
      <c r="E53" s="18">
        <v>2338</v>
      </c>
      <c r="F53" s="16">
        <v>2278</v>
      </c>
      <c r="G53" s="18">
        <v>2233</v>
      </c>
      <c r="H53" s="16">
        <v>2105</v>
      </c>
    </row>
    <row r="54" spans="1:8" ht="19.95" customHeight="1" x14ac:dyDescent="0.35">
      <c r="A54" s="24">
        <v>711529</v>
      </c>
      <c r="B54" s="20">
        <v>1782</v>
      </c>
      <c r="C54" s="18">
        <v>2825</v>
      </c>
      <c r="D54" s="16">
        <v>2825</v>
      </c>
      <c r="E54" s="18">
        <v>2325</v>
      </c>
      <c r="F54" s="16">
        <v>2277</v>
      </c>
      <c r="G54" s="18">
        <v>2232</v>
      </c>
      <c r="H54" s="16">
        <v>2106</v>
      </c>
    </row>
    <row r="55" spans="1:8" ht="19.95" customHeight="1" x14ac:dyDescent="0.35">
      <c r="A55" s="24">
        <v>719029</v>
      </c>
      <c r="B55" s="20">
        <v>1800</v>
      </c>
      <c r="C55" s="18">
        <v>2812</v>
      </c>
      <c r="D55" s="16">
        <v>2812</v>
      </c>
      <c r="E55" s="18">
        <v>2312</v>
      </c>
      <c r="F55" s="16">
        <v>2277</v>
      </c>
      <c r="G55" s="18">
        <v>2233</v>
      </c>
      <c r="H55" s="16">
        <v>2108</v>
      </c>
    </row>
    <row r="56" spans="1:8" ht="19.95" customHeight="1" x14ac:dyDescent="0.35">
      <c r="A56" s="23" t="s">
        <v>31</v>
      </c>
      <c r="B56" s="19" t="s">
        <v>24</v>
      </c>
      <c r="C56" s="13" t="s">
        <v>25</v>
      </c>
      <c r="D56" s="14" t="s">
        <v>26</v>
      </c>
      <c r="E56" s="13" t="s">
        <v>27</v>
      </c>
      <c r="F56" s="14" t="s">
        <v>28</v>
      </c>
      <c r="G56" s="13" t="s">
        <v>29</v>
      </c>
      <c r="H56" s="14" t="s">
        <v>30</v>
      </c>
    </row>
    <row r="57" spans="1:8" ht="19.95" customHeight="1" x14ac:dyDescent="0.35">
      <c r="A57" s="24">
        <v>726529</v>
      </c>
      <c r="B57" s="20">
        <v>1818</v>
      </c>
      <c r="C57" s="22">
        <v>2800</v>
      </c>
      <c r="D57" s="16">
        <v>2800</v>
      </c>
      <c r="E57" s="18">
        <v>2300</v>
      </c>
      <c r="F57" s="16">
        <v>2276</v>
      </c>
      <c r="G57" s="18">
        <v>2233</v>
      </c>
      <c r="H57" s="16">
        <v>2110</v>
      </c>
    </row>
    <row r="58" spans="1:8" ht="19.95" customHeight="1" x14ac:dyDescent="0.35">
      <c r="A58" s="24">
        <v>734029</v>
      </c>
      <c r="B58" s="20">
        <v>1836</v>
      </c>
      <c r="C58" s="18">
        <v>2788</v>
      </c>
      <c r="D58" s="16">
        <v>2788</v>
      </c>
      <c r="E58" s="18">
        <v>2288</v>
      </c>
      <c r="F58" s="16">
        <v>2276</v>
      </c>
      <c r="G58" s="18">
        <v>2233</v>
      </c>
      <c r="H58" s="16">
        <v>2111</v>
      </c>
    </row>
    <row r="59" spans="1:8" ht="19.95" customHeight="1" x14ac:dyDescent="0.35">
      <c r="A59" s="24">
        <v>741529</v>
      </c>
      <c r="B59" s="20">
        <v>1853</v>
      </c>
      <c r="C59" s="18">
        <v>2777</v>
      </c>
      <c r="D59" s="16">
        <v>2777</v>
      </c>
      <c r="E59" s="18">
        <v>2277</v>
      </c>
      <c r="F59" s="16">
        <v>2276</v>
      </c>
      <c r="G59" s="18">
        <v>2234</v>
      </c>
      <c r="H59" s="16">
        <v>2113</v>
      </c>
    </row>
    <row r="60" spans="1:8" ht="19.95" customHeight="1" x14ac:dyDescent="0.35">
      <c r="A60" s="24">
        <v>749029</v>
      </c>
      <c r="B60" s="20">
        <v>1871</v>
      </c>
      <c r="C60" s="18">
        <v>2767</v>
      </c>
      <c r="D60" s="16">
        <v>2767</v>
      </c>
      <c r="E60" s="18">
        <v>2262</v>
      </c>
      <c r="F60" s="16">
        <v>2267</v>
      </c>
      <c r="G60" s="18">
        <v>2235</v>
      </c>
      <c r="H60" s="16">
        <v>2116</v>
      </c>
    </row>
    <row r="61" spans="1:8" ht="19.95" customHeight="1" x14ac:dyDescent="0.35">
      <c r="A61" s="24">
        <v>756529</v>
      </c>
      <c r="B61" s="20">
        <v>1889</v>
      </c>
      <c r="C61" s="18">
        <v>2758</v>
      </c>
      <c r="D61" s="16">
        <v>2758</v>
      </c>
      <c r="E61" s="18">
        <v>2258</v>
      </c>
      <c r="F61" s="16">
        <v>2258</v>
      </c>
      <c r="G61" s="18">
        <v>2237</v>
      </c>
      <c r="H61" s="16">
        <v>2119</v>
      </c>
    </row>
    <row r="62" spans="1:8" ht="19.95" customHeight="1" x14ac:dyDescent="0.35">
      <c r="A62" s="24">
        <v>764029</v>
      </c>
      <c r="B62" s="20">
        <v>1907</v>
      </c>
      <c r="C62" s="18">
        <v>2750</v>
      </c>
      <c r="D62" s="16">
        <v>2750</v>
      </c>
      <c r="E62" s="18">
        <v>2250</v>
      </c>
      <c r="F62" s="16">
        <v>2250</v>
      </c>
      <c r="G62" s="18">
        <v>2239</v>
      </c>
      <c r="H62" s="16">
        <v>2123</v>
      </c>
    </row>
    <row r="63" spans="1:8" ht="19.95" customHeight="1" x14ac:dyDescent="0.35">
      <c r="A63" s="24">
        <v>771529</v>
      </c>
      <c r="B63" s="20">
        <v>1924</v>
      </c>
      <c r="C63" s="18">
        <v>2742</v>
      </c>
      <c r="D63" s="16">
        <v>2742</v>
      </c>
      <c r="E63" s="18">
        <v>2242</v>
      </c>
      <c r="F63" s="16">
        <v>2242</v>
      </c>
      <c r="G63" s="18">
        <v>2242</v>
      </c>
      <c r="H63" s="16">
        <v>2127</v>
      </c>
    </row>
    <row r="64" spans="1:8" ht="19.95" customHeight="1" x14ac:dyDescent="0.35">
      <c r="A64" s="24">
        <v>779029</v>
      </c>
      <c r="B64" s="21">
        <v>1942</v>
      </c>
      <c r="C64" s="18">
        <v>2733</v>
      </c>
      <c r="D64" s="16">
        <v>2733</v>
      </c>
      <c r="E64" s="18">
        <v>2233</v>
      </c>
      <c r="F64" s="16">
        <v>2233</v>
      </c>
      <c r="G64" s="18">
        <v>2233</v>
      </c>
      <c r="H64" s="16">
        <v>2130</v>
      </c>
    </row>
    <row r="65" spans="1:8" ht="19.95" customHeight="1" x14ac:dyDescent="0.35">
      <c r="A65" s="24">
        <v>786529</v>
      </c>
      <c r="B65" s="20">
        <v>1959</v>
      </c>
      <c r="C65" s="18">
        <v>2726</v>
      </c>
      <c r="D65" s="16">
        <v>2726</v>
      </c>
      <c r="E65" s="18">
        <v>2226</v>
      </c>
      <c r="F65" s="16">
        <v>2226</v>
      </c>
      <c r="G65" s="18">
        <v>2226</v>
      </c>
      <c r="H65" s="16">
        <v>2135</v>
      </c>
    </row>
    <row r="66" spans="1:8" ht="19.95" customHeight="1" x14ac:dyDescent="0.35">
      <c r="A66" s="24">
        <v>794029</v>
      </c>
      <c r="B66" s="20">
        <v>1977</v>
      </c>
      <c r="C66" s="18">
        <v>2719</v>
      </c>
      <c r="D66" s="16">
        <v>2719</v>
      </c>
      <c r="E66" s="18">
        <v>2219</v>
      </c>
      <c r="F66" s="16">
        <v>2219</v>
      </c>
      <c r="G66" s="18">
        <v>2219</v>
      </c>
      <c r="H66" s="16">
        <v>2139</v>
      </c>
    </row>
    <row r="67" spans="1:8" ht="19.95" customHeight="1" x14ac:dyDescent="0.35">
      <c r="A67" s="24">
        <v>801529</v>
      </c>
      <c r="B67" s="20">
        <v>1994</v>
      </c>
      <c r="C67" s="18">
        <v>2713</v>
      </c>
      <c r="D67" s="16">
        <v>2713</v>
      </c>
      <c r="E67" s="18">
        <v>2213</v>
      </c>
      <c r="F67" s="16">
        <v>2213</v>
      </c>
      <c r="G67" s="18">
        <v>2213</v>
      </c>
      <c r="H67" s="16">
        <v>2144</v>
      </c>
    </row>
    <row r="68" spans="1:8" ht="19.95" customHeight="1" x14ac:dyDescent="0.35">
      <c r="A68" s="24">
        <v>809029</v>
      </c>
      <c r="B68" s="20">
        <v>2012</v>
      </c>
      <c r="C68" s="18">
        <v>2708</v>
      </c>
      <c r="D68" s="16">
        <v>2708</v>
      </c>
      <c r="E68" s="18">
        <v>2208</v>
      </c>
      <c r="F68" s="16">
        <v>2208</v>
      </c>
      <c r="G68" s="18">
        <v>2208</v>
      </c>
      <c r="H68" s="16">
        <v>2149</v>
      </c>
    </row>
    <row r="69" spans="1:8" ht="19.95" customHeight="1" x14ac:dyDescent="0.35">
      <c r="A69" s="24">
        <v>816529</v>
      </c>
      <c r="B69" s="20">
        <v>2029</v>
      </c>
      <c r="C69" s="18">
        <v>2703</v>
      </c>
      <c r="D69" s="16">
        <v>2703</v>
      </c>
      <c r="E69" s="18">
        <v>2203</v>
      </c>
      <c r="F69" s="16">
        <v>2203</v>
      </c>
      <c r="G69" s="18">
        <v>2203</v>
      </c>
      <c r="H69" s="16">
        <v>2154</v>
      </c>
    </row>
    <row r="70" spans="1:8" ht="19.95" customHeight="1" x14ac:dyDescent="0.35">
      <c r="A70" s="24">
        <v>824029</v>
      </c>
      <c r="B70" s="20">
        <v>2047</v>
      </c>
      <c r="C70" s="18">
        <v>2698</v>
      </c>
      <c r="D70" s="16">
        <v>2698</v>
      </c>
      <c r="E70" s="18">
        <v>2198</v>
      </c>
      <c r="F70" s="16">
        <v>2198</v>
      </c>
      <c r="G70" s="18">
        <v>2198</v>
      </c>
      <c r="H70" s="16">
        <v>2159</v>
      </c>
    </row>
    <row r="71" spans="1:8" ht="19.95" customHeight="1" x14ac:dyDescent="0.35">
      <c r="A71" s="24">
        <v>831529</v>
      </c>
      <c r="B71" s="20">
        <v>2064</v>
      </c>
      <c r="C71" s="18">
        <v>2693</v>
      </c>
      <c r="D71" s="16">
        <v>2693</v>
      </c>
      <c r="E71" s="18">
        <v>2193</v>
      </c>
      <c r="F71" s="16">
        <v>2193</v>
      </c>
      <c r="G71" s="18">
        <v>2193</v>
      </c>
      <c r="H71" s="16">
        <v>2165</v>
      </c>
    </row>
    <row r="72" spans="1:8" ht="19.95" customHeight="1" x14ac:dyDescent="0.35">
      <c r="A72" s="24">
        <v>839029</v>
      </c>
      <c r="B72" s="20">
        <v>2081</v>
      </c>
      <c r="C72" s="18">
        <v>2689</v>
      </c>
      <c r="D72" s="16">
        <v>2689</v>
      </c>
      <c r="E72" s="18">
        <v>2189</v>
      </c>
      <c r="F72" s="16">
        <v>2189</v>
      </c>
      <c r="G72" s="18">
        <v>2189</v>
      </c>
      <c r="H72" s="16">
        <v>2171</v>
      </c>
    </row>
    <row r="73" spans="1:8" ht="19.95" customHeight="1" x14ac:dyDescent="0.35">
      <c r="A73" s="24">
        <v>846529</v>
      </c>
      <c r="B73" s="20">
        <v>2099</v>
      </c>
      <c r="C73" s="18">
        <v>2686</v>
      </c>
      <c r="D73" s="16">
        <v>2686</v>
      </c>
      <c r="E73" s="18">
        <v>2186</v>
      </c>
      <c r="F73" s="16">
        <v>2186</v>
      </c>
      <c r="G73" s="18">
        <v>2186</v>
      </c>
      <c r="H73" s="16">
        <v>2177</v>
      </c>
    </row>
    <row r="74" spans="1:8" ht="19.95" customHeight="1" x14ac:dyDescent="0.35">
      <c r="A74" s="24">
        <v>854029</v>
      </c>
      <c r="B74" s="20">
        <v>2116</v>
      </c>
      <c r="C74" s="18">
        <v>2682</v>
      </c>
      <c r="D74" s="16">
        <v>2682</v>
      </c>
      <c r="E74" s="18">
        <v>2182</v>
      </c>
      <c r="F74" s="16">
        <v>2182</v>
      </c>
      <c r="G74" s="18">
        <v>2182</v>
      </c>
      <c r="H74" s="16">
        <v>2182</v>
      </c>
    </row>
    <row r="75" spans="1:8" ht="19.95" customHeight="1" x14ac:dyDescent="0.35">
      <c r="A75" s="24">
        <v>861529</v>
      </c>
      <c r="B75" s="20">
        <v>2133</v>
      </c>
      <c r="C75" s="18">
        <v>2679</v>
      </c>
      <c r="D75" s="16">
        <v>2679</v>
      </c>
      <c r="E75" s="18">
        <v>2179</v>
      </c>
      <c r="F75" s="16">
        <v>2179</v>
      </c>
      <c r="G75" s="18">
        <v>2179</v>
      </c>
      <c r="H75" s="16">
        <v>2179</v>
      </c>
    </row>
    <row r="76" spans="1:8" ht="19.95" customHeight="1" x14ac:dyDescent="0.35">
      <c r="A76" s="24">
        <v>869029</v>
      </c>
      <c r="B76" s="20">
        <v>2150</v>
      </c>
      <c r="C76" s="18">
        <v>2676</v>
      </c>
      <c r="D76" s="16">
        <v>2676</v>
      </c>
      <c r="E76" s="18">
        <v>2176</v>
      </c>
      <c r="F76" s="16">
        <v>2176</v>
      </c>
      <c r="G76" s="18">
        <v>2176</v>
      </c>
      <c r="H76" s="16">
        <v>2176</v>
      </c>
    </row>
    <row r="77" spans="1:8" ht="19.95" customHeight="1" x14ac:dyDescent="0.35">
      <c r="A77" s="25">
        <v>876529</v>
      </c>
      <c r="B77" s="20">
        <v>2167</v>
      </c>
      <c r="C77" s="18">
        <v>2674</v>
      </c>
      <c r="D77" s="16">
        <v>2674</v>
      </c>
      <c r="E77" s="18">
        <v>2174</v>
      </c>
      <c r="F77" s="16">
        <v>2174</v>
      </c>
      <c r="G77" s="18">
        <v>2174</v>
      </c>
      <c r="H77" s="16">
        <v>2174</v>
      </c>
    </row>
    <row r="78" spans="1:8" ht="19.95" customHeight="1" x14ac:dyDescent="0.35">
      <c r="A78" s="24">
        <v>884029</v>
      </c>
      <c r="B78" s="20">
        <v>2185</v>
      </c>
      <c r="C78" s="18">
        <v>2671</v>
      </c>
      <c r="D78" s="16">
        <v>2671</v>
      </c>
      <c r="E78" s="18">
        <v>2171</v>
      </c>
      <c r="F78" s="16">
        <v>2171</v>
      </c>
      <c r="G78" s="18">
        <v>2171</v>
      </c>
      <c r="H78" s="16">
        <v>2171</v>
      </c>
    </row>
    <row r="79" spans="1:8" ht="19.95" customHeight="1" x14ac:dyDescent="0.35">
      <c r="A79" s="24">
        <v>891529</v>
      </c>
      <c r="B79" s="20">
        <v>2202</v>
      </c>
      <c r="C79" s="18">
        <v>2668</v>
      </c>
      <c r="D79" s="16">
        <v>2668</v>
      </c>
      <c r="E79" s="18">
        <v>2168</v>
      </c>
      <c r="F79" s="16">
        <v>2168</v>
      </c>
      <c r="G79" s="18">
        <v>2168</v>
      </c>
      <c r="H79" s="16">
        <v>2168</v>
      </c>
    </row>
    <row r="80" spans="1:8" ht="19.95" customHeight="1" x14ac:dyDescent="0.35">
      <c r="A80" s="24">
        <v>899029</v>
      </c>
      <c r="B80" s="21">
        <v>2219</v>
      </c>
      <c r="C80" s="18">
        <v>2666</v>
      </c>
      <c r="D80" s="16">
        <v>2666</v>
      </c>
      <c r="E80" s="18">
        <v>2166</v>
      </c>
      <c r="F80" s="16">
        <v>2166</v>
      </c>
      <c r="G80" s="18">
        <v>2166</v>
      </c>
      <c r="H80" s="16">
        <v>2166</v>
      </c>
    </row>
    <row r="81" spans="1:8" ht="19.95" customHeight="1" x14ac:dyDescent="0.35">
      <c r="A81" s="24">
        <v>906529</v>
      </c>
      <c r="B81" s="20">
        <v>2236</v>
      </c>
      <c r="C81" s="18">
        <v>2663</v>
      </c>
      <c r="D81" s="16">
        <v>2663</v>
      </c>
      <c r="E81" s="18">
        <v>2163</v>
      </c>
      <c r="F81" s="16">
        <v>2163</v>
      </c>
      <c r="G81" s="18">
        <v>2163</v>
      </c>
      <c r="H81" s="16">
        <v>2163</v>
      </c>
    </row>
    <row r="82" spans="1:8" ht="19.95" customHeight="1" x14ac:dyDescent="0.35">
      <c r="A82" s="24">
        <v>914029</v>
      </c>
      <c r="B82" s="20">
        <v>2253</v>
      </c>
      <c r="C82" s="18">
        <v>2659</v>
      </c>
      <c r="D82" s="16">
        <v>2659</v>
      </c>
      <c r="E82" s="18">
        <v>2159</v>
      </c>
      <c r="F82" s="16">
        <v>2159</v>
      </c>
      <c r="G82" s="18">
        <v>2159</v>
      </c>
      <c r="H82" s="16">
        <v>2159</v>
      </c>
    </row>
    <row r="83" spans="1:8" ht="19.95" customHeight="1" x14ac:dyDescent="0.35">
      <c r="A83" s="24">
        <v>921529</v>
      </c>
      <c r="B83" s="20">
        <v>2270</v>
      </c>
      <c r="C83" s="18">
        <v>2653</v>
      </c>
      <c r="D83" s="16">
        <v>2653</v>
      </c>
      <c r="E83" s="18">
        <v>2153</v>
      </c>
      <c r="F83" s="16">
        <v>2153</v>
      </c>
      <c r="G83" s="18">
        <v>2153</v>
      </c>
      <c r="H83" s="16">
        <v>2153</v>
      </c>
    </row>
    <row r="84" spans="1:8" ht="19.95" customHeight="1" x14ac:dyDescent="0.35">
      <c r="A84" s="24">
        <v>929029</v>
      </c>
      <c r="B84" s="20">
        <v>2287</v>
      </c>
      <c r="C84" s="18">
        <v>2646</v>
      </c>
      <c r="D84" s="16">
        <v>2646</v>
      </c>
      <c r="E84" s="18">
        <v>2146</v>
      </c>
      <c r="F84" s="16">
        <v>2146</v>
      </c>
      <c r="G84" s="18">
        <v>2146</v>
      </c>
      <c r="H84" s="16">
        <v>2146</v>
      </c>
    </row>
    <row r="85" spans="1:8" ht="19.95" customHeight="1" x14ac:dyDescent="0.35">
      <c r="A85" s="24">
        <v>936529</v>
      </c>
      <c r="B85" s="20">
        <v>2304</v>
      </c>
      <c r="C85" s="18">
        <v>2640</v>
      </c>
      <c r="D85" s="16">
        <v>2640</v>
      </c>
      <c r="E85" s="18">
        <v>2140</v>
      </c>
      <c r="F85" s="16">
        <v>2140</v>
      </c>
      <c r="G85" s="18">
        <v>2140</v>
      </c>
      <c r="H85" s="16">
        <v>2140</v>
      </c>
    </row>
    <row r="86" spans="1:8" ht="19.95" customHeight="1" x14ac:dyDescent="0.35">
      <c r="A86" s="24">
        <v>944029</v>
      </c>
      <c r="B86" s="20">
        <v>2321</v>
      </c>
      <c r="C86" s="18">
        <v>2633</v>
      </c>
      <c r="D86" s="16">
        <v>2633</v>
      </c>
      <c r="E86" s="18">
        <v>2133</v>
      </c>
      <c r="F86" s="16">
        <v>2133</v>
      </c>
      <c r="G86" s="18">
        <v>2133</v>
      </c>
      <c r="H86" s="16">
        <v>2133</v>
      </c>
    </row>
    <row r="87" spans="1:8" ht="19.95" customHeight="1" x14ac:dyDescent="0.35">
      <c r="A87" s="24">
        <v>951529</v>
      </c>
      <c r="B87" s="20">
        <v>2338</v>
      </c>
      <c r="C87" s="18">
        <v>2627</v>
      </c>
      <c r="D87" s="16">
        <v>2627</v>
      </c>
      <c r="E87" s="18">
        <v>2127</v>
      </c>
      <c r="F87" s="16">
        <v>2127</v>
      </c>
      <c r="G87" s="18">
        <v>2127</v>
      </c>
      <c r="H87" s="16">
        <v>2127</v>
      </c>
    </row>
    <row r="88" spans="1:8" ht="19.95" customHeight="1" x14ac:dyDescent="0.35">
      <c r="A88" s="24">
        <v>959029</v>
      </c>
      <c r="B88" s="20">
        <v>2355</v>
      </c>
      <c r="C88" s="18">
        <v>2622</v>
      </c>
      <c r="D88" s="16">
        <v>2622</v>
      </c>
      <c r="E88" s="18">
        <v>2122</v>
      </c>
      <c r="F88" s="16">
        <v>2122</v>
      </c>
      <c r="G88" s="18">
        <v>2122</v>
      </c>
      <c r="H88" s="16">
        <v>2122</v>
      </c>
    </row>
    <row r="89" spans="1:8" ht="19.95" customHeight="1" x14ac:dyDescent="0.35">
      <c r="A89" s="24">
        <v>966529</v>
      </c>
      <c r="B89" s="20">
        <v>2373</v>
      </c>
      <c r="C89" s="18">
        <v>2616</v>
      </c>
      <c r="D89" s="16">
        <v>2616</v>
      </c>
      <c r="E89" s="18">
        <v>2116</v>
      </c>
      <c r="F89" s="16">
        <v>2116</v>
      </c>
      <c r="G89" s="18">
        <v>2116</v>
      </c>
      <c r="H89" s="16">
        <v>2116</v>
      </c>
    </row>
    <row r="90" spans="1:8" ht="19.95" customHeight="1" x14ac:dyDescent="0.35">
      <c r="A90" s="24">
        <v>974029</v>
      </c>
      <c r="B90" s="20">
        <v>2390</v>
      </c>
      <c r="C90" s="18">
        <v>2611</v>
      </c>
      <c r="D90" s="16">
        <v>2611</v>
      </c>
      <c r="E90" s="18">
        <v>2111</v>
      </c>
      <c r="F90" s="16">
        <v>2111</v>
      </c>
      <c r="G90" s="18">
        <v>2111</v>
      </c>
      <c r="H90" s="16">
        <v>2111</v>
      </c>
    </row>
    <row r="91" spans="1:8" ht="19.95" customHeight="1" x14ac:dyDescent="0.35">
      <c r="A91" s="24">
        <v>981529</v>
      </c>
      <c r="B91" s="20">
        <v>2407</v>
      </c>
      <c r="C91" s="18">
        <v>2606</v>
      </c>
      <c r="D91" s="16">
        <v>2606</v>
      </c>
      <c r="E91" s="18">
        <v>2106</v>
      </c>
      <c r="F91" s="16">
        <v>2106</v>
      </c>
      <c r="G91" s="18">
        <v>2106</v>
      </c>
      <c r="H91" s="16">
        <v>2106</v>
      </c>
    </row>
    <row r="92" spans="1:8" ht="19.95" customHeight="1" x14ac:dyDescent="0.35">
      <c r="A92" s="24">
        <v>989029</v>
      </c>
      <c r="B92" s="20">
        <v>2424</v>
      </c>
      <c r="C92" s="18">
        <v>2601</v>
      </c>
      <c r="D92" s="16">
        <v>2601</v>
      </c>
      <c r="E92" s="18">
        <v>2101</v>
      </c>
      <c r="F92" s="16">
        <v>2101</v>
      </c>
      <c r="G92" s="18">
        <v>2101</v>
      </c>
      <c r="H92" s="16">
        <v>2101</v>
      </c>
    </row>
    <row r="93" spans="1:8" ht="19.95" customHeight="1" x14ac:dyDescent="0.35">
      <c r="A93" s="24">
        <v>996529</v>
      </c>
      <c r="B93" s="20">
        <v>2441</v>
      </c>
      <c r="C93" s="18">
        <v>2597</v>
      </c>
      <c r="D93" s="16">
        <v>2597</v>
      </c>
      <c r="E93" s="18">
        <v>2097</v>
      </c>
      <c r="F93" s="16">
        <v>2097</v>
      </c>
      <c r="G93" s="18">
        <v>2097</v>
      </c>
      <c r="H93" s="16">
        <v>2097</v>
      </c>
    </row>
    <row r="94" spans="1:8" ht="19.95" customHeight="1" x14ac:dyDescent="0.35">
      <c r="A94" s="24">
        <v>1004029</v>
      </c>
      <c r="B94" s="20">
        <v>2458</v>
      </c>
      <c r="C94" s="18">
        <v>2592</v>
      </c>
      <c r="D94" s="16">
        <v>2592</v>
      </c>
      <c r="E94" s="18">
        <v>2092</v>
      </c>
      <c r="F94" s="16">
        <v>2092</v>
      </c>
      <c r="G94" s="18">
        <v>2092</v>
      </c>
      <c r="H94" s="16">
        <v>2092</v>
      </c>
    </row>
    <row r="95" spans="1:8" ht="19.95" customHeight="1" x14ac:dyDescent="0.35">
      <c r="A95" s="24">
        <v>1011529</v>
      </c>
      <c r="B95" s="20">
        <v>2475</v>
      </c>
      <c r="C95" s="18">
        <v>2588</v>
      </c>
      <c r="D95" s="16">
        <v>2588</v>
      </c>
      <c r="E95" s="18">
        <v>2088</v>
      </c>
      <c r="F95" s="16">
        <v>2088</v>
      </c>
      <c r="G95" s="18">
        <v>2088</v>
      </c>
      <c r="H95" s="16">
        <v>2088</v>
      </c>
    </row>
    <row r="96" spans="1:8" ht="19.95" customHeight="1" x14ac:dyDescent="0.35">
      <c r="A96" s="24">
        <v>1019029</v>
      </c>
      <c r="B96" s="20">
        <v>2492</v>
      </c>
      <c r="C96" s="18">
        <v>2584</v>
      </c>
      <c r="D96" s="16">
        <v>2584</v>
      </c>
      <c r="E96" s="18">
        <v>2084</v>
      </c>
      <c r="F96" s="16">
        <v>2084</v>
      </c>
      <c r="G96" s="18">
        <v>2084</v>
      </c>
      <c r="H96" s="16">
        <v>2084</v>
      </c>
    </row>
    <row r="97" spans="1:8" ht="19.95" customHeight="1" x14ac:dyDescent="0.35">
      <c r="A97" s="24">
        <v>1026529</v>
      </c>
      <c r="B97" s="20">
        <v>2509</v>
      </c>
      <c r="C97" s="18">
        <v>2580</v>
      </c>
      <c r="D97" s="16">
        <v>2580</v>
      </c>
      <c r="E97" s="18">
        <v>2080</v>
      </c>
      <c r="F97" s="16">
        <v>2080</v>
      </c>
      <c r="G97" s="18">
        <v>2080</v>
      </c>
      <c r="H97" s="16">
        <v>2080</v>
      </c>
    </row>
    <row r="98" spans="1:8" ht="19.95" customHeight="1" x14ac:dyDescent="0.35">
      <c r="A98" s="24">
        <v>1034029</v>
      </c>
      <c r="B98" s="20">
        <v>2526</v>
      </c>
      <c r="C98" s="18">
        <v>2577</v>
      </c>
      <c r="D98" s="16">
        <v>2577</v>
      </c>
      <c r="E98" s="18">
        <v>2077</v>
      </c>
      <c r="F98" s="16">
        <v>2077</v>
      </c>
      <c r="G98" s="18">
        <v>2077</v>
      </c>
      <c r="H98" s="16">
        <v>2077</v>
      </c>
    </row>
    <row r="99" spans="1:8" ht="19.95" customHeight="1" x14ac:dyDescent="0.35">
      <c r="A99" s="24">
        <v>1041529</v>
      </c>
      <c r="B99" s="20">
        <v>2543</v>
      </c>
      <c r="C99" s="18">
        <v>2573</v>
      </c>
      <c r="D99" s="16">
        <v>2573</v>
      </c>
      <c r="E99" s="18">
        <v>2073</v>
      </c>
      <c r="F99" s="16">
        <v>2073</v>
      </c>
      <c r="G99" s="18">
        <v>2073</v>
      </c>
      <c r="H99" s="16">
        <v>2073</v>
      </c>
    </row>
    <row r="100" spans="1:8" ht="19.95" customHeight="1" x14ac:dyDescent="0.35">
      <c r="A100" s="24">
        <v>1049029</v>
      </c>
      <c r="B100" s="20">
        <v>2560</v>
      </c>
      <c r="C100" s="18">
        <v>2570</v>
      </c>
      <c r="D100" s="16">
        <v>2570</v>
      </c>
      <c r="E100" s="18">
        <v>2070</v>
      </c>
      <c r="F100" s="16">
        <v>2070</v>
      </c>
      <c r="G100" s="18">
        <v>2070</v>
      </c>
      <c r="H100" s="16">
        <v>2070</v>
      </c>
    </row>
    <row r="101" spans="1:8" ht="19.95" customHeight="1" x14ac:dyDescent="0.35">
      <c r="A101" s="24">
        <v>1056529</v>
      </c>
      <c r="B101" s="20">
        <v>2577</v>
      </c>
      <c r="C101" s="18">
        <v>2567</v>
      </c>
      <c r="D101" s="16">
        <v>2567</v>
      </c>
      <c r="E101" s="18">
        <v>2067</v>
      </c>
      <c r="F101" s="16">
        <v>2067</v>
      </c>
      <c r="G101" s="18">
        <v>2067</v>
      </c>
      <c r="H101" s="16">
        <v>2067</v>
      </c>
    </row>
    <row r="102" spans="1:8" ht="19.95" customHeight="1" x14ac:dyDescent="0.35">
      <c r="A102" s="24">
        <v>1064029</v>
      </c>
      <c r="B102" s="20">
        <v>2594</v>
      </c>
      <c r="C102" s="18">
        <v>2564</v>
      </c>
      <c r="D102" s="16">
        <v>2564</v>
      </c>
      <c r="E102" s="18">
        <v>2064</v>
      </c>
      <c r="F102" s="16">
        <v>2064</v>
      </c>
      <c r="G102" s="18">
        <v>2064</v>
      </c>
      <c r="H102" s="16">
        <v>2064</v>
      </c>
    </row>
    <row r="103" spans="1:8" ht="19.95" customHeight="1" x14ac:dyDescent="0.35">
      <c r="A103" s="24">
        <v>1071529</v>
      </c>
      <c r="B103" s="20">
        <v>2611</v>
      </c>
      <c r="C103" s="18">
        <v>2562</v>
      </c>
      <c r="D103" s="16">
        <v>2562</v>
      </c>
      <c r="E103" s="18">
        <v>2062</v>
      </c>
      <c r="F103" s="16">
        <v>2062</v>
      </c>
      <c r="G103" s="18">
        <v>2062</v>
      </c>
      <c r="H103" s="16">
        <v>2062</v>
      </c>
    </row>
    <row r="104" spans="1:8" ht="19.95" customHeight="1" x14ac:dyDescent="0.35">
      <c r="A104" s="24">
        <v>1079029</v>
      </c>
      <c r="B104" s="20">
        <v>2268</v>
      </c>
      <c r="C104" s="18">
        <v>2559</v>
      </c>
      <c r="D104" s="16">
        <v>2559</v>
      </c>
      <c r="E104" s="18">
        <v>2059</v>
      </c>
      <c r="F104" s="16">
        <v>2059</v>
      </c>
      <c r="G104" s="18">
        <v>2059</v>
      </c>
      <c r="H104" s="16">
        <v>2059</v>
      </c>
    </row>
    <row r="105" spans="1:8" ht="19.95" customHeight="1" x14ac:dyDescent="0.35">
      <c r="A105" s="24">
        <v>1086529</v>
      </c>
      <c r="B105" s="20">
        <v>2645</v>
      </c>
      <c r="C105" s="18">
        <v>2557</v>
      </c>
      <c r="D105" s="16">
        <v>2557</v>
      </c>
      <c r="E105" s="18">
        <v>2057</v>
      </c>
      <c r="F105" s="16">
        <v>2057</v>
      </c>
      <c r="G105" s="18">
        <v>2057</v>
      </c>
      <c r="H105" s="16">
        <v>2057</v>
      </c>
    </row>
    <row r="106" spans="1:8" ht="19.95" customHeight="1" x14ac:dyDescent="0.35">
      <c r="A106" s="24">
        <v>1094029</v>
      </c>
      <c r="B106" s="20">
        <v>2662</v>
      </c>
      <c r="C106" s="18">
        <v>2555</v>
      </c>
      <c r="D106" s="16">
        <v>2555</v>
      </c>
      <c r="E106" s="18">
        <v>2055</v>
      </c>
      <c r="F106" s="16">
        <v>2055</v>
      </c>
      <c r="G106" s="18">
        <v>2055</v>
      </c>
      <c r="H106" s="16">
        <v>2055</v>
      </c>
    </row>
    <row r="107" spans="1:8" ht="19.95" customHeight="1" x14ac:dyDescent="0.35">
      <c r="A107" s="24">
        <v>1101529</v>
      </c>
      <c r="B107" s="20">
        <v>2679</v>
      </c>
      <c r="C107" s="18">
        <v>2553</v>
      </c>
      <c r="D107" s="16">
        <v>2553</v>
      </c>
      <c r="E107" s="18">
        <v>2053</v>
      </c>
      <c r="F107" s="16">
        <v>2053</v>
      </c>
      <c r="G107" s="18">
        <v>2053</v>
      </c>
      <c r="H107" s="16">
        <v>2053</v>
      </c>
    </row>
    <row r="108" spans="1:8" ht="19.95" customHeight="1" x14ac:dyDescent="0.35">
      <c r="A108" s="24">
        <v>1109029</v>
      </c>
      <c r="B108" s="20">
        <v>2696</v>
      </c>
      <c r="C108" s="18">
        <v>2551</v>
      </c>
      <c r="D108" s="16">
        <v>2551</v>
      </c>
      <c r="E108" s="18">
        <v>2051</v>
      </c>
      <c r="F108" s="16">
        <v>2051</v>
      </c>
      <c r="G108" s="18">
        <v>2051</v>
      </c>
      <c r="H108" s="16">
        <v>2051</v>
      </c>
    </row>
    <row r="109" spans="1:8" ht="19.95" customHeight="1" x14ac:dyDescent="0.35">
      <c r="A109" s="24">
        <v>1116529</v>
      </c>
      <c r="B109" s="20">
        <v>2713</v>
      </c>
      <c r="C109" s="18">
        <v>2549</v>
      </c>
      <c r="D109" s="16">
        <v>2549</v>
      </c>
      <c r="E109" s="18">
        <v>2049</v>
      </c>
      <c r="F109" s="16">
        <v>2049</v>
      </c>
      <c r="G109" s="18">
        <v>2049</v>
      </c>
      <c r="H109" s="16">
        <v>2049</v>
      </c>
    </row>
    <row r="110" spans="1:8" ht="19.95" customHeight="1" x14ac:dyDescent="0.35">
      <c r="A110" s="24">
        <v>1124029</v>
      </c>
      <c r="B110" s="20">
        <v>2730</v>
      </c>
      <c r="C110" s="18">
        <v>2548</v>
      </c>
      <c r="D110" s="16">
        <v>2548</v>
      </c>
      <c r="E110" s="18">
        <v>2048</v>
      </c>
      <c r="F110" s="16">
        <v>2048</v>
      </c>
      <c r="G110" s="18">
        <v>2048</v>
      </c>
      <c r="H110" s="16">
        <v>2048</v>
      </c>
    </row>
    <row r="111" spans="1:8" ht="18" x14ac:dyDescent="0.35">
      <c r="A111" s="24">
        <v>1131529</v>
      </c>
      <c r="B111" s="20">
        <v>2747</v>
      </c>
      <c r="C111" s="18">
        <v>2546</v>
      </c>
      <c r="D111" s="16">
        <v>2546</v>
      </c>
      <c r="E111" s="18">
        <v>2046</v>
      </c>
      <c r="F111" s="16">
        <v>2046</v>
      </c>
      <c r="G111" s="18">
        <v>2046</v>
      </c>
      <c r="H111" s="16">
        <v>2046</v>
      </c>
    </row>
    <row r="112" spans="1:8" ht="18" x14ac:dyDescent="0.35">
      <c r="A112" s="24">
        <v>1139029</v>
      </c>
      <c r="B112" s="26">
        <v>2764</v>
      </c>
      <c r="C112" s="18">
        <v>2532</v>
      </c>
      <c r="D112" s="16">
        <v>2517</v>
      </c>
      <c r="E112" s="18">
        <v>2047</v>
      </c>
      <c r="F112" s="16">
        <v>2047</v>
      </c>
      <c r="G112" s="18">
        <v>2047</v>
      </c>
      <c r="H112" s="16">
        <v>2047</v>
      </c>
    </row>
    <row r="113" spans="1:8" ht="18" x14ac:dyDescent="0.35">
      <c r="A113" s="24">
        <v>1146529</v>
      </c>
      <c r="B113" s="26">
        <v>2781</v>
      </c>
      <c r="C113" s="18">
        <v>2523</v>
      </c>
      <c r="D113" s="16">
        <v>2508</v>
      </c>
      <c r="E113" s="18">
        <v>2048</v>
      </c>
      <c r="F113" s="16">
        <v>2048</v>
      </c>
      <c r="G113" s="18">
        <v>2048</v>
      </c>
      <c r="H113" s="16">
        <v>2048</v>
      </c>
    </row>
    <row r="114" spans="1:8" ht="18" x14ac:dyDescent="0.35">
      <c r="A114" s="24">
        <v>1154029</v>
      </c>
      <c r="B114" s="26">
        <v>2798</v>
      </c>
      <c r="C114" s="18">
        <v>2514</v>
      </c>
      <c r="D114" s="16">
        <v>2499</v>
      </c>
      <c r="E114" s="18">
        <v>2049</v>
      </c>
      <c r="F114" s="16">
        <v>2049</v>
      </c>
      <c r="G114" s="18">
        <v>2049</v>
      </c>
      <c r="H114" s="16">
        <v>2049</v>
      </c>
    </row>
    <row r="115" spans="1:8" ht="18" x14ac:dyDescent="0.35">
      <c r="A115" s="24">
        <v>1161529</v>
      </c>
      <c r="B115" s="26">
        <v>2815</v>
      </c>
      <c r="C115" s="18">
        <v>2505</v>
      </c>
      <c r="D115" s="16">
        <v>2490</v>
      </c>
      <c r="E115" s="18">
        <v>2051</v>
      </c>
      <c r="F115" s="16">
        <v>2051</v>
      </c>
      <c r="G115" s="18">
        <v>2051</v>
      </c>
      <c r="H115" s="16">
        <v>2051</v>
      </c>
    </row>
    <row r="116" spans="1:8" ht="18" x14ac:dyDescent="0.35">
      <c r="A116" s="24">
        <v>1169029</v>
      </c>
      <c r="B116" s="26">
        <v>2832</v>
      </c>
      <c r="C116" s="18">
        <v>2496</v>
      </c>
      <c r="D116" s="16">
        <v>2481</v>
      </c>
      <c r="E116" s="18">
        <v>2052</v>
      </c>
      <c r="F116" s="16">
        <v>2052</v>
      </c>
      <c r="G116" s="18">
        <v>2052</v>
      </c>
      <c r="H116" s="16">
        <v>2052</v>
      </c>
    </row>
    <row r="117" spans="1:8" ht="18" x14ac:dyDescent="0.35">
      <c r="A117" s="24">
        <v>1176529</v>
      </c>
      <c r="B117" s="26">
        <v>2849</v>
      </c>
      <c r="C117" s="18">
        <v>2487</v>
      </c>
      <c r="D117" s="16">
        <v>2471</v>
      </c>
      <c r="E117" s="18">
        <v>2054</v>
      </c>
      <c r="F117" s="16">
        <v>2054</v>
      </c>
      <c r="G117" s="18">
        <v>2054</v>
      </c>
      <c r="H117" s="16">
        <v>2053</v>
      </c>
    </row>
    <row r="118" spans="1:8" ht="18" x14ac:dyDescent="0.35">
      <c r="A118" s="24">
        <v>1184029</v>
      </c>
      <c r="B118" s="26">
        <v>2866</v>
      </c>
      <c r="C118" s="18">
        <v>2477</v>
      </c>
      <c r="D118" s="16">
        <v>2461</v>
      </c>
      <c r="E118" s="18">
        <v>2056</v>
      </c>
      <c r="F118" s="16">
        <v>2056</v>
      </c>
      <c r="G118" s="18">
        <v>2056</v>
      </c>
      <c r="H118" s="16">
        <v>1989</v>
      </c>
    </row>
    <row r="119" spans="1:8" ht="18" x14ac:dyDescent="0.35">
      <c r="A119" s="24">
        <v>1191529</v>
      </c>
      <c r="B119" s="26">
        <v>2882</v>
      </c>
      <c r="C119" s="18">
        <v>2467</v>
      </c>
      <c r="D119" s="16">
        <v>2451</v>
      </c>
      <c r="E119" s="18">
        <v>2058</v>
      </c>
      <c r="F119" s="16">
        <v>2058</v>
      </c>
      <c r="G119" s="18">
        <v>2031</v>
      </c>
      <c r="H119" s="16">
        <v>1915</v>
      </c>
    </row>
    <row r="120" spans="1:8" ht="18" x14ac:dyDescent="0.35">
      <c r="A120" s="24">
        <v>1199029</v>
      </c>
      <c r="B120" s="26">
        <v>2899</v>
      </c>
      <c r="C120" s="18">
        <v>2456</v>
      </c>
      <c r="D120" s="16">
        <v>2440</v>
      </c>
      <c r="E120" s="18">
        <v>2060</v>
      </c>
      <c r="F120" s="16">
        <v>1999</v>
      </c>
      <c r="G120" s="18">
        <v>1952</v>
      </c>
      <c r="H120" s="16">
        <v>1827</v>
      </c>
    </row>
    <row r="121" spans="1:8" ht="18" x14ac:dyDescent="0.35">
      <c r="A121" s="24">
        <v>1206529</v>
      </c>
      <c r="B121" s="26">
        <v>2916</v>
      </c>
      <c r="C121" s="18">
        <v>2445</v>
      </c>
      <c r="D121" s="16">
        <v>2429</v>
      </c>
      <c r="E121" s="18">
        <v>2006</v>
      </c>
      <c r="F121" s="16">
        <v>1909</v>
      </c>
      <c r="G121" s="18">
        <v>1858</v>
      </c>
      <c r="H121" s="16">
        <v>1722</v>
      </c>
    </row>
    <row r="122" spans="1:8" ht="18" x14ac:dyDescent="0.35">
      <c r="A122" s="24">
        <v>1214029</v>
      </c>
      <c r="B122" s="26">
        <v>2933</v>
      </c>
      <c r="C122" s="18">
        <v>2433</v>
      </c>
      <c r="D122" s="16">
        <v>2417</v>
      </c>
      <c r="E122" s="18">
        <v>1906</v>
      </c>
      <c r="F122" s="16">
        <v>1800</v>
      </c>
      <c r="G122" s="18">
        <v>1744</v>
      </c>
      <c r="H122" s="16">
        <v>1596</v>
      </c>
    </row>
    <row r="123" spans="1:8" ht="18" x14ac:dyDescent="0.35">
      <c r="A123" s="24">
        <v>1221529</v>
      </c>
      <c r="B123" s="26">
        <v>2950</v>
      </c>
      <c r="C123" s="18">
        <v>2421</v>
      </c>
      <c r="D123" s="16">
        <v>2404</v>
      </c>
      <c r="E123" s="18">
        <v>1783</v>
      </c>
      <c r="F123" s="16">
        <v>1666</v>
      </c>
      <c r="G123" s="18">
        <v>1604</v>
      </c>
      <c r="H123" s="16">
        <v>1439</v>
      </c>
    </row>
    <row r="124" spans="1:8" ht="18" x14ac:dyDescent="0.35">
      <c r="A124" s="24">
        <v>1229029</v>
      </c>
      <c r="B124" s="26">
        <v>2966</v>
      </c>
      <c r="C124" s="18">
        <v>2409</v>
      </c>
      <c r="D124" s="16">
        <v>2392</v>
      </c>
      <c r="E124" s="18">
        <v>1628</v>
      </c>
      <c r="F124" s="16">
        <v>1496</v>
      </c>
      <c r="G124" s="18">
        <v>1426</v>
      </c>
      <c r="H124" s="16">
        <v>1242</v>
      </c>
    </row>
    <row r="125" spans="1:8" ht="18" x14ac:dyDescent="0.35">
      <c r="A125" s="15"/>
      <c r="B125" s="15"/>
      <c r="C125" s="15"/>
      <c r="D125" s="15"/>
      <c r="E125" s="15"/>
      <c r="F125" s="15"/>
      <c r="G125" s="15"/>
      <c r="H125" s="15"/>
    </row>
    <row r="126" spans="1:8" ht="18" x14ac:dyDescent="0.35">
      <c r="A126" s="15"/>
      <c r="B126" s="15"/>
      <c r="C126" s="15"/>
      <c r="D126" s="15"/>
      <c r="E126" s="15"/>
      <c r="F126" s="15"/>
      <c r="G126" s="15"/>
      <c r="H126" s="15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zoomScale="55" zoomScaleNormal="55" workbookViewId="0">
      <selection activeCell="I6" sqref="B6:I10"/>
    </sheetView>
  </sheetViews>
  <sheetFormatPr defaultRowHeight="14.4" x14ac:dyDescent="0.3"/>
  <cols>
    <col min="1" max="10" width="15.6640625" customWidth="1"/>
    <col min="11" max="11" width="12.6640625" customWidth="1"/>
    <col min="12" max="12" width="13.88671875" customWidth="1"/>
    <col min="18" max="18" width="7.6640625" customWidth="1"/>
  </cols>
  <sheetData>
    <row r="1" spans="1:12" ht="37.950000000000003" customHeight="1" x14ac:dyDescent="0.4">
      <c r="A1" s="35"/>
      <c r="B1" s="35"/>
      <c r="C1" s="35"/>
      <c r="D1" s="57" t="s">
        <v>41</v>
      </c>
      <c r="E1" s="57"/>
      <c r="F1" s="57"/>
      <c r="G1" s="57"/>
      <c r="H1" s="35"/>
      <c r="I1" s="35"/>
      <c r="J1" s="35"/>
    </row>
    <row r="2" spans="1:12" ht="37.950000000000003" customHeight="1" thickBot="1" x14ac:dyDescent="0.35">
      <c r="A2" s="35"/>
      <c r="B2" s="36">
        <v>8</v>
      </c>
      <c r="C2" s="36">
        <v>7</v>
      </c>
      <c r="D2" s="36">
        <v>6</v>
      </c>
      <c r="E2" s="36">
        <v>5</v>
      </c>
      <c r="F2" s="36">
        <v>4</v>
      </c>
      <c r="G2" s="36">
        <v>3</v>
      </c>
      <c r="H2" s="36">
        <v>2</v>
      </c>
      <c r="I2" s="36">
        <v>1</v>
      </c>
      <c r="J2" s="35"/>
    </row>
    <row r="3" spans="1:12" ht="37.950000000000003" customHeight="1" thickTop="1" thickBot="1" x14ac:dyDescent="0.35">
      <c r="A3" s="37"/>
      <c r="B3" s="41"/>
      <c r="C3" s="41"/>
      <c r="D3" s="41"/>
      <c r="E3" s="41"/>
      <c r="F3" s="41"/>
      <c r="G3" s="41"/>
      <c r="H3" s="41"/>
      <c r="I3" s="41"/>
      <c r="J3" s="38"/>
      <c r="K3" s="29">
        <f>SUM(B3:I3)</f>
        <v>0</v>
      </c>
    </row>
    <row r="4" spans="1:12" ht="37.950000000000003" customHeight="1" thickTop="1" thickBot="1" x14ac:dyDescent="0.35">
      <c r="A4" s="35"/>
      <c r="B4" s="41"/>
      <c r="C4" s="41"/>
      <c r="D4" s="41"/>
      <c r="E4" s="41"/>
      <c r="F4" s="41"/>
      <c r="G4" s="41"/>
      <c r="H4" s="41"/>
      <c r="I4" s="41"/>
      <c r="J4" s="39"/>
      <c r="K4" s="30">
        <f>SUM(B4:I4)</f>
        <v>0</v>
      </c>
    </row>
    <row r="5" spans="1:12" ht="37.950000000000003" customHeight="1" thickTop="1" thickBot="1" x14ac:dyDescent="0.35">
      <c r="B5" s="42"/>
      <c r="C5" s="42"/>
      <c r="D5" s="42"/>
      <c r="E5" s="42"/>
      <c r="F5" s="42"/>
      <c r="G5" s="42"/>
      <c r="H5" s="42"/>
      <c r="I5" s="42"/>
      <c r="L5" s="31">
        <f>SUM(K3,K6,K9)</f>
        <v>0</v>
      </c>
    </row>
    <row r="6" spans="1:12" ht="37.950000000000003" customHeight="1" thickTop="1" thickBot="1" x14ac:dyDescent="0.35">
      <c r="A6" s="37" t="s">
        <v>42</v>
      </c>
      <c r="B6" s="58"/>
      <c r="C6" s="58"/>
      <c r="D6" s="58"/>
      <c r="E6" s="58"/>
      <c r="F6" s="58"/>
      <c r="G6" s="58"/>
      <c r="H6" s="58"/>
      <c r="I6" s="58"/>
      <c r="J6" s="38"/>
      <c r="K6" s="29">
        <f>SUM(B6:I6)</f>
        <v>0</v>
      </c>
    </row>
    <row r="7" spans="1:12" ht="37.950000000000003" customHeight="1" thickTop="1" thickBot="1" x14ac:dyDescent="0.35">
      <c r="A7" s="35"/>
      <c r="B7" s="58"/>
      <c r="C7" s="58"/>
      <c r="D7" s="58"/>
      <c r="E7" s="58"/>
      <c r="F7" s="58"/>
      <c r="G7" s="58"/>
      <c r="H7" s="58"/>
      <c r="I7" s="58"/>
      <c r="J7" s="39"/>
      <c r="K7" s="30">
        <f>SUM(B7:I7)</f>
        <v>0</v>
      </c>
    </row>
    <row r="8" spans="1:12" ht="37.950000000000003" customHeight="1" thickTop="1" thickBot="1" x14ac:dyDescent="0.35">
      <c r="B8" s="59"/>
      <c r="C8" s="59"/>
      <c r="D8" s="59"/>
      <c r="E8" s="59"/>
      <c r="F8" s="59"/>
      <c r="G8" s="59"/>
      <c r="H8" s="59"/>
      <c r="I8" s="59"/>
      <c r="L8" s="32">
        <f>SUM(K4,K7,K10)</f>
        <v>0</v>
      </c>
    </row>
    <row r="9" spans="1:12" ht="37.950000000000003" customHeight="1" thickTop="1" thickBot="1" x14ac:dyDescent="0.35">
      <c r="B9" s="58"/>
      <c r="C9" s="58"/>
      <c r="D9" s="58"/>
      <c r="E9" s="58"/>
      <c r="F9" s="58"/>
      <c r="G9" s="58"/>
      <c r="H9" s="58"/>
      <c r="I9" s="58"/>
      <c r="J9" s="38"/>
      <c r="K9" s="29">
        <f>SUM(B9:I9)</f>
        <v>0</v>
      </c>
    </row>
    <row r="10" spans="1:12" ht="37.950000000000003" customHeight="1" thickTop="1" thickBot="1" x14ac:dyDescent="0.35">
      <c r="B10" s="58"/>
      <c r="C10" s="58"/>
      <c r="D10" s="58"/>
      <c r="E10" s="58"/>
      <c r="F10" s="58"/>
      <c r="G10" s="58"/>
      <c r="H10" s="58"/>
      <c r="I10" s="58"/>
      <c r="J10" s="39"/>
      <c r="K10" s="30">
        <f>SUM(B10:I10)</f>
        <v>0</v>
      </c>
    </row>
    <row r="11" spans="1:12" ht="37.950000000000003" customHeight="1" thickTop="1" x14ac:dyDescent="0.3">
      <c r="B11" s="36">
        <v>8</v>
      </c>
      <c r="C11" s="36">
        <v>7</v>
      </c>
      <c r="D11" s="36">
        <v>6</v>
      </c>
      <c r="E11" s="36">
        <v>5</v>
      </c>
      <c r="F11" s="36">
        <v>4</v>
      </c>
      <c r="G11" s="36">
        <v>3</v>
      </c>
      <c r="H11" s="36">
        <v>2</v>
      </c>
      <c r="I11" s="36">
        <v>1</v>
      </c>
      <c r="J11" s="35"/>
    </row>
    <row r="12" spans="1:12" ht="11.4" customHeight="1" x14ac:dyDescent="0.3">
      <c r="B12" s="35"/>
      <c r="C12" s="35"/>
      <c r="D12" s="35"/>
      <c r="E12" s="35"/>
      <c r="F12" s="35"/>
      <c r="G12" s="35"/>
      <c r="H12" s="35"/>
      <c r="I12" s="35"/>
      <c r="J12" s="35"/>
    </row>
    <row r="13" spans="1:12" ht="19.95" customHeight="1" x14ac:dyDescent="0.35">
      <c r="B13" s="35"/>
      <c r="C13" s="40">
        <f>SUM(B3:E10)</f>
        <v>0</v>
      </c>
      <c r="D13" s="35"/>
      <c r="E13" s="35"/>
      <c r="F13" s="35"/>
      <c r="G13" s="40">
        <f>SUM(F3:I10)</f>
        <v>0</v>
      </c>
      <c r="H13" s="35"/>
      <c r="I13" s="35"/>
      <c r="J13" s="35"/>
    </row>
    <row r="14" spans="1:12" ht="19.95" customHeight="1" x14ac:dyDescent="0.3"/>
    <row r="15" spans="1:12" ht="19.95" customHeight="1" x14ac:dyDescent="0.3"/>
  </sheetData>
  <mergeCells count="1">
    <mergeCell ref="D1:G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Annemijn Grinwis</cp:lastModifiedBy>
  <cp:lastPrinted>2022-08-30T13:09:12Z</cp:lastPrinted>
  <dcterms:created xsi:type="dcterms:W3CDTF">2017-01-05T10:17:05Z</dcterms:created>
  <dcterms:modified xsi:type="dcterms:W3CDTF">2025-05-08T08:24:37Z</dcterms:modified>
</cp:coreProperties>
</file>