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7_nステップTD\"/>
    </mc:Choice>
  </mc:AlternateContent>
  <xr:revisionPtr revIDLastSave="0" documentId="13_ncr:1_{59D8BFB7-8529-4EF0-BFA3-EC12E543370C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n">Sheet1!$H$3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07" i="1" l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 l="1"/>
  <c r="R8" i="1" l="1"/>
  <c r="F8" i="1"/>
  <c r="H8" i="1" s="1"/>
  <c r="L8" i="1" l="1"/>
  <c r="M8" i="1" s="1"/>
  <c r="F9" i="1" s="1"/>
  <c r="B9" i="1" l="1"/>
  <c r="B10" i="1" l="1"/>
  <c r="L9" i="1"/>
  <c r="AU8" i="1"/>
  <c r="AT8" i="1"/>
  <c r="AS8" i="1"/>
  <c r="AR8" i="1"/>
  <c r="AQ8" i="1"/>
  <c r="B11" i="1" l="1"/>
  <c r="B12" i="1"/>
  <c r="L11" i="1"/>
  <c r="L10" i="1"/>
  <c r="T8" i="1"/>
  <c r="U8" i="1"/>
  <c r="I8" i="1"/>
  <c r="S8" i="1"/>
  <c r="L12" i="1" l="1"/>
  <c r="B13" i="1"/>
  <c r="C9" i="1"/>
  <c r="G8" i="1"/>
  <c r="K8" i="1"/>
  <c r="O8" i="1"/>
  <c r="D9" i="1"/>
  <c r="E9" i="1"/>
  <c r="B14" i="1" l="1"/>
  <c r="L13" i="1"/>
  <c r="H9" i="1"/>
  <c r="L14" i="1" l="1"/>
  <c r="B15" i="1"/>
  <c r="I9" i="1"/>
  <c r="B16" i="1" l="1"/>
  <c r="L15" i="1"/>
  <c r="C10" i="1"/>
  <c r="E10" i="1"/>
  <c r="D10" i="1"/>
  <c r="G9" i="1"/>
  <c r="L16" i="1" l="1"/>
  <c r="B17" i="1"/>
  <c r="L17" i="1" l="1"/>
  <c r="B18" i="1"/>
  <c r="L18" i="1" l="1"/>
  <c r="B19" i="1"/>
  <c r="L19" i="1" l="1"/>
  <c r="B20" i="1"/>
  <c r="L20" i="1" l="1"/>
  <c r="B21" i="1"/>
  <c r="L21" i="1" l="1"/>
  <c r="B22" i="1"/>
  <c r="B23" i="1" l="1"/>
  <c r="L22" i="1"/>
  <c r="L23" i="1" l="1"/>
  <c r="B24" i="1"/>
  <c r="B25" i="1" l="1"/>
  <c r="L24" i="1"/>
  <c r="B26" i="1" l="1"/>
  <c r="L25" i="1"/>
  <c r="L26" i="1" l="1"/>
  <c r="B27" i="1"/>
  <c r="L27" i="1" l="1"/>
  <c r="B28" i="1"/>
  <c r="L28" i="1" l="1"/>
  <c r="B29" i="1"/>
  <c r="L29" i="1" l="1"/>
  <c r="B30" i="1"/>
  <c r="L30" i="1" l="1"/>
  <c r="B31" i="1"/>
  <c r="B32" i="1" l="1"/>
  <c r="L31" i="1"/>
  <c r="L32" i="1" l="1"/>
  <c r="B33" i="1"/>
  <c r="B34" i="1" l="1"/>
  <c r="L33" i="1"/>
  <c r="L34" i="1" l="1"/>
  <c r="B35" i="1"/>
  <c r="L35" i="1" l="1"/>
  <c r="B36" i="1"/>
  <c r="B37" i="1" l="1"/>
  <c r="L36" i="1"/>
  <c r="B38" i="1" l="1"/>
  <c r="L37" i="1"/>
  <c r="L38" i="1" l="1"/>
  <c r="B39" i="1"/>
  <c r="B40" i="1" l="1"/>
  <c r="L39" i="1"/>
  <c r="L40" i="1" l="1"/>
  <c r="B41" i="1"/>
  <c r="B42" i="1" l="1"/>
  <c r="L41" i="1"/>
  <c r="B43" i="1" l="1"/>
  <c r="L42" i="1"/>
  <c r="B44" i="1" l="1"/>
  <c r="L43" i="1"/>
  <c r="L44" i="1" l="1"/>
  <c r="B45" i="1"/>
  <c r="B46" i="1" l="1"/>
  <c r="L45" i="1"/>
  <c r="B47" i="1" l="1"/>
  <c r="L46" i="1"/>
  <c r="B48" i="1" l="1"/>
  <c r="L47" i="1"/>
  <c r="B49" i="1" l="1"/>
  <c r="L48" i="1"/>
  <c r="B50" i="1" l="1"/>
  <c r="L49" i="1"/>
  <c r="L50" i="1" l="1"/>
  <c r="B51" i="1"/>
  <c r="B52" i="1" l="1"/>
  <c r="L51" i="1"/>
  <c r="L52" i="1" l="1"/>
  <c r="B53" i="1"/>
  <c r="L53" i="1" l="1"/>
  <c r="B54" i="1"/>
  <c r="L54" i="1" l="1"/>
  <c r="B55" i="1"/>
  <c r="L55" i="1" l="1"/>
  <c r="B56" i="1"/>
  <c r="L56" i="1" l="1"/>
  <c r="B57" i="1"/>
  <c r="L57" i="1" l="1"/>
  <c r="B58" i="1"/>
  <c r="B59" i="1" l="1"/>
  <c r="L58" i="1"/>
  <c r="B60" i="1" l="1"/>
  <c r="L59" i="1"/>
  <c r="B61" i="1" l="1"/>
  <c r="L60" i="1"/>
  <c r="L61" i="1" l="1"/>
  <c r="B62" i="1"/>
  <c r="B63" i="1" l="1"/>
  <c r="L62" i="1"/>
  <c r="L63" i="1" l="1"/>
  <c r="B64" i="1"/>
  <c r="L64" i="1" l="1"/>
  <c r="B65" i="1"/>
  <c r="L65" i="1" l="1"/>
  <c r="B66" i="1"/>
  <c r="L66" i="1" l="1"/>
  <c r="B67" i="1"/>
  <c r="B68" i="1" l="1"/>
  <c r="L67" i="1"/>
  <c r="L68" i="1" l="1"/>
  <c r="B69" i="1"/>
  <c r="L69" i="1" l="1"/>
  <c r="B70" i="1"/>
  <c r="B71" i="1" l="1"/>
  <c r="L70" i="1"/>
  <c r="B72" i="1" l="1"/>
  <c r="L71" i="1"/>
  <c r="L72" i="1" l="1"/>
  <c r="B73" i="1"/>
  <c r="L73" i="1" l="1"/>
  <c r="B74" i="1"/>
  <c r="B75" i="1" l="1"/>
  <c r="L74" i="1"/>
  <c r="L75" i="1" l="1"/>
  <c r="B76" i="1"/>
  <c r="L76" i="1" l="1"/>
  <c r="B77" i="1"/>
  <c r="B78" i="1" l="1"/>
  <c r="L77" i="1"/>
  <c r="B79" i="1" l="1"/>
  <c r="L78" i="1"/>
  <c r="L79" i="1" l="1"/>
  <c r="B80" i="1"/>
  <c r="B81" i="1" l="1"/>
  <c r="L80" i="1"/>
  <c r="L81" i="1" l="1"/>
  <c r="B82" i="1"/>
  <c r="B83" i="1" l="1"/>
  <c r="L82" i="1"/>
  <c r="L83" i="1" l="1"/>
  <c r="B84" i="1"/>
  <c r="B85" i="1" l="1"/>
  <c r="L84" i="1"/>
  <c r="L85" i="1" l="1"/>
  <c r="B86" i="1"/>
  <c r="B87" i="1" l="1"/>
  <c r="L86" i="1"/>
  <c r="L87" i="1" l="1"/>
  <c r="B88" i="1"/>
  <c r="B89" i="1" l="1"/>
  <c r="L88" i="1"/>
  <c r="B90" i="1" l="1"/>
  <c r="L89" i="1"/>
  <c r="L90" i="1" l="1"/>
  <c r="B91" i="1"/>
  <c r="B92" i="1" l="1"/>
  <c r="L91" i="1"/>
  <c r="B93" i="1" l="1"/>
  <c r="L92" i="1"/>
  <c r="L93" i="1" l="1"/>
  <c r="B94" i="1"/>
  <c r="B95" i="1" l="1"/>
  <c r="L94" i="1"/>
  <c r="L95" i="1" l="1"/>
  <c r="B96" i="1"/>
  <c r="L96" i="1" l="1"/>
  <c r="B97" i="1"/>
  <c r="L97" i="1" l="1"/>
  <c r="B98" i="1"/>
  <c r="B99" i="1" l="1"/>
  <c r="L98" i="1"/>
  <c r="L99" i="1" l="1"/>
  <c r="B100" i="1"/>
  <c r="B101" i="1" l="1"/>
  <c r="L100" i="1"/>
  <c r="L101" i="1" l="1"/>
  <c r="B102" i="1"/>
  <c r="L102" i="1" l="1"/>
  <c r="B103" i="1"/>
  <c r="B104" i="1" l="1"/>
  <c r="L103" i="1"/>
  <c r="B105" i="1" l="1"/>
  <c r="L104" i="1"/>
  <c r="B106" i="1" l="1"/>
  <c r="L105" i="1"/>
  <c r="B107" i="1" l="1"/>
  <c r="L106" i="1"/>
  <c r="L107" i="1" l="1"/>
  <c r="B108" i="1"/>
  <c r="L108" i="1" l="1"/>
  <c r="B109" i="1"/>
  <c r="L109" i="1" l="1"/>
  <c r="B110" i="1"/>
  <c r="L110" i="1" l="1"/>
  <c r="B111" i="1"/>
  <c r="L111" i="1" l="1"/>
  <c r="B112" i="1"/>
  <c r="L112" i="1" l="1"/>
  <c r="B113" i="1"/>
  <c r="B114" i="1" l="1"/>
  <c r="L113" i="1"/>
  <c r="L114" i="1" l="1"/>
  <c r="B115" i="1"/>
  <c r="B116" i="1" l="1"/>
  <c r="L115" i="1"/>
  <c r="L116" i="1" l="1"/>
  <c r="B117" i="1"/>
  <c r="L117" i="1" l="1"/>
  <c r="B118" i="1"/>
  <c r="B119" i="1" l="1"/>
  <c r="L118" i="1"/>
  <c r="L119" i="1" l="1"/>
  <c r="B120" i="1"/>
  <c r="L120" i="1" l="1"/>
  <c r="B121" i="1"/>
  <c r="B122" i="1" l="1"/>
  <c r="L121" i="1"/>
  <c r="B123" i="1" l="1"/>
  <c r="L122" i="1"/>
  <c r="L123" i="1" l="1"/>
  <c r="B124" i="1"/>
  <c r="L124" i="1" l="1"/>
  <c r="B125" i="1"/>
  <c r="B126" i="1" l="1"/>
  <c r="L125" i="1"/>
  <c r="B127" i="1" l="1"/>
  <c r="L126" i="1"/>
  <c r="L127" i="1" l="1"/>
  <c r="B128" i="1"/>
  <c r="B129" i="1" l="1"/>
  <c r="L128" i="1"/>
  <c r="B130" i="1" l="1"/>
  <c r="L129" i="1"/>
  <c r="B131" i="1" l="1"/>
  <c r="L130" i="1"/>
  <c r="B132" i="1" l="1"/>
  <c r="L131" i="1"/>
  <c r="B133" i="1" l="1"/>
  <c r="L132" i="1"/>
  <c r="B134" i="1" l="1"/>
  <c r="L133" i="1"/>
  <c r="B135" i="1" l="1"/>
  <c r="L134" i="1"/>
  <c r="B136" i="1" l="1"/>
  <c r="L135" i="1"/>
  <c r="L136" i="1" l="1"/>
  <c r="B137" i="1"/>
  <c r="B138" i="1" l="1"/>
  <c r="L137" i="1"/>
  <c r="L138" i="1" l="1"/>
  <c r="B139" i="1"/>
  <c r="L139" i="1" l="1"/>
  <c r="B140" i="1"/>
  <c r="B141" i="1" l="1"/>
  <c r="L140" i="1"/>
  <c r="B142" i="1" l="1"/>
  <c r="L141" i="1"/>
  <c r="B143" i="1" l="1"/>
  <c r="L142" i="1"/>
  <c r="L143" i="1" l="1"/>
  <c r="B144" i="1"/>
  <c r="L144" i="1" l="1"/>
  <c r="B145" i="1"/>
  <c r="L145" i="1" l="1"/>
  <c r="B146" i="1"/>
  <c r="L146" i="1" l="1"/>
  <c r="B147" i="1"/>
  <c r="B148" i="1" l="1"/>
  <c r="L147" i="1"/>
  <c r="L148" i="1" l="1"/>
  <c r="B149" i="1"/>
  <c r="L149" i="1" l="1"/>
  <c r="B150" i="1"/>
  <c r="L150" i="1" l="1"/>
  <c r="B151" i="1"/>
  <c r="B152" i="1" l="1"/>
  <c r="L151" i="1"/>
  <c r="L152" i="1" l="1"/>
  <c r="B153" i="1"/>
  <c r="L153" i="1" l="1"/>
  <c r="B154" i="1"/>
  <c r="L154" i="1" l="1"/>
  <c r="B155" i="1"/>
  <c r="L155" i="1" l="1"/>
  <c r="B156" i="1"/>
  <c r="B157" i="1" l="1"/>
  <c r="L156" i="1"/>
  <c r="B158" i="1" l="1"/>
  <c r="L157" i="1"/>
  <c r="B159" i="1" l="1"/>
  <c r="L158" i="1"/>
  <c r="B160" i="1" l="1"/>
  <c r="L159" i="1"/>
  <c r="L160" i="1" l="1"/>
  <c r="B161" i="1"/>
  <c r="L161" i="1" l="1"/>
  <c r="B162" i="1"/>
  <c r="B163" i="1" l="1"/>
  <c r="L162" i="1"/>
  <c r="L163" i="1" l="1"/>
  <c r="B164" i="1"/>
  <c r="B165" i="1" l="1"/>
  <c r="L164" i="1"/>
  <c r="L165" i="1" l="1"/>
  <c r="B166" i="1"/>
  <c r="B167" i="1" l="1"/>
  <c r="L166" i="1"/>
  <c r="L167" i="1" l="1"/>
  <c r="B168" i="1"/>
  <c r="L168" i="1" l="1"/>
  <c r="B169" i="1"/>
  <c r="L169" i="1" l="1"/>
  <c r="B170" i="1"/>
  <c r="L170" i="1" l="1"/>
  <c r="B171" i="1"/>
  <c r="L171" i="1" l="1"/>
  <c r="B172" i="1"/>
  <c r="B173" i="1" l="1"/>
  <c r="L172" i="1"/>
  <c r="L173" i="1" l="1"/>
  <c r="B174" i="1"/>
  <c r="B175" i="1" l="1"/>
  <c r="L174" i="1"/>
  <c r="B176" i="1" l="1"/>
  <c r="L175" i="1"/>
  <c r="B177" i="1" l="1"/>
  <c r="L176" i="1"/>
  <c r="L177" i="1" l="1"/>
  <c r="B178" i="1"/>
  <c r="L178" i="1" l="1"/>
  <c r="B179" i="1"/>
  <c r="L179" i="1" l="1"/>
  <c r="B180" i="1"/>
  <c r="B181" i="1" l="1"/>
  <c r="L180" i="1"/>
  <c r="B182" i="1" l="1"/>
  <c r="L181" i="1"/>
  <c r="L182" i="1" l="1"/>
  <c r="B183" i="1"/>
  <c r="B184" i="1" l="1"/>
  <c r="L183" i="1"/>
  <c r="L184" i="1" l="1"/>
  <c r="B185" i="1"/>
  <c r="L185" i="1" l="1"/>
  <c r="B186" i="1"/>
  <c r="B187" i="1" l="1"/>
  <c r="L186" i="1"/>
  <c r="L187" i="1" l="1"/>
  <c r="B188" i="1"/>
  <c r="L188" i="1" l="1"/>
  <c r="B189" i="1"/>
  <c r="B190" i="1" l="1"/>
  <c r="L189" i="1"/>
  <c r="L190" i="1" l="1"/>
  <c r="B191" i="1"/>
  <c r="B192" i="1" l="1"/>
  <c r="L191" i="1"/>
  <c r="B193" i="1" l="1"/>
  <c r="L192" i="1"/>
  <c r="L193" i="1" l="1"/>
  <c r="B194" i="1"/>
  <c r="L194" i="1" l="1"/>
  <c r="B195" i="1"/>
  <c r="L195" i="1" l="1"/>
  <c r="B196" i="1"/>
  <c r="L196" i="1" l="1"/>
  <c r="B197" i="1"/>
  <c r="L197" i="1" l="1"/>
  <c r="B198" i="1"/>
  <c r="L198" i="1" l="1"/>
  <c r="B199" i="1"/>
  <c r="B200" i="1" l="1"/>
  <c r="L199" i="1"/>
  <c r="L200" i="1" l="1"/>
  <c r="B201" i="1"/>
  <c r="B202" i="1" l="1"/>
  <c r="L201" i="1"/>
  <c r="B203" i="1" l="1"/>
  <c r="L202" i="1"/>
  <c r="L203" i="1" l="1"/>
  <c r="B204" i="1"/>
  <c r="B205" i="1" l="1"/>
  <c r="L204" i="1"/>
  <c r="B206" i="1" l="1"/>
  <c r="L205" i="1"/>
  <c r="B207" i="1" l="1"/>
  <c r="L206" i="1"/>
  <c r="B208" i="1" l="1"/>
  <c r="L207" i="1"/>
  <c r="B209" i="1" l="1"/>
  <c r="L208" i="1"/>
  <c r="B210" i="1" l="1"/>
  <c r="L209" i="1"/>
  <c r="L210" i="1" l="1"/>
  <c r="B211" i="1"/>
  <c r="L211" i="1" l="1"/>
  <c r="B212" i="1"/>
  <c r="L212" i="1" l="1"/>
  <c r="B213" i="1"/>
  <c r="B214" i="1" l="1"/>
  <c r="L213" i="1"/>
  <c r="B215" i="1" l="1"/>
  <c r="L214" i="1"/>
  <c r="B216" i="1" l="1"/>
  <c r="L215" i="1"/>
  <c r="B217" i="1" l="1"/>
  <c r="L216" i="1"/>
  <c r="B218" i="1" l="1"/>
  <c r="L217" i="1"/>
  <c r="L218" i="1" l="1"/>
  <c r="B219" i="1"/>
  <c r="L219" i="1" l="1"/>
  <c r="B220" i="1"/>
  <c r="L220" i="1" l="1"/>
  <c r="B221" i="1"/>
  <c r="L221" i="1" l="1"/>
  <c r="B222" i="1"/>
  <c r="B223" i="1" l="1"/>
  <c r="L222" i="1"/>
  <c r="L223" i="1" l="1"/>
  <c r="B224" i="1"/>
  <c r="L224" i="1" l="1"/>
  <c r="B225" i="1"/>
  <c r="L225" i="1" l="1"/>
  <c r="B226" i="1"/>
  <c r="B227" i="1" l="1"/>
  <c r="L226" i="1"/>
  <c r="B228" i="1" l="1"/>
  <c r="L227" i="1"/>
  <c r="B229" i="1" l="1"/>
  <c r="L228" i="1"/>
  <c r="L229" i="1" l="1"/>
  <c r="B230" i="1"/>
  <c r="L230" i="1" l="1"/>
  <c r="B231" i="1"/>
  <c r="L231" i="1" l="1"/>
  <c r="B232" i="1"/>
  <c r="B233" i="1" l="1"/>
  <c r="L232" i="1"/>
  <c r="B234" i="1" l="1"/>
  <c r="L233" i="1"/>
  <c r="L234" i="1" l="1"/>
  <c r="B235" i="1"/>
  <c r="B236" i="1" l="1"/>
  <c r="L235" i="1"/>
  <c r="B237" i="1" l="1"/>
  <c r="L236" i="1"/>
  <c r="L237" i="1" l="1"/>
  <c r="B238" i="1"/>
  <c r="B239" i="1" l="1"/>
  <c r="L238" i="1"/>
  <c r="L239" i="1" l="1"/>
  <c r="B240" i="1"/>
  <c r="B241" i="1" l="1"/>
  <c r="L240" i="1"/>
  <c r="L241" i="1" l="1"/>
  <c r="B242" i="1"/>
  <c r="B243" i="1" l="1"/>
  <c r="L242" i="1"/>
  <c r="L243" i="1" l="1"/>
  <c r="B244" i="1"/>
  <c r="B245" i="1" l="1"/>
  <c r="L244" i="1"/>
  <c r="L245" i="1" l="1"/>
  <c r="B246" i="1"/>
  <c r="B247" i="1" l="1"/>
  <c r="L246" i="1"/>
  <c r="L247" i="1" l="1"/>
  <c r="B248" i="1"/>
  <c r="B249" i="1" l="1"/>
  <c r="L248" i="1"/>
  <c r="L249" i="1" l="1"/>
  <c r="B250" i="1"/>
  <c r="B251" i="1" l="1"/>
  <c r="L250" i="1"/>
  <c r="B252" i="1" l="1"/>
  <c r="L251" i="1"/>
  <c r="B253" i="1" l="1"/>
  <c r="L252" i="1"/>
  <c r="L253" i="1" l="1"/>
  <c r="B254" i="1"/>
  <c r="L254" i="1" l="1"/>
  <c r="B255" i="1"/>
  <c r="L255" i="1" l="1"/>
  <c r="B256" i="1"/>
  <c r="L256" i="1" l="1"/>
  <c r="B257" i="1"/>
  <c r="L257" i="1" l="1"/>
  <c r="B258" i="1"/>
  <c r="L258" i="1" l="1"/>
  <c r="B259" i="1"/>
  <c r="B260" i="1" l="1"/>
  <c r="L259" i="1"/>
  <c r="L260" i="1" l="1"/>
  <c r="B261" i="1"/>
  <c r="B262" i="1" l="1"/>
  <c r="L261" i="1"/>
  <c r="L262" i="1" l="1"/>
  <c r="B263" i="1"/>
  <c r="L263" i="1" l="1"/>
  <c r="B264" i="1"/>
  <c r="L264" i="1" l="1"/>
  <c r="B265" i="1"/>
  <c r="B266" i="1" l="1"/>
  <c r="L265" i="1"/>
  <c r="B267" i="1" l="1"/>
  <c r="L266" i="1"/>
  <c r="B268" i="1" l="1"/>
  <c r="L267" i="1"/>
  <c r="B269" i="1" l="1"/>
  <c r="L268" i="1"/>
  <c r="B270" i="1" l="1"/>
  <c r="L269" i="1"/>
  <c r="L270" i="1" l="1"/>
  <c r="B271" i="1"/>
  <c r="B272" i="1" l="1"/>
  <c r="L271" i="1"/>
  <c r="L272" i="1" l="1"/>
  <c r="B273" i="1"/>
  <c r="L273" i="1" l="1"/>
  <c r="B274" i="1"/>
  <c r="L274" i="1" l="1"/>
  <c r="B275" i="1"/>
  <c r="B276" i="1" l="1"/>
  <c r="L275" i="1"/>
  <c r="L276" i="1" l="1"/>
  <c r="B277" i="1"/>
  <c r="L277" i="1" l="1"/>
  <c r="B278" i="1"/>
  <c r="B279" i="1" l="1"/>
  <c r="L278" i="1"/>
  <c r="B280" i="1" l="1"/>
  <c r="L279" i="1"/>
  <c r="L280" i="1" l="1"/>
  <c r="B281" i="1"/>
  <c r="B282" i="1" l="1"/>
  <c r="L281" i="1"/>
  <c r="L282" i="1" l="1"/>
  <c r="B283" i="1"/>
  <c r="B284" i="1" l="1"/>
  <c r="L283" i="1"/>
  <c r="B285" i="1" l="1"/>
  <c r="L284" i="1"/>
  <c r="B286" i="1" l="1"/>
  <c r="L285" i="1"/>
  <c r="B287" i="1" l="1"/>
  <c r="L286" i="1"/>
  <c r="B288" i="1" l="1"/>
  <c r="L287" i="1"/>
  <c r="L288" i="1" l="1"/>
  <c r="B289" i="1"/>
  <c r="B290" i="1" l="1"/>
  <c r="L289" i="1"/>
  <c r="B291" i="1" l="1"/>
  <c r="L290" i="1"/>
  <c r="B292" i="1" l="1"/>
  <c r="L291" i="1"/>
  <c r="L292" i="1" l="1"/>
  <c r="B293" i="1"/>
  <c r="B294" i="1" l="1"/>
  <c r="L293" i="1"/>
  <c r="B295" i="1" l="1"/>
  <c r="L294" i="1"/>
  <c r="L295" i="1" l="1"/>
  <c r="B296" i="1"/>
  <c r="B297" i="1" l="1"/>
  <c r="L296" i="1"/>
  <c r="L297" i="1" l="1"/>
  <c r="B298" i="1"/>
  <c r="B299" i="1" l="1"/>
  <c r="L298" i="1"/>
  <c r="L299" i="1" l="1"/>
  <c r="B300" i="1"/>
  <c r="L300" i="1" l="1"/>
  <c r="B301" i="1"/>
  <c r="L301" i="1" l="1"/>
  <c r="B302" i="1"/>
  <c r="L302" i="1" l="1"/>
  <c r="B303" i="1"/>
  <c r="L303" i="1" l="1"/>
  <c r="B304" i="1"/>
  <c r="B305" i="1" l="1"/>
  <c r="L304" i="1"/>
  <c r="B306" i="1" l="1"/>
  <c r="L305" i="1"/>
  <c r="L306" i="1" l="1"/>
  <c r="B307" i="1"/>
  <c r="L307" i="1" l="1"/>
  <c r="AG9" i="1" l="1"/>
  <c r="AF9" i="1"/>
  <c r="AI9" i="1"/>
  <c r="AM9" i="1"/>
  <c r="AL9" i="1"/>
  <c r="AJ9" i="1"/>
  <c r="AO9" i="1"/>
  <c r="AH9" i="1"/>
  <c r="AK9" i="1"/>
  <c r="AN9" i="1"/>
  <c r="AR9" i="1" l="1"/>
  <c r="R9" i="1"/>
  <c r="S9" i="1"/>
  <c r="AU9" i="1"/>
  <c r="AS9" i="1"/>
  <c r="AQ9" i="1"/>
  <c r="T9" i="1"/>
  <c r="AT9" i="1"/>
  <c r="U9" i="1"/>
  <c r="O9" i="1" l="1"/>
  <c r="K9" i="1"/>
  <c r="M9" i="1" s="1"/>
  <c r="F10" i="1" s="1"/>
  <c r="H10" i="1" s="1"/>
  <c r="I10" i="1" s="1"/>
  <c r="E11" i="1" l="1"/>
  <c r="D11" i="1"/>
  <c r="C11" i="1"/>
  <c r="G10" i="1"/>
  <c r="AH10" i="1"/>
  <c r="AN10" i="1"/>
  <c r="AF10" i="1"/>
  <c r="AL10" i="1"/>
  <c r="AO10" i="1"/>
  <c r="AJ10" i="1"/>
  <c r="AG10" i="1"/>
  <c r="AM10" i="1"/>
  <c r="AI10" i="1"/>
  <c r="AK10" i="1"/>
  <c r="AS10" i="1" l="1"/>
  <c r="AT10" i="1"/>
  <c r="S10" i="1"/>
  <c r="U10" i="1"/>
  <c r="R10" i="1"/>
  <c r="AQ10" i="1"/>
  <c r="T10" i="1"/>
  <c r="AU10" i="1"/>
  <c r="AR10" i="1"/>
  <c r="AG11" i="1"/>
  <c r="AL11" i="1"/>
  <c r="AL12" i="1" s="1"/>
  <c r="AL13" i="1" s="1"/>
  <c r="AL14" i="1" s="1"/>
  <c r="AH11" i="1"/>
  <c r="AN11" i="1"/>
  <c r="AK11" i="1"/>
  <c r="AK12" i="1" s="1"/>
  <c r="AK13" i="1" s="1"/>
  <c r="AF11" i="1"/>
  <c r="R11" i="1" s="1"/>
  <c r="AO11" i="1"/>
  <c r="AO12" i="1" s="1"/>
  <c r="AO13" i="1" s="1"/>
  <c r="AO14" i="1" s="1"/>
  <c r="AO15" i="1" s="1"/>
  <c r="AM11" i="1"/>
  <c r="AI11" i="1"/>
  <c r="AI12" i="1" s="1"/>
  <c r="AJ11" i="1"/>
  <c r="AJ12" i="1" s="1"/>
  <c r="AH12" i="1"/>
  <c r="AM12" i="1"/>
  <c r="AN12" i="1"/>
  <c r="AN13" i="1" s="1"/>
  <c r="S11" i="1"/>
  <c r="AR11" i="1" l="1"/>
  <c r="AR12" i="1"/>
  <c r="AS11" i="1"/>
  <c r="AQ11" i="1"/>
  <c r="AU11" i="1"/>
  <c r="AT11" i="1"/>
  <c r="AT12" i="1"/>
  <c r="AS12" i="1"/>
  <c r="AJ13" i="1"/>
  <c r="AS13" i="1" s="1"/>
  <c r="AU12" i="1"/>
  <c r="AU13" i="1"/>
  <c r="AM13" i="1"/>
  <c r="AM14" i="1" s="1"/>
  <c r="O10" i="1"/>
  <c r="AN14" i="1"/>
  <c r="K10" i="1"/>
  <c r="M10" i="1" s="1"/>
  <c r="F11" i="1" s="1"/>
  <c r="H11" i="1" s="1"/>
  <c r="O11" i="1" l="1"/>
  <c r="I11" i="1"/>
  <c r="T11" i="1"/>
  <c r="U11" i="1"/>
  <c r="AT13" i="1"/>
  <c r="AN15" i="1"/>
  <c r="AU14" i="1"/>
  <c r="AT14" i="1"/>
  <c r="K11" i="1" l="1"/>
  <c r="M11" i="1" s="1"/>
  <c r="F12" i="1" s="1"/>
  <c r="W8" i="1"/>
  <c r="E12" i="1"/>
  <c r="AN16" i="1" s="1"/>
  <c r="G11" i="1"/>
  <c r="C12" i="1"/>
  <c r="D12" i="1"/>
  <c r="AU15" i="1"/>
  <c r="Z8" i="1" l="1"/>
  <c r="H12" i="1"/>
  <c r="AO16" i="1"/>
  <c r="AU16" i="1" s="1"/>
  <c r="X8" i="1"/>
  <c r="Y8" i="1"/>
  <c r="I12" i="1" l="1"/>
  <c r="AA8" i="1"/>
  <c r="AB8" i="1" s="1"/>
  <c r="P8" i="1" s="1"/>
  <c r="Q8" i="1" s="1"/>
  <c r="W9" i="1" l="1"/>
  <c r="AF12" i="1"/>
  <c r="AG12" i="1"/>
  <c r="E13" i="1"/>
  <c r="G12" i="1"/>
  <c r="C13" i="1"/>
  <c r="D13" i="1"/>
  <c r="X9" i="1" l="1"/>
  <c r="Z9" i="1"/>
  <c r="S12" i="1"/>
  <c r="U12" i="1"/>
  <c r="AQ12" i="1"/>
  <c r="T12" i="1"/>
  <c r="R12" i="1"/>
  <c r="O12" i="1" s="1"/>
  <c r="AO17" i="1"/>
  <c r="AN17" i="1"/>
  <c r="AU17" i="1" l="1"/>
  <c r="K12" i="1"/>
  <c r="M12" i="1" s="1"/>
  <c r="F13" i="1" l="1"/>
  <c r="H13" i="1" s="1"/>
  <c r="I13" i="1" s="1"/>
  <c r="E14" i="1" s="1"/>
  <c r="Y9" i="1"/>
  <c r="AA9" i="1" s="1"/>
  <c r="AB9" i="1" s="1"/>
  <c r="P9" i="1" s="1"/>
  <c r="Q9" i="1" s="1"/>
  <c r="AI13" i="1" s="1"/>
  <c r="G13" i="1" l="1"/>
  <c r="D14" i="1"/>
  <c r="C14" i="1"/>
  <c r="W10" i="1"/>
  <c r="AF13" i="1"/>
  <c r="AG13" i="1"/>
  <c r="U13" i="1" s="1"/>
  <c r="AH13" i="1"/>
  <c r="AO18" i="1"/>
  <c r="AN18" i="1"/>
  <c r="X10" i="1" l="1"/>
  <c r="Z10" i="1"/>
  <c r="T13" i="1"/>
  <c r="K13" i="1" s="1"/>
  <c r="M13" i="1" s="1"/>
  <c r="F14" i="1" s="1"/>
  <c r="H14" i="1" s="1"/>
  <c r="I14" i="1" s="1"/>
  <c r="R13" i="1"/>
  <c r="S13" i="1"/>
  <c r="AQ13" i="1"/>
  <c r="AR13" i="1"/>
  <c r="AU18" i="1"/>
  <c r="W11" i="1" l="1"/>
  <c r="Y10" i="1"/>
  <c r="AA10" i="1" s="1"/>
  <c r="AB10" i="1" s="1"/>
  <c r="P10" i="1" s="1"/>
  <c r="Q10" i="1" s="1"/>
  <c r="AG14" i="1" s="1"/>
  <c r="O13" i="1"/>
  <c r="G14" i="1"/>
  <c r="E15" i="1"/>
  <c r="C15" i="1"/>
  <c r="D15" i="1"/>
  <c r="Z11" i="1" l="1"/>
  <c r="X11" i="1"/>
  <c r="AH14" i="1"/>
  <c r="AK14" i="1"/>
  <c r="AF14" i="1"/>
  <c r="AQ14" i="1" s="1"/>
  <c r="AI14" i="1"/>
  <c r="AJ14" i="1"/>
  <c r="AO19" i="1"/>
  <c r="AN19" i="1"/>
  <c r="U14" i="1" l="1"/>
  <c r="R14" i="1"/>
  <c r="AR14" i="1"/>
  <c r="S14" i="1"/>
  <c r="AS14" i="1"/>
  <c r="T14" i="1"/>
  <c r="AU19" i="1"/>
  <c r="K14" i="1" l="1"/>
  <c r="M14" i="1" s="1"/>
  <c r="F15" i="1" s="1"/>
  <c r="H15" i="1" s="1"/>
  <c r="I15" i="1" s="1"/>
  <c r="E16" i="1" s="1"/>
  <c r="O14" i="1"/>
  <c r="Y11" i="1" l="1"/>
  <c r="AA11" i="1" s="1"/>
  <c r="AB11" i="1" s="1"/>
  <c r="P11" i="1" s="1"/>
  <c r="Q11" i="1" s="1"/>
  <c r="AF15" i="1" s="1"/>
  <c r="D16" i="1"/>
  <c r="G15" i="1"/>
  <c r="C16" i="1"/>
  <c r="W12" i="1"/>
  <c r="AH15" i="1"/>
  <c r="AJ15" i="1"/>
  <c r="AK15" i="1"/>
  <c r="AL15" i="1"/>
  <c r="AN20" i="1"/>
  <c r="AO20" i="1"/>
  <c r="AI15" i="1" l="1"/>
  <c r="AR15" i="1" s="1"/>
  <c r="AG15" i="1"/>
  <c r="AQ15" i="1" s="1"/>
  <c r="AM15" i="1"/>
  <c r="R15" i="1"/>
  <c r="Z12" i="1"/>
  <c r="X12" i="1"/>
  <c r="T15" i="1"/>
  <c r="AS15" i="1"/>
  <c r="AU20" i="1"/>
  <c r="AT15" i="1" l="1"/>
  <c r="S15" i="1"/>
  <c r="O15" i="1" s="1"/>
  <c r="U15" i="1"/>
  <c r="K15" i="1" s="1"/>
  <c r="M15" i="1" s="1"/>
  <c r="F16" i="1" s="1"/>
  <c r="H16" i="1" s="1"/>
  <c r="I16" i="1" s="1"/>
  <c r="W13" i="1" s="1"/>
  <c r="E17" i="1" l="1"/>
  <c r="AN21" i="1" s="1"/>
  <c r="C17" i="1"/>
  <c r="G16" i="1"/>
  <c r="D17" i="1"/>
  <c r="Y12" i="1"/>
  <c r="AA12" i="1" s="1"/>
  <c r="AB12" i="1" s="1"/>
  <c r="P12" i="1" s="1"/>
  <c r="Q12" i="1" s="1"/>
  <c r="AF16" i="1" s="1"/>
  <c r="X13" i="1"/>
  <c r="Z13" i="1"/>
  <c r="AK16" i="1"/>
  <c r="AI16" i="1"/>
  <c r="AL16" i="1" l="1"/>
  <c r="AJ16" i="1"/>
  <c r="AS16" i="1" s="1"/>
  <c r="AM16" i="1"/>
  <c r="AH16" i="1"/>
  <c r="AR16" i="1" s="1"/>
  <c r="AG16" i="1"/>
  <c r="S16" i="1" s="1"/>
  <c r="AO21" i="1"/>
  <c r="AU21" i="1" s="1"/>
  <c r="T16" i="1" l="1"/>
  <c r="U16" i="1"/>
  <c r="AT16" i="1"/>
  <c r="R16" i="1"/>
  <c r="O16" i="1" s="1"/>
  <c r="AQ16" i="1"/>
  <c r="K16" i="1" l="1"/>
  <c r="M16" i="1" s="1"/>
  <c r="F17" i="1" s="1"/>
  <c r="H17" i="1" s="1"/>
  <c r="I17" i="1" s="1"/>
  <c r="C18" i="1" s="1"/>
  <c r="AM17" i="1"/>
  <c r="AK17" i="1"/>
  <c r="Y13" i="1" l="1"/>
  <c r="AA13" i="1" s="1"/>
  <c r="AB13" i="1" s="1"/>
  <c r="P13" i="1" s="1"/>
  <c r="Q13" i="1" s="1"/>
  <c r="AH17" i="1" s="1"/>
  <c r="G17" i="1"/>
  <c r="D18" i="1"/>
  <c r="E18" i="1"/>
  <c r="AN22" i="1" s="1"/>
  <c r="W14" i="1"/>
  <c r="AL17" i="1"/>
  <c r="AT17" i="1" s="1"/>
  <c r="AF17" i="1"/>
  <c r="AI17" i="1"/>
  <c r="AR17" i="1" s="1"/>
  <c r="AG17" i="1"/>
  <c r="AJ17" i="1"/>
  <c r="AS17" i="1" s="1"/>
  <c r="AO22" i="1" l="1"/>
  <c r="AU22" i="1" s="1"/>
  <c r="X14" i="1"/>
  <c r="Z14" i="1"/>
  <c r="AQ17" i="1"/>
  <c r="U17" i="1"/>
  <c r="S17" i="1"/>
  <c r="R17" i="1"/>
  <c r="T17" i="1"/>
  <c r="O17" i="1" l="1"/>
  <c r="K17" i="1"/>
  <c r="M17" i="1" s="1"/>
  <c r="F18" i="1" l="1"/>
  <c r="H18" i="1" s="1"/>
  <c r="I18" i="1" s="1"/>
  <c r="E19" i="1" s="1"/>
  <c r="Y14" i="1"/>
  <c r="AA14" i="1" s="1"/>
  <c r="AB14" i="1" s="1"/>
  <c r="P14" i="1" s="1"/>
  <c r="Q14" i="1" s="1"/>
  <c r="AH18" i="1" s="1"/>
  <c r="AL18" i="1"/>
  <c r="AJ18" i="1"/>
  <c r="AM18" i="1"/>
  <c r="AK18" i="1" l="1"/>
  <c r="C19" i="1"/>
  <c r="AF18" i="1"/>
  <c r="T18" i="1" s="1"/>
  <c r="AI18" i="1"/>
  <c r="AR18" i="1" s="1"/>
  <c r="AO23" i="1"/>
  <c r="AN23" i="1"/>
  <c r="G18" i="1"/>
  <c r="D19" i="1"/>
  <c r="W15" i="1"/>
  <c r="AT18" i="1"/>
  <c r="AG18" i="1"/>
  <c r="AS18" i="1"/>
  <c r="R18" i="1"/>
  <c r="AQ18" i="1" l="1"/>
  <c r="AU23" i="1"/>
  <c r="Z15" i="1"/>
  <c r="X15" i="1"/>
  <c r="S18" i="1"/>
  <c r="O18" i="1" s="1"/>
  <c r="U18" i="1"/>
  <c r="K18" i="1" s="1"/>
  <c r="M18" i="1" s="1"/>
  <c r="F19" i="1" s="1"/>
  <c r="H19" i="1" s="1"/>
  <c r="I19" i="1" s="1"/>
  <c r="G19" i="1" l="1"/>
  <c r="W16" i="1"/>
  <c r="Y15" i="1"/>
  <c r="AA15" i="1" s="1"/>
  <c r="AB15" i="1" s="1"/>
  <c r="P15" i="1" s="1"/>
  <c r="Q15" i="1" s="1"/>
  <c r="E20" i="1"/>
  <c r="AO24" i="1" s="1"/>
  <c r="D20" i="1"/>
  <c r="C20" i="1"/>
  <c r="AK19" i="1" l="1"/>
  <c r="AJ19" i="1"/>
  <c r="AS19" i="1" s="1"/>
  <c r="X16" i="1"/>
  <c r="Z16" i="1"/>
  <c r="AG19" i="1"/>
  <c r="AM19" i="1"/>
  <c r="AN24" i="1"/>
  <c r="AU24" i="1" s="1"/>
  <c r="AH19" i="1"/>
  <c r="AI19" i="1"/>
  <c r="S19" i="1" s="1"/>
  <c r="AL19" i="1"/>
  <c r="AF19" i="1"/>
  <c r="AQ19" i="1" l="1"/>
  <c r="U19" i="1"/>
  <c r="AR19" i="1"/>
  <c r="R19" i="1"/>
  <c r="O19" i="1" s="1"/>
  <c r="T19" i="1"/>
  <c r="AT19" i="1"/>
  <c r="K19" i="1" l="1"/>
  <c r="M19" i="1" s="1"/>
  <c r="F20" i="1" l="1"/>
  <c r="H20" i="1" s="1"/>
  <c r="I20" i="1" s="1"/>
  <c r="C21" i="1" s="1"/>
  <c r="Y16" i="1"/>
  <c r="AA16" i="1" s="1"/>
  <c r="AB16" i="1" s="1"/>
  <c r="P16" i="1" s="1"/>
  <c r="Q16" i="1" s="1"/>
  <c r="AL20" i="1" s="1"/>
  <c r="AK20" i="1"/>
  <c r="AM20" i="1"/>
  <c r="AI20" i="1"/>
  <c r="E21" i="1" l="1"/>
  <c r="AO25" i="1" s="1"/>
  <c r="D21" i="1"/>
  <c r="AT20" i="1"/>
  <c r="G20" i="1"/>
  <c r="W17" i="1"/>
  <c r="AG20" i="1"/>
  <c r="U20" i="1" s="1"/>
  <c r="AH20" i="1"/>
  <c r="AR20" i="1" s="1"/>
  <c r="AF20" i="1"/>
  <c r="AJ20" i="1"/>
  <c r="AN25" i="1"/>
  <c r="AU25" i="1" s="1"/>
  <c r="S20" i="1" l="1"/>
  <c r="AQ20" i="1"/>
  <c r="X17" i="1"/>
  <c r="Z17" i="1"/>
  <c r="R20" i="1"/>
  <c r="T20" i="1"/>
  <c r="K20" i="1" s="1"/>
  <c r="M20" i="1" s="1"/>
  <c r="F21" i="1" s="1"/>
  <c r="H21" i="1" s="1"/>
  <c r="I21" i="1" s="1"/>
  <c r="AS20" i="1"/>
  <c r="O20" i="1" l="1"/>
  <c r="Y17" i="1"/>
  <c r="AA17" i="1" s="1"/>
  <c r="AB17" i="1" s="1"/>
  <c r="P17" i="1" s="1"/>
  <c r="Q17" i="1" s="1"/>
  <c r="G21" i="1"/>
  <c r="W18" i="1"/>
  <c r="D22" i="1"/>
  <c r="C22" i="1"/>
  <c r="E22" i="1"/>
  <c r="AL21" i="1"/>
  <c r="AG21" i="1" l="1"/>
  <c r="AM21" i="1"/>
  <c r="AT21" i="1" s="1"/>
  <c r="AK21" i="1"/>
  <c r="AF21" i="1"/>
  <c r="Z18" i="1"/>
  <c r="X18" i="1"/>
  <c r="AI21" i="1"/>
  <c r="AH21" i="1"/>
  <c r="AJ21" i="1"/>
  <c r="AN26" i="1"/>
  <c r="AO26" i="1"/>
  <c r="AM22" i="1" l="1"/>
  <c r="S21" i="1"/>
  <c r="AQ21" i="1"/>
  <c r="AS21" i="1"/>
  <c r="U21" i="1"/>
  <c r="AR21" i="1"/>
  <c r="R21" i="1"/>
  <c r="AU26" i="1"/>
  <c r="T21" i="1"/>
  <c r="O21" i="1" l="1"/>
  <c r="K21" i="1"/>
  <c r="M21" i="1" s="1"/>
  <c r="Y18" i="1" s="1"/>
  <c r="AA18" i="1" s="1"/>
  <c r="AB18" i="1" s="1"/>
  <c r="P18" i="1" s="1"/>
  <c r="Q18" i="1" s="1"/>
  <c r="AJ22" i="1" s="1"/>
  <c r="AH22" i="1"/>
  <c r="AF22" i="1" l="1"/>
  <c r="R22" i="1" s="1"/>
  <c r="F22" i="1"/>
  <c r="H22" i="1" s="1"/>
  <c r="I22" i="1" s="1"/>
  <c r="AK22" i="1"/>
  <c r="AS22" i="1" s="1"/>
  <c r="AI22" i="1"/>
  <c r="AR22" i="1" s="1"/>
  <c r="AG22" i="1"/>
  <c r="AL22" i="1"/>
  <c r="AT22" i="1" s="1"/>
  <c r="U22" i="1" l="1"/>
  <c r="W19" i="1"/>
  <c r="T22" i="1"/>
  <c r="AQ22" i="1"/>
  <c r="S22" i="1"/>
  <c r="O22" i="1" s="1"/>
  <c r="C23" i="1"/>
  <c r="D23" i="1"/>
  <c r="E23" i="1"/>
  <c r="G22" i="1"/>
  <c r="K22" i="1" l="1"/>
  <c r="M22" i="1" s="1"/>
  <c r="F23" i="1" s="1"/>
  <c r="H23" i="1" s="1"/>
  <c r="I23" i="1" s="1"/>
  <c r="Z19" i="1"/>
  <c r="X19" i="1"/>
  <c r="AO27" i="1"/>
  <c r="AN27" i="1"/>
  <c r="Y19" i="1" l="1"/>
  <c r="AA19" i="1" s="1"/>
  <c r="AB19" i="1" s="1"/>
  <c r="P19" i="1" s="1"/>
  <c r="Q19" i="1" s="1"/>
  <c r="W20" i="1"/>
  <c r="AU27" i="1"/>
  <c r="D24" i="1"/>
  <c r="G23" i="1"/>
  <c r="E24" i="1"/>
  <c r="AO28" i="1" s="1"/>
  <c r="C24" i="1"/>
  <c r="AG23" i="1" l="1"/>
  <c r="AK23" i="1"/>
  <c r="Z20" i="1"/>
  <c r="X20" i="1"/>
  <c r="AF23" i="1"/>
  <c r="AQ23" i="1" s="1"/>
  <c r="AL23" i="1"/>
  <c r="AH23" i="1"/>
  <c r="AM23" i="1"/>
  <c r="AI23" i="1"/>
  <c r="AJ23" i="1"/>
  <c r="AN28" i="1"/>
  <c r="AU28" i="1" s="1"/>
  <c r="AT23" i="1" l="1"/>
  <c r="T23" i="1"/>
  <c r="AS23" i="1"/>
  <c r="R23" i="1"/>
  <c r="S23" i="1"/>
  <c r="U23" i="1"/>
  <c r="AR23" i="1"/>
  <c r="K23" i="1" l="1"/>
  <c r="M23" i="1" s="1"/>
  <c r="Y20" i="1" s="1"/>
  <c r="AA20" i="1" s="1"/>
  <c r="AB20" i="1" s="1"/>
  <c r="P20" i="1" s="1"/>
  <c r="Q20" i="1" s="1"/>
  <c r="O23" i="1"/>
  <c r="AM24" i="1" l="1"/>
  <c r="AL24" i="1"/>
  <c r="F24" i="1"/>
  <c r="H24" i="1" s="1"/>
  <c r="I24" i="1" s="1"/>
  <c r="AK24" i="1"/>
  <c r="AH24" i="1"/>
  <c r="AF24" i="1"/>
  <c r="AG24" i="1"/>
  <c r="AJ24" i="1"/>
  <c r="AI24" i="1"/>
  <c r="AT24" i="1" l="1"/>
  <c r="W21" i="1"/>
  <c r="U24" i="1"/>
  <c r="AQ24" i="1"/>
  <c r="AS24" i="1"/>
  <c r="R24" i="1"/>
  <c r="S24" i="1"/>
  <c r="AR24" i="1"/>
  <c r="T24" i="1"/>
  <c r="C25" i="1"/>
  <c r="D25" i="1"/>
  <c r="G24" i="1"/>
  <c r="E25" i="1"/>
  <c r="Z21" i="1" l="1"/>
  <c r="X21" i="1"/>
  <c r="K24" i="1"/>
  <c r="M24" i="1" s="1"/>
  <c r="F25" i="1" s="1"/>
  <c r="H25" i="1" s="1"/>
  <c r="O24" i="1"/>
  <c r="AN29" i="1"/>
  <c r="AO29" i="1"/>
  <c r="Y21" i="1" l="1"/>
  <c r="AA21" i="1" s="1"/>
  <c r="AB21" i="1" s="1"/>
  <c r="P21" i="1" s="1"/>
  <c r="Q21" i="1" s="1"/>
  <c r="AU29" i="1"/>
  <c r="I25" i="1"/>
  <c r="AM25" i="1" l="1"/>
  <c r="AM26" i="1" s="1"/>
  <c r="AK25" i="1"/>
  <c r="AL25" i="1"/>
  <c r="AT25" i="1" s="1"/>
  <c r="AF25" i="1"/>
  <c r="W22" i="1"/>
  <c r="AH25" i="1"/>
  <c r="AI25" i="1"/>
  <c r="AJ25" i="1"/>
  <c r="AG25" i="1"/>
  <c r="U25" i="1" s="1"/>
  <c r="C26" i="1"/>
  <c r="E26" i="1"/>
  <c r="G25" i="1"/>
  <c r="D26" i="1"/>
  <c r="Z22" i="1" l="1"/>
  <c r="X22" i="1"/>
  <c r="AR25" i="1"/>
  <c r="T25" i="1"/>
  <c r="K25" i="1" s="1"/>
  <c r="M25" i="1" s="1"/>
  <c r="R25" i="1"/>
  <c r="AS25" i="1"/>
  <c r="S25" i="1"/>
  <c r="AQ25" i="1"/>
  <c r="AN30" i="1"/>
  <c r="AO30" i="1"/>
  <c r="O25" i="1" l="1"/>
  <c r="F26" i="1"/>
  <c r="H26" i="1" s="1"/>
  <c r="I26" i="1" s="1"/>
  <c r="C27" i="1" s="1"/>
  <c r="Y22" i="1"/>
  <c r="AA22" i="1" s="1"/>
  <c r="AB22" i="1" s="1"/>
  <c r="P22" i="1" s="1"/>
  <c r="Q22" i="1" s="1"/>
  <c r="AL26" i="1" s="1"/>
  <c r="AT26" i="1" s="1"/>
  <c r="AU30" i="1"/>
  <c r="AI26" i="1" l="1"/>
  <c r="AH26" i="1"/>
  <c r="E27" i="1"/>
  <c r="D27" i="1"/>
  <c r="G26" i="1"/>
  <c r="W23" i="1"/>
  <c r="AK26" i="1"/>
  <c r="AJ26" i="1"/>
  <c r="AG26" i="1"/>
  <c r="AF26" i="1"/>
  <c r="AR26" i="1" l="1"/>
  <c r="S26" i="1"/>
  <c r="AO31" i="1"/>
  <c r="AN31" i="1"/>
  <c r="AS26" i="1"/>
  <c r="T26" i="1"/>
  <c r="X23" i="1"/>
  <c r="Z23" i="1"/>
  <c r="U26" i="1"/>
  <c r="R26" i="1"/>
  <c r="O26" i="1" s="1"/>
  <c r="AQ26" i="1"/>
  <c r="AU31" i="1" l="1"/>
  <c r="K26" i="1"/>
  <c r="M26" i="1" s="1"/>
  <c r="F27" i="1" l="1"/>
  <c r="H27" i="1" s="1"/>
  <c r="Y23" i="1"/>
  <c r="AA23" i="1" s="1"/>
  <c r="AB23" i="1" s="1"/>
  <c r="P23" i="1" s="1"/>
  <c r="Q23" i="1" s="1"/>
  <c r="AL27" i="1" l="1"/>
  <c r="AG27" i="1"/>
  <c r="AJ27" i="1"/>
  <c r="AI27" i="1"/>
  <c r="AH27" i="1"/>
  <c r="AF27" i="1"/>
  <c r="AQ27" i="1" s="1"/>
  <c r="AM27" i="1"/>
  <c r="AK27" i="1"/>
  <c r="I27" i="1"/>
  <c r="AR27" i="1" l="1"/>
  <c r="T27" i="1"/>
  <c r="R27" i="1"/>
  <c r="U27" i="1"/>
  <c r="S27" i="1"/>
  <c r="AS27" i="1"/>
  <c r="AT27" i="1"/>
  <c r="AM28" i="1"/>
  <c r="W24" i="1"/>
  <c r="C28" i="1"/>
  <c r="D28" i="1"/>
  <c r="E28" i="1"/>
  <c r="G27" i="1"/>
  <c r="K27" i="1" l="1"/>
  <c r="M27" i="1" s="1"/>
  <c r="F28" i="1" s="1"/>
  <c r="H28" i="1" s="1"/>
  <c r="I28" i="1" s="1"/>
  <c r="E29" i="1" s="1"/>
  <c r="O27" i="1"/>
  <c r="AN32" i="1"/>
  <c r="AO32" i="1"/>
  <c r="X24" i="1"/>
  <c r="Z24" i="1"/>
  <c r="Y24" i="1" l="1"/>
  <c r="AA24" i="1" s="1"/>
  <c r="AB24" i="1" s="1"/>
  <c r="P24" i="1" s="1"/>
  <c r="Q24" i="1" s="1"/>
  <c r="AJ28" i="1" s="1"/>
  <c r="AU32" i="1"/>
  <c r="G28" i="1"/>
  <c r="C29" i="1"/>
  <c r="D29" i="1"/>
  <c r="W25" i="1"/>
  <c r="AO33" i="1"/>
  <c r="AN33" i="1"/>
  <c r="AH28" i="1" l="1"/>
  <c r="AK28" i="1"/>
  <c r="AS28" i="1" s="1"/>
  <c r="AG28" i="1"/>
  <c r="AI28" i="1"/>
  <c r="AF28" i="1"/>
  <c r="AL28" i="1"/>
  <c r="T28" i="1" s="1"/>
  <c r="Z25" i="1"/>
  <c r="X25" i="1"/>
  <c r="AU33" i="1"/>
  <c r="AR28" i="1" l="1"/>
  <c r="S28" i="1"/>
  <c r="U28" i="1"/>
  <c r="K28" i="1" s="1"/>
  <c r="M28" i="1" s="1"/>
  <c r="AT28" i="1"/>
  <c r="R28" i="1"/>
  <c r="AQ28" i="1"/>
  <c r="O28" i="1" l="1"/>
  <c r="F29" i="1"/>
  <c r="H29" i="1" s="1"/>
  <c r="I29" i="1" s="1"/>
  <c r="Y25" i="1"/>
  <c r="AA25" i="1" s="1"/>
  <c r="AB25" i="1" s="1"/>
  <c r="P25" i="1" s="1"/>
  <c r="Q25" i="1" s="1"/>
  <c r="AI29" i="1"/>
  <c r="AH29" i="1"/>
  <c r="AL29" i="1" l="1"/>
  <c r="AK29" i="1"/>
  <c r="AM29" i="1"/>
  <c r="AJ29" i="1"/>
  <c r="AG29" i="1"/>
  <c r="AF29" i="1"/>
  <c r="E30" i="1"/>
  <c r="G29" i="1"/>
  <c r="D30" i="1"/>
  <c r="W26" i="1"/>
  <c r="C30" i="1"/>
  <c r="AR29" i="1"/>
  <c r="T29" i="1" l="1"/>
  <c r="S29" i="1"/>
  <c r="AT29" i="1"/>
  <c r="AS29" i="1"/>
  <c r="AJ30" i="1"/>
  <c r="AQ29" i="1"/>
  <c r="Z26" i="1"/>
  <c r="X26" i="1"/>
  <c r="U29" i="1"/>
  <c r="K29" i="1" s="1"/>
  <c r="M29" i="1" s="1"/>
  <c r="AO34" i="1"/>
  <c r="AN34" i="1"/>
  <c r="R29" i="1"/>
  <c r="O29" i="1" l="1"/>
  <c r="AU34" i="1"/>
  <c r="F30" i="1"/>
  <c r="H30" i="1" s="1"/>
  <c r="I30" i="1" s="1"/>
  <c r="G30" i="1" s="1"/>
  <c r="Y26" i="1"/>
  <c r="AA26" i="1" s="1"/>
  <c r="AB26" i="1" s="1"/>
  <c r="P26" i="1" s="1"/>
  <c r="Q26" i="1" s="1"/>
  <c r="AL30" i="1" s="1"/>
  <c r="AI30" i="1"/>
  <c r="AF30" i="1"/>
  <c r="C31" i="1"/>
  <c r="AK30" i="1" l="1"/>
  <c r="AS30" i="1" s="1"/>
  <c r="AG30" i="1"/>
  <c r="W27" i="1"/>
  <c r="X27" i="1" s="1"/>
  <c r="E31" i="1"/>
  <c r="D31" i="1"/>
  <c r="AH30" i="1"/>
  <c r="AR30" i="1" s="1"/>
  <c r="AM30" i="1"/>
  <c r="AT30" i="1" s="1"/>
  <c r="AO35" i="1"/>
  <c r="AN35" i="1"/>
  <c r="AQ30" i="1"/>
  <c r="Z27" i="1" l="1"/>
  <c r="R30" i="1"/>
  <c r="U30" i="1"/>
  <c r="S30" i="1"/>
  <c r="T30" i="1"/>
  <c r="AU35" i="1"/>
  <c r="O30" i="1" l="1"/>
  <c r="K30" i="1"/>
  <c r="M30" i="1" s="1"/>
  <c r="F31" i="1" s="1"/>
  <c r="H31" i="1" s="1"/>
  <c r="Y27" i="1" l="1"/>
  <c r="AA27" i="1" s="1"/>
  <c r="AB27" i="1" s="1"/>
  <c r="P27" i="1" s="1"/>
  <c r="Q27" i="1" s="1"/>
  <c r="AK31" i="1"/>
  <c r="AM31" i="1"/>
  <c r="AH31" i="1"/>
  <c r="AL31" i="1"/>
  <c r="AF31" i="1"/>
  <c r="AG31" i="1"/>
  <c r="S31" i="1" s="1"/>
  <c r="I31" i="1"/>
  <c r="AJ31" i="1" l="1"/>
  <c r="AI31" i="1"/>
  <c r="U31" i="1" s="1"/>
  <c r="AT31" i="1"/>
  <c r="AQ31" i="1"/>
  <c r="T31" i="1"/>
  <c r="D32" i="1"/>
  <c r="C32" i="1"/>
  <c r="E32" i="1"/>
  <c r="W28" i="1"/>
  <c r="G31" i="1"/>
  <c r="AR31" i="1" l="1"/>
  <c r="R31" i="1"/>
  <c r="O31" i="1" s="1"/>
  <c r="AS31" i="1"/>
  <c r="K31" i="1"/>
  <c r="M31" i="1" s="1"/>
  <c r="F32" i="1" s="1"/>
  <c r="H32" i="1" s="1"/>
  <c r="I32" i="1" s="1"/>
  <c r="C33" i="1" s="1"/>
  <c r="X28" i="1"/>
  <c r="Z28" i="1"/>
  <c r="AO36" i="1"/>
  <c r="AN36" i="1"/>
  <c r="W29" i="1" l="1"/>
  <c r="Z29" i="1" s="1"/>
  <c r="G32" i="1"/>
  <c r="Y28" i="1"/>
  <c r="AA28" i="1" s="1"/>
  <c r="AB28" i="1" s="1"/>
  <c r="P28" i="1" s="1"/>
  <c r="Q28" i="1" s="1"/>
  <c r="D33" i="1"/>
  <c r="E33" i="1"/>
  <c r="AO37" i="1" s="1"/>
  <c r="AU36" i="1"/>
  <c r="AL32" i="1" l="1"/>
  <c r="AL33" i="1" s="1"/>
  <c r="AJ32" i="1"/>
  <c r="AN37" i="1"/>
  <c r="AU37" i="1" s="1"/>
  <c r="X29" i="1"/>
  <c r="AH32" i="1"/>
  <c r="AM32" i="1"/>
  <c r="AT32" i="1" s="1"/>
  <c r="AK32" i="1"/>
  <c r="AS32" i="1" s="1"/>
  <c r="AG32" i="1"/>
  <c r="AF32" i="1"/>
  <c r="AI32" i="1"/>
  <c r="R32" i="1" l="1"/>
  <c r="T32" i="1"/>
  <c r="S32" i="1"/>
  <c r="O32" i="1" s="1"/>
  <c r="AQ32" i="1"/>
  <c r="AR32" i="1"/>
  <c r="U32" i="1"/>
  <c r="K32" i="1" l="1"/>
  <c r="M32" i="1" s="1"/>
  <c r="F33" i="1" s="1"/>
  <c r="H33" i="1" s="1"/>
  <c r="I33" i="1" s="1"/>
  <c r="Y29" i="1" l="1"/>
  <c r="AA29" i="1" s="1"/>
  <c r="AB29" i="1" s="1"/>
  <c r="P29" i="1" s="1"/>
  <c r="Q29" i="1" s="1"/>
  <c r="AK33" i="1" s="1"/>
  <c r="AM33" i="1"/>
  <c r="AT33" i="1" s="1"/>
  <c r="AJ33" i="1"/>
  <c r="AG33" i="1"/>
  <c r="E34" i="1"/>
  <c r="D34" i="1"/>
  <c r="W30" i="1"/>
  <c r="G33" i="1"/>
  <c r="C34" i="1"/>
  <c r="AF33" i="1" l="1"/>
  <c r="AQ33" i="1" s="1"/>
  <c r="AH33" i="1"/>
  <c r="R33" i="1" s="1"/>
  <c r="AI33" i="1"/>
  <c r="U33" i="1" s="1"/>
  <c r="AS33" i="1"/>
  <c r="X30" i="1"/>
  <c r="Z30" i="1"/>
  <c r="AO38" i="1"/>
  <c r="AN38" i="1"/>
  <c r="T33" i="1" l="1"/>
  <c r="K33" i="1" s="1"/>
  <c r="M33" i="1" s="1"/>
  <c r="AR33" i="1"/>
  <c r="S33" i="1"/>
  <c r="O33" i="1" s="1"/>
  <c r="AU38" i="1"/>
  <c r="F34" i="1" l="1"/>
  <c r="H34" i="1" s="1"/>
  <c r="I34" i="1" s="1"/>
  <c r="Y30" i="1"/>
  <c r="AA30" i="1" s="1"/>
  <c r="AB30" i="1" s="1"/>
  <c r="P30" i="1" s="1"/>
  <c r="Q30" i="1" s="1"/>
  <c r="AG34" i="1"/>
  <c r="AJ34" i="1"/>
  <c r="AF34" i="1"/>
  <c r="AK34" i="1"/>
  <c r="AI34" i="1"/>
  <c r="AH34" i="1"/>
  <c r="W31" i="1"/>
  <c r="C35" i="1"/>
  <c r="E35" i="1"/>
  <c r="G34" i="1"/>
  <c r="D35" i="1"/>
  <c r="AL34" i="1" l="1"/>
  <c r="AM34" i="1"/>
  <c r="S34" i="1" s="1"/>
  <c r="AQ34" i="1"/>
  <c r="AR34" i="1"/>
  <c r="AS34" i="1"/>
  <c r="AN39" i="1"/>
  <c r="AO39" i="1"/>
  <c r="Z31" i="1"/>
  <c r="X31" i="1"/>
  <c r="AT34" i="1" l="1"/>
  <c r="U34" i="1"/>
  <c r="T34" i="1"/>
  <c r="R34" i="1"/>
  <c r="O34" i="1" s="1"/>
  <c r="AI35" i="1"/>
  <c r="AU39" i="1"/>
  <c r="K34" i="1" l="1"/>
  <c r="M34" i="1" s="1"/>
  <c r="AH35" i="1"/>
  <c r="AR35" i="1" s="1"/>
  <c r="AM35" i="1"/>
  <c r="F35" i="1" l="1"/>
  <c r="H35" i="1" s="1"/>
  <c r="I35" i="1" s="1"/>
  <c r="Y31" i="1"/>
  <c r="AA31" i="1" s="1"/>
  <c r="AB31" i="1" s="1"/>
  <c r="P31" i="1" s="1"/>
  <c r="Q31" i="1" s="1"/>
  <c r="AJ35" i="1" s="1"/>
  <c r="AF35" i="1" l="1"/>
  <c r="AG35" i="1"/>
  <c r="AK35" i="1"/>
  <c r="S35" i="1" s="1"/>
  <c r="AL35" i="1"/>
  <c r="C36" i="1"/>
  <c r="W32" i="1"/>
  <c r="G35" i="1"/>
  <c r="E36" i="1"/>
  <c r="D36" i="1"/>
  <c r="T35" i="1"/>
  <c r="AJ36" i="1"/>
  <c r="AQ35" i="1" l="1"/>
  <c r="AO40" i="1"/>
  <c r="AN40" i="1"/>
  <c r="R35" i="1"/>
  <c r="O35" i="1" s="1"/>
  <c r="AT35" i="1"/>
  <c r="AS35" i="1"/>
  <c r="X32" i="1"/>
  <c r="Z32" i="1"/>
  <c r="U35" i="1"/>
  <c r="K35" i="1" s="1"/>
  <c r="M35" i="1" s="1"/>
  <c r="AF36" i="1"/>
  <c r="F36" i="1" l="1"/>
  <c r="H36" i="1" s="1"/>
  <c r="I36" i="1" s="1"/>
  <c r="Y32" i="1"/>
  <c r="AA32" i="1" s="1"/>
  <c r="AB32" i="1" s="1"/>
  <c r="P32" i="1" s="1"/>
  <c r="Q32" i="1" s="1"/>
  <c r="AU40" i="1"/>
  <c r="AM36" i="1" l="1"/>
  <c r="AM37" i="1" s="1"/>
  <c r="AI36" i="1"/>
  <c r="AL36" i="1"/>
  <c r="T36" i="1" s="1"/>
  <c r="AG36" i="1"/>
  <c r="AG37" i="1" s="1"/>
  <c r="AH36" i="1"/>
  <c r="AK36" i="1"/>
  <c r="D37" i="1"/>
  <c r="W33" i="1"/>
  <c r="E37" i="1"/>
  <c r="G36" i="1"/>
  <c r="C37" i="1"/>
  <c r="AI37" i="1"/>
  <c r="AT36" i="1" l="1"/>
  <c r="AR36" i="1"/>
  <c r="R36" i="1"/>
  <c r="U36" i="1"/>
  <c r="K36" i="1" s="1"/>
  <c r="M36" i="1" s="1"/>
  <c r="F37" i="1" s="1"/>
  <c r="H37" i="1" s="1"/>
  <c r="I37" i="1" s="1"/>
  <c r="AQ36" i="1"/>
  <c r="AS36" i="1"/>
  <c r="S36" i="1"/>
  <c r="O36" i="1" s="1"/>
  <c r="AO41" i="1"/>
  <c r="AN41" i="1"/>
  <c r="X33" i="1"/>
  <c r="Z33" i="1"/>
  <c r="AU41" i="1" l="1"/>
  <c r="E38" i="1"/>
  <c r="C38" i="1"/>
  <c r="D38" i="1"/>
  <c r="U37" i="1"/>
  <c r="Y33" i="1"/>
  <c r="AA33" i="1" s="1"/>
  <c r="AB33" i="1" s="1"/>
  <c r="P33" i="1" s="1"/>
  <c r="Q33" i="1" s="1"/>
  <c r="AJ37" i="1" s="1"/>
  <c r="AF37" i="1"/>
  <c r="AQ37" i="1" s="1"/>
  <c r="AL37" i="1"/>
  <c r="AT37" i="1" s="1"/>
  <c r="G37" i="1"/>
  <c r="W34" i="1"/>
  <c r="X34" i="1" s="1"/>
  <c r="AN42" i="1"/>
  <c r="AO42" i="1"/>
  <c r="R37" i="1" l="1"/>
  <c r="AK37" i="1"/>
  <c r="AH37" i="1"/>
  <c r="T37" i="1" s="1"/>
  <c r="K37" i="1" s="1"/>
  <c r="M37" i="1" s="1"/>
  <c r="Z34" i="1"/>
  <c r="AU42" i="1"/>
  <c r="AJ38" i="1"/>
  <c r="F38" i="1" l="1"/>
  <c r="H38" i="1" s="1"/>
  <c r="I38" i="1" s="1"/>
  <c r="Y34" i="1"/>
  <c r="AA34" i="1" s="1"/>
  <c r="AB34" i="1"/>
  <c r="P34" i="1" s="1"/>
  <c r="Q34" i="1" s="1"/>
  <c r="AS37" i="1"/>
  <c r="S37" i="1"/>
  <c r="O37" i="1" s="1"/>
  <c r="AH38" i="1"/>
  <c r="AR37" i="1"/>
  <c r="AF38" i="1"/>
  <c r="AL38" i="1"/>
  <c r="AG38" i="1"/>
  <c r="AK38" i="1"/>
  <c r="AS38" i="1" s="1"/>
  <c r="AM38" i="1"/>
  <c r="AI38" i="1"/>
  <c r="T38" i="1"/>
  <c r="D39" i="1"/>
  <c r="E39" i="1"/>
  <c r="C39" i="1"/>
  <c r="G38" i="1"/>
  <c r="W35" i="1"/>
  <c r="R38" i="1" l="1"/>
  <c r="AR38" i="1"/>
  <c r="U38" i="1"/>
  <c r="K38" i="1" s="1"/>
  <c r="M38" i="1" s="1"/>
  <c r="F39" i="1" s="1"/>
  <c r="H39" i="1" s="1"/>
  <c r="I39" i="1" s="1"/>
  <c r="D40" i="1" s="1"/>
  <c r="AQ38" i="1"/>
  <c r="S38" i="1"/>
  <c r="O38" i="1" s="1"/>
  <c r="AT38" i="1"/>
  <c r="AO43" i="1"/>
  <c r="AN43" i="1"/>
  <c r="X35" i="1"/>
  <c r="Z35" i="1"/>
  <c r="Y35" i="1" l="1"/>
  <c r="E40" i="1"/>
  <c r="AO44" i="1"/>
  <c r="G39" i="1"/>
  <c r="C40" i="1"/>
  <c r="W36" i="1"/>
  <c r="X36" i="1" s="1"/>
  <c r="AA35" i="1"/>
  <c r="AB35" i="1" s="1"/>
  <c r="P35" i="1" s="1"/>
  <c r="Q35" i="1" s="1"/>
  <c r="AJ39" i="1" s="1"/>
  <c r="AL39" i="1"/>
  <c r="AU43" i="1"/>
  <c r="AI39" i="1"/>
  <c r="AF39" i="1"/>
  <c r="AN44" i="1"/>
  <c r="AU44" i="1" s="1"/>
  <c r="AK39" i="1" l="1"/>
  <c r="AS39" i="1" s="1"/>
  <c r="AH39" i="1"/>
  <c r="AR39" i="1" s="1"/>
  <c r="AM39" i="1"/>
  <c r="AT39" i="1" s="1"/>
  <c r="AG39" i="1"/>
  <c r="AQ39" i="1" s="1"/>
  <c r="Z36" i="1"/>
  <c r="R39" i="1"/>
  <c r="T39" i="1"/>
  <c r="S39" i="1" l="1"/>
  <c r="O39" i="1" s="1"/>
  <c r="U39" i="1"/>
  <c r="K39" i="1" s="1"/>
  <c r="M39" i="1" s="1"/>
  <c r="F40" i="1" s="1"/>
  <c r="H40" i="1" s="1"/>
  <c r="I40" i="1" l="1"/>
  <c r="G40" i="1" s="1"/>
  <c r="Y36" i="1"/>
  <c r="AA36" i="1" s="1"/>
  <c r="AB36" i="1" s="1"/>
  <c r="P36" i="1" s="1"/>
  <c r="Q36" i="1" s="1"/>
  <c r="W37" i="1"/>
  <c r="Z37" i="1" s="1"/>
  <c r="AK40" i="1"/>
  <c r="AF40" i="1"/>
  <c r="D41" i="1" l="1"/>
  <c r="AM40" i="1"/>
  <c r="AI40" i="1"/>
  <c r="C41" i="1"/>
  <c r="AL40" i="1"/>
  <c r="AJ40" i="1"/>
  <c r="E41" i="1"/>
  <c r="AN45" i="1" s="1"/>
  <c r="X37" i="1"/>
  <c r="AG40" i="1"/>
  <c r="AH40" i="1"/>
  <c r="AR40" i="1" s="1"/>
  <c r="AO45" i="1" l="1"/>
  <c r="AU45" i="1" s="1"/>
  <c r="R40" i="1"/>
  <c r="T40" i="1"/>
  <c r="AS40" i="1"/>
  <c r="AQ40" i="1"/>
  <c r="S40" i="1"/>
  <c r="U40" i="1"/>
  <c r="K40" i="1" s="1"/>
  <c r="M40" i="1" s="1"/>
  <c r="AT40" i="1"/>
  <c r="AG41" i="1"/>
  <c r="AL41" i="1"/>
  <c r="AH41" i="1"/>
  <c r="O40" i="1" l="1"/>
  <c r="F41" i="1"/>
  <c r="H41" i="1" s="1"/>
  <c r="I41" i="1" s="1"/>
  <c r="W38" i="1" s="1"/>
  <c r="Y37" i="1"/>
  <c r="AA37" i="1" s="1"/>
  <c r="AB37" i="1" s="1"/>
  <c r="P37" i="1" s="1"/>
  <c r="Q37" i="1" s="1"/>
  <c r="AJ41" i="1" s="1"/>
  <c r="AF41" i="1" l="1"/>
  <c r="T41" i="1" s="1"/>
  <c r="AM41" i="1"/>
  <c r="AT41" i="1" s="1"/>
  <c r="E42" i="1"/>
  <c r="AK41" i="1"/>
  <c r="AS41" i="1" s="1"/>
  <c r="AI41" i="1"/>
  <c r="AR41" i="1" s="1"/>
  <c r="G41" i="1"/>
  <c r="Z38" i="1" s="1"/>
  <c r="D42" i="1"/>
  <c r="X38" i="1"/>
  <c r="C42" i="1"/>
  <c r="AO46" i="1"/>
  <c r="AN46" i="1"/>
  <c r="AU46" i="1" l="1"/>
  <c r="AQ41" i="1"/>
  <c r="R41" i="1"/>
  <c r="S41" i="1"/>
  <c r="U41" i="1"/>
  <c r="K41" i="1" s="1"/>
  <c r="M41" i="1" s="1"/>
  <c r="AK42" i="1"/>
  <c r="AH42" i="1"/>
  <c r="AJ42" i="1"/>
  <c r="AS42" i="1" s="1"/>
  <c r="O41" i="1" l="1"/>
  <c r="F42" i="1"/>
  <c r="H42" i="1" s="1"/>
  <c r="I42" i="1" s="1"/>
  <c r="Y38" i="1"/>
  <c r="AA38" i="1" s="1"/>
  <c r="AB38" i="1" s="1"/>
  <c r="P38" i="1" s="1"/>
  <c r="Q38" i="1" s="1"/>
  <c r="AI42" i="1" s="1"/>
  <c r="AR42" i="1" s="1"/>
  <c r="AL42" i="1" l="1"/>
  <c r="AM42" i="1"/>
  <c r="AG42" i="1"/>
  <c r="U42" i="1" s="1"/>
  <c r="AF42" i="1"/>
  <c r="R42" i="1" s="1"/>
  <c r="C43" i="1"/>
  <c r="G42" i="1"/>
  <c r="W39" i="1"/>
  <c r="D43" i="1"/>
  <c r="E43" i="1"/>
  <c r="AT42" i="1" l="1"/>
  <c r="T42" i="1"/>
  <c r="K42" i="1" s="1"/>
  <c r="M42" i="1" s="1"/>
  <c r="F43" i="1" s="1"/>
  <c r="H43" i="1" s="1"/>
  <c r="I43" i="1" s="1"/>
  <c r="D44" i="1" s="1"/>
  <c r="AQ42" i="1"/>
  <c r="S42" i="1"/>
  <c r="O42" i="1" s="1"/>
  <c r="X39" i="1"/>
  <c r="Z39" i="1"/>
  <c r="AO47" i="1"/>
  <c r="AN47" i="1"/>
  <c r="G43" i="1"/>
  <c r="C44" i="1"/>
  <c r="E44" i="1" l="1"/>
  <c r="W40" i="1"/>
  <c r="Y39" i="1"/>
  <c r="AA39" i="1" s="1"/>
  <c r="AU47" i="1"/>
  <c r="AN48" i="1"/>
  <c r="AB39" i="1"/>
  <c r="P39" i="1" s="1"/>
  <c r="Q39" i="1" s="1"/>
  <c r="AF43" i="1" s="1"/>
  <c r="AG43" i="1"/>
  <c r="AH43" i="1"/>
  <c r="AM43" i="1"/>
  <c r="AL43" i="1"/>
  <c r="AI43" i="1"/>
  <c r="AJ43" i="1"/>
  <c r="AK43" i="1"/>
  <c r="Z40" i="1"/>
  <c r="X40" i="1"/>
  <c r="AO48" i="1"/>
  <c r="AU48" i="1" l="1"/>
  <c r="U43" i="1"/>
  <c r="AQ43" i="1"/>
  <c r="AR43" i="1"/>
  <c r="AT43" i="1"/>
  <c r="S43" i="1"/>
  <c r="T43" i="1"/>
  <c r="K43" i="1" s="1"/>
  <c r="M43" i="1" s="1"/>
  <c r="R43" i="1"/>
  <c r="AS43" i="1"/>
  <c r="O43" i="1" l="1"/>
  <c r="F44" i="1"/>
  <c r="H44" i="1" s="1"/>
  <c r="I44" i="1" s="1"/>
  <c r="Y40" i="1"/>
  <c r="AA40" i="1" s="1"/>
  <c r="AB40" i="1" s="1"/>
  <c r="P40" i="1" s="1"/>
  <c r="Q40" i="1" s="1"/>
  <c r="AK44" i="1"/>
  <c r="AG44" i="1"/>
  <c r="AF44" i="1"/>
  <c r="AJ44" i="1"/>
  <c r="AI44" i="1" l="1"/>
  <c r="AL44" i="1"/>
  <c r="AH44" i="1"/>
  <c r="AR44" i="1" s="1"/>
  <c r="AM44" i="1"/>
  <c r="AT44" i="1" s="1"/>
  <c r="W41" i="1"/>
  <c r="X41" i="1" s="1"/>
  <c r="E45" i="1"/>
  <c r="D45" i="1"/>
  <c r="C45" i="1"/>
  <c r="G44" i="1"/>
  <c r="AQ44" i="1"/>
  <c r="AS44" i="1"/>
  <c r="R44" i="1" l="1"/>
  <c r="U44" i="1"/>
  <c r="T44" i="1"/>
  <c r="S44" i="1"/>
  <c r="O44" i="1" s="1"/>
  <c r="Z41" i="1"/>
  <c r="AO49" i="1"/>
  <c r="AN49" i="1"/>
  <c r="AH45" i="1"/>
  <c r="AJ45" i="1"/>
  <c r="AM45" i="1"/>
  <c r="K44" i="1" l="1"/>
  <c r="M44" i="1" s="1"/>
  <c r="Y41" i="1" s="1"/>
  <c r="AA41" i="1" s="1"/>
  <c r="AB41" i="1" s="1"/>
  <c r="P41" i="1" s="1"/>
  <c r="Q41" i="1" s="1"/>
  <c r="AL45" i="1" s="1"/>
  <c r="AU49" i="1"/>
  <c r="AK45" i="1"/>
  <c r="AS45" i="1" s="1"/>
  <c r="AG45" i="1" l="1"/>
  <c r="AT45" i="1"/>
  <c r="AF45" i="1"/>
  <c r="R45" i="1" s="1"/>
  <c r="AI45" i="1"/>
  <c r="AR45" i="1" s="1"/>
  <c r="F45" i="1"/>
  <c r="H45" i="1" s="1"/>
  <c r="S45" i="1" l="1"/>
  <c r="O45" i="1" s="1"/>
  <c r="AQ45" i="1"/>
  <c r="I45" i="1"/>
  <c r="T45" i="1"/>
  <c r="U45" i="1"/>
  <c r="K45" i="1" l="1"/>
  <c r="M45" i="1" s="1"/>
  <c r="E46" i="1"/>
  <c r="D46" i="1"/>
  <c r="W42" i="1"/>
  <c r="C46" i="1"/>
  <c r="G45" i="1"/>
  <c r="X42" i="1" l="1"/>
  <c r="Z42" i="1"/>
  <c r="AO50" i="1"/>
  <c r="AN50" i="1"/>
  <c r="Y42" i="1"/>
  <c r="F46" i="1"/>
  <c r="H46" i="1" s="1"/>
  <c r="I46" i="1" s="1"/>
  <c r="G46" i="1" l="1"/>
  <c r="E47" i="1"/>
  <c r="AO51" i="1" s="1"/>
  <c r="C47" i="1"/>
  <c r="W43" i="1"/>
  <c r="AA42" i="1"/>
  <c r="AB42" i="1" s="1"/>
  <c r="P42" i="1" s="1"/>
  <c r="Q42" i="1" s="1"/>
  <c r="AU50" i="1"/>
  <c r="AN51" i="1"/>
  <c r="D47" i="1"/>
  <c r="AH46" i="1" l="1"/>
  <c r="AL46" i="1"/>
  <c r="AU51" i="1"/>
  <c r="AJ46" i="1"/>
  <c r="AJ47" i="1" s="1"/>
  <c r="AG46" i="1"/>
  <c r="AM46" i="1"/>
  <c r="AT46" i="1" s="1"/>
  <c r="AK46" i="1"/>
  <c r="AF46" i="1"/>
  <c r="T46" i="1" s="1"/>
  <c r="AI46" i="1"/>
  <c r="X43" i="1"/>
  <c r="Z43" i="1"/>
  <c r="AS46" i="1" l="1"/>
  <c r="U46" i="1"/>
  <c r="K46" i="1" s="1"/>
  <c r="M46" i="1" s="1"/>
  <c r="AQ46" i="1"/>
  <c r="R46" i="1"/>
  <c r="AM47" i="1"/>
  <c r="AR46" i="1"/>
  <c r="S46" i="1"/>
  <c r="O46" i="1" l="1"/>
  <c r="F47" i="1"/>
  <c r="H47" i="1" s="1"/>
  <c r="I47" i="1" s="1"/>
  <c r="W44" i="1" s="1"/>
  <c r="X44" i="1" s="1"/>
  <c r="Y43" i="1"/>
  <c r="AA43" i="1" s="1"/>
  <c r="AB43" i="1" s="1"/>
  <c r="P43" i="1" s="1"/>
  <c r="Q43" i="1" s="1"/>
  <c r="AH47" i="1" s="1"/>
  <c r="AK47" i="1"/>
  <c r="AS47" i="1" s="1"/>
  <c r="AL47" i="1"/>
  <c r="AF47" i="1"/>
  <c r="AI47" i="1"/>
  <c r="AR47" i="1" s="1"/>
  <c r="AG47" i="1"/>
  <c r="R47" i="1" l="1"/>
  <c r="D48" i="1"/>
  <c r="E48" i="1"/>
  <c r="G47" i="1"/>
  <c r="Z44" i="1" s="1"/>
  <c r="C48" i="1"/>
  <c r="T47" i="1"/>
  <c r="AT47" i="1"/>
  <c r="AO52" i="1"/>
  <c r="AN52" i="1"/>
  <c r="AQ47" i="1"/>
  <c r="S47" i="1"/>
  <c r="O47" i="1" s="1"/>
  <c r="U47" i="1"/>
  <c r="K47" i="1" s="1"/>
  <c r="M47" i="1" s="1"/>
  <c r="F48" i="1" s="1"/>
  <c r="H48" i="1" s="1"/>
  <c r="I48" i="1" s="1"/>
  <c r="D49" i="1" s="1"/>
  <c r="AJ48" i="1"/>
  <c r="AH48" i="1"/>
  <c r="Y44" i="1" l="1"/>
  <c r="AA44" i="1" s="1"/>
  <c r="AB44" i="1" s="1"/>
  <c r="P44" i="1" s="1"/>
  <c r="Q44" i="1" s="1"/>
  <c r="W45" i="1"/>
  <c r="X45" i="1" s="1"/>
  <c r="AF48" i="1"/>
  <c r="R48" i="1" s="1"/>
  <c r="E49" i="1"/>
  <c r="AU52" i="1"/>
  <c r="AI48" i="1"/>
  <c r="AR48" i="1" s="1"/>
  <c r="G48" i="1"/>
  <c r="C49" i="1"/>
  <c r="AM48" i="1"/>
  <c r="AG48" i="1"/>
  <c r="AQ48" i="1" s="1"/>
  <c r="T48" i="1"/>
  <c r="AK48" i="1" l="1"/>
  <c r="AS48" i="1" s="1"/>
  <c r="AL48" i="1"/>
  <c r="Z45" i="1"/>
  <c r="AO53" i="1"/>
  <c r="AN53" i="1"/>
  <c r="AU53" i="1" s="1"/>
  <c r="AT48" i="1"/>
  <c r="S48" i="1"/>
  <c r="O48" i="1" s="1"/>
  <c r="AM49" i="1"/>
  <c r="U48" i="1" l="1"/>
  <c r="K48" i="1" s="1"/>
  <c r="M48" i="1" s="1"/>
  <c r="Y45" i="1" s="1"/>
  <c r="AA45" i="1" s="1"/>
  <c r="AB45" i="1" s="1"/>
  <c r="P45" i="1" s="1"/>
  <c r="Q45" i="1" s="1"/>
  <c r="AG49" i="1" s="1"/>
  <c r="AF49" i="1"/>
  <c r="AQ49" i="1" s="1"/>
  <c r="AI49" i="1"/>
  <c r="AJ49" i="1"/>
  <c r="AL49" i="1"/>
  <c r="AT49" i="1" s="1"/>
  <c r="AH49" i="1"/>
  <c r="AK49" i="1"/>
  <c r="F49" i="1" l="1"/>
  <c r="H49" i="1" s="1"/>
  <c r="I49" i="1" s="1"/>
  <c r="W46" i="1" s="1"/>
  <c r="X46" i="1" s="1"/>
  <c r="C50" i="1"/>
  <c r="D50" i="1"/>
  <c r="E50" i="1"/>
  <c r="G49" i="1"/>
  <c r="Z46" i="1" s="1"/>
  <c r="AS49" i="1"/>
  <c r="U49" i="1"/>
  <c r="S49" i="1"/>
  <c r="R49" i="1"/>
  <c r="T49" i="1"/>
  <c r="AR49" i="1"/>
  <c r="AN54" i="1" l="1"/>
  <c r="AO54" i="1"/>
  <c r="K49" i="1"/>
  <c r="M49" i="1" s="1"/>
  <c r="O49" i="1"/>
  <c r="AJ50" i="1"/>
  <c r="AU54" i="1" l="1"/>
  <c r="F50" i="1"/>
  <c r="H50" i="1" s="1"/>
  <c r="I50" i="1" s="1"/>
  <c r="W47" i="1" s="1"/>
  <c r="Y46" i="1"/>
  <c r="AA46" i="1" s="1"/>
  <c r="AB46" i="1" s="1"/>
  <c r="P46" i="1" s="1"/>
  <c r="Q46" i="1" s="1"/>
  <c r="AH50" i="1" s="1"/>
  <c r="AL50" i="1"/>
  <c r="AI50" i="1"/>
  <c r="D51" i="1" l="1"/>
  <c r="G50" i="1"/>
  <c r="C51" i="1"/>
  <c r="E51" i="1"/>
  <c r="AG50" i="1"/>
  <c r="AF50" i="1"/>
  <c r="T50" i="1" s="1"/>
  <c r="AM50" i="1"/>
  <c r="AK50" i="1"/>
  <c r="AS50" i="1" s="1"/>
  <c r="X47" i="1"/>
  <c r="Z47" i="1"/>
  <c r="AR50" i="1"/>
  <c r="AO55" i="1"/>
  <c r="AN55" i="1"/>
  <c r="R50" i="1" l="1"/>
  <c r="AQ50" i="1"/>
  <c r="U50" i="1"/>
  <c r="K50" i="1" s="1"/>
  <c r="M50" i="1" s="1"/>
  <c r="F51" i="1" s="1"/>
  <c r="H51" i="1" s="1"/>
  <c r="I51" i="1" s="1"/>
  <c r="W48" i="1" s="1"/>
  <c r="S50" i="1"/>
  <c r="O50" i="1" s="1"/>
  <c r="AT50" i="1"/>
  <c r="AU55" i="1"/>
  <c r="E52" i="1" l="1"/>
  <c r="D52" i="1"/>
  <c r="Y47" i="1"/>
  <c r="AA47" i="1" s="1"/>
  <c r="AB47" i="1" s="1"/>
  <c r="P47" i="1" s="1"/>
  <c r="Q47" i="1" s="1"/>
  <c r="AK51" i="1" s="1"/>
  <c r="C52" i="1"/>
  <c r="G51" i="1"/>
  <c r="AL51" i="1"/>
  <c r="AG51" i="1"/>
  <c r="Z48" i="1"/>
  <c r="X48" i="1"/>
  <c r="AN56" i="1"/>
  <c r="AO56" i="1"/>
  <c r="AM51" i="1" l="1"/>
  <c r="AT51" i="1" s="1"/>
  <c r="AI51" i="1"/>
  <c r="AF51" i="1"/>
  <c r="AQ51" i="1" s="1"/>
  <c r="AJ51" i="1"/>
  <c r="AH51" i="1"/>
  <c r="S51" i="1"/>
  <c r="AU56" i="1"/>
  <c r="U51" i="1" l="1"/>
  <c r="T51" i="1"/>
  <c r="AR51" i="1"/>
  <c r="K51" i="1"/>
  <c r="M51" i="1" s="1"/>
  <c r="F52" i="1" s="1"/>
  <c r="H52" i="1" s="1"/>
  <c r="I52" i="1" s="1"/>
  <c r="C53" i="1" s="1"/>
  <c r="R51" i="1"/>
  <c r="O51" i="1" s="1"/>
  <c r="AS51" i="1"/>
  <c r="AL52" i="1"/>
  <c r="AH52" i="1"/>
  <c r="AJ52" i="1"/>
  <c r="AK52" i="1"/>
  <c r="Y48" i="1" l="1"/>
  <c r="AA48" i="1" s="1"/>
  <c r="AB48" i="1" s="1"/>
  <c r="P48" i="1" s="1"/>
  <c r="Q48" i="1" s="1"/>
  <c r="G52" i="1"/>
  <c r="D53" i="1"/>
  <c r="E53" i="1"/>
  <c r="W49" i="1"/>
  <c r="T52" i="1"/>
  <c r="AS52" i="1"/>
  <c r="U52" i="1"/>
  <c r="AO57" i="1"/>
  <c r="AN57" i="1"/>
  <c r="AM52" i="1" l="1"/>
  <c r="AT52" i="1" s="1"/>
  <c r="AI52" i="1"/>
  <c r="AR52" i="1" s="1"/>
  <c r="AF52" i="1"/>
  <c r="AG52" i="1"/>
  <c r="Z49" i="1"/>
  <c r="X49" i="1"/>
  <c r="K52" i="1"/>
  <c r="M52" i="1" s="1"/>
  <c r="F53" i="1" s="1"/>
  <c r="H53" i="1" s="1"/>
  <c r="I53" i="1" s="1"/>
  <c r="AU57" i="1"/>
  <c r="S52" i="1" l="1"/>
  <c r="R52" i="1"/>
  <c r="O52" i="1" s="1"/>
  <c r="AQ52" i="1"/>
  <c r="W50" i="1"/>
  <c r="Y49" i="1"/>
  <c r="AA49" i="1" s="1"/>
  <c r="AB49" i="1" s="1"/>
  <c r="P49" i="1" s="1"/>
  <c r="Q49" i="1" s="1"/>
  <c r="AG53" i="1" s="1"/>
  <c r="AM53" i="1"/>
  <c r="AK53" i="1"/>
  <c r="AH53" i="1"/>
  <c r="AF53" i="1"/>
  <c r="D54" i="1"/>
  <c r="E54" i="1"/>
  <c r="C54" i="1"/>
  <c r="G53" i="1"/>
  <c r="AI53" i="1" l="1"/>
  <c r="AR53" i="1" s="1"/>
  <c r="X50" i="1"/>
  <c r="Z50" i="1"/>
  <c r="AJ53" i="1"/>
  <c r="AL53" i="1"/>
  <c r="AT53" i="1" s="1"/>
  <c r="AQ53" i="1"/>
  <c r="AO58" i="1"/>
  <c r="AN58" i="1"/>
  <c r="R53" i="1" l="1"/>
  <c r="U53" i="1"/>
  <c r="S53" i="1"/>
  <c r="O53" i="1" s="1"/>
  <c r="T53" i="1"/>
  <c r="AS53" i="1"/>
  <c r="AU58" i="1"/>
  <c r="K53" i="1" l="1"/>
  <c r="M53" i="1" s="1"/>
  <c r="Y50" i="1" s="1"/>
  <c r="AA50" i="1" s="1"/>
  <c r="AB50" i="1" s="1"/>
  <c r="P50" i="1" s="1"/>
  <c r="Q50" i="1" s="1"/>
  <c r="AG54" i="1"/>
  <c r="AI54" i="1"/>
  <c r="F54" i="1" l="1"/>
  <c r="H54" i="1" s="1"/>
  <c r="I54" i="1" s="1"/>
  <c r="W51" i="1" s="1"/>
  <c r="X51" i="1" s="1"/>
  <c r="AJ54" i="1"/>
  <c r="AH54" i="1"/>
  <c r="AR54" i="1" s="1"/>
  <c r="AK54" i="1"/>
  <c r="AL54" i="1"/>
  <c r="AM54" i="1"/>
  <c r="AF54" i="1"/>
  <c r="G54" i="1"/>
  <c r="E55" i="1"/>
  <c r="C55" i="1"/>
  <c r="D55" i="1"/>
  <c r="Z51" i="1" l="1"/>
  <c r="AS54" i="1"/>
  <c r="AT54" i="1"/>
  <c r="U54" i="1"/>
  <c r="R54" i="1"/>
  <c r="T54" i="1"/>
  <c r="AQ54" i="1"/>
  <c r="S54" i="1"/>
  <c r="AN59" i="1"/>
  <c r="AO59" i="1"/>
  <c r="O54" i="1" l="1"/>
  <c r="K54" i="1"/>
  <c r="M54" i="1" s="1"/>
  <c r="AU59" i="1"/>
  <c r="F55" i="1" l="1"/>
  <c r="H55" i="1" s="1"/>
  <c r="I55" i="1" s="1"/>
  <c r="C56" i="1" s="1"/>
  <c r="Y51" i="1"/>
  <c r="AA51" i="1" s="1"/>
  <c r="AB51" i="1" s="1"/>
  <c r="P51" i="1" s="1"/>
  <c r="Q51" i="1" s="1"/>
  <c r="AL55" i="1" s="1"/>
  <c r="AG55" i="1"/>
  <c r="AM55" i="1"/>
  <c r="AT55" i="1" l="1"/>
  <c r="E56" i="1"/>
  <c r="AJ55" i="1"/>
  <c r="AH55" i="1"/>
  <c r="G55" i="1"/>
  <c r="D56" i="1"/>
  <c r="W52" i="1"/>
  <c r="AK55" i="1"/>
  <c r="AS55" i="1" s="1"/>
  <c r="AF55" i="1"/>
  <c r="AQ55" i="1" s="1"/>
  <c r="AI55" i="1"/>
  <c r="AN60" i="1"/>
  <c r="AO60" i="1"/>
  <c r="T55" i="1" l="1"/>
  <c r="U55" i="1"/>
  <c r="R55" i="1"/>
  <c r="Z52" i="1"/>
  <c r="AR55" i="1"/>
  <c r="X52" i="1"/>
  <c r="S55" i="1"/>
  <c r="O55" i="1" s="1"/>
  <c r="AU60" i="1"/>
  <c r="K55" i="1" l="1"/>
  <c r="M55" i="1" s="1"/>
  <c r="F56" i="1" s="1"/>
  <c r="H56" i="1" s="1"/>
  <c r="I56" i="1" s="1"/>
  <c r="G56" i="1" s="1"/>
  <c r="AH56" i="1"/>
  <c r="AJ56" i="1"/>
  <c r="AK56" i="1"/>
  <c r="W53" i="1" l="1"/>
  <c r="Z53" i="1" s="1"/>
  <c r="Y52" i="1"/>
  <c r="AA52" i="1" s="1"/>
  <c r="AB52" i="1" s="1"/>
  <c r="P52" i="1" s="1"/>
  <c r="Q52" i="1" s="1"/>
  <c r="D57" i="1"/>
  <c r="C57" i="1"/>
  <c r="E57" i="1"/>
  <c r="AL56" i="1"/>
  <c r="AS56" i="1"/>
  <c r="X53" i="1" l="1"/>
  <c r="AI56" i="1"/>
  <c r="AR56" i="1" s="1"/>
  <c r="AM56" i="1"/>
  <c r="AT56" i="1" s="1"/>
  <c r="AF56" i="1"/>
  <c r="AG56" i="1"/>
  <c r="AN61" i="1"/>
  <c r="AO61" i="1"/>
  <c r="R56" i="1"/>
  <c r="T56" i="1"/>
  <c r="AL57" i="1"/>
  <c r="AQ56" i="1" l="1"/>
  <c r="U56" i="1"/>
  <c r="K56" i="1" s="1"/>
  <c r="M56" i="1" s="1"/>
  <c r="F57" i="1" s="1"/>
  <c r="H57" i="1" s="1"/>
  <c r="I57" i="1" s="1"/>
  <c r="C58" i="1" s="1"/>
  <c r="S56" i="1"/>
  <c r="O56" i="1" s="1"/>
  <c r="AU61" i="1"/>
  <c r="Y53" i="1" l="1"/>
  <c r="AA53" i="1" s="1"/>
  <c r="AB53" i="1" s="1"/>
  <c r="P53" i="1" s="1"/>
  <c r="Q53" i="1" s="1"/>
  <c r="AH57" i="1"/>
  <c r="AK57" i="1"/>
  <c r="AG57" i="1"/>
  <c r="G57" i="1"/>
  <c r="E58" i="1"/>
  <c r="AO62" i="1" s="1"/>
  <c r="W54" i="1"/>
  <c r="Z54" i="1" s="1"/>
  <c r="D58" i="1"/>
  <c r="AI57" i="1"/>
  <c r="AF57" i="1"/>
  <c r="AN62" i="1"/>
  <c r="AR57" i="1" l="1"/>
  <c r="AM57" i="1"/>
  <c r="AT57" i="1" s="1"/>
  <c r="AJ57" i="1"/>
  <c r="AS57" i="1" s="1"/>
  <c r="X54" i="1"/>
  <c r="AQ57" i="1"/>
  <c r="T57" i="1"/>
  <c r="AU62" i="1"/>
  <c r="U57" i="1" l="1"/>
  <c r="S57" i="1"/>
  <c r="O57" i="1" s="1"/>
  <c r="R57" i="1"/>
  <c r="K57" i="1"/>
  <c r="M57" i="1" s="1"/>
  <c r="Y54" i="1" s="1"/>
  <c r="AA54" i="1" s="1"/>
  <c r="AB54" i="1" s="1"/>
  <c r="P54" i="1" s="1"/>
  <c r="Q54" i="1" s="1"/>
  <c r="F58" i="1" l="1"/>
  <c r="H58" i="1" s="1"/>
  <c r="I58" i="1" s="1"/>
  <c r="E59" i="1" s="1"/>
  <c r="AN63" i="1"/>
  <c r="AO63" i="1"/>
  <c r="AH58" i="1"/>
  <c r="AH59" i="1" s="1"/>
  <c r="AK58" i="1"/>
  <c r="AL58" i="1"/>
  <c r="AF58" i="1"/>
  <c r="AG58" i="1"/>
  <c r="AM58" i="1"/>
  <c r="AJ58" i="1"/>
  <c r="AI58" i="1"/>
  <c r="D59" i="1" l="1"/>
  <c r="W55" i="1"/>
  <c r="Z55" i="1" s="1"/>
  <c r="C59" i="1"/>
  <c r="G58" i="1"/>
  <c r="R58" i="1"/>
  <c r="AU63" i="1"/>
  <c r="AT58" i="1"/>
  <c r="AQ58" i="1"/>
  <c r="U58" i="1"/>
  <c r="S58" i="1"/>
  <c r="AR58" i="1"/>
  <c r="T58" i="1"/>
  <c r="AS58" i="1"/>
  <c r="X55" i="1" l="1"/>
  <c r="O58" i="1"/>
  <c r="K58" i="1"/>
  <c r="M58" i="1" s="1"/>
  <c r="F59" i="1" l="1"/>
  <c r="H59" i="1" s="1"/>
  <c r="I59" i="1" s="1"/>
  <c r="Y55" i="1"/>
  <c r="AA55" i="1" s="1"/>
  <c r="AB55" i="1" s="1"/>
  <c r="P55" i="1" s="1"/>
  <c r="Q55" i="1" s="1"/>
  <c r="AL59" i="1" s="1"/>
  <c r="AI59" i="1"/>
  <c r="AR59" i="1" s="1"/>
  <c r="AM59" i="1"/>
  <c r="AJ59" i="1"/>
  <c r="AT59" i="1" l="1"/>
  <c r="W56" i="1"/>
  <c r="G59" i="1"/>
  <c r="E60" i="1"/>
  <c r="AO64" i="1" s="1"/>
  <c r="D60" i="1"/>
  <c r="AF59" i="1"/>
  <c r="R59" i="1" s="1"/>
  <c r="AG59" i="1"/>
  <c r="AK59" i="1"/>
  <c r="AS59" i="1" s="1"/>
  <c r="C60" i="1"/>
  <c r="Z56" i="1" l="1"/>
  <c r="AN64" i="1"/>
  <c r="AU64" i="1" s="1"/>
  <c r="X56" i="1"/>
  <c r="T59" i="1"/>
  <c r="AQ59" i="1"/>
  <c r="S59" i="1"/>
  <c r="O59" i="1" s="1"/>
  <c r="U59" i="1"/>
  <c r="K59" i="1" l="1"/>
  <c r="M59" i="1" s="1"/>
  <c r="F60" i="1" s="1"/>
  <c r="H60" i="1" s="1"/>
  <c r="I60" i="1" s="1"/>
  <c r="Y56" i="1" l="1"/>
  <c r="AA56" i="1" s="1"/>
  <c r="AB56" i="1" s="1"/>
  <c r="P56" i="1" s="1"/>
  <c r="Q56" i="1" s="1"/>
  <c r="D61" i="1"/>
  <c r="E61" i="1"/>
  <c r="AN65" i="1" s="1"/>
  <c r="G60" i="1"/>
  <c r="C61" i="1"/>
  <c r="W57" i="1"/>
  <c r="X57" i="1" s="1"/>
  <c r="AI60" i="1"/>
  <c r="AK60" i="1"/>
  <c r="AO65" i="1"/>
  <c r="AH60" i="1" l="1"/>
  <c r="AH61" i="1" s="1"/>
  <c r="AL60" i="1"/>
  <c r="AF60" i="1"/>
  <c r="AM60" i="1"/>
  <c r="Z57" i="1"/>
  <c r="AG60" i="1"/>
  <c r="AJ60" i="1"/>
  <c r="AU65" i="1"/>
  <c r="R60" i="1" l="1"/>
  <c r="AT60" i="1"/>
  <c r="AR60" i="1"/>
  <c r="AS60" i="1"/>
  <c r="T60" i="1"/>
  <c r="S60" i="1"/>
  <c r="O60" i="1" s="1"/>
  <c r="AQ60" i="1"/>
  <c r="U60" i="1"/>
  <c r="AL61" i="1"/>
  <c r="K60" i="1" l="1"/>
  <c r="M60" i="1" s="1"/>
  <c r="F61" i="1" s="1"/>
  <c r="H61" i="1" s="1"/>
  <c r="I61" i="1" s="1"/>
  <c r="W58" i="1" s="1"/>
  <c r="X58" i="1" s="1"/>
  <c r="AI61" i="1"/>
  <c r="Y57" i="1" l="1"/>
  <c r="AA57" i="1" s="1"/>
  <c r="AB57" i="1" s="1"/>
  <c r="P57" i="1" s="1"/>
  <c r="Q57" i="1" s="1"/>
  <c r="AK61" i="1" s="1"/>
  <c r="C62" i="1"/>
  <c r="E62" i="1"/>
  <c r="G61" i="1"/>
  <c r="Z58" i="1" s="1"/>
  <c r="D62" i="1"/>
  <c r="AG61" i="1"/>
  <c r="AM61" i="1"/>
  <c r="AT61" i="1" s="1"/>
  <c r="AR61" i="1"/>
  <c r="AF61" i="1" l="1"/>
  <c r="AJ61" i="1"/>
  <c r="AS61" i="1" s="1"/>
  <c r="AN66" i="1"/>
  <c r="AO66" i="1"/>
  <c r="U61" i="1"/>
  <c r="S61" i="1"/>
  <c r="AL62" i="1"/>
  <c r="AK62" i="1"/>
  <c r="R61" i="1" l="1"/>
  <c r="O61" i="1" s="1"/>
  <c r="T61" i="1"/>
  <c r="K61" i="1" s="1"/>
  <c r="M61" i="1" s="1"/>
  <c r="AQ61" i="1"/>
  <c r="AU66" i="1"/>
  <c r="AJ62" i="1"/>
  <c r="AL63" i="1"/>
  <c r="F62" i="1" l="1"/>
  <c r="H62" i="1" s="1"/>
  <c r="I62" i="1" s="1"/>
  <c r="D63" i="1" s="1"/>
  <c r="Y58" i="1"/>
  <c r="AA58" i="1" s="1"/>
  <c r="AB58" i="1" s="1"/>
  <c r="P58" i="1" s="1"/>
  <c r="Q58" i="1" s="1"/>
  <c r="AI62" i="1" s="1"/>
  <c r="AF62" i="1"/>
  <c r="AM62" i="1"/>
  <c r="AT62" i="1" s="1"/>
  <c r="AH62" i="1"/>
  <c r="AG62" i="1"/>
  <c r="AS62" i="1"/>
  <c r="AR62" i="1" l="1"/>
  <c r="S62" i="1"/>
  <c r="T62" i="1"/>
  <c r="E63" i="1"/>
  <c r="C63" i="1"/>
  <c r="G62" i="1"/>
  <c r="W59" i="1"/>
  <c r="AQ62" i="1"/>
  <c r="U62" i="1"/>
  <c r="R62" i="1"/>
  <c r="O62" i="1" s="1"/>
  <c r="AH63" i="1"/>
  <c r="K62" i="1" l="1"/>
  <c r="M62" i="1" s="1"/>
  <c r="F63" i="1" s="1"/>
  <c r="H63" i="1" s="1"/>
  <c r="I63" i="1" s="1"/>
  <c r="C64" i="1" s="1"/>
  <c r="X59" i="1"/>
  <c r="Z59" i="1"/>
  <c r="AN67" i="1"/>
  <c r="AN68" i="1" s="1"/>
  <c r="AO67" i="1"/>
  <c r="AO68" i="1" s="1"/>
  <c r="D64" i="1"/>
  <c r="E64" i="1"/>
  <c r="Y59" i="1"/>
  <c r="AA59" i="1" s="1"/>
  <c r="AB59" i="1" s="1"/>
  <c r="P59" i="1" s="1"/>
  <c r="Q59" i="1" s="1"/>
  <c r="AI63" i="1"/>
  <c r="AR63" i="1" s="1"/>
  <c r="AM63" i="1"/>
  <c r="AT63" i="1" s="1"/>
  <c r="G63" i="1" l="1"/>
  <c r="W60" i="1"/>
  <c r="AU67" i="1"/>
  <c r="AJ63" i="1"/>
  <c r="AF63" i="1"/>
  <c r="R63" i="1" s="1"/>
  <c r="AG63" i="1"/>
  <c r="AQ63" i="1" s="1"/>
  <c r="AK63" i="1"/>
  <c r="AU68" i="1"/>
  <c r="Z60" i="1" l="1"/>
  <c r="X60" i="1"/>
  <c r="AS63" i="1"/>
  <c r="AJ64" i="1"/>
  <c r="T63" i="1"/>
  <c r="S63" i="1"/>
  <c r="O63" i="1" s="1"/>
  <c r="U63" i="1"/>
  <c r="K63" i="1" l="1"/>
  <c r="M63" i="1" s="1"/>
  <c r="AK64" i="1"/>
  <c r="AS64" i="1" s="1"/>
  <c r="F64" i="1" l="1"/>
  <c r="H64" i="1" s="1"/>
  <c r="I64" i="1" s="1"/>
  <c r="Y60" i="1"/>
  <c r="AA60" i="1" s="1"/>
  <c r="AB60" i="1" s="1"/>
  <c r="P60" i="1" s="1"/>
  <c r="Q60" i="1" s="1"/>
  <c r="AM64" i="1" l="1"/>
  <c r="AL64" i="1"/>
  <c r="AI64" i="1"/>
  <c r="AF64" i="1"/>
  <c r="AH64" i="1"/>
  <c r="AG64" i="1"/>
  <c r="E65" i="1"/>
  <c r="W61" i="1"/>
  <c r="G64" i="1"/>
  <c r="C65" i="1"/>
  <c r="D65" i="1"/>
  <c r="R64" i="1" l="1"/>
  <c r="U64" i="1"/>
  <c r="AT64" i="1"/>
  <c r="AQ64" i="1"/>
  <c r="S64" i="1"/>
  <c r="O64" i="1" s="1"/>
  <c r="X61" i="1"/>
  <c r="Z61" i="1"/>
  <c r="AN69" i="1"/>
  <c r="AO69" i="1"/>
  <c r="T64" i="1"/>
  <c r="K64" i="1" s="1"/>
  <c r="M64" i="1" s="1"/>
  <c r="F65" i="1" s="1"/>
  <c r="H65" i="1" s="1"/>
  <c r="I65" i="1" s="1"/>
  <c r="W62" i="1" s="1"/>
  <c r="X62" i="1" s="1"/>
  <c r="AR64" i="1"/>
  <c r="AH65" i="1"/>
  <c r="Y61" i="1"/>
  <c r="AA61" i="1" s="1"/>
  <c r="AB61" i="1" s="1"/>
  <c r="P61" i="1" s="1"/>
  <c r="Q61" i="1" s="1"/>
  <c r="AI65" i="1" s="1"/>
  <c r="C66" i="1"/>
  <c r="AG65" i="1"/>
  <c r="AM65" i="1"/>
  <c r="AK65" i="1" l="1"/>
  <c r="U65" i="1" s="1"/>
  <c r="AF65" i="1"/>
  <c r="AQ65" i="1" s="1"/>
  <c r="D66" i="1"/>
  <c r="G65" i="1"/>
  <c r="Z62" i="1" s="1"/>
  <c r="AR65" i="1"/>
  <c r="AU69" i="1"/>
  <c r="E66" i="1"/>
  <c r="AL65" i="1"/>
  <c r="AJ65" i="1"/>
  <c r="S65" i="1"/>
  <c r="R65" i="1" l="1"/>
  <c r="O65" i="1"/>
  <c r="AO70" i="1"/>
  <c r="AN70" i="1"/>
  <c r="T65" i="1"/>
  <c r="K65" i="1" s="1"/>
  <c r="M65" i="1" s="1"/>
  <c r="F66" i="1" s="1"/>
  <c r="H66" i="1" s="1"/>
  <c r="I66" i="1" s="1"/>
  <c r="AT65" i="1"/>
  <c r="AS65" i="1"/>
  <c r="AF66" i="1"/>
  <c r="AU70" i="1" l="1"/>
  <c r="W63" i="1"/>
  <c r="X63" i="1" s="1"/>
  <c r="D67" i="1"/>
  <c r="C67" i="1"/>
  <c r="E67" i="1"/>
  <c r="G66" i="1"/>
  <c r="Y62" i="1"/>
  <c r="AA62" i="1" s="1"/>
  <c r="AB62" i="1" s="1"/>
  <c r="P62" i="1" s="1"/>
  <c r="Q62" i="1" s="1"/>
  <c r="AL66" i="1" s="1"/>
  <c r="AO71" i="1"/>
  <c r="AN71" i="1"/>
  <c r="AJ66" i="1" l="1"/>
  <c r="AG66" i="1"/>
  <c r="AQ66" i="1" s="1"/>
  <c r="Z63" i="1"/>
  <c r="AK66" i="1"/>
  <c r="AS66" i="1" s="1"/>
  <c r="AI66" i="1"/>
  <c r="AH66" i="1"/>
  <c r="AM66" i="1"/>
  <c r="AU71" i="1"/>
  <c r="R66" i="1" l="1"/>
  <c r="S66" i="1"/>
  <c r="O66" i="1" s="1"/>
  <c r="AR66" i="1"/>
  <c r="T66" i="1"/>
  <c r="U66" i="1"/>
  <c r="AT66" i="1"/>
  <c r="AI67" i="1"/>
  <c r="AM67" i="1"/>
  <c r="AG67" i="1"/>
  <c r="K66" i="1" l="1"/>
  <c r="M66" i="1" s="1"/>
  <c r="Y63" i="1" s="1"/>
  <c r="AA63" i="1" s="1"/>
  <c r="AB63" i="1" s="1"/>
  <c r="P63" i="1" s="1"/>
  <c r="Q63" i="1" s="1"/>
  <c r="AH67" i="1" s="1"/>
  <c r="AR67" i="1" s="1"/>
  <c r="AK67" i="1"/>
  <c r="AF67" i="1"/>
  <c r="AQ67" i="1" s="1"/>
  <c r="AJ67" i="1"/>
  <c r="AL67" i="1"/>
  <c r="S67" i="1"/>
  <c r="F67" i="1" l="1"/>
  <c r="H67" i="1" s="1"/>
  <c r="I67" i="1" s="1"/>
  <c r="E68" i="1" s="1"/>
  <c r="AN72" i="1" s="1"/>
  <c r="W64" i="1"/>
  <c r="X64" i="1" s="1"/>
  <c r="AO72" i="1"/>
  <c r="U67" i="1"/>
  <c r="D68" i="1"/>
  <c r="C68" i="1"/>
  <c r="AS67" i="1"/>
  <c r="T67" i="1"/>
  <c r="R67" i="1"/>
  <c r="O67" i="1" s="1"/>
  <c r="AT67" i="1"/>
  <c r="G67" i="1" l="1"/>
  <c r="AU72" i="1"/>
  <c r="Z64" i="1"/>
  <c r="K67" i="1"/>
  <c r="M67" i="1" s="1"/>
  <c r="F68" i="1" s="1"/>
  <c r="H68" i="1" s="1"/>
  <c r="I68" i="1" s="1"/>
  <c r="E69" i="1" s="1"/>
  <c r="AO73" i="1" s="1"/>
  <c r="AI68" i="1"/>
  <c r="W65" i="1" l="1"/>
  <c r="X65" i="1" s="1"/>
  <c r="C69" i="1"/>
  <c r="D69" i="1"/>
  <c r="G68" i="1"/>
  <c r="Y64" i="1"/>
  <c r="AA64" i="1" s="1"/>
  <c r="AB64" i="1" s="1"/>
  <c r="P64" i="1" s="1"/>
  <c r="Q64" i="1" s="1"/>
  <c r="AL68" i="1"/>
  <c r="AJ68" i="1"/>
  <c r="AM68" i="1"/>
  <c r="AN73" i="1"/>
  <c r="AU73" i="1" s="1"/>
  <c r="Z65" i="1" l="1"/>
  <c r="AK68" i="1"/>
  <c r="AS68" i="1" s="1"/>
  <c r="AF68" i="1"/>
  <c r="AH68" i="1"/>
  <c r="AR68" i="1" s="1"/>
  <c r="AG68" i="1"/>
  <c r="AT68" i="1"/>
  <c r="AQ68" i="1" l="1"/>
  <c r="T68" i="1"/>
  <c r="R68" i="1"/>
  <c r="U68" i="1"/>
  <c r="S68" i="1"/>
  <c r="AJ69" i="1"/>
  <c r="K68" i="1" l="1"/>
  <c r="M68" i="1" s="1"/>
  <c r="F69" i="1" s="1"/>
  <c r="H69" i="1" s="1"/>
  <c r="I69" i="1" s="1"/>
  <c r="D70" i="1" s="1"/>
  <c r="O68" i="1"/>
  <c r="Y65" i="1"/>
  <c r="AA65" i="1" s="1"/>
  <c r="AB65" i="1" s="1"/>
  <c r="P65" i="1" s="1"/>
  <c r="Q65" i="1" s="1"/>
  <c r="AM69" i="1" s="1"/>
  <c r="W66" i="1"/>
  <c r="G69" i="1" l="1"/>
  <c r="E70" i="1"/>
  <c r="C70" i="1"/>
  <c r="AL69" i="1"/>
  <c r="AT69" i="1" s="1"/>
  <c r="AK69" i="1"/>
  <c r="AS69" i="1" s="1"/>
  <c r="AG69" i="1"/>
  <c r="AF69" i="1"/>
  <c r="AI69" i="1"/>
  <c r="AH69" i="1"/>
  <c r="AO74" i="1"/>
  <c r="AN74" i="1"/>
  <c r="X66" i="1"/>
  <c r="Z66" i="1"/>
  <c r="AR69" i="1" l="1"/>
  <c r="T69" i="1"/>
  <c r="R69" i="1"/>
  <c r="AQ69" i="1"/>
  <c r="S69" i="1"/>
  <c r="U69" i="1"/>
  <c r="AU74" i="1"/>
  <c r="AH70" i="1"/>
  <c r="O69" i="1" l="1"/>
  <c r="K69" i="1"/>
  <c r="M69" i="1" s="1"/>
  <c r="AM70" i="1"/>
  <c r="AG70" i="1"/>
  <c r="AL70" i="1"/>
  <c r="AT70" i="1" l="1"/>
  <c r="F70" i="1"/>
  <c r="H70" i="1" s="1"/>
  <c r="I70" i="1" s="1"/>
  <c r="E71" i="1" s="1"/>
  <c r="Y66" i="1"/>
  <c r="AA66" i="1" s="1"/>
  <c r="AB66" i="1" s="1"/>
  <c r="P66" i="1" s="1"/>
  <c r="Q66" i="1" s="1"/>
  <c r="W67" i="1"/>
  <c r="X67" i="1" s="1"/>
  <c r="AF70" i="1" l="1"/>
  <c r="AQ70" i="1" s="1"/>
  <c r="AI70" i="1"/>
  <c r="AR70" i="1" s="1"/>
  <c r="C71" i="1"/>
  <c r="D71" i="1"/>
  <c r="G70" i="1"/>
  <c r="Z67" i="1" s="1"/>
  <c r="AK70" i="1"/>
  <c r="AJ70" i="1"/>
  <c r="AO75" i="1"/>
  <c r="AN75" i="1"/>
  <c r="AH71" i="1"/>
  <c r="S70" i="1" l="1"/>
  <c r="T70" i="1"/>
  <c r="R70" i="1"/>
  <c r="O70" i="1" s="1"/>
  <c r="U70" i="1"/>
  <c r="AJ71" i="1"/>
  <c r="AU75" i="1"/>
  <c r="AS70" i="1"/>
  <c r="AI71" i="1"/>
  <c r="AR71" i="1" s="1"/>
  <c r="K70" i="1" l="1"/>
  <c r="M70" i="1" s="1"/>
  <c r="F71" i="1" s="1"/>
  <c r="H71" i="1" s="1"/>
  <c r="I71" i="1" s="1"/>
  <c r="W68" i="1" s="1"/>
  <c r="X68" i="1" s="1"/>
  <c r="Y67" i="1"/>
  <c r="AA67" i="1" s="1"/>
  <c r="AB67" i="1" s="1"/>
  <c r="P67" i="1" s="1"/>
  <c r="Q67" i="1" s="1"/>
  <c r="AF71" i="1" s="1"/>
  <c r="R71" i="1" s="1"/>
  <c r="AH72" i="1"/>
  <c r="AL71" i="1" l="1"/>
  <c r="AL72" i="1" s="1"/>
  <c r="AK71" i="1"/>
  <c r="AS71" i="1" s="1"/>
  <c r="D72" i="1"/>
  <c r="E72" i="1"/>
  <c r="G71" i="1"/>
  <c r="Z68" i="1" s="1"/>
  <c r="C72" i="1"/>
  <c r="AG71" i="1"/>
  <c r="AM71" i="1"/>
  <c r="AT71" i="1" s="1"/>
  <c r="T71" i="1" l="1"/>
  <c r="U71" i="1"/>
  <c r="K71" i="1" s="1"/>
  <c r="M71" i="1" s="1"/>
  <c r="F72" i="1" s="1"/>
  <c r="H72" i="1" s="1"/>
  <c r="I72" i="1" s="1"/>
  <c r="G72" i="1" s="1"/>
  <c r="AN76" i="1"/>
  <c r="AO76" i="1"/>
  <c r="AO77" i="1" s="1"/>
  <c r="AM72" i="1"/>
  <c r="AT72" i="1" s="1"/>
  <c r="S71" i="1"/>
  <c r="O71" i="1" s="1"/>
  <c r="AQ71" i="1"/>
  <c r="E73" i="1"/>
  <c r="D73" i="1"/>
  <c r="AJ72" i="1"/>
  <c r="R72" i="1" s="1"/>
  <c r="AK72" i="1"/>
  <c r="AI72" i="1"/>
  <c r="AN77" i="1" l="1"/>
  <c r="AU77" i="1" s="1"/>
  <c r="C73" i="1"/>
  <c r="Y68" i="1"/>
  <c r="AA68" i="1" s="1"/>
  <c r="AB68" i="1" s="1"/>
  <c r="P68" i="1" s="1"/>
  <c r="Q68" i="1" s="1"/>
  <c r="W69" i="1"/>
  <c r="AU76" i="1"/>
  <c r="U72" i="1"/>
  <c r="T72" i="1"/>
  <c r="AS72" i="1"/>
  <c r="AR72" i="1"/>
  <c r="S72" i="1"/>
  <c r="O72" i="1" s="1"/>
  <c r="AF72" i="1" l="1"/>
  <c r="AG72" i="1"/>
  <c r="AQ72" i="1" s="1"/>
  <c r="Z69" i="1"/>
  <c r="X69" i="1"/>
  <c r="K72" i="1"/>
  <c r="M72" i="1" s="1"/>
  <c r="Y69" i="1" s="1"/>
  <c r="AA69" i="1" s="1"/>
  <c r="AB69" i="1" s="1"/>
  <c r="P69" i="1" s="1"/>
  <c r="Q69" i="1" s="1"/>
  <c r="AI73" i="1" l="1"/>
  <c r="AM73" i="1"/>
  <c r="AL73" i="1"/>
  <c r="AJ73" i="1"/>
  <c r="F73" i="1"/>
  <c r="H73" i="1" s="1"/>
  <c r="I73" i="1" s="1"/>
  <c r="W70" i="1" s="1"/>
  <c r="AK73" i="1"/>
  <c r="AG73" i="1"/>
  <c r="S73" i="1" s="1"/>
  <c r="AH73" i="1"/>
  <c r="AF73" i="1"/>
  <c r="E74" i="1"/>
  <c r="D74" i="1"/>
  <c r="G73" i="1"/>
  <c r="C74" i="1"/>
  <c r="AT73" i="1" l="1"/>
  <c r="AS73" i="1"/>
  <c r="X70" i="1"/>
  <c r="Z70" i="1"/>
  <c r="U73" i="1"/>
  <c r="AQ73" i="1"/>
  <c r="T73" i="1"/>
  <c r="AR73" i="1"/>
  <c r="R73" i="1"/>
  <c r="O73" i="1" s="1"/>
  <c r="AO78" i="1"/>
  <c r="AN78" i="1"/>
  <c r="K73" i="1" l="1"/>
  <c r="M73" i="1" s="1"/>
  <c r="F74" i="1" s="1"/>
  <c r="H74" i="1" s="1"/>
  <c r="I74" i="1" s="1"/>
  <c r="W71" i="1" s="1"/>
  <c r="AU78" i="1"/>
  <c r="D75" i="1" l="1"/>
  <c r="Y70" i="1"/>
  <c r="AA70" i="1" s="1"/>
  <c r="AB70" i="1" s="1"/>
  <c r="P70" i="1" s="1"/>
  <c r="Q70" i="1" s="1"/>
  <c r="E75" i="1"/>
  <c r="G74" i="1"/>
  <c r="Z71" i="1" s="1"/>
  <c r="C75" i="1"/>
  <c r="AH74" i="1"/>
  <c r="AK74" i="1"/>
  <c r="X71" i="1"/>
  <c r="AM74" i="1"/>
  <c r="AI74" i="1"/>
  <c r="AL74" i="1"/>
  <c r="AF74" i="1" l="1"/>
  <c r="T74" i="1" s="1"/>
  <c r="AJ74" i="1"/>
  <c r="AS74" i="1" s="1"/>
  <c r="AG74" i="1"/>
  <c r="AQ74" i="1" s="1"/>
  <c r="AR74" i="1"/>
  <c r="AN79" i="1"/>
  <c r="AO79" i="1"/>
  <c r="AT74" i="1"/>
  <c r="AL75" i="1"/>
  <c r="S74" i="1" l="1"/>
  <c r="R74" i="1"/>
  <c r="O74" i="1" s="1"/>
  <c r="U74" i="1"/>
  <c r="K74" i="1" s="1"/>
  <c r="M74" i="1" s="1"/>
  <c r="F75" i="1" s="1"/>
  <c r="H75" i="1" s="1"/>
  <c r="I75" i="1" s="1"/>
  <c r="D76" i="1" s="1"/>
  <c r="AJ75" i="1"/>
  <c r="AU79" i="1"/>
  <c r="Y71" i="1" l="1"/>
  <c r="AA71" i="1" s="1"/>
  <c r="AB71" i="1" s="1"/>
  <c r="P71" i="1" s="1"/>
  <c r="Q71" i="1" s="1"/>
  <c r="AH75" i="1" s="1"/>
  <c r="AF75" i="1"/>
  <c r="W72" i="1"/>
  <c r="C76" i="1"/>
  <c r="G75" i="1"/>
  <c r="E76" i="1"/>
  <c r="R75" i="1" l="1"/>
  <c r="AK75" i="1"/>
  <c r="AS75" i="1" s="1"/>
  <c r="AG75" i="1"/>
  <c r="AQ75" i="1" s="1"/>
  <c r="AM75" i="1"/>
  <c r="U75" i="1" s="1"/>
  <c r="AI75" i="1"/>
  <c r="AR75" i="1" s="1"/>
  <c r="T75" i="1"/>
  <c r="AO80" i="1"/>
  <c r="AN80" i="1"/>
  <c r="Z72" i="1"/>
  <c r="X72" i="1"/>
  <c r="AL76" i="1"/>
  <c r="K75" i="1" l="1"/>
  <c r="M75" i="1" s="1"/>
  <c r="F76" i="1" s="1"/>
  <c r="H76" i="1" s="1"/>
  <c r="I76" i="1" s="1"/>
  <c r="G76" i="1" s="1"/>
  <c r="AT75" i="1"/>
  <c r="S75" i="1"/>
  <c r="O75" i="1" s="1"/>
  <c r="AU80" i="1"/>
  <c r="W73" i="1" l="1"/>
  <c r="X73" i="1" s="1"/>
  <c r="Y72" i="1"/>
  <c r="AA72" i="1" s="1"/>
  <c r="AB72" i="1" s="1"/>
  <c r="P72" i="1" s="1"/>
  <c r="Q72" i="1" s="1"/>
  <c r="AH76" i="1" s="1"/>
  <c r="D77" i="1"/>
  <c r="C77" i="1"/>
  <c r="E77" i="1"/>
  <c r="AM76" i="1"/>
  <c r="AT76" i="1" s="1"/>
  <c r="AG76" i="1"/>
  <c r="AF76" i="1"/>
  <c r="AK76" i="1"/>
  <c r="AI76" i="1"/>
  <c r="AJ76" i="1"/>
  <c r="Z73" i="1" l="1"/>
  <c r="AO81" i="1"/>
  <c r="AN81" i="1"/>
  <c r="T76" i="1"/>
  <c r="AQ76" i="1"/>
  <c r="U76" i="1"/>
  <c r="AR76" i="1"/>
  <c r="S76" i="1"/>
  <c r="R76" i="1"/>
  <c r="AS76" i="1"/>
  <c r="AU81" i="1" l="1"/>
  <c r="K76" i="1"/>
  <c r="M76" i="1" s="1"/>
  <c r="F77" i="1" s="1"/>
  <c r="H77" i="1" s="1"/>
  <c r="I77" i="1" s="1"/>
  <c r="O76" i="1"/>
  <c r="W74" i="1"/>
  <c r="AJ77" i="1"/>
  <c r="AG77" i="1"/>
  <c r="AK77" i="1"/>
  <c r="D78" i="1"/>
  <c r="G77" i="1"/>
  <c r="C78" i="1"/>
  <c r="E78" i="1"/>
  <c r="Y73" i="1" l="1"/>
  <c r="AA73" i="1" s="1"/>
  <c r="AB73" i="1" s="1"/>
  <c r="P73" i="1" s="1"/>
  <c r="Q73" i="1" s="1"/>
  <c r="AM77" i="1" s="1"/>
  <c r="X74" i="1"/>
  <c r="Z74" i="1"/>
  <c r="S77" i="1"/>
  <c r="AS77" i="1"/>
  <c r="AN82" i="1"/>
  <c r="AO82" i="1"/>
  <c r="AI77" i="1" l="1"/>
  <c r="U77" i="1" s="1"/>
  <c r="AL77" i="1"/>
  <c r="AT77" i="1" s="1"/>
  <c r="AH77" i="1"/>
  <c r="AF77" i="1"/>
  <c r="AQ77" i="1" s="1"/>
  <c r="AU82" i="1"/>
  <c r="R77" i="1" l="1"/>
  <c r="O77" i="1" s="1"/>
  <c r="T77" i="1"/>
  <c r="K77" i="1" s="1"/>
  <c r="M77" i="1" s="1"/>
  <c r="F78" i="1" s="1"/>
  <c r="H78" i="1" s="1"/>
  <c r="I78" i="1" s="1"/>
  <c r="AR77" i="1"/>
  <c r="Y74" i="1"/>
  <c r="AA74" i="1" s="1"/>
  <c r="AB74" i="1" s="1"/>
  <c r="P74" i="1" s="1"/>
  <c r="Q74" i="1" s="1"/>
  <c r="AF78" i="1" s="1"/>
  <c r="AM78" i="1"/>
  <c r="AH78" i="1"/>
  <c r="AI78" i="1"/>
  <c r="AL78" i="1"/>
  <c r="AK78" i="1"/>
  <c r="AG78" i="1"/>
  <c r="AJ78" i="1"/>
  <c r="C79" i="1" l="1"/>
  <c r="D79" i="1"/>
  <c r="E79" i="1"/>
  <c r="G78" i="1"/>
  <c r="W75" i="1"/>
  <c r="T78" i="1"/>
  <c r="AR78" i="1"/>
  <c r="R78" i="1"/>
  <c r="AT78" i="1"/>
  <c r="AS78" i="1"/>
  <c r="AQ78" i="1"/>
  <c r="S78" i="1"/>
  <c r="O78" i="1" s="1"/>
  <c r="U78" i="1"/>
  <c r="AO83" i="1"/>
  <c r="AN83" i="1"/>
  <c r="X75" i="1" l="1"/>
  <c r="Z75" i="1"/>
  <c r="K78" i="1"/>
  <c r="M78" i="1" s="1"/>
  <c r="F79" i="1" s="1"/>
  <c r="H79" i="1" s="1"/>
  <c r="I79" i="1" s="1"/>
  <c r="AU83" i="1"/>
  <c r="W76" i="1" l="1"/>
  <c r="Y75" i="1"/>
  <c r="AA75" i="1" s="1"/>
  <c r="AB75" i="1" s="1"/>
  <c r="P75" i="1" s="1"/>
  <c r="Q75" i="1" s="1"/>
  <c r="AI79" i="1" s="1"/>
  <c r="AL79" i="1"/>
  <c r="AH79" i="1"/>
  <c r="AH80" i="1" s="1"/>
  <c r="AM79" i="1"/>
  <c r="AK79" i="1"/>
  <c r="AJ79" i="1"/>
  <c r="C80" i="1"/>
  <c r="D80" i="1"/>
  <c r="E80" i="1"/>
  <c r="G79" i="1"/>
  <c r="AG79" i="1" l="1"/>
  <c r="S79" i="1" s="1"/>
  <c r="AF79" i="1"/>
  <c r="Z76" i="1"/>
  <c r="X76" i="1"/>
  <c r="AR79" i="1"/>
  <c r="AT79" i="1"/>
  <c r="AS79" i="1"/>
  <c r="AO84" i="1"/>
  <c r="AN84" i="1"/>
  <c r="AQ79" i="1" l="1"/>
  <c r="T79" i="1"/>
  <c r="U79" i="1"/>
  <c r="R79" i="1"/>
  <c r="O79" i="1" s="1"/>
  <c r="AU84" i="1"/>
  <c r="K79" i="1" l="1"/>
  <c r="M79" i="1" s="1"/>
  <c r="F80" i="1" s="1"/>
  <c r="H80" i="1" s="1"/>
  <c r="I80" i="1" s="1"/>
  <c r="W77" i="1" s="1"/>
  <c r="AL80" i="1"/>
  <c r="Y76" i="1" l="1"/>
  <c r="AA76" i="1" s="1"/>
  <c r="AB76" i="1" s="1"/>
  <c r="P76" i="1" s="1"/>
  <c r="Q76" i="1" s="1"/>
  <c r="AG80" i="1" s="1"/>
  <c r="G80" i="1"/>
  <c r="Z77" i="1" s="1"/>
  <c r="X77" i="1"/>
  <c r="AJ80" i="1"/>
  <c r="AK80" i="1"/>
  <c r="D81" i="1"/>
  <c r="E81" i="1"/>
  <c r="AO85" i="1" s="1"/>
  <c r="C81" i="1"/>
  <c r="AI80" i="1"/>
  <c r="AF80" i="1" l="1"/>
  <c r="AQ80" i="1" s="1"/>
  <c r="AM80" i="1"/>
  <c r="AT80" i="1" s="1"/>
  <c r="AN85" i="1"/>
  <c r="AU85" i="1" s="1"/>
  <c r="T80" i="1"/>
  <c r="AS80" i="1"/>
  <c r="S80" i="1"/>
  <c r="O80" i="1" s="1"/>
  <c r="AR80" i="1"/>
  <c r="AL81" i="1"/>
  <c r="R80" i="1" l="1"/>
  <c r="U80" i="1"/>
  <c r="K80" i="1" s="1"/>
  <c r="M80" i="1" s="1"/>
  <c r="AK81" i="1"/>
  <c r="Y77" i="1" l="1"/>
  <c r="AA77" i="1" s="1"/>
  <c r="AB77" i="1" s="1"/>
  <c r="P77" i="1" s="1"/>
  <c r="Q77" i="1" s="1"/>
  <c r="F81" i="1"/>
  <c r="H81" i="1" s="1"/>
  <c r="I81" i="1" s="1"/>
  <c r="AF81" i="1"/>
  <c r="AJ81" i="1"/>
  <c r="AS81" i="1" s="1"/>
  <c r="AI81" i="1" l="1"/>
  <c r="AM81" i="1"/>
  <c r="AH81" i="1"/>
  <c r="AH82" i="1" s="1"/>
  <c r="AG81" i="1"/>
  <c r="S81" i="1" s="1"/>
  <c r="W78" i="1"/>
  <c r="D82" i="1"/>
  <c r="E82" i="1"/>
  <c r="G81" i="1"/>
  <c r="C82" i="1"/>
  <c r="AT81" i="1" l="1"/>
  <c r="U81" i="1"/>
  <c r="R81" i="1"/>
  <c r="O81" i="1" s="1"/>
  <c r="T81" i="1"/>
  <c r="AR81" i="1"/>
  <c r="AQ81" i="1"/>
  <c r="AN86" i="1"/>
  <c r="AO86" i="1"/>
  <c r="X78" i="1"/>
  <c r="Z78" i="1"/>
  <c r="K81" i="1" l="1"/>
  <c r="M81" i="1" s="1"/>
  <c r="AU86" i="1"/>
  <c r="AF82" i="1"/>
  <c r="AL82" i="1"/>
  <c r="AJ82" i="1"/>
  <c r="F82" i="1" l="1"/>
  <c r="H82" i="1" s="1"/>
  <c r="I82" i="1" s="1"/>
  <c r="Y78" i="1"/>
  <c r="AA78" i="1" s="1"/>
  <c r="AB78" i="1" s="1"/>
  <c r="P78" i="1" s="1"/>
  <c r="Q78" i="1" s="1"/>
  <c r="R82" i="1"/>
  <c r="T82" i="1"/>
  <c r="AK82" i="1" l="1"/>
  <c r="AS82" i="1" s="1"/>
  <c r="AI82" i="1"/>
  <c r="AR82" i="1" s="1"/>
  <c r="AM82" i="1"/>
  <c r="AT82" i="1" s="1"/>
  <c r="AG82" i="1"/>
  <c r="W79" i="1"/>
  <c r="C83" i="1"/>
  <c r="E83" i="1"/>
  <c r="D83" i="1"/>
  <c r="G82" i="1"/>
  <c r="AN87" i="1" l="1"/>
  <c r="AO87" i="1"/>
  <c r="X79" i="1"/>
  <c r="Z79" i="1"/>
  <c r="S82" i="1"/>
  <c r="O82" i="1" s="1"/>
  <c r="U82" i="1"/>
  <c r="K82" i="1" s="1"/>
  <c r="M82" i="1" s="1"/>
  <c r="F83" i="1" s="1"/>
  <c r="H83" i="1" s="1"/>
  <c r="I83" i="1" s="1"/>
  <c r="W80" i="1" s="1"/>
  <c r="X80" i="1" s="1"/>
  <c r="AQ82" i="1"/>
  <c r="AM83" i="1"/>
  <c r="AF83" i="1"/>
  <c r="AI83" i="1"/>
  <c r="AK83" i="1"/>
  <c r="Y79" i="1" l="1"/>
  <c r="AA79" i="1" s="1"/>
  <c r="AB79" i="1" s="1"/>
  <c r="P79" i="1" s="1"/>
  <c r="Q79" i="1" s="1"/>
  <c r="C84" i="1"/>
  <c r="E84" i="1"/>
  <c r="G83" i="1"/>
  <c r="Z80" i="1" s="1"/>
  <c r="D84" i="1"/>
  <c r="AU87" i="1"/>
  <c r="AG83" i="1"/>
  <c r="AQ83" i="1" s="1"/>
  <c r="AH83" i="1"/>
  <c r="T83" i="1" s="1"/>
  <c r="AN88" i="1"/>
  <c r="AO88" i="1"/>
  <c r="AL83" i="1" l="1"/>
  <c r="AJ83" i="1"/>
  <c r="AS83" i="1" s="1"/>
  <c r="U83" i="1"/>
  <c r="K83" i="1" s="1"/>
  <c r="M83" i="1" s="1"/>
  <c r="F84" i="1" s="1"/>
  <c r="H84" i="1" s="1"/>
  <c r="I84" i="1" s="1"/>
  <c r="D85" i="1" s="1"/>
  <c r="S83" i="1"/>
  <c r="AR83" i="1"/>
  <c r="AU88" i="1"/>
  <c r="AH84" i="1"/>
  <c r="Y80" i="1" l="1"/>
  <c r="AA80" i="1" s="1"/>
  <c r="AB80" i="1" s="1"/>
  <c r="P80" i="1" s="1"/>
  <c r="Q80" i="1" s="1"/>
  <c r="R83" i="1"/>
  <c r="AL84" i="1"/>
  <c r="AT83" i="1"/>
  <c r="O83" i="1"/>
  <c r="AJ84" i="1"/>
  <c r="AK84" i="1"/>
  <c r="G84" i="1"/>
  <c r="W81" i="1"/>
  <c r="C85" i="1"/>
  <c r="E85" i="1"/>
  <c r="AO89" i="1" s="1"/>
  <c r="AI84" i="1"/>
  <c r="AR84" i="1" s="1"/>
  <c r="AF84" i="1"/>
  <c r="T84" i="1" s="1"/>
  <c r="AN89" i="1"/>
  <c r="AM84" i="1"/>
  <c r="AT84" i="1" s="1"/>
  <c r="AG84" i="1"/>
  <c r="AU89" i="1" l="1"/>
  <c r="AS84" i="1"/>
  <c r="Z81" i="1"/>
  <c r="X81" i="1"/>
  <c r="R84" i="1"/>
  <c r="S84" i="1"/>
  <c r="AQ84" i="1"/>
  <c r="U84" i="1"/>
  <c r="K84" i="1" s="1"/>
  <c r="M84" i="1" s="1"/>
  <c r="F85" i="1" s="1"/>
  <c r="H85" i="1" s="1"/>
  <c r="I85" i="1" s="1"/>
  <c r="W82" i="1" s="1"/>
  <c r="O84" i="1" l="1"/>
  <c r="X82" i="1"/>
  <c r="Y81" i="1"/>
  <c r="AA81" i="1" s="1"/>
  <c r="AB81" i="1" s="1"/>
  <c r="P81" i="1" s="1"/>
  <c r="Q81" i="1" s="1"/>
  <c r="G85" i="1"/>
  <c r="Z82" i="1" s="1"/>
  <c r="D86" i="1"/>
  <c r="C86" i="1"/>
  <c r="E86" i="1"/>
  <c r="AN90" i="1" s="1"/>
  <c r="AM85" i="1"/>
  <c r="AG85" i="1"/>
  <c r="AO90" i="1" l="1"/>
  <c r="AU90" i="1" s="1"/>
  <c r="AH85" i="1"/>
  <c r="AK85" i="1"/>
  <c r="AJ85" i="1"/>
  <c r="AI85" i="1"/>
  <c r="AR85" i="1" s="1"/>
  <c r="AL85" i="1"/>
  <c r="AF85" i="1"/>
  <c r="AQ85" i="1" s="1"/>
  <c r="AS85" i="1" l="1"/>
  <c r="S85" i="1"/>
  <c r="U85" i="1"/>
  <c r="R85" i="1"/>
  <c r="T85" i="1"/>
  <c r="AT85" i="1"/>
  <c r="O85" i="1" l="1"/>
  <c r="K85" i="1"/>
  <c r="M85" i="1" s="1"/>
  <c r="Y82" i="1" s="1"/>
  <c r="AA82" i="1" s="1"/>
  <c r="AB82" i="1" s="1"/>
  <c r="P82" i="1" s="1"/>
  <c r="Q82" i="1" s="1"/>
  <c r="AH86" i="1"/>
  <c r="AJ86" i="1"/>
  <c r="AM86" i="1" l="1"/>
  <c r="AL86" i="1"/>
  <c r="F86" i="1"/>
  <c r="H86" i="1" s="1"/>
  <c r="I86" i="1" s="1"/>
  <c r="W83" i="1" s="1"/>
  <c r="X83" i="1" s="1"/>
  <c r="AG86" i="1"/>
  <c r="AI86" i="1"/>
  <c r="AR86" i="1" s="1"/>
  <c r="AK86" i="1"/>
  <c r="AF86" i="1"/>
  <c r="R86" i="1" s="1"/>
  <c r="AT86" i="1" l="1"/>
  <c r="D87" i="1"/>
  <c r="G86" i="1"/>
  <c r="Z83" i="1" s="1"/>
  <c r="E87" i="1"/>
  <c r="C87" i="1"/>
  <c r="AQ86" i="1"/>
  <c r="T86" i="1"/>
  <c r="U86" i="1"/>
  <c r="S86" i="1"/>
  <c r="O86" i="1" s="1"/>
  <c r="AS86" i="1"/>
  <c r="AN91" i="1" l="1"/>
  <c r="AO91" i="1"/>
  <c r="K86" i="1"/>
  <c r="M86" i="1" s="1"/>
  <c r="Y83" i="1" s="1"/>
  <c r="AA83" i="1" s="1"/>
  <c r="AB83" i="1" s="1"/>
  <c r="AU91" i="1" l="1"/>
  <c r="F87" i="1"/>
  <c r="H87" i="1" s="1"/>
  <c r="I87" i="1" s="1"/>
  <c r="C88" i="1" s="1"/>
  <c r="P83" i="1"/>
  <c r="Q83" i="1" s="1"/>
  <c r="AH87" i="1" l="1"/>
  <c r="AJ87" i="1"/>
  <c r="E88" i="1"/>
  <c r="AM87" i="1"/>
  <c r="AF87" i="1"/>
  <c r="G87" i="1"/>
  <c r="W84" i="1"/>
  <c r="AI87" i="1"/>
  <c r="AR87" i="1" s="1"/>
  <c r="AK87" i="1"/>
  <c r="AS87" i="1" s="1"/>
  <c r="D88" i="1"/>
  <c r="AL87" i="1"/>
  <c r="AG87" i="1"/>
  <c r="T87" i="1" l="1"/>
  <c r="R87" i="1"/>
  <c r="AN92" i="1"/>
  <c r="AO92" i="1"/>
  <c r="Z84" i="1"/>
  <c r="X84" i="1"/>
  <c r="S87" i="1"/>
  <c r="O87" i="1" s="1"/>
  <c r="AQ87" i="1"/>
  <c r="U87" i="1"/>
  <c r="K87" i="1" s="1"/>
  <c r="M87" i="1" s="1"/>
  <c r="F88" i="1" s="1"/>
  <c r="H88" i="1" s="1"/>
  <c r="I88" i="1" s="1"/>
  <c r="W85" i="1" s="1"/>
  <c r="X85" i="1" s="1"/>
  <c r="AT87" i="1"/>
  <c r="AU92" i="1" l="1"/>
  <c r="C89" i="1"/>
  <c r="Y84" i="1"/>
  <c r="AA84" i="1" s="1"/>
  <c r="AB84" i="1" s="1"/>
  <c r="P84" i="1" s="1"/>
  <c r="Q84" i="1" s="1"/>
  <c r="E89" i="1"/>
  <c r="AO93" i="1" s="1"/>
  <c r="G88" i="1"/>
  <c r="Z85" i="1" s="1"/>
  <c r="D89" i="1"/>
  <c r="AF88" i="1" l="1"/>
  <c r="AJ88" i="1"/>
  <c r="AN93" i="1"/>
  <c r="AG88" i="1"/>
  <c r="AQ88" i="1" s="1"/>
  <c r="AM88" i="1"/>
  <c r="AL88" i="1"/>
  <c r="AI88" i="1"/>
  <c r="AH88" i="1"/>
  <c r="AK88" i="1"/>
  <c r="AU93" i="1"/>
  <c r="AT88" i="1" l="1"/>
  <c r="R88" i="1"/>
  <c r="U88" i="1"/>
  <c r="AR88" i="1"/>
  <c r="T88" i="1"/>
  <c r="S88" i="1"/>
  <c r="AS88" i="1"/>
  <c r="O88" i="1" l="1"/>
  <c r="K88" i="1"/>
  <c r="M88" i="1" s="1"/>
  <c r="AH89" i="1"/>
  <c r="F89" i="1" l="1"/>
  <c r="H89" i="1" s="1"/>
  <c r="I89" i="1" s="1"/>
  <c r="W86" i="1" s="1"/>
  <c r="Y85" i="1"/>
  <c r="AA85" i="1" s="1"/>
  <c r="AB85" i="1" s="1"/>
  <c r="P85" i="1" s="1"/>
  <c r="Q85" i="1" s="1"/>
  <c r="AL89" i="1" s="1"/>
  <c r="AL90" i="1" s="1"/>
  <c r="AM89" i="1" l="1"/>
  <c r="AT89" i="1" s="1"/>
  <c r="AK89" i="1"/>
  <c r="AI89" i="1"/>
  <c r="AR89" i="1" s="1"/>
  <c r="AJ89" i="1"/>
  <c r="AJ90" i="1" s="1"/>
  <c r="AF89" i="1"/>
  <c r="AG89" i="1"/>
  <c r="C90" i="1"/>
  <c r="G89" i="1"/>
  <c r="D90" i="1"/>
  <c r="E90" i="1"/>
  <c r="X86" i="1"/>
  <c r="Z86" i="1"/>
  <c r="S89" i="1" l="1"/>
  <c r="AS89" i="1"/>
  <c r="T89" i="1"/>
  <c r="U89" i="1"/>
  <c r="K89" i="1" s="1"/>
  <c r="M89" i="1" s="1"/>
  <c r="AQ89" i="1"/>
  <c r="R89" i="1"/>
  <c r="O89" i="1" s="1"/>
  <c r="AN94" i="1"/>
  <c r="AO94" i="1"/>
  <c r="F90" i="1" l="1"/>
  <c r="H90" i="1" s="1"/>
  <c r="I90" i="1" s="1"/>
  <c r="G90" i="1" s="1"/>
  <c r="Y86" i="1"/>
  <c r="AA86" i="1" s="1"/>
  <c r="AB86" i="1" s="1"/>
  <c r="P86" i="1" s="1"/>
  <c r="Q86" i="1" s="1"/>
  <c r="W87" i="1"/>
  <c r="X87" i="1" s="1"/>
  <c r="AU94" i="1"/>
  <c r="AG90" i="1" l="1"/>
  <c r="AH90" i="1"/>
  <c r="AK90" i="1"/>
  <c r="AS90" i="1" s="1"/>
  <c r="AF90" i="1"/>
  <c r="T90" i="1" s="1"/>
  <c r="D91" i="1"/>
  <c r="C91" i="1"/>
  <c r="E91" i="1"/>
  <c r="AM90" i="1"/>
  <c r="AT90" i="1" s="1"/>
  <c r="AI90" i="1"/>
  <c r="Z87" i="1"/>
  <c r="U90" i="1" l="1"/>
  <c r="K90" i="1" s="1"/>
  <c r="M90" i="1" s="1"/>
  <c r="AQ90" i="1"/>
  <c r="R90" i="1"/>
  <c r="AN95" i="1"/>
  <c r="AO95" i="1"/>
  <c r="AR90" i="1"/>
  <c r="S90" i="1"/>
  <c r="O90" i="1" s="1"/>
  <c r="AJ91" i="1"/>
  <c r="AH91" i="1"/>
  <c r="F91" i="1" l="1"/>
  <c r="H91" i="1" s="1"/>
  <c r="I91" i="1" s="1"/>
  <c r="G91" i="1" s="1"/>
  <c r="Y87" i="1"/>
  <c r="AA87" i="1" s="1"/>
  <c r="AB87" i="1" s="1"/>
  <c r="P87" i="1" s="1"/>
  <c r="Q87" i="1" s="1"/>
  <c r="AG91" i="1" s="1"/>
  <c r="W88" i="1"/>
  <c r="Z88" i="1" s="1"/>
  <c r="AU95" i="1"/>
  <c r="D92" i="1"/>
  <c r="AF91" i="1"/>
  <c r="AQ91" i="1" s="1"/>
  <c r="AL91" i="1"/>
  <c r="AI91" i="1"/>
  <c r="AR91" i="1" s="1"/>
  <c r="AK91" i="1"/>
  <c r="AS91" i="1" s="1"/>
  <c r="AM91" i="1"/>
  <c r="C92" i="1" l="1"/>
  <c r="E92" i="1"/>
  <c r="X88" i="1"/>
  <c r="R91" i="1"/>
  <c r="T91" i="1"/>
  <c r="AT91" i="1"/>
  <c r="S91" i="1"/>
  <c r="U91" i="1"/>
  <c r="AO96" i="1" l="1"/>
  <c r="AN96" i="1"/>
  <c r="O91" i="1"/>
  <c r="K91" i="1"/>
  <c r="M91" i="1" s="1"/>
  <c r="F92" i="1" s="1"/>
  <c r="H92" i="1" s="1"/>
  <c r="I92" i="1" s="1"/>
  <c r="C93" i="1" s="1"/>
  <c r="AL92" i="1"/>
  <c r="AU96" i="1" l="1"/>
  <c r="Y88" i="1"/>
  <c r="AA88" i="1" s="1"/>
  <c r="AB88" i="1" s="1"/>
  <c r="P88" i="1" s="1"/>
  <c r="Q88" i="1" s="1"/>
  <c r="AJ92" i="1" s="1"/>
  <c r="G92" i="1"/>
  <c r="E93" i="1"/>
  <c r="AN97" i="1" s="1"/>
  <c r="D93" i="1"/>
  <c r="W89" i="1"/>
  <c r="AK92" i="1"/>
  <c r="AH92" i="1"/>
  <c r="AG92" i="1"/>
  <c r="AF92" i="1"/>
  <c r="R92" i="1" s="1"/>
  <c r="AS92" i="1" l="1"/>
  <c r="AO97" i="1"/>
  <c r="AU97" i="1" s="1"/>
  <c r="AM92" i="1"/>
  <c r="AT92" i="1" s="1"/>
  <c r="AI92" i="1"/>
  <c r="AR92" i="1" s="1"/>
  <c r="Z89" i="1"/>
  <c r="X89" i="1"/>
  <c r="T92" i="1"/>
  <c r="AQ92" i="1"/>
  <c r="S92" i="1" l="1"/>
  <c r="O92" i="1" s="1"/>
  <c r="U92" i="1"/>
  <c r="K92" i="1" s="1"/>
  <c r="M92" i="1" s="1"/>
  <c r="AL93" i="1"/>
  <c r="F93" i="1" l="1"/>
  <c r="H93" i="1" s="1"/>
  <c r="I93" i="1" s="1"/>
  <c r="D94" i="1" s="1"/>
  <c r="Y89" i="1"/>
  <c r="AA89" i="1" s="1"/>
  <c r="AB89" i="1" s="1"/>
  <c r="P89" i="1" s="1"/>
  <c r="Q89" i="1" s="1"/>
  <c r="AI93" i="1" s="1"/>
  <c r="G93" i="1" l="1"/>
  <c r="E94" i="1"/>
  <c r="C94" i="1"/>
  <c r="W90" i="1"/>
  <c r="AK93" i="1"/>
  <c r="AG93" i="1"/>
  <c r="AF93" i="1"/>
  <c r="AJ93" i="1"/>
  <c r="AM93" i="1"/>
  <c r="AH93" i="1"/>
  <c r="U93" i="1" l="1"/>
  <c r="X90" i="1"/>
  <c r="Z90" i="1"/>
  <c r="AN98" i="1"/>
  <c r="AO98" i="1"/>
  <c r="AS93" i="1"/>
  <c r="AQ93" i="1"/>
  <c r="T93" i="1"/>
  <c r="K93" i="1" s="1"/>
  <c r="M93" i="1" s="1"/>
  <c r="Y90" i="1" s="1"/>
  <c r="AT93" i="1"/>
  <c r="S93" i="1"/>
  <c r="AR93" i="1"/>
  <c r="R93" i="1"/>
  <c r="AU98" i="1" l="1"/>
  <c r="AA90" i="1"/>
  <c r="AB90" i="1" s="1"/>
  <c r="P90" i="1" s="1"/>
  <c r="Q90" i="1" s="1"/>
  <c r="AI94" i="1" s="1"/>
  <c r="O93" i="1"/>
  <c r="F94" i="1"/>
  <c r="H94" i="1" s="1"/>
  <c r="I94" i="1" s="1"/>
  <c r="AJ94" i="1"/>
  <c r="AF94" i="1"/>
  <c r="AM94" i="1"/>
  <c r="AK94" i="1"/>
  <c r="AH94" i="1"/>
  <c r="W91" i="1" l="1"/>
  <c r="AG94" i="1"/>
  <c r="AQ94" i="1" s="1"/>
  <c r="AL94" i="1"/>
  <c r="AT94" i="1" s="1"/>
  <c r="AS94" i="1"/>
  <c r="AR94" i="1"/>
  <c r="D95" i="1"/>
  <c r="G94" i="1"/>
  <c r="E95" i="1"/>
  <c r="C95" i="1"/>
  <c r="R94" i="1" l="1"/>
  <c r="X91" i="1"/>
  <c r="Z91" i="1"/>
  <c r="T94" i="1"/>
  <c r="S94" i="1"/>
  <c r="O94" i="1" s="1"/>
  <c r="U94" i="1"/>
  <c r="AO99" i="1"/>
  <c r="AN99" i="1"/>
  <c r="K94" i="1" l="1"/>
  <c r="M94" i="1" s="1"/>
  <c r="F95" i="1" s="1"/>
  <c r="H95" i="1" s="1"/>
  <c r="I95" i="1" s="1"/>
  <c r="C96" i="1" s="1"/>
  <c r="AU99" i="1"/>
  <c r="D96" i="1" l="1"/>
  <c r="G95" i="1"/>
  <c r="W92" i="1"/>
  <c r="X92" i="1" s="1"/>
  <c r="E96" i="1"/>
  <c r="Y91" i="1"/>
  <c r="AA91" i="1" s="1"/>
  <c r="AB91" i="1" s="1"/>
  <c r="P91" i="1" s="1"/>
  <c r="Q91" i="1" s="1"/>
  <c r="AK95" i="1"/>
  <c r="AJ95" i="1"/>
  <c r="AH95" i="1" l="1"/>
  <c r="AL95" i="1"/>
  <c r="AG95" i="1"/>
  <c r="AI95" i="1"/>
  <c r="AR95" i="1" s="1"/>
  <c r="Z92" i="1"/>
  <c r="AM95" i="1"/>
  <c r="AF95" i="1"/>
  <c r="AQ95" i="1" s="1"/>
  <c r="AO100" i="1"/>
  <c r="AN100" i="1"/>
  <c r="AS95" i="1"/>
  <c r="AT95" i="1" l="1"/>
  <c r="R95" i="1"/>
  <c r="T95" i="1"/>
  <c r="AU100" i="1"/>
  <c r="S95" i="1"/>
  <c r="U95" i="1"/>
  <c r="O95" i="1" l="1"/>
  <c r="K95" i="1"/>
  <c r="M95" i="1" s="1"/>
  <c r="F96" i="1" s="1"/>
  <c r="H96" i="1" s="1"/>
  <c r="I96" i="1" s="1"/>
  <c r="E97" i="1" s="1"/>
  <c r="W93" i="1" l="1"/>
  <c r="Y92" i="1"/>
  <c r="AA92" i="1" s="1"/>
  <c r="AB92" i="1" s="1"/>
  <c r="P92" i="1" s="1"/>
  <c r="Q92" i="1" s="1"/>
  <c r="G96" i="1"/>
  <c r="AN101" i="1"/>
  <c r="AO101" i="1"/>
  <c r="AU101" i="1" s="1"/>
  <c r="D97" i="1"/>
  <c r="C97" i="1"/>
  <c r="AG96" i="1"/>
  <c r="AI96" i="1"/>
  <c r="AL96" i="1"/>
  <c r="AF96" i="1"/>
  <c r="Z93" i="1"/>
  <c r="X93" i="1"/>
  <c r="AJ96" i="1" l="1"/>
  <c r="R96" i="1" s="1"/>
  <c r="AH96" i="1"/>
  <c r="AR96" i="1" s="1"/>
  <c r="AM96" i="1"/>
  <c r="AT96" i="1" s="1"/>
  <c r="AK96" i="1"/>
  <c r="AQ96" i="1"/>
  <c r="T96" i="1" l="1"/>
  <c r="AS96" i="1"/>
  <c r="S96" i="1"/>
  <c r="O96" i="1" s="1"/>
  <c r="U96" i="1"/>
  <c r="AL97" i="1"/>
  <c r="K96" i="1" l="1"/>
  <c r="M96" i="1" s="1"/>
  <c r="F97" i="1" s="1"/>
  <c r="H97" i="1" s="1"/>
  <c r="I97" i="1" s="1"/>
  <c r="W94" i="1" s="1"/>
  <c r="Y93" i="1"/>
  <c r="AA93" i="1" s="1"/>
  <c r="AB93" i="1" s="1"/>
  <c r="P93" i="1" s="1"/>
  <c r="Q93" i="1" s="1"/>
  <c r="AH97" i="1" s="1"/>
  <c r="AL98" i="1"/>
  <c r="AM97" i="1" l="1"/>
  <c r="AT97" i="1" s="1"/>
  <c r="AI97" i="1"/>
  <c r="AR97" i="1" s="1"/>
  <c r="E98" i="1"/>
  <c r="AN102" i="1" s="1"/>
  <c r="D98" i="1"/>
  <c r="AJ97" i="1"/>
  <c r="AK97" i="1"/>
  <c r="G97" i="1"/>
  <c r="AG97" i="1"/>
  <c r="AF97" i="1"/>
  <c r="R97" i="1" s="1"/>
  <c r="X94" i="1"/>
  <c r="Z94" i="1"/>
  <c r="C98" i="1"/>
  <c r="AO102" i="1"/>
  <c r="U97" i="1" l="1"/>
  <c r="S97" i="1"/>
  <c r="O97" i="1" s="1"/>
  <c r="AS97" i="1"/>
  <c r="T97" i="1"/>
  <c r="K97" i="1" s="1"/>
  <c r="M97" i="1" s="1"/>
  <c r="AQ97" i="1"/>
  <c r="AU102" i="1"/>
  <c r="F98" i="1" l="1"/>
  <c r="H98" i="1" s="1"/>
  <c r="I98" i="1" s="1"/>
  <c r="W95" i="1" s="1"/>
  <c r="X95" i="1" s="1"/>
  <c r="Y94" i="1"/>
  <c r="AA94" i="1" s="1"/>
  <c r="AB94" i="1" s="1"/>
  <c r="P94" i="1" s="1"/>
  <c r="Q94" i="1" s="1"/>
  <c r="AK98" i="1" s="1"/>
  <c r="AH98" i="1" l="1"/>
  <c r="AJ98" i="1"/>
  <c r="AM98" i="1"/>
  <c r="AT98" i="1" s="1"/>
  <c r="AF98" i="1"/>
  <c r="AG98" i="1"/>
  <c r="AI98" i="1"/>
  <c r="AR98" i="1" s="1"/>
  <c r="D99" i="1"/>
  <c r="E99" i="1"/>
  <c r="C99" i="1"/>
  <c r="G98" i="1"/>
  <c r="Z95" i="1" s="1"/>
  <c r="T98" i="1" l="1"/>
  <c r="AS98" i="1"/>
  <c r="R98" i="1"/>
  <c r="S98" i="1"/>
  <c r="O98" i="1" s="1"/>
  <c r="U98" i="1"/>
  <c r="K98" i="1" s="1"/>
  <c r="M98" i="1" s="1"/>
  <c r="AQ98" i="1"/>
  <c r="AN103" i="1"/>
  <c r="AO103" i="1"/>
  <c r="Y95" i="1" l="1"/>
  <c r="AA95" i="1" s="1"/>
  <c r="AB95" i="1" s="1"/>
  <c r="P95" i="1" s="1"/>
  <c r="Q95" i="1" s="1"/>
  <c r="F99" i="1"/>
  <c r="H99" i="1" s="1"/>
  <c r="I99" i="1" s="1"/>
  <c r="W96" i="1" s="1"/>
  <c r="X96" i="1" s="1"/>
  <c r="AU103" i="1"/>
  <c r="AK99" i="1" l="1"/>
  <c r="AL99" i="1"/>
  <c r="AM99" i="1"/>
  <c r="AT99" i="1" s="1"/>
  <c r="AJ99" i="1"/>
  <c r="AS99" i="1" s="1"/>
  <c r="AG99" i="1"/>
  <c r="AI99" i="1"/>
  <c r="U99" i="1" s="1"/>
  <c r="C100" i="1"/>
  <c r="E100" i="1"/>
  <c r="AN104" i="1" s="1"/>
  <c r="G99" i="1"/>
  <c r="AF99" i="1"/>
  <c r="AH99" i="1"/>
  <c r="Z96" i="1"/>
  <c r="D100" i="1"/>
  <c r="AO104" i="1"/>
  <c r="AU104" i="1" l="1"/>
  <c r="S99" i="1"/>
  <c r="AQ99" i="1"/>
  <c r="T99" i="1"/>
  <c r="K99" i="1" s="1"/>
  <c r="M99" i="1" s="1"/>
  <c r="Y96" i="1" s="1"/>
  <c r="AA96" i="1" s="1"/>
  <c r="AB96" i="1" s="1"/>
  <c r="P96" i="1" s="1"/>
  <c r="Q96" i="1" s="1"/>
  <c r="AK100" i="1" s="1"/>
  <c r="R99" i="1"/>
  <c r="AR99" i="1"/>
  <c r="AH100" i="1"/>
  <c r="F100" i="1"/>
  <c r="H100" i="1" s="1"/>
  <c r="I100" i="1" s="1"/>
  <c r="W97" i="1" s="1"/>
  <c r="AG100" i="1"/>
  <c r="AL100" i="1"/>
  <c r="AM100" i="1"/>
  <c r="AF100" i="1"/>
  <c r="AJ100" i="1"/>
  <c r="E101" i="1" l="1"/>
  <c r="AN105" i="1" s="1"/>
  <c r="AI100" i="1"/>
  <c r="AR100" i="1" s="1"/>
  <c r="G100" i="1"/>
  <c r="C101" i="1"/>
  <c r="D101" i="1"/>
  <c r="O99" i="1"/>
  <c r="AQ100" i="1"/>
  <c r="AT100" i="1"/>
  <c r="Z97" i="1"/>
  <c r="X97" i="1"/>
  <c r="AS100" i="1"/>
  <c r="R100" i="1"/>
  <c r="T100" i="1"/>
  <c r="S100" i="1" l="1"/>
  <c r="AO105" i="1"/>
  <c r="AU105" i="1" s="1"/>
  <c r="U100" i="1"/>
  <c r="K100" i="1" s="1"/>
  <c r="M100" i="1" s="1"/>
  <c r="O100" i="1"/>
  <c r="F101" i="1" l="1"/>
  <c r="H101" i="1" s="1"/>
  <c r="I101" i="1" s="1"/>
  <c r="Y97" i="1"/>
  <c r="AA97" i="1" s="1"/>
  <c r="AB97" i="1" s="1"/>
  <c r="P97" i="1" s="1"/>
  <c r="Q97" i="1" s="1"/>
  <c r="AK101" i="1" l="1"/>
  <c r="AL101" i="1"/>
  <c r="AM101" i="1"/>
  <c r="AH101" i="1"/>
  <c r="AI101" i="1"/>
  <c r="AJ101" i="1"/>
  <c r="AF101" i="1"/>
  <c r="AG101" i="1"/>
  <c r="W98" i="1"/>
  <c r="C102" i="1"/>
  <c r="G101" i="1"/>
  <c r="E102" i="1"/>
  <c r="D102" i="1"/>
  <c r="AS101" i="1" l="1"/>
  <c r="AT101" i="1"/>
  <c r="AR101" i="1"/>
  <c r="AQ101" i="1"/>
  <c r="U101" i="1"/>
  <c r="S101" i="1"/>
  <c r="T101" i="1"/>
  <c r="R101" i="1"/>
  <c r="Z98" i="1"/>
  <c r="X98" i="1"/>
  <c r="AO106" i="1"/>
  <c r="AN106" i="1"/>
  <c r="AL102" i="1"/>
  <c r="O101" i="1" l="1"/>
  <c r="K101" i="1"/>
  <c r="M101" i="1" s="1"/>
  <c r="AU106" i="1"/>
  <c r="F102" i="1" l="1"/>
  <c r="H102" i="1" s="1"/>
  <c r="Y98" i="1"/>
  <c r="AA98" i="1" s="1"/>
  <c r="AB98" i="1" s="1"/>
  <c r="P98" i="1" s="1"/>
  <c r="Q98" i="1" s="1"/>
  <c r="AH102" i="1" s="1"/>
  <c r="AM102" i="1" l="1"/>
  <c r="AT102" i="1" s="1"/>
  <c r="AJ102" i="1"/>
  <c r="AI102" i="1"/>
  <c r="AR102" i="1" s="1"/>
  <c r="AF102" i="1"/>
  <c r="R102" i="1" s="1"/>
  <c r="AG102" i="1"/>
  <c r="AK102" i="1"/>
  <c r="I102" i="1"/>
  <c r="AS102" i="1" l="1"/>
  <c r="T102" i="1"/>
  <c r="AQ102" i="1"/>
  <c r="S102" i="1"/>
  <c r="O102" i="1" s="1"/>
  <c r="U102" i="1"/>
  <c r="G102" i="1"/>
  <c r="W99" i="1"/>
  <c r="E103" i="1"/>
  <c r="D103" i="1"/>
  <c r="C103" i="1"/>
  <c r="K102" i="1" l="1"/>
  <c r="M102" i="1" s="1"/>
  <c r="F103" i="1" s="1"/>
  <c r="H103" i="1" s="1"/>
  <c r="I103" i="1" s="1"/>
  <c r="AO107" i="1"/>
  <c r="AN107" i="1"/>
  <c r="X99" i="1"/>
  <c r="Z99" i="1"/>
  <c r="Y99" i="1"/>
  <c r="E104" i="1" l="1"/>
  <c r="C104" i="1"/>
  <c r="D104" i="1"/>
  <c r="G103" i="1"/>
  <c r="W100" i="1"/>
  <c r="X100" i="1" s="1"/>
  <c r="AO108" i="1"/>
  <c r="AA99" i="1"/>
  <c r="AB99" i="1" s="1"/>
  <c r="P99" i="1" s="1"/>
  <c r="Q99" i="1" s="1"/>
  <c r="AU107" i="1"/>
  <c r="AN108" i="1"/>
  <c r="AJ103" i="1" l="1"/>
  <c r="AJ104" i="1" s="1"/>
  <c r="AL103" i="1"/>
  <c r="AU108" i="1"/>
  <c r="AI103" i="1"/>
  <c r="AF103" i="1"/>
  <c r="Z100" i="1"/>
  <c r="AK103" i="1"/>
  <c r="AS103" i="1" s="1"/>
  <c r="AG103" i="1"/>
  <c r="AM103" i="1"/>
  <c r="AH103" i="1"/>
  <c r="T103" i="1" s="1"/>
  <c r="AQ103" i="1" l="1"/>
  <c r="S103" i="1"/>
  <c r="AT103" i="1"/>
  <c r="U103" i="1"/>
  <c r="K103" i="1" s="1"/>
  <c r="M103" i="1" s="1"/>
  <c r="AR103" i="1"/>
  <c r="R103" i="1"/>
  <c r="O103" i="1" s="1"/>
  <c r="F104" i="1" l="1"/>
  <c r="H104" i="1" s="1"/>
  <c r="Y100" i="1"/>
  <c r="AA100" i="1" s="1"/>
  <c r="AB100" i="1" s="1"/>
  <c r="P100" i="1" s="1"/>
  <c r="Q100" i="1" s="1"/>
  <c r="AH104" i="1" s="1"/>
  <c r="AI104" i="1" l="1"/>
  <c r="AR104" i="1" s="1"/>
  <c r="AK104" i="1"/>
  <c r="AS104" i="1" s="1"/>
  <c r="AG104" i="1"/>
  <c r="AL104" i="1"/>
  <c r="AL105" i="1" s="1"/>
  <c r="AF104" i="1"/>
  <c r="AM104" i="1"/>
  <c r="I104" i="1"/>
  <c r="U104" i="1" l="1"/>
  <c r="S104" i="1"/>
  <c r="T104" i="1"/>
  <c r="K104" i="1" s="1"/>
  <c r="M104" i="1" s="1"/>
  <c r="F105" i="1" s="1"/>
  <c r="AQ104" i="1"/>
  <c r="R104" i="1"/>
  <c r="AT104" i="1"/>
  <c r="D105" i="1"/>
  <c r="G104" i="1"/>
  <c r="W101" i="1"/>
  <c r="E105" i="1"/>
  <c r="C105" i="1"/>
  <c r="O104" i="1" l="1"/>
  <c r="AN109" i="1"/>
  <c r="AO109" i="1"/>
  <c r="Z101" i="1"/>
  <c r="X101" i="1"/>
  <c r="Y101" i="1"/>
  <c r="H105" i="1"/>
  <c r="AU109" i="1" l="1"/>
  <c r="AA101" i="1"/>
  <c r="AB101" i="1" s="1"/>
  <c r="P101" i="1" s="1"/>
  <c r="Q101" i="1" s="1"/>
  <c r="AJ105" i="1" s="1"/>
  <c r="I105" i="1"/>
  <c r="AM105" i="1" l="1"/>
  <c r="AT105" i="1" s="1"/>
  <c r="AF105" i="1"/>
  <c r="AI105" i="1"/>
  <c r="AK105" i="1"/>
  <c r="AS105" i="1" s="1"/>
  <c r="W102" i="1"/>
  <c r="G105" i="1"/>
  <c r="E106" i="1"/>
  <c r="C106" i="1"/>
  <c r="D106" i="1"/>
  <c r="AH105" i="1"/>
  <c r="T105" i="1" s="1"/>
  <c r="AG105" i="1"/>
  <c r="R105" i="1" l="1"/>
  <c r="U105" i="1"/>
  <c r="K105" i="1" s="1"/>
  <c r="M105" i="1" s="1"/>
  <c r="F106" i="1" s="1"/>
  <c r="AQ105" i="1"/>
  <c r="S105" i="1"/>
  <c r="O105" i="1" s="1"/>
  <c r="AR105" i="1"/>
  <c r="AO110" i="1"/>
  <c r="AN110" i="1"/>
  <c r="Z102" i="1"/>
  <c r="X102" i="1"/>
  <c r="Y102" i="1"/>
  <c r="AA102" i="1" l="1"/>
  <c r="AB102" i="1" s="1"/>
  <c r="P102" i="1" s="1"/>
  <c r="Q102" i="1" s="1"/>
  <c r="AH106" i="1"/>
  <c r="AK106" i="1"/>
  <c r="H106" i="1"/>
  <c r="AU110" i="1"/>
  <c r="AG106" i="1"/>
  <c r="AI106" i="1"/>
  <c r="AF106" i="1" l="1"/>
  <c r="AQ106" i="1" s="1"/>
  <c r="AJ106" i="1"/>
  <c r="AS106" i="1" s="1"/>
  <c r="AM106" i="1"/>
  <c r="S106" i="1" s="1"/>
  <c r="AL106" i="1"/>
  <c r="AL107" i="1" s="1"/>
  <c r="AH107" i="1"/>
  <c r="AR106" i="1"/>
  <c r="I106" i="1"/>
  <c r="U106" i="1" l="1"/>
  <c r="T106" i="1"/>
  <c r="K106" i="1" s="1"/>
  <c r="M106" i="1" s="1"/>
  <c r="F107" i="1" s="1"/>
  <c r="R106" i="1"/>
  <c r="O106" i="1" s="1"/>
  <c r="AT106" i="1"/>
  <c r="G106" i="1"/>
  <c r="C107" i="1"/>
  <c r="E107" i="1"/>
  <c r="W103" i="1"/>
  <c r="D107" i="1"/>
  <c r="Z103" i="1" l="1"/>
  <c r="X103" i="1"/>
  <c r="Y103" i="1"/>
  <c r="AN111" i="1"/>
  <c r="AO111" i="1"/>
  <c r="H107" i="1"/>
  <c r="AA103" i="1" l="1"/>
  <c r="AB103" i="1" s="1"/>
  <c r="P103" i="1" s="1"/>
  <c r="Q103" i="1" s="1"/>
  <c r="AJ107" i="1"/>
  <c r="AK107" i="1"/>
  <c r="AU111" i="1"/>
  <c r="I107" i="1"/>
  <c r="AI107" i="1" l="1"/>
  <c r="AR107" i="1" s="1"/>
  <c r="AF107" i="1"/>
  <c r="R107" i="1" s="1"/>
  <c r="W104" i="1"/>
  <c r="AG107" i="1"/>
  <c r="AM107" i="1"/>
  <c r="AL108" i="1"/>
  <c r="AS107" i="1"/>
  <c r="C108" i="1"/>
  <c r="G107" i="1"/>
  <c r="E108" i="1"/>
  <c r="D108" i="1"/>
  <c r="T107" i="1" l="1"/>
  <c r="U107" i="1"/>
  <c r="K107" i="1" s="1"/>
  <c r="M107" i="1" s="1"/>
  <c r="F108" i="1" s="1"/>
  <c r="H108" i="1" s="1"/>
  <c r="S107" i="1"/>
  <c r="O107" i="1" s="1"/>
  <c r="AQ107" i="1"/>
  <c r="AT107" i="1"/>
  <c r="X104" i="1"/>
  <c r="Z104" i="1"/>
  <c r="AO112" i="1"/>
  <c r="AN112" i="1"/>
  <c r="Y104" i="1" l="1"/>
  <c r="AA104" i="1" s="1"/>
  <c r="AB104" i="1" s="1"/>
  <c r="P104" i="1" s="1"/>
  <c r="Q104" i="1" s="1"/>
  <c r="AG108" i="1" s="1"/>
  <c r="AU112" i="1"/>
  <c r="I108" i="1"/>
  <c r="AH108" i="1" l="1"/>
  <c r="AH109" i="1" s="1"/>
  <c r="AJ108" i="1"/>
  <c r="AM108" i="1"/>
  <c r="AT108" i="1" s="1"/>
  <c r="AK108" i="1"/>
  <c r="AF108" i="1"/>
  <c r="AI108" i="1"/>
  <c r="W105" i="1"/>
  <c r="G108" i="1"/>
  <c r="C109" i="1"/>
  <c r="E109" i="1"/>
  <c r="D109" i="1"/>
  <c r="AS108" i="1" l="1"/>
  <c r="S108" i="1"/>
  <c r="U108" i="1"/>
  <c r="T108" i="1"/>
  <c r="R108" i="1"/>
  <c r="AQ108" i="1"/>
  <c r="AR108" i="1"/>
  <c r="X105" i="1"/>
  <c r="Z105" i="1"/>
  <c r="AN113" i="1"/>
  <c r="AO113" i="1"/>
  <c r="O108" i="1" l="1"/>
  <c r="K108" i="1"/>
  <c r="M108" i="1" s="1"/>
  <c r="AU113" i="1"/>
  <c r="F109" i="1" l="1"/>
  <c r="H109" i="1" s="1"/>
  <c r="Y105" i="1"/>
  <c r="AA105" i="1" s="1"/>
  <c r="AB105" i="1" s="1"/>
  <c r="P105" i="1" s="1"/>
  <c r="Q105" i="1" s="1"/>
  <c r="AI109" i="1" s="1"/>
  <c r="AR109" i="1" s="1"/>
  <c r="AG109" i="1"/>
  <c r="AK109" i="1"/>
  <c r="AM109" i="1" l="1"/>
  <c r="U109" i="1" s="1"/>
  <c r="AJ109" i="1"/>
  <c r="AS109" i="1" s="1"/>
  <c r="AF109" i="1"/>
  <c r="AL109" i="1"/>
  <c r="T109" i="1" s="1"/>
  <c r="I109" i="1"/>
  <c r="S109" i="1" l="1"/>
  <c r="K109" i="1"/>
  <c r="M109" i="1" s="1"/>
  <c r="F110" i="1" s="1"/>
  <c r="AQ109" i="1"/>
  <c r="W106" i="1"/>
  <c r="X106" i="1" s="1"/>
  <c r="D110" i="1"/>
  <c r="G109" i="1"/>
  <c r="C110" i="1"/>
  <c r="E110" i="1"/>
  <c r="AT109" i="1"/>
  <c r="R109" i="1"/>
  <c r="O109" i="1" s="1"/>
  <c r="Y106" i="1" l="1"/>
  <c r="AA106" i="1" s="1"/>
  <c r="Z106" i="1"/>
  <c r="AN114" i="1"/>
  <c r="AO114" i="1"/>
  <c r="H110" i="1"/>
  <c r="AU114" i="1" l="1"/>
  <c r="I110" i="1"/>
  <c r="AB106" i="1"/>
  <c r="P106" i="1" s="1"/>
  <c r="Q106" i="1" s="1"/>
  <c r="AK110" i="1" l="1"/>
  <c r="AL110" i="1"/>
  <c r="AM110" i="1"/>
  <c r="AH110" i="1"/>
  <c r="AF110" i="1"/>
  <c r="AI110" i="1"/>
  <c r="D111" i="1"/>
  <c r="E111" i="1"/>
  <c r="W107" i="1"/>
  <c r="G110" i="1"/>
  <c r="C111" i="1"/>
  <c r="AG110" i="1"/>
  <c r="AJ110" i="1"/>
  <c r="T110" i="1" s="1"/>
  <c r="U110" i="1" l="1"/>
  <c r="K110" i="1" s="1"/>
  <c r="M110" i="1" s="1"/>
  <c r="F111" i="1" s="1"/>
  <c r="H111" i="1" s="1"/>
  <c r="AT110" i="1"/>
  <c r="S110" i="1"/>
  <c r="AR110" i="1"/>
  <c r="AS110" i="1"/>
  <c r="R110" i="1"/>
  <c r="Z107" i="1"/>
  <c r="Y107" i="1"/>
  <c r="X107" i="1"/>
  <c r="AQ110" i="1"/>
  <c r="AO115" i="1"/>
  <c r="AN115" i="1"/>
  <c r="AU115" i="1" l="1"/>
  <c r="O110" i="1"/>
  <c r="I111" i="1"/>
  <c r="AA107" i="1"/>
  <c r="AB107" i="1" s="1"/>
  <c r="P107" i="1" s="1"/>
  <c r="Q107" i="1" s="1"/>
  <c r="AL111" i="1" l="1"/>
  <c r="AM111" i="1"/>
  <c r="AH111" i="1"/>
  <c r="AJ111" i="1"/>
  <c r="AK111" i="1"/>
  <c r="AF111" i="1"/>
  <c r="AI111" i="1"/>
  <c r="AG111" i="1"/>
  <c r="G111" i="1"/>
  <c r="E112" i="1"/>
  <c r="C112" i="1"/>
  <c r="D112" i="1"/>
  <c r="W108" i="1"/>
  <c r="S111" i="1" l="1"/>
  <c r="AT111" i="1"/>
  <c r="T111" i="1"/>
  <c r="AS111" i="1"/>
  <c r="U111" i="1"/>
  <c r="R111" i="1"/>
  <c r="AR111" i="1"/>
  <c r="AQ111" i="1"/>
  <c r="X108" i="1"/>
  <c r="Z108" i="1"/>
  <c r="AO116" i="1"/>
  <c r="AN116" i="1"/>
  <c r="O111" i="1" l="1"/>
  <c r="K111" i="1"/>
  <c r="M111" i="1" s="1"/>
  <c r="F112" i="1" s="1"/>
  <c r="H112" i="1" s="1"/>
  <c r="I112" i="1" s="1"/>
  <c r="W109" i="1" s="1"/>
  <c r="AU116" i="1"/>
  <c r="Y108" i="1" l="1"/>
  <c r="AA108" i="1" s="1"/>
  <c r="AB108" i="1" s="1"/>
  <c r="P108" i="1" s="1"/>
  <c r="Q108" i="1" s="1"/>
  <c r="AJ112" i="1"/>
  <c r="AF112" i="1"/>
  <c r="AH112" i="1"/>
  <c r="AL112" i="1"/>
  <c r="AM112" i="1"/>
  <c r="AG112" i="1"/>
  <c r="AQ112" i="1" s="1"/>
  <c r="AK112" i="1"/>
  <c r="AI112" i="1"/>
  <c r="X109" i="1"/>
  <c r="D113" i="1"/>
  <c r="E113" i="1"/>
  <c r="G112" i="1"/>
  <c r="Z109" i="1" s="1"/>
  <c r="C113" i="1"/>
  <c r="R112" i="1" l="1"/>
  <c r="T112" i="1"/>
  <c r="AT112" i="1"/>
  <c r="U112" i="1"/>
  <c r="K112" i="1" s="1"/>
  <c r="M112" i="1" s="1"/>
  <c r="F113" i="1" s="1"/>
  <c r="H113" i="1" s="1"/>
  <c r="I113" i="1" s="1"/>
  <c r="AS112" i="1"/>
  <c r="AR112" i="1"/>
  <c r="S112" i="1"/>
  <c r="O112" i="1" s="1"/>
  <c r="AO117" i="1"/>
  <c r="AN117" i="1"/>
  <c r="Y109" i="1" l="1"/>
  <c r="AA109" i="1" s="1"/>
  <c r="AB109" i="1" s="1"/>
  <c r="P109" i="1" s="1"/>
  <c r="Q109" i="1" s="1"/>
  <c r="AH113" i="1" s="1"/>
  <c r="AU117" i="1"/>
  <c r="AG113" i="1"/>
  <c r="AF113" i="1"/>
  <c r="AK113" i="1"/>
  <c r="AL113" i="1"/>
  <c r="AJ113" i="1"/>
  <c r="W110" i="1"/>
  <c r="X110" i="1" s="1"/>
  <c r="C114" i="1"/>
  <c r="E114" i="1"/>
  <c r="AN118" i="1" s="1"/>
  <c r="G113" i="1"/>
  <c r="D114" i="1"/>
  <c r="AI113" i="1" l="1"/>
  <c r="AR113" i="1" s="1"/>
  <c r="AM113" i="1"/>
  <c r="U113" i="1" s="1"/>
  <c r="Z110" i="1"/>
  <c r="AQ113" i="1"/>
  <c r="AO118" i="1"/>
  <c r="AU118" i="1" s="1"/>
  <c r="T113" i="1"/>
  <c r="R113" i="1"/>
  <c r="AL114" i="1"/>
  <c r="AS113" i="1"/>
  <c r="AT113" i="1" l="1"/>
  <c r="S113" i="1"/>
  <c r="O113" i="1" s="1"/>
  <c r="K113" i="1"/>
  <c r="M113" i="1" s="1"/>
  <c r="F114" i="1" s="1"/>
  <c r="H114" i="1" s="1"/>
  <c r="I114" i="1" s="1"/>
  <c r="W111" i="1" s="1"/>
  <c r="AL115" i="1"/>
  <c r="C115" i="1" l="1"/>
  <c r="G114" i="1"/>
  <c r="D115" i="1"/>
  <c r="E115" i="1"/>
  <c r="Y110" i="1"/>
  <c r="AA110" i="1" s="1"/>
  <c r="AB110" i="1" s="1"/>
  <c r="P110" i="1" s="1"/>
  <c r="Q110" i="1" s="1"/>
  <c r="AM114" i="1" s="1"/>
  <c r="AT114" i="1" s="1"/>
  <c r="AJ114" i="1"/>
  <c r="AG114" i="1"/>
  <c r="AK114" i="1"/>
  <c r="AH114" i="1"/>
  <c r="X111" i="1"/>
  <c r="Z111" i="1"/>
  <c r="AN119" i="1"/>
  <c r="AO119" i="1"/>
  <c r="AF114" i="1" l="1"/>
  <c r="AQ114" i="1" s="1"/>
  <c r="AI114" i="1"/>
  <c r="U114" i="1" s="1"/>
  <c r="AS114" i="1"/>
  <c r="S114" i="1"/>
  <c r="AH115" i="1"/>
  <c r="AH116" i="1" s="1"/>
  <c r="AU119" i="1"/>
  <c r="T114" i="1" l="1"/>
  <c r="K114" i="1" s="1"/>
  <c r="M114" i="1" s="1"/>
  <c r="F115" i="1" s="1"/>
  <c r="H115" i="1" s="1"/>
  <c r="I115" i="1" s="1"/>
  <c r="AR114" i="1"/>
  <c r="R114" i="1"/>
  <c r="O114" i="1" s="1"/>
  <c r="AJ115" i="1"/>
  <c r="AI115" i="1"/>
  <c r="AR115" i="1" s="1"/>
  <c r="AM115" i="1"/>
  <c r="AT115" i="1" s="1"/>
  <c r="AK115" i="1"/>
  <c r="AS115" i="1" s="1"/>
  <c r="AG115" i="1"/>
  <c r="W112" i="1"/>
  <c r="Y111" i="1" l="1"/>
  <c r="AA111" i="1" s="1"/>
  <c r="AB111" i="1" s="1"/>
  <c r="P111" i="1" s="1"/>
  <c r="Q111" i="1" s="1"/>
  <c r="AF115" i="1" s="1"/>
  <c r="AQ115" i="1" s="1"/>
  <c r="E116" i="1"/>
  <c r="D116" i="1"/>
  <c r="G115" i="1"/>
  <c r="C116" i="1"/>
  <c r="T115" i="1"/>
  <c r="U115" i="1"/>
  <c r="K115" i="1" s="1"/>
  <c r="M115" i="1" s="1"/>
  <c r="F116" i="1" s="1"/>
  <c r="H116" i="1" s="1"/>
  <c r="I116" i="1" s="1"/>
  <c r="D117" i="1" s="1"/>
  <c r="Z112" i="1"/>
  <c r="X112" i="1"/>
  <c r="AN120" i="1"/>
  <c r="AO120" i="1"/>
  <c r="S115" i="1"/>
  <c r="O115" i="1" s="1"/>
  <c r="R115" i="1" l="1"/>
  <c r="Y112" i="1"/>
  <c r="AA112" i="1" s="1"/>
  <c r="AB112" i="1" s="1"/>
  <c r="P112" i="1" s="1"/>
  <c r="Q112" i="1" s="1"/>
  <c r="AL116" i="1" s="1"/>
  <c r="AU120" i="1"/>
  <c r="AK116" i="1"/>
  <c r="AI116" i="1"/>
  <c r="W113" i="1"/>
  <c r="C117" i="1"/>
  <c r="E117" i="1"/>
  <c r="AN121" i="1" s="1"/>
  <c r="G116" i="1"/>
  <c r="AH117" i="1"/>
  <c r="AG116" i="1" l="1"/>
  <c r="AJ116" i="1"/>
  <c r="AS116" i="1" s="1"/>
  <c r="AM116" i="1"/>
  <c r="AT116" i="1" s="1"/>
  <c r="AF116" i="1"/>
  <c r="T116" i="1" s="1"/>
  <c r="AR116" i="1"/>
  <c r="AO121" i="1"/>
  <c r="AU121" i="1" s="1"/>
  <c r="X113" i="1"/>
  <c r="Z113" i="1"/>
  <c r="U116" i="1" l="1"/>
  <c r="K116" i="1" s="1"/>
  <c r="M116" i="1" s="1"/>
  <c r="F117" i="1" s="1"/>
  <c r="H117" i="1" s="1"/>
  <c r="I117" i="1" s="1"/>
  <c r="AQ116" i="1"/>
  <c r="R116" i="1"/>
  <c r="S116" i="1"/>
  <c r="D118" i="1" l="1"/>
  <c r="W114" i="1"/>
  <c r="X114" i="1" s="1"/>
  <c r="G117" i="1"/>
  <c r="C118" i="1"/>
  <c r="E118" i="1"/>
  <c r="Y113" i="1"/>
  <c r="AA113" i="1" s="1"/>
  <c r="AB113" i="1" s="1"/>
  <c r="P113" i="1" s="1"/>
  <c r="Q113" i="1" s="1"/>
  <c r="O116" i="1"/>
  <c r="AM117" i="1"/>
  <c r="AF117" i="1"/>
  <c r="Z114" i="1"/>
  <c r="AO122" i="1"/>
  <c r="AN122" i="1"/>
  <c r="AJ117" i="1"/>
  <c r="AK117" i="1" l="1"/>
  <c r="AL117" i="1"/>
  <c r="AL118" i="1" s="1"/>
  <c r="AI117" i="1"/>
  <c r="AR117" i="1" s="1"/>
  <c r="AG117" i="1"/>
  <c r="AQ117" i="1" s="1"/>
  <c r="AU122" i="1"/>
  <c r="AS117" i="1"/>
  <c r="T117" i="1" l="1"/>
  <c r="AT117" i="1"/>
  <c r="R117" i="1"/>
  <c r="U117" i="1"/>
  <c r="K117" i="1" s="1"/>
  <c r="M117" i="1" s="1"/>
  <c r="F118" i="1" s="1"/>
  <c r="H118" i="1" s="1"/>
  <c r="I118" i="1" s="1"/>
  <c r="C119" i="1" s="1"/>
  <c r="S117" i="1"/>
  <c r="AH118" i="1"/>
  <c r="O117" i="1" l="1"/>
  <c r="W115" i="1"/>
  <c r="X115" i="1" s="1"/>
  <c r="Y114" i="1"/>
  <c r="AA114" i="1" s="1"/>
  <c r="AB114" i="1" s="1"/>
  <c r="P114" i="1" s="1"/>
  <c r="Q114" i="1" s="1"/>
  <c r="E119" i="1"/>
  <c r="AO123" i="1" s="1"/>
  <c r="D119" i="1"/>
  <c r="G118" i="1"/>
  <c r="AF118" i="1"/>
  <c r="AK118" i="1"/>
  <c r="AI118" i="1" l="1"/>
  <c r="AR118" i="1" s="1"/>
  <c r="AJ118" i="1"/>
  <c r="AS118" i="1" s="1"/>
  <c r="AN123" i="1"/>
  <c r="AU123" i="1" s="1"/>
  <c r="Z115" i="1"/>
  <c r="AG118" i="1"/>
  <c r="AM118" i="1"/>
  <c r="AT118" i="1" s="1"/>
  <c r="T118" i="1"/>
  <c r="S118" i="1" l="1"/>
  <c r="R118" i="1"/>
  <c r="O118" i="1" s="1"/>
  <c r="U118" i="1"/>
  <c r="K118" i="1" s="1"/>
  <c r="M118" i="1" s="1"/>
  <c r="AQ118" i="1"/>
  <c r="AL119" i="1"/>
  <c r="AL120" i="1" s="1"/>
  <c r="AJ119" i="1"/>
  <c r="AH119" i="1"/>
  <c r="AJ120" i="1" l="1"/>
  <c r="F119" i="1"/>
  <c r="H119" i="1" s="1"/>
  <c r="Y115" i="1"/>
  <c r="AA115" i="1" s="1"/>
  <c r="AB115" i="1" s="1"/>
  <c r="P115" i="1" s="1"/>
  <c r="Q115" i="1" s="1"/>
  <c r="AG119" i="1" s="1"/>
  <c r="AH120" i="1"/>
  <c r="AK119" i="1" l="1"/>
  <c r="AS119" i="1" s="1"/>
  <c r="AI119" i="1"/>
  <c r="AR119" i="1" s="1"/>
  <c r="AF119" i="1"/>
  <c r="T119" i="1" s="1"/>
  <c r="AM119" i="1"/>
  <c r="U119" i="1" s="1"/>
  <c r="I119" i="1"/>
  <c r="K119" i="1" l="1"/>
  <c r="M119" i="1" s="1"/>
  <c r="F120" i="1" s="1"/>
  <c r="AT119" i="1"/>
  <c r="S119" i="1"/>
  <c r="AQ119" i="1"/>
  <c r="R119" i="1"/>
  <c r="D120" i="1"/>
  <c r="C120" i="1"/>
  <c r="W116" i="1"/>
  <c r="E120" i="1"/>
  <c r="G119" i="1"/>
  <c r="O119" i="1" l="1"/>
  <c r="Z116" i="1"/>
  <c r="X116" i="1"/>
  <c r="Y116" i="1"/>
  <c r="AN124" i="1"/>
  <c r="AO124" i="1"/>
  <c r="H120" i="1"/>
  <c r="I120" i="1" s="1"/>
  <c r="E121" i="1" s="1"/>
  <c r="W117" i="1"/>
  <c r="C121" i="1"/>
  <c r="G120" i="1"/>
  <c r="AU124" i="1" l="1"/>
  <c r="D121" i="1"/>
  <c r="AA116" i="1"/>
  <c r="AB116" i="1" s="1"/>
  <c r="P116" i="1" s="1"/>
  <c r="Q116" i="1" s="1"/>
  <c r="AI120" i="1" s="1"/>
  <c r="AR120" i="1" s="1"/>
  <c r="AK120" i="1"/>
  <c r="AS120" i="1" s="1"/>
  <c r="AG120" i="1"/>
  <c r="AN125" i="1"/>
  <c r="AO125" i="1"/>
  <c r="X117" i="1"/>
  <c r="Z117" i="1"/>
  <c r="AF120" i="1" l="1"/>
  <c r="T120" i="1" s="1"/>
  <c r="AM120" i="1"/>
  <c r="AT120" i="1" s="1"/>
  <c r="AU125" i="1"/>
  <c r="S120" i="1" l="1"/>
  <c r="O120" i="1" s="1"/>
  <c r="AQ120" i="1"/>
  <c r="R120" i="1"/>
  <c r="U120" i="1"/>
  <c r="K120" i="1" s="1"/>
  <c r="M120" i="1" s="1"/>
  <c r="F121" i="1" s="1"/>
  <c r="H121" i="1" s="1"/>
  <c r="I121" i="1" s="1"/>
  <c r="AH121" i="1"/>
  <c r="W118" i="1" l="1"/>
  <c r="X118" i="1" s="1"/>
  <c r="C122" i="1"/>
  <c r="G121" i="1"/>
  <c r="D122" i="1"/>
  <c r="E122" i="1"/>
  <c r="Y117" i="1"/>
  <c r="AA117" i="1" s="1"/>
  <c r="AB117" i="1" s="1"/>
  <c r="P117" i="1" s="1"/>
  <c r="Q117" i="1" s="1"/>
  <c r="AK121" i="1" s="1"/>
  <c r="AM121" i="1" l="1"/>
  <c r="U121" i="1" s="1"/>
  <c r="AG121" i="1"/>
  <c r="AI121" i="1"/>
  <c r="AR121" i="1" s="1"/>
  <c r="AL121" i="1"/>
  <c r="AN126" i="1"/>
  <c r="AO126" i="1"/>
  <c r="Z118" i="1"/>
  <c r="AJ121" i="1"/>
  <c r="AF121" i="1"/>
  <c r="R121" i="1" l="1"/>
  <c r="AU126" i="1"/>
  <c r="S121" i="1"/>
  <c r="O121" i="1" s="1"/>
  <c r="AT121" i="1"/>
  <c r="AQ121" i="1"/>
  <c r="T121" i="1"/>
  <c r="K121" i="1" s="1"/>
  <c r="M121" i="1" s="1"/>
  <c r="F122" i="1" s="1"/>
  <c r="H122" i="1" s="1"/>
  <c r="I122" i="1" s="1"/>
  <c r="AJ122" i="1"/>
  <c r="AS121" i="1"/>
  <c r="AH122" i="1"/>
  <c r="AF122" i="1"/>
  <c r="Y118" i="1" l="1"/>
  <c r="AA118" i="1" s="1"/>
  <c r="AB118" i="1" s="1"/>
  <c r="P118" i="1" s="1"/>
  <c r="Q118" i="1" s="1"/>
  <c r="AM122" i="1" s="1"/>
  <c r="U122" i="1" s="1"/>
  <c r="C123" i="1"/>
  <c r="D123" i="1"/>
  <c r="G122" i="1"/>
  <c r="E123" i="1"/>
  <c r="W119" i="1"/>
  <c r="AI122" i="1" l="1"/>
  <c r="AR122" i="1" s="1"/>
  <c r="AL122" i="1"/>
  <c r="T122" i="1" s="1"/>
  <c r="K122" i="1" s="1"/>
  <c r="M122" i="1" s="1"/>
  <c r="AG122" i="1"/>
  <c r="AK122" i="1"/>
  <c r="AS122" i="1" s="1"/>
  <c r="AO127" i="1"/>
  <c r="AN127" i="1"/>
  <c r="Z119" i="1"/>
  <c r="X119" i="1"/>
  <c r="F123" i="1" l="1"/>
  <c r="H123" i="1" s="1"/>
  <c r="I123" i="1" s="1"/>
  <c r="Y119" i="1"/>
  <c r="AT122" i="1"/>
  <c r="R122" i="1"/>
  <c r="AQ122" i="1"/>
  <c r="S122" i="1"/>
  <c r="O122" i="1" s="1"/>
  <c r="C124" i="1"/>
  <c r="G123" i="1"/>
  <c r="D124" i="1"/>
  <c r="AU127" i="1"/>
  <c r="AA119" i="1"/>
  <c r="AB119" i="1" s="1"/>
  <c r="P119" i="1" s="1"/>
  <c r="Q119" i="1" s="1"/>
  <c r="E124" i="1" l="1"/>
  <c r="W120" i="1"/>
  <c r="AJ123" i="1"/>
  <c r="AL123" i="1"/>
  <c r="AH123" i="1"/>
  <c r="AK123" i="1"/>
  <c r="AG123" i="1"/>
  <c r="AM123" i="1"/>
  <c r="AI123" i="1"/>
  <c r="AF123" i="1"/>
  <c r="T123" i="1" s="1"/>
  <c r="X120" i="1" l="1"/>
  <c r="Z120" i="1"/>
  <c r="AN128" i="1"/>
  <c r="AO128" i="1"/>
  <c r="AS123" i="1"/>
  <c r="AT123" i="1"/>
  <c r="AQ123" i="1"/>
  <c r="R123" i="1"/>
  <c r="S123" i="1"/>
  <c r="U123" i="1"/>
  <c r="K123" i="1" s="1"/>
  <c r="M123" i="1" s="1"/>
  <c r="F124" i="1" s="1"/>
  <c r="H124" i="1" s="1"/>
  <c r="I124" i="1" s="1"/>
  <c r="AR123" i="1"/>
  <c r="AU128" i="1" l="1"/>
  <c r="Y120" i="1"/>
  <c r="AA120" i="1" s="1"/>
  <c r="AB120" i="1" s="1"/>
  <c r="P120" i="1" s="1"/>
  <c r="Q120" i="1" s="1"/>
  <c r="O123" i="1"/>
  <c r="G124" i="1"/>
  <c r="C125" i="1"/>
  <c r="E125" i="1"/>
  <c r="D125" i="1"/>
  <c r="AJ124" i="1"/>
  <c r="AG124" i="1"/>
  <c r="W121" i="1"/>
  <c r="AM124" i="1"/>
  <c r="AL124" i="1"/>
  <c r="AN129" i="1"/>
  <c r="AO129" i="1"/>
  <c r="AF124" i="1" l="1"/>
  <c r="AQ124" i="1" s="1"/>
  <c r="AK124" i="1"/>
  <c r="AS124" i="1" s="1"/>
  <c r="AH124" i="1"/>
  <c r="AI124" i="1"/>
  <c r="U124" i="1" s="1"/>
  <c r="Z121" i="1"/>
  <c r="X121" i="1"/>
  <c r="AT124" i="1"/>
  <c r="AU129" i="1"/>
  <c r="R124" i="1" l="1"/>
  <c r="S124" i="1"/>
  <c r="O124" i="1" s="1"/>
  <c r="AR124" i="1"/>
  <c r="T124" i="1"/>
  <c r="K124" i="1" s="1"/>
  <c r="M124" i="1" s="1"/>
  <c r="F125" i="1" s="1"/>
  <c r="H125" i="1" s="1"/>
  <c r="I125" i="1" s="1"/>
  <c r="D126" i="1" s="1"/>
  <c r="W122" i="1" l="1"/>
  <c r="G125" i="1"/>
  <c r="E126" i="1"/>
  <c r="AO130" i="1" s="1"/>
  <c r="Y121" i="1"/>
  <c r="AA121" i="1" s="1"/>
  <c r="AB121" i="1" s="1"/>
  <c r="P121" i="1" s="1"/>
  <c r="Q121" i="1" s="1"/>
  <c r="C126" i="1"/>
  <c r="AJ125" i="1"/>
  <c r="X122" i="1"/>
  <c r="AF125" i="1"/>
  <c r="AL125" i="1"/>
  <c r="AG125" i="1"/>
  <c r="AN130" i="1"/>
  <c r="AM125" i="1" l="1"/>
  <c r="AT125" i="1" s="1"/>
  <c r="AI125" i="1"/>
  <c r="AH125" i="1"/>
  <c r="AK125" i="1"/>
  <c r="AS125" i="1" s="1"/>
  <c r="Z122" i="1"/>
  <c r="AQ125" i="1"/>
  <c r="R125" i="1"/>
  <c r="AU130" i="1"/>
  <c r="AR125" i="1" l="1"/>
  <c r="T125" i="1"/>
  <c r="S125" i="1"/>
  <c r="O125" i="1" s="1"/>
  <c r="U125" i="1"/>
  <c r="K125" i="1" l="1"/>
  <c r="M125" i="1" s="1"/>
  <c r="F126" i="1" s="1"/>
  <c r="H126" i="1" s="1"/>
  <c r="I126" i="1" s="1"/>
  <c r="G126" i="1" s="1"/>
  <c r="Y122" i="1"/>
  <c r="AA122" i="1" s="1"/>
  <c r="AB122" i="1" s="1"/>
  <c r="P122" i="1" s="1"/>
  <c r="Q122" i="1" s="1"/>
  <c r="W123" i="1" l="1"/>
  <c r="D127" i="1"/>
  <c r="E127" i="1"/>
  <c r="C127" i="1"/>
  <c r="AL126" i="1"/>
  <c r="AM126" i="1"/>
  <c r="AK126" i="1"/>
  <c r="AJ126" i="1"/>
  <c r="AH126" i="1"/>
  <c r="AI126" i="1"/>
  <c r="AF126" i="1"/>
  <c r="AG126" i="1"/>
  <c r="X123" i="1" l="1"/>
  <c r="Z123" i="1"/>
  <c r="AN131" i="1"/>
  <c r="AO131" i="1"/>
  <c r="AT126" i="1"/>
  <c r="AS126" i="1"/>
  <c r="AR126" i="1"/>
  <c r="S126" i="1"/>
  <c r="U126" i="1"/>
  <c r="AQ126" i="1"/>
  <c r="T126" i="1"/>
  <c r="R126" i="1"/>
  <c r="AU131" i="1" l="1"/>
  <c r="O126" i="1"/>
  <c r="K126" i="1"/>
  <c r="M126" i="1" s="1"/>
  <c r="F127" i="1" l="1"/>
  <c r="H127" i="1" s="1"/>
  <c r="I127" i="1" s="1"/>
  <c r="E128" i="1" s="1"/>
  <c r="Y123" i="1"/>
  <c r="AA123" i="1" s="1"/>
  <c r="AB123" i="1" s="1"/>
  <c r="P123" i="1" s="1"/>
  <c r="Q123" i="1" s="1"/>
  <c r="AK127" i="1"/>
  <c r="AM127" i="1"/>
  <c r="AI127" i="1"/>
  <c r="AF127" i="1"/>
  <c r="C128" i="1" l="1"/>
  <c r="G127" i="1"/>
  <c r="AO132" i="1"/>
  <c r="AN132" i="1"/>
  <c r="D128" i="1"/>
  <c r="W124" i="1"/>
  <c r="AL127" i="1"/>
  <c r="AT127" i="1" s="1"/>
  <c r="AJ127" i="1"/>
  <c r="AS127" i="1" s="1"/>
  <c r="AH127" i="1"/>
  <c r="AG127" i="1"/>
  <c r="U127" i="1" s="1"/>
  <c r="AU132" i="1" l="1"/>
  <c r="Z124" i="1"/>
  <c r="X124" i="1"/>
  <c r="R127" i="1"/>
  <c r="T127" i="1"/>
  <c r="K127" i="1" s="1"/>
  <c r="M127" i="1" s="1"/>
  <c r="F128" i="1" s="1"/>
  <c r="H128" i="1" s="1"/>
  <c r="I128" i="1" s="1"/>
  <c r="S127" i="1"/>
  <c r="AQ127" i="1"/>
  <c r="AR127" i="1"/>
  <c r="O127" i="1" l="1"/>
  <c r="W125" i="1"/>
  <c r="Y124" i="1"/>
  <c r="AA124" i="1" s="1"/>
  <c r="AB124" i="1" s="1"/>
  <c r="P124" i="1" s="1"/>
  <c r="Q124" i="1" s="1"/>
  <c r="C129" i="1"/>
  <c r="D129" i="1"/>
  <c r="G128" i="1"/>
  <c r="E129" i="1"/>
  <c r="AN133" i="1" s="1"/>
  <c r="AK128" i="1"/>
  <c r="AJ128" i="1"/>
  <c r="AM128" i="1" l="1"/>
  <c r="AL128" i="1"/>
  <c r="AO133" i="1"/>
  <c r="AU133" i="1" s="1"/>
  <c r="AH128" i="1"/>
  <c r="AF128" i="1"/>
  <c r="Z125" i="1"/>
  <c r="X125" i="1"/>
  <c r="AG128" i="1"/>
  <c r="AI128" i="1"/>
  <c r="AS128" i="1"/>
  <c r="AT128" i="1" l="1"/>
  <c r="AR128" i="1"/>
  <c r="T128" i="1"/>
  <c r="R128" i="1"/>
  <c r="AQ128" i="1"/>
  <c r="U128" i="1"/>
  <c r="S128" i="1"/>
  <c r="K128" i="1" l="1"/>
  <c r="M128" i="1" s="1"/>
  <c r="F129" i="1" s="1"/>
  <c r="H129" i="1" s="1"/>
  <c r="I129" i="1" s="1"/>
  <c r="D130" i="1" s="1"/>
  <c r="O128" i="1"/>
  <c r="Y125" i="1" l="1"/>
  <c r="AA125" i="1" s="1"/>
  <c r="AB125" i="1" s="1"/>
  <c r="P125" i="1" s="1"/>
  <c r="Q125" i="1" s="1"/>
  <c r="AK129" i="1"/>
  <c r="AG129" i="1"/>
  <c r="W126" i="1"/>
  <c r="E130" i="1"/>
  <c r="AO134" i="1" s="1"/>
  <c r="C130" i="1"/>
  <c r="G129" i="1"/>
  <c r="AM129" i="1"/>
  <c r="AL129" i="1"/>
  <c r="AH129" i="1"/>
  <c r="AF129" i="1"/>
  <c r="AN134" i="1"/>
  <c r="AJ129" i="1" l="1"/>
  <c r="AS129" i="1" s="1"/>
  <c r="AI129" i="1"/>
  <c r="S129" i="1" s="1"/>
  <c r="X126" i="1"/>
  <c r="Z126" i="1"/>
  <c r="AU134" i="1"/>
  <c r="AT129" i="1"/>
  <c r="AQ129" i="1"/>
  <c r="R129" i="1" l="1"/>
  <c r="T129" i="1"/>
  <c r="O129" i="1"/>
  <c r="U129" i="1"/>
  <c r="AR129" i="1"/>
  <c r="K129" i="1" l="1"/>
  <c r="M129" i="1" s="1"/>
  <c r="F130" i="1" s="1"/>
  <c r="H130" i="1" s="1"/>
  <c r="I130" i="1" s="1"/>
  <c r="W127" i="1" s="1"/>
  <c r="AL130" i="1"/>
  <c r="AJ130" i="1"/>
  <c r="AG130" i="1"/>
  <c r="AH130" i="1"/>
  <c r="X127" i="1"/>
  <c r="C131" i="1" l="1"/>
  <c r="Y126" i="1"/>
  <c r="AA126" i="1" s="1"/>
  <c r="AB126" i="1" s="1"/>
  <c r="P126" i="1" s="1"/>
  <c r="Q126" i="1" s="1"/>
  <c r="G130" i="1"/>
  <c r="Z127" i="1" s="1"/>
  <c r="AK130" i="1"/>
  <c r="AS130" i="1" s="1"/>
  <c r="AM130" i="1"/>
  <c r="AT130" i="1" s="1"/>
  <c r="E131" i="1"/>
  <c r="D131" i="1"/>
  <c r="AF130" i="1" l="1"/>
  <c r="AI130" i="1"/>
  <c r="AR130" i="1" s="1"/>
  <c r="U130" i="1"/>
  <c r="AO135" i="1"/>
  <c r="AN135" i="1"/>
  <c r="AG131" i="1"/>
  <c r="T130" i="1" l="1"/>
  <c r="R130" i="1"/>
  <c r="S130" i="1"/>
  <c r="AI131" i="1"/>
  <c r="AQ130" i="1"/>
  <c r="K130" i="1"/>
  <c r="M130" i="1" s="1"/>
  <c r="F131" i="1" s="1"/>
  <c r="H131" i="1" s="1"/>
  <c r="AU135" i="1"/>
  <c r="O130" i="1" l="1"/>
  <c r="I131" i="1"/>
  <c r="G131" i="1" s="1"/>
  <c r="Y127" i="1"/>
  <c r="AA127" i="1" s="1"/>
  <c r="AB127" i="1" s="1"/>
  <c r="P127" i="1" s="1"/>
  <c r="Q127" i="1" s="1"/>
  <c r="AH131" i="1"/>
  <c r="AR131" i="1" s="1"/>
  <c r="AF131" i="1"/>
  <c r="W128" i="1"/>
  <c r="AL131" i="1" l="1"/>
  <c r="AK131" i="1"/>
  <c r="C132" i="1"/>
  <c r="AJ131" i="1"/>
  <c r="AS131" i="1" s="1"/>
  <c r="AM131" i="1"/>
  <c r="S131" i="1" s="1"/>
  <c r="AQ131" i="1"/>
  <c r="R131" i="1"/>
  <c r="T131" i="1"/>
  <c r="E132" i="1"/>
  <c r="D132" i="1"/>
  <c r="X128" i="1"/>
  <c r="Z128" i="1"/>
  <c r="AH132" i="1"/>
  <c r="AL132" i="1"/>
  <c r="O131" i="1" l="1"/>
  <c r="AT131" i="1"/>
  <c r="U131" i="1"/>
  <c r="K131" i="1" s="1"/>
  <c r="M131" i="1" s="1"/>
  <c r="AO136" i="1"/>
  <c r="AN136" i="1"/>
  <c r="AJ132" i="1"/>
  <c r="F132" i="1" l="1"/>
  <c r="H132" i="1" s="1"/>
  <c r="I132" i="1" s="1"/>
  <c r="Y128" i="1"/>
  <c r="AA128" i="1" s="1"/>
  <c r="AB128" i="1" s="1"/>
  <c r="P128" i="1" s="1"/>
  <c r="Q128" i="1" s="1"/>
  <c r="AM132" i="1" s="1"/>
  <c r="AT132" i="1" s="1"/>
  <c r="AU136" i="1"/>
  <c r="AG132" i="1"/>
  <c r="AI132" i="1"/>
  <c r="AR132" i="1" s="1"/>
  <c r="AF132" i="1" l="1"/>
  <c r="AQ132" i="1" s="1"/>
  <c r="AK132" i="1"/>
  <c r="AS132" i="1" s="1"/>
  <c r="W129" i="1"/>
  <c r="C133" i="1"/>
  <c r="E133" i="1"/>
  <c r="D133" i="1"/>
  <c r="G132" i="1"/>
  <c r="S132" i="1"/>
  <c r="AI133" i="1"/>
  <c r="AJ133" i="1"/>
  <c r="AM133" i="1"/>
  <c r="U132" i="1" l="1"/>
  <c r="R132" i="1"/>
  <c r="O132" i="1" s="1"/>
  <c r="T132" i="1"/>
  <c r="K132" i="1" s="1"/>
  <c r="M132" i="1" s="1"/>
  <c r="F133" i="1" s="1"/>
  <c r="AO137" i="1"/>
  <c r="AN137" i="1"/>
  <c r="Z129" i="1"/>
  <c r="X129" i="1"/>
  <c r="H133" i="1"/>
  <c r="I133" i="1" s="1"/>
  <c r="W130" i="1" s="1"/>
  <c r="X130" i="1" s="1"/>
  <c r="AL133" i="1"/>
  <c r="AT133" i="1" s="1"/>
  <c r="AK133" i="1"/>
  <c r="AS133" i="1" s="1"/>
  <c r="C134" i="1"/>
  <c r="G133" i="1"/>
  <c r="Z130" i="1" s="1"/>
  <c r="AH133" i="1"/>
  <c r="AR133" i="1" s="1"/>
  <c r="E134" i="1" l="1"/>
  <c r="Y129" i="1"/>
  <c r="AA129" i="1" s="1"/>
  <c r="AB129" i="1" s="1"/>
  <c r="P129" i="1" s="1"/>
  <c r="Q129" i="1" s="1"/>
  <c r="AU137" i="1"/>
  <c r="U133" i="1"/>
  <c r="S133" i="1"/>
  <c r="D134" i="1"/>
  <c r="AN138" i="1"/>
  <c r="AO138" i="1"/>
  <c r="T133" i="1"/>
  <c r="R133" i="1"/>
  <c r="O133" i="1" s="1"/>
  <c r="AL134" i="1"/>
  <c r="AG133" i="1" l="1"/>
  <c r="AF133" i="1"/>
  <c r="AQ133" i="1" s="1"/>
  <c r="K133" i="1"/>
  <c r="M133" i="1" s="1"/>
  <c r="F134" i="1" s="1"/>
  <c r="H134" i="1" s="1"/>
  <c r="I134" i="1" s="1"/>
  <c r="E135" i="1" s="1"/>
  <c r="AO139" i="1" s="1"/>
  <c r="AU138" i="1"/>
  <c r="Y130" i="1"/>
  <c r="AA130" i="1" s="1"/>
  <c r="AB130" i="1" s="1"/>
  <c r="P130" i="1" s="1"/>
  <c r="Q130" i="1" s="1"/>
  <c r="AH134" i="1" s="1"/>
  <c r="AH135" i="1" s="1"/>
  <c r="W131" i="1"/>
  <c r="X131" i="1" s="1"/>
  <c r="C135" i="1"/>
  <c r="AI134" i="1"/>
  <c r="AF134" i="1" l="1"/>
  <c r="D135" i="1"/>
  <c r="G134" i="1"/>
  <c r="AN139" i="1"/>
  <c r="AK134" i="1"/>
  <c r="AM134" i="1"/>
  <c r="AT134" i="1" s="1"/>
  <c r="Z131" i="1"/>
  <c r="AG134" i="1"/>
  <c r="S134" i="1" s="1"/>
  <c r="AJ134" i="1"/>
  <c r="T134" i="1" s="1"/>
  <c r="AU139" i="1"/>
  <c r="AR134" i="1"/>
  <c r="AL135" i="1"/>
  <c r="R134" i="1" l="1"/>
  <c r="O134" i="1" s="1"/>
  <c r="AJ135" i="1"/>
  <c r="AS134" i="1"/>
  <c r="AQ134" i="1"/>
  <c r="U134" i="1"/>
  <c r="K134" i="1" s="1"/>
  <c r="M134" i="1" s="1"/>
  <c r="AL136" i="1"/>
  <c r="F135" i="1" l="1"/>
  <c r="H135" i="1" s="1"/>
  <c r="I135" i="1" s="1"/>
  <c r="Y131" i="1"/>
  <c r="AA131" i="1" s="1"/>
  <c r="AB131" i="1" s="1"/>
  <c r="P131" i="1" s="1"/>
  <c r="Q131" i="1" s="1"/>
  <c r="AK135" i="1" s="1"/>
  <c r="AS135" i="1" s="1"/>
  <c r="AF135" i="1" l="1"/>
  <c r="R135" i="1" s="1"/>
  <c r="AI135" i="1"/>
  <c r="AR135" i="1" s="1"/>
  <c r="AG135" i="1"/>
  <c r="AM135" i="1"/>
  <c r="AT135" i="1" s="1"/>
  <c r="W132" i="1"/>
  <c r="X132" i="1" s="1"/>
  <c r="C136" i="1"/>
  <c r="E136" i="1"/>
  <c r="D136" i="1"/>
  <c r="G135" i="1"/>
  <c r="T135" i="1" l="1"/>
  <c r="S135" i="1"/>
  <c r="O135" i="1" s="1"/>
  <c r="AQ135" i="1"/>
  <c r="Z132" i="1"/>
  <c r="U135" i="1"/>
  <c r="K135" i="1" s="1"/>
  <c r="M135" i="1" s="1"/>
  <c r="F136" i="1" s="1"/>
  <c r="H136" i="1" s="1"/>
  <c r="I136" i="1" s="1"/>
  <c r="W133" i="1" s="1"/>
  <c r="X133" i="1" s="1"/>
  <c r="AN140" i="1"/>
  <c r="AO140" i="1"/>
  <c r="Y132" i="1" l="1"/>
  <c r="AA132" i="1" s="1"/>
  <c r="AB132" i="1" s="1"/>
  <c r="P132" i="1" s="1"/>
  <c r="Q132" i="1" s="1"/>
  <c r="AM136" i="1" s="1"/>
  <c r="AT136" i="1" s="1"/>
  <c r="AI136" i="1"/>
  <c r="AF136" i="1"/>
  <c r="D137" i="1"/>
  <c r="G136" i="1"/>
  <c r="Z133" i="1" s="1"/>
  <c r="C137" i="1"/>
  <c r="E137" i="1"/>
  <c r="AO141" i="1" s="1"/>
  <c r="AU140" i="1"/>
  <c r="AL137" i="1"/>
  <c r="AN141" i="1" l="1"/>
  <c r="AJ136" i="1"/>
  <c r="AJ137" i="1" s="1"/>
  <c r="AH136" i="1"/>
  <c r="AH137" i="1" s="1"/>
  <c r="AK136" i="1"/>
  <c r="AG136" i="1"/>
  <c r="AQ136" i="1" s="1"/>
  <c r="AU141" i="1"/>
  <c r="T136" i="1" l="1"/>
  <c r="R136" i="1"/>
  <c r="AS136" i="1"/>
  <c r="AR136" i="1"/>
  <c r="U136" i="1"/>
  <c r="K136" i="1" s="1"/>
  <c r="M136" i="1" s="1"/>
  <c r="Y133" i="1" s="1"/>
  <c r="AA133" i="1" s="1"/>
  <c r="AB133" i="1" s="1"/>
  <c r="P133" i="1" s="1"/>
  <c r="Q133" i="1" s="1"/>
  <c r="AF137" i="1" s="1"/>
  <c r="R137" i="1" s="1"/>
  <c r="S136" i="1"/>
  <c r="O136" i="1" s="1"/>
  <c r="AK137" i="1"/>
  <c r="AG137" i="1"/>
  <c r="AQ137" i="1" l="1"/>
  <c r="F137" i="1"/>
  <c r="H137" i="1" s="1"/>
  <c r="I137" i="1" s="1"/>
  <c r="W134" i="1" s="1"/>
  <c r="X134" i="1" s="1"/>
  <c r="AM137" i="1"/>
  <c r="AT137" i="1" s="1"/>
  <c r="AI137" i="1"/>
  <c r="AR137" i="1" s="1"/>
  <c r="AS137" i="1"/>
  <c r="AH138" i="1"/>
  <c r="S137" i="1" l="1"/>
  <c r="O137" i="1" s="1"/>
  <c r="T137" i="1"/>
  <c r="E138" i="1"/>
  <c r="AN142" i="1" s="1"/>
  <c r="C138" i="1"/>
  <c r="AO142" i="1"/>
  <c r="D138" i="1"/>
  <c r="G137" i="1"/>
  <c r="Z134" i="1" s="1"/>
  <c r="U137" i="1"/>
  <c r="K137" i="1" s="1"/>
  <c r="M137" i="1" s="1"/>
  <c r="F138" i="1" s="1"/>
  <c r="H138" i="1" s="1"/>
  <c r="I138" i="1" s="1"/>
  <c r="W135" i="1"/>
  <c r="X135" i="1" s="1"/>
  <c r="AG138" i="1"/>
  <c r="AK138" i="1"/>
  <c r="AJ138" i="1"/>
  <c r="AU142" i="1" l="1"/>
  <c r="Y134" i="1"/>
  <c r="AA134" i="1" s="1"/>
  <c r="AB134" i="1" s="1"/>
  <c r="P134" i="1" s="1"/>
  <c r="Q134" i="1" s="1"/>
  <c r="E139" i="1"/>
  <c r="C139" i="1"/>
  <c r="G138" i="1"/>
  <c r="Z135" i="1" s="1"/>
  <c r="D139" i="1"/>
  <c r="T138" i="1"/>
  <c r="AS138" i="1"/>
  <c r="AF138" i="1" l="1"/>
  <c r="AL138" i="1"/>
  <c r="AM138" i="1"/>
  <c r="AI138" i="1"/>
  <c r="AO143" i="1"/>
  <c r="AN143" i="1"/>
  <c r="AH139" i="1"/>
  <c r="AQ138" i="1" l="1"/>
  <c r="R138" i="1"/>
  <c r="AT138" i="1"/>
  <c r="U138" i="1"/>
  <c r="K138" i="1" s="1"/>
  <c r="M138" i="1" s="1"/>
  <c r="AU143" i="1"/>
  <c r="AR138" i="1"/>
  <c r="S138" i="1"/>
  <c r="O138" i="1" s="1"/>
  <c r="AI139" i="1"/>
  <c r="AR139" i="1" s="1"/>
  <c r="AM139" i="1"/>
  <c r="AL139" i="1"/>
  <c r="F139" i="1" l="1"/>
  <c r="H139" i="1" s="1"/>
  <c r="I139" i="1" s="1"/>
  <c r="Y135" i="1"/>
  <c r="AA135" i="1" s="1"/>
  <c r="AB135" i="1" s="1"/>
  <c r="P135" i="1" s="1"/>
  <c r="Q135" i="1" s="1"/>
  <c r="AT139" i="1"/>
  <c r="AJ139" i="1" l="1"/>
  <c r="AG139" i="1"/>
  <c r="U139" i="1" s="1"/>
  <c r="AF139" i="1"/>
  <c r="AQ139" i="1" s="1"/>
  <c r="AK139" i="1"/>
  <c r="W136" i="1"/>
  <c r="C140" i="1"/>
  <c r="G139" i="1"/>
  <c r="E140" i="1"/>
  <c r="D140" i="1"/>
  <c r="R139" i="1" l="1"/>
  <c r="AS139" i="1"/>
  <c r="S139" i="1"/>
  <c r="O139" i="1" s="1"/>
  <c r="T139" i="1"/>
  <c r="K139" i="1" s="1"/>
  <c r="M139" i="1" s="1"/>
  <c r="AO144" i="1"/>
  <c r="AN144" i="1"/>
  <c r="X136" i="1"/>
  <c r="Z136" i="1"/>
  <c r="F140" i="1"/>
  <c r="H140" i="1" s="1"/>
  <c r="I140" i="1" s="1"/>
  <c r="W137" i="1" s="1"/>
  <c r="X137" i="1" s="1"/>
  <c r="Y136" i="1"/>
  <c r="AA136" i="1" s="1"/>
  <c r="AB136" i="1" s="1"/>
  <c r="P136" i="1" s="1"/>
  <c r="Q136" i="1" s="1"/>
  <c r="AK140" i="1" s="1"/>
  <c r="AI140" i="1"/>
  <c r="AU144" i="1" l="1"/>
  <c r="AH140" i="1"/>
  <c r="AR140" i="1" s="1"/>
  <c r="E141" i="1"/>
  <c r="D141" i="1"/>
  <c r="C141" i="1"/>
  <c r="G140" i="1"/>
  <c r="Z137" i="1" s="1"/>
  <c r="AM140" i="1"/>
  <c r="AL140" i="1"/>
  <c r="AJ140" i="1"/>
  <c r="AS140" i="1" s="1"/>
  <c r="AG140" i="1"/>
  <c r="AF140" i="1"/>
  <c r="S140" i="1" l="1"/>
  <c r="AO145" i="1"/>
  <c r="AN145" i="1"/>
  <c r="AT140" i="1"/>
  <c r="R140" i="1"/>
  <c r="O140" i="1" s="1"/>
  <c r="T140" i="1"/>
  <c r="U140" i="1"/>
  <c r="AQ140" i="1"/>
  <c r="AU145" i="1" l="1"/>
  <c r="K140" i="1"/>
  <c r="M140" i="1" s="1"/>
  <c r="Y137" i="1" s="1"/>
  <c r="AA137" i="1" s="1"/>
  <c r="AB137" i="1" s="1"/>
  <c r="F141" i="1" l="1"/>
  <c r="H141" i="1" s="1"/>
  <c r="P137" i="1"/>
  <c r="Q137" i="1" s="1"/>
  <c r="AM141" i="1" l="1"/>
  <c r="AH141" i="1"/>
  <c r="AG141" i="1"/>
  <c r="AL141" i="1"/>
  <c r="AI141" i="1"/>
  <c r="AR141" i="1" s="1"/>
  <c r="AK141" i="1"/>
  <c r="AJ141" i="1"/>
  <c r="AF141" i="1"/>
  <c r="I141" i="1"/>
  <c r="AT141" i="1" l="1"/>
  <c r="S141" i="1"/>
  <c r="W138" i="1"/>
  <c r="U141" i="1"/>
  <c r="AS141" i="1"/>
  <c r="C142" i="1"/>
  <c r="G141" i="1"/>
  <c r="D142" i="1"/>
  <c r="E142" i="1"/>
  <c r="T141" i="1"/>
  <c r="R141" i="1"/>
  <c r="O141" i="1" s="1"/>
  <c r="AQ141" i="1"/>
  <c r="K141" i="1" l="1"/>
  <c r="M141" i="1" s="1"/>
  <c r="F142" i="1" s="1"/>
  <c r="H142" i="1" s="1"/>
  <c r="I142" i="1" s="1"/>
  <c r="X138" i="1"/>
  <c r="Z138" i="1"/>
  <c r="AN146" i="1"/>
  <c r="AO146" i="1"/>
  <c r="Y138" i="1" l="1"/>
  <c r="W139" i="1"/>
  <c r="D143" i="1"/>
  <c r="AA138" i="1"/>
  <c r="AB138" i="1" s="1"/>
  <c r="P138" i="1" s="1"/>
  <c r="Q138" i="1" s="1"/>
  <c r="AG142" i="1"/>
  <c r="AK142" i="1"/>
  <c r="AU146" i="1"/>
  <c r="C143" i="1"/>
  <c r="G142" i="1"/>
  <c r="E143" i="1"/>
  <c r="AN147" i="1" s="1"/>
  <c r="AL142" i="1" l="1"/>
  <c r="AL143" i="1" s="1"/>
  <c r="AJ142" i="1"/>
  <c r="AS142" i="1" s="1"/>
  <c r="X139" i="1"/>
  <c r="Z139" i="1"/>
  <c r="AH142" i="1"/>
  <c r="AF142" i="1"/>
  <c r="AQ142" i="1" s="1"/>
  <c r="AM142" i="1"/>
  <c r="AI142" i="1"/>
  <c r="AO147" i="1"/>
  <c r="AU147" i="1" s="1"/>
  <c r="AT142" i="1" l="1"/>
  <c r="R142" i="1"/>
  <c r="T142" i="1"/>
  <c r="S142" i="1"/>
  <c r="O142" i="1" s="1"/>
  <c r="U142" i="1"/>
  <c r="AR142" i="1"/>
  <c r="K142" i="1" l="1"/>
  <c r="M142" i="1" s="1"/>
  <c r="Y139" i="1" s="1"/>
  <c r="AA139" i="1" s="1"/>
  <c r="AB139" i="1" s="1"/>
  <c r="P139" i="1" s="1"/>
  <c r="Q139" i="1" s="1"/>
  <c r="AK143" i="1"/>
  <c r="AJ143" i="1"/>
  <c r="AF143" i="1"/>
  <c r="AG143" i="1" l="1"/>
  <c r="AQ143" i="1" s="1"/>
  <c r="AH143" i="1"/>
  <c r="R143" i="1" s="1"/>
  <c r="F143" i="1"/>
  <c r="H143" i="1" s="1"/>
  <c r="I143" i="1" s="1"/>
  <c r="G143" i="1" s="1"/>
  <c r="AI143" i="1"/>
  <c r="AM143" i="1"/>
  <c r="AT143" i="1" s="1"/>
  <c r="D144" i="1"/>
  <c r="AS143" i="1"/>
  <c r="AR143" i="1" l="1"/>
  <c r="C144" i="1"/>
  <c r="W140" i="1"/>
  <c r="X140" i="1" s="1"/>
  <c r="E144" i="1"/>
  <c r="T143" i="1"/>
  <c r="S143" i="1"/>
  <c r="O143" i="1" s="1"/>
  <c r="U143" i="1"/>
  <c r="AN148" i="1"/>
  <c r="AO148" i="1"/>
  <c r="AH144" i="1"/>
  <c r="K143" i="1" l="1"/>
  <c r="M143" i="1" s="1"/>
  <c r="F144" i="1" s="1"/>
  <c r="H144" i="1" s="1"/>
  <c r="I144" i="1" s="1"/>
  <c r="W141" i="1" s="1"/>
  <c r="Z140" i="1"/>
  <c r="AU148" i="1"/>
  <c r="Y140" i="1" l="1"/>
  <c r="AA140" i="1" s="1"/>
  <c r="AB140" i="1" s="1"/>
  <c r="P140" i="1" s="1"/>
  <c r="Q140" i="1" s="1"/>
  <c r="AL144" i="1"/>
  <c r="AG144" i="1"/>
  <c r="X141" i="1"/>
  <c r="AM144" i="1"/>
  <c r="AK144" i="1"/>
  <c r="AI144" i="1"/>
  <c r="D145" i="1"/>
  <c r="C145" i="1"/>
  <c r="E145" i="1"/>
  <c r="G144" i="1"/>
  <c r="Z141" i="1" s="1"/>
  <c r="AF144" i="1" l="1"/>
  <c r="AQ144" i="1" s="1"/>
  <c r="AJ144" i="1"/>
  <c r="R144" i="1" s="1"/>
  <c r="AT144" i="1"/>
  <c r="AN149" i="1"/>
  <c r="AO149" i="1"/>
  <c r="AR144" i="1"/>
  <c r="S144" i="1"/>
  <c r="U144" i="1"/>
  <c r="T144" i="1" l="1"/>
  <c r="K144" i="1" s="1"/>
  <c r="M144" i="1" s="1"/>
  <c r="F145" i="1" s="1"/>
  <c r="H145" i="1" s="1"/>
  <c r="I145" i="1" s="1"/>
  <c r="W142" i="1" s="1"/>
  <c r="AS144" i="1"/>
  <c r="O144" i="1"/>
  <c r="Y141" i="1"/>
  <c r="AA141" i="1" s="1"/>
  <c r="AB141" i="1" s="1"/>
  <c r="P141" i="1" s="1"/>
  <c r="Q141" i="1" s="1"/>
  <c r="AH145" i="1" s="1"/>
  <c r="AU149" i="1"/>
  <c r="AM145" i="1"/>
  <c r="AK145" i="1" l="1"/>
  <c r="AI145" i="1"/>
  <c r="AR145" i="1" s="1"/>
  <c r="X142" i="1"/>
  <c r="AG145" i="1"/>
  <c r="S145" i="1" s="1"/>
  <c r="AJ145" i="1"/>
  <c r="AL145" i="1"/>
  <c r="AF145" i="1"/>
  <c r="C146" i="1"/>
  <c r="G145" i="1"/>
  <c r="Z142" i="1" s="1"/>
  <c r="E146" i="1"/>
  <c r="D146" i="1"/>
  <c r="U145" i="1" l="1"/>
  <c r="AQ145" i="1"/>
  <c r="AS145" i="1"/>
  <c r="R145" i="1"/>
  <c r="O145" i="1" s="1"/>
  <c r="T145" i="1"/>
  <c r="K145" i="1" s="1"/>
  <c r="M145" i="1" s="1"/>
  <c r="AT145" i="1"/>
  <c r="AN150" i="1"/>
  <c r="AO150" i="1"/>
  <c r="F146" i="1" l="1"/>
  <c r="H146" i="1" s="1"/>
  <c r="I146" i="1" s="1"/>
  <c r="Y142" i="1"/>
  <c r="AA142" i="1" s="1"/>
  <c r="AB142" i="1" s="1"/>
  <c r="P142" i="1" s="1"/>
  <c r="Q142" i="1" s="1"/>
  <c r="AU150" i="1"/>
  <c r="AM146" i="1" l="1"/>
  <c r="AJ146" i="1"/>
  <c r="AJ147" i="1" s="1"/>
  <c r="W143" i="1"/>
  <c r="AK146" i="1"/>
  <c r="AL146" i="1"/>
  <c r="AF146" i="1"/>
  <c r="AG146" i="1"/>
  <c r="AH146" i="1"/>
  <c r="AI146" i="1"/>
  <c r="C147" i="1"/>
  <c r="E147" i="1"/>
  <c r="G146" i="1"/>
  <c r="D147" i="1"/>
  <c r="AS146" i="1" l="1"/>
  <c r="T146" i="1"/>
  <c r="X143" i="1"/>
  <c r="Z143" i="1"/>
  <c r="U146" i="1"/>
  <c r="AT146" i="1"/>
  <c r="AQ146" i="1"/>
  <c r="S146" i="1"/>
  <c r="AH147" i="1"/>
  <c r="R146" i="1"/>
  <c r="AR146" i="1"/>
  <c r="AO151" i="1"/>
  <c r="AN151" i="1"/>
  <c r="K146" i="1" l="1"/>
  <c r="M146" i="1" s="1"/>
  <c r="F147" i="1" s="1"/>
  <c r="H147" i="1" s="1"/>
  <c r="I147" i="1" s="1"/>
  <c r="D148" i="1" s="1"/>
  <c r="O146" i="1"/>
  <c r="AU151" i="1"/>
  <c r="G147" i="1" l="1"/>
  <c r="E148" i="1"/>
  <c r="Y143" i="1"/>
  <c r="AA143" i="1" s="1"/>
  <c r="AB143" i="1" s="1"/>
  <c r="P143" i="1" s="1"/>
  <c r="Q143" i="1" s="1"/>
  <c r="AI147" i="1" s="1"/>
  <c r="AR147" i="1" s="1"/>
  <c r="W144" i="1"/>
  <c r="X144" i="1" s="1"/>
  <c r="C148" i="1"/>
  <c r="AM147" i="1"/>
  <c r="AL147" i="1"/>
  <c r="AG147" i="1"/>
  <c r="AF147" i="1"/>
  <c r="AK147" i="1"/>
  <c r="Z144" i="1" l="1"/>
  <c r="AO152" i="1"/>
  <c r="AN152" i="1"/>
  <c r="AT147" i="1"/>
  <c r="S147" i="1"/>
  <c r="U147" i="1"/>
  <c r="AS147" i="1"/>
  <c r="R147" i="1"/>
  <c r="AQ147" i="1"/>
  <c r="T147" i="1"/>
  <c r="AU152" i="1" l="1"/>
  <c r="O147" i="1"/>
  <c r="K147" i="1"/>
  <c r="M147" i="1" s="1"/>
  <c r="F148" i="1" l="1"/>
  <c r="H148" i="1" s="1"/>
  <c r="I148" i="1" s="1"/>
  <c r="W145" i="1" s="1"/>
  <c r="Y144" i="1"/>
  <c r="AA144" i="1" s="1"/>
  <c r="AB144" i="1" s="1"/>
  <c r="P144" i="1" s="1"/>
  <c r="Q144" i="1" s="1"/>
  <c r="AK148" i="1"/>
  <c r="AF148" i="1"/>
  <c r="E149" i="1"/>
  <c r="AG148" i="1"/>
  <c r="AM148" i="1"/>
  <c r="AN153" i="1"/>
  <c r="AO153" i="1"/>
  <c r="AJ148" i="1" l="1"/>
  <c r="AS148" i="1" s="1"/>
  <c r="AL148" i="1"/>
  <c r="X145" i="1"/>
  <c r="G148" i="1"/>
  <c r="Z145" i="1" s="1"/>
  <c r="C149" i="1"/>
  <c r="D149" i="1"/>
  <c r="AH148" i="1"/>
  <c r="AI148" i="1"/>
  <c r="S148" i="1" s="1"/>
  <c r="AQ148" i="1"/>
  <c r="AU153" i="1"/>
  <c r="T148" i="1" l="1"/>
  <c r="AT148" i="1"/>
  <c r="R148" i="1"/>
  <c r="O148" i="1" s="1"/>
  <c r="U148" i="1"/>
  <c r="AR148" i="1"/>
  <c r="AH149" i="1"/>
  <c r="AJ149" i="1"/>
  <c r="K148" i="1" l="1"/>
  <c r="M148" i="1" s="1"/>
  <c r="Y145" i="1" s="1"/>
  <c r="AA145" i="1" s="1"/>
  <c r="AB145" i="1" s="1"/>
  <c r="P145" i="1" s="1"/>
  <c r="Q145" i="1" s="1"/>
  <c r="F149" i="1" l="1"/>
  <c r="H149" i="1" s="1"/>
  <c r="I149" i="1" s="1"/>
  <c r="W146" i="1" s="1"/>
  <c r="X146" i="1" s="1"/>
  <c r="AM149" i="1"/>
  <c r="AL149" i="1"/>
  <c r="AI149" i="1"/>
  <c r="AK149" i="1"/>
  <c r="AS149" i="1" s="1"/>
  <c r="AF149" i="1"/>
  <c r="R149" i="1" s="1"/>
  <c r="AG149" i="1"/>
  <c r="E150" i="1"/>
  <c r="G149" i="1"/>
  <c r="Z146" i="1" s="1"/>
  <c r="D150" i="1"/>
  <c r="C150" i="1"/>
  <c r="AT149" i="1" l="1"/>
  <c r="T149" i="1"/>
  <c r="S149" i="1"/>
  <c r="O149" i="1" s="1"/>
  <c r="U149" i="1"/>
  <c r="AR149" i="1"/>
  <c r="AQ149" i="1"/>
  <c r="AO154" i="1"/>
  <c r="AN154" i="1"/>
  <c r="K149" i="1" l="1"/>
  <c r="M149" i="1" s="1"/>
  <c r="Y146" i="1" s="1"/>
  <c r="AA146" i="1" s="1"/>
  <c r="AB146" i="1" s="1"/>
  <c r="P146" i="1" s="1"/>
  <c r="Q146" i="1" s="1"/>
  <c r="AU154" i="1"/>
  <c r="F150" i="1" l="1"/>
  <c r="H150" i="1" s="1"/>
  <c r="AI150" i="1"/>
  <c r="AL150" i="1"/>
  <c r="AF150" i="1"/>
  <c r="AJ150" i="1"/>
  <c r="AK150" i="1"/>
  <c r="AM150" i="1"/>
  <c r="AT150" i="1" s="1"/>
  <c r="AG150" i="1"/>
  <c r="AH150" i="1"/>
  <c r="AR150" i="1" s="1"/>
  <c r="I150" i="1"/>
  <c r="W147" i="1" s="1"/>
  <c r="AQ150" i="1" l="1"/>
  <c r="AS150" i="1"/>
  <c r="U150" i="1"/>
  <c r="R150" i="1"/>
  <c r="S150" i="1"/>
  <c r="X147" i="1"/>
  <c r="T150" i="1"/>
  <c r="C151" i="1"/>
  <c r="E151" i="1"/>
  <c r="G150" i="1"/>
  <c r="Z147" i="1" s="1"/>
  <c r="D151" i="1"/>
  <c r="O150" i="1" l="1"/>
  <c r="K150" i="1"/>
  <c r="M150" i="1" s="1"/>
  <c r="F151" i="1" s="1"/>
  <c r="H151" i="1" s="1"/>
  <c r="AN155" i="1"/>
  <c r="AO155" i="1"/>
  <c r="Y147" i="1" l="1"/>
  <c r="AA147" i="1" s="1"/>
  <c r="AB147" i="1" s="1"/>
  <c r="P147" i="1" s="1"/>
  <c r="Q147" i="1" s="1"/>
  <c r="AU155" i="1"/>
  <c r="AG151" i="1"/>
  <c r="AM151" i="1"/>
  <c r="I151" i="1"/>
  <c r="AK151" i="1"/>
  <c r="AI151" i="1"/>
  <c r="AL151" i="1" l="1"/>
  <c r="AT151" i="1" s="1"/>
  <c r="AJ151" i="1"/>
  <c r="AS151" i="1" s="1"/>
  <c r="AF151" i="1"/>
  <c r="R151" i="1" s="1"/>
  <c r="AH151" i="1"/>
  <c r="AR151" i="1" s="1"/>
  <c r="W148" i="1"/>
  <c r="U151" i="1"/>
  <c r="S151" i="1"/>
  <c r="O151" i="1" s="1"/>
  <c r="E152" i="1"/>
  <c r="G151" i="1"/>
  <c r="C152" i="1"/>
  <c r="D152" i="1"/>
  <c r="T151" i="1" l="1"/>
  <c r="K151" i="1" s="1"/>
  <c r="M151" i="1" s="1"/>
  <c r="F152" i="1" s="1"/>
  <c r="H152" i="1" s="1"/>
  <c r="I152" i="1" s="1"/>
  <c r="AQ151" i="1"/>
  <c r="Z148" i="1"/>
  <c r="X148" i="1"/>
  <c r="AO156" i="1"/>
  <c r="AN156" i="1"/>
  <c r="Y148" i="1" l="1"/>
  <c r="AA148" i="1" s="1"/>
  <c r="AB148" i="1" s="1"/>
  <c r="P148" i="1" s="1"/>
  <c r="Q148" i="1" s="1"/>
  <c r="W149" i="1"/>
  <c r="D153" i="1"/>
  <c r="G152" i="1"/>
  <c r="C153" i="1"/>
  <c r="E153" i="1"/>
  <c r="AN157" i="1" s="1"/>
  <c r="AU156" i="1"/>
  <c r="AL152" i="1" l="1"/>
  <c r="AM152" i="1"/>
  <c r="AF152" i="1"/>
  <c r="AH152" i="1"/>
  <c r="AO157" i="1"/>
  <c r="AU157" i="1" s="1"/>
  <c r="X149" i="1"/>
  <c r="Z149" i="1"/>
  <c r="AI152" i="1"/>
  <c r="AG152" i="1"/>
  <c r="AJ152" i="1"/>
  <c r="AK152" i="1"/>
  <c r="AR152" i="1" l="1"/>
  <c r="AT152" i="1"/>
  <c r="R152" i="1"/>
  <c r="AJ153" i="1"/>
  <c r="T152" i="1"/>
  <c r="U152" i="1"/>
  <c r="AS152" i="1"/>
  <c r="AQ152" i="1"/>
  <c r="S152" i="1"/>
  <c r="O152" i="1" s="1"/>
  <c r="K152" i="1" l="1"/>
  <c r="M152" i="1" s="1"/>
  <c r="AL153" i="1"/>
  <c r="F153" i="1" l="1"/>
  <c r="H153" i="1" s="1"/>
  <c r="Y149" i="1"/>
  <c r="AA149" i="1" s="1"/>
  <c r="AB149" i="1" s="1"/>
  <c r="P149" i="1" s="1"/>
  <c r="Q149" i="1" s="1"/>
  <c r="AH153" i="1" l="1"/>
  <c r="AF153" i="1"/>
  <c r="AG153" i="1"/>
  <c r="AI153" i="1"/>
  <c r="AK153" i="1"/>
  <c r="AM153" i="1"/>
  <c r="AT153" i="1" s="1"/>
  <c r="I153" i="1"/>
  <c r="W150" i="1" s="1"/>
  <c r="AL154" i="1"/>
  <c r="R153" i="1" l="1"/>
  <c r="AR153" i="1"/>
  <c r="AH154" i="1"/>
  <c r="T153" i="1"/>
  <c r="AQ153" i="1"/>
  <c r="C154" i="1"/>
  <c r="X150" i="1"/>
  <c r="D154" i="1"/>
  <c r="G153" i="1"/>
  <c r="Z150" i="1" s="1"/>
  <c r="AS153" i="1"/>
  <c r="S153" i="1"/>
  <c r="O153" i="1" s="1"/>
  <c r="E154" i="1"/>
  <c r="AO158" i="1" s="1"/>
  <c r="U153" i="1"/>
  <c r="AN158" i="1"/>
  <c r="K153" i="1" l="1"/>
  <c r="M153" i="1" s="1"/>
  <c r="F154" i="1" s="1"/>
  <c r="H154" i="1" s="1"/>
  <c r="I154" i="1" s="1"/>
  <c r="E155" i="1" s="1"/>
  <c r="AU158" i="1"/>
  <c r="Y150" i="1" l="1"/>
  <c r="AA150" i="1" s="1"/>
  <c r="AB150" i="1" s="1"/>
  <c r="P150" i="1" s="1"/>
  <c r="Q150" i="1" s="1"/>
  <c r="W151" i="1"/>
  <c r="C155" i="1"/>
  <c r="AK154" i="1"/>
  <c r="AJ154" i="1"/>
  <c r="G154" i="1"/>
  <c r="AG154" i="1"/>
  <c r="AI154" i="1"/>
  <c r="AR154" i="1" s="1"/>
  <c r="AO159" i="1"/>
  <c r="AN159" i="1"/>
  <c r="D155" i="1"/>
  <c r="AF154" i="1"/>
  <c r="AM154" i="1"/>
  <c r="U154" i="1" s="1"/>
  <c r="Z151" i="1"/>
  <c r="X151" i="1"/>
  <c r="AU159" i="1" l="1"/>
  <c r="AS154" i="1"/>
  <c r="AQ154" i="1"/>
  <c r="R154" i="1"/>
  <c r="T154" i="1"/>
  <c r="K154" i="1" s="1"/>
  <c r="M154" i="1" s="1"/>
  <c r="F155" i="1" s="1"/>
  <c r="H155" i="1" s="1"/>
  <c r="I155" i="1" s="1"/>
  <c r="W152" i="1" s="1"/>
  <c r="X152" i="1" s="1"/>
  <c r="AT154" i="1"/>
  <c r="S154" i="1"/>
  <c r="O154" i="1" l="1"/>
  <c r="Y151" i="1"/>
  <c r="AA151" i="1" s="1"/>
  <c r="AB151" i="1" s="1"/>
  <c r="P151" i="1" s="1"/>
  <c r="Q151" i="1" s="1"/>
  <c r="C156" i="1"/>
  <c r="D156" i="1"/>
  <c r="E156" i="1"/>
  <c r="G155" i="1"/>
  <c r="Z152" i="1" s="1"/>
  <c r="AL155" i="1"/>
  <c r="AG155" i="1"/>
  <c r="AI155" i="1" l="1"/>
  <c r="AJ155" i="1"/>
  <c r="AK155" i="1"/>
  <c r="AS155" i="1" s="1"/>
  <c r="AH155" i="1"/>
  <c r="AR155" i="1" s="1"/>
  <c r="AM155" i="1"/>
  <c r="AT155" i="1" s="1"/>
  <c r="AF155" i="1"/>
  <c r="AQ155" i="1" s="1"/>
  <c r="AN160" i="1"/>
  <c r="AO160" i="1"/>
  <c r="S155" i="1" l="1"/>
  <c r="U155" i="1"/>
  <c r="T155" i="1"/>
  <c r="R155" i="1"/>
  <c r="AU160" i="1"/>
  <c r="O155" i="1" l="1"/>
  <c r="K155" i="1"/>
  <c r="M155" i="1" s="1"/>
  <c r="F156" i="1" s="1"/>
  <c r="H156" i="1" s="1"/>
  <c r="I156" i="1" s="1"/>
  <c r="W153" i="1" s="1"/>
  <c r="X153" i="1" s="1"/>
  <c r="AK156" i="1"/>
  <c r="AL156" i="1"/>
  <c r="AH156" i="1"/>
  <c r="C157" i="1" l="1"/>
  <c r="D157" i="1"/>
  <c r="E157" i="1"/>
  <c r="Y152" i="1"/>
  <c r="AA152" i="1" s="1"/>
  <c r="AB152" i="1" s="1"/>
  <c r="P152" i="1" s="1"/>
  <c r="Q152" i="1" s="1"/>
  <c r="AM156" i="1" s="1"/>
  <c r="AT156" i="1" s="1"/>
  <c r="G156" i="1"/>
  <c r="Z153" i="1" s="1"/>
  <c r="AF156" i="1" l="1"/>
  <c r="AJ156" i="1"/>
  <c r="AS156" i="1" s="1"/>
  <c r="AG156" i="1"/>
  <c r="AI156" i="1"/>
  <c r="AO161" i="1"/>
  <c r="AN161" i="1"/>
  <c r="AL157" i="1"/>
  <c r="AH157" i="1"/>
  <c r="AM157" i="1"/>
  <c r="R156" i="1" l="1"/>
  <c r="T156" i="1"/>
  <c r="AQ156" i="1"/>
  <c r="S156" i="1"/>
  <c r="O156" i="1" s="1"/>
  <c r="AU161" i="1"/>
  <c r="U156" i="1"/>
  <c r="AR156" i="1"/>
  <c r="AT157" i="1"/>
  <c r="K156" i="1" l="1"/>
  <c r="M156" i="1" s="1"/>
  <c r="F157" i="1" s="1"/>
  <c r="H157" i="1" s="1"/>
  <c r="Y153" i="1" l="1"/>
  <c r="AA153" i="1" s="1"/>
  <c r="AB153" i="1" s="1"/>
  <c r="P153" i="1" s="1"/>
  <c r="Q153" i="1" s="1"/>
  <c r="AF157" i="1" s="1"/>
  <c r="AG157" i="1"/>
  <c r="AJ157" i="1"/>
  <c r="R157" i="1" s="1"/>
  <c r="AI157" i="1"/>
  <c r="I157" i="1"/>
  <c r="AK157" i="1" l="1"/>
  <c r="U157" i="1" s="1"/>
  <c r="AQ157" i="1"/>
  <c r="T157" i="1"/>
  <c r="AR157" i="1"/>
  <c r="E158" i="1"/>
  <c r="W154" i="1"/>
  <c r="D158" i="1"/>
  <c r="G157" i="1"/>
  <c r="C158" i="1"/>
  <c r="AG158" i="1"/>
  <c r="AJ158" i="1"/>
  <c r="AL158" i="1"/>
  <c r="S157" i="1" l="1"/>
  <c r="O157" i="1" s="1"/>
  <c r="AS157" i="1"/>
  <c r="K157" i="1"/>
  <c r="M157" i="1" s="1"/>
  <c r="F158" i="1" s="1"/>
  <c r="H158" i="1" s="1"/>
  <c r="I158" i="1" s="1"/>
  <c r="X154" i="1"/>
  <c r="Z154" i="1"/>
  <c r="AO162" i="1"/>
  <c r="AN162" i="1"/>
  <c r="Y154" i="1" l="1"/>
  <c r="AA154" i="1" s="1"/>
  <c r="AB154" i="1" s="1"/>
  <c r="P154" i="1" s="1"/>
  <c r="Q154" i="1" s="1"/>
  <c r="AH158" i="1" s="1"/>
  <c r="AU162" i="1"/>
  <c r="W155" i="1"/>
  <c r="C159" i="1"/>
  <c r="E159" i="1"/>
  <c r="D159" i="1"/>
  <c r="G158" i="1"/>
  <c r="AM158" i="1" l="1"/>
  <c r="AT158" i="1" s="1"/>
  <c r="AF158" i="1"/>
  <c r="AI158" i="1"/>
  <c r="AR158" i="1" s="1"/>
  <c r="AK158" i="1"/>
  <c r="U158" i="1" s="1"/>
  <c r="X155" i="1"/>
  <c r="Z155" i="1"/>
  <c r="AO163" i="1"/>
  <c r="AN163" i="1"/>
  <c r="AQ158" i="1" l="1"/>
  <c r="T158" i="1"/>
  <c r="K158" i="1"/>
  <c r="M158" i="1" s="1"/>
  <c r="F159" i="1" s="1"/>
  <c r="H159" i="1" s="1"/>
  <c r="I159" i="1" s="1"/>
  <c r="R158" i="1"/>
  <c r="S158" i="1"/>
  <c r="AS158" i="1"/>
  <c r="AU163" i="1"/>
  <c r="Y155" i="1" l="1"/>
  <c r="AA155" i="1" s="1"/>
  <c r="AB155" i="1" s="1"/>
  <c r="P155" i="1" s="1"/>
  <c r="Q155" i="1" s="1"/>
  <c r="O158" i="1"/>
  <c r="W156" i="1"/>
  <c r="AF159" i="1"/>
  <c r="AL159" i="1"/>
  <c r="AI159" i="1"/>
  <c r="AM159" i="1"/>
  <c r="AK159" i="1"/>
  <c r="AJ159" i="1"/>
  <c r="AG159" i="1"/>
  <c r="AH159" i="1"/>
  <c r="E160" i="1"/>
  <c r="D160" i="1"/>
  <c r="C160" i="1"/>
  <c r="G159" i="1"/>
  <c r="Z156" i="1" l="1"/>
  <c r="X156" i="1"/>
  <c r="U159" i="1"/>
  <c r="T159" i="1"/>
  <c r="AT159" i="1"/>
  <c r="S159" i="1"/>
  <c r="AS159" i="1"/>
  <c r="AR159" i="1"/>
  <c r="R159" i="1"/>
  <c r="AQ159" i="1"/>
  <c r="AO164" i="1"/>
  <c r="AN164" i="1"/>
  <c r="K159" i="1" l="1"/>
  <c r="M159" i="1" s="1"/>
  <c r="O159" i="1"/>
  <c r="AU164" i="1"/>
  <c r="F160" i="1" l="1"/>
  <c r="H160" i="1" s="1"/>
  <c r="I160" i="1" s="1"/>
  <c r="Y156" i="1"/>
  <c r="AA156" i="1" s="1"/>
  <c r="AB156" i="1" s="1"/>
  <c r="P156" i="1" s="1"/>
  <c r="Q156" i="1" s="1"/>
  <c r="AF160" i="1"/>
  <c r="AJ160" i="1"/>
  <c r="AM160" i="1"/>
  <c r="AK160" i="1"/>
  <c r="AH160" i="1"/>
  <c r="AG160" i="1"/>
  <c r="C161" i="1"/>
  <c r="E161" i="1"/>
  <c r="G160" i="1"/>
  <c r="D161" i="1"/>
  <c r="AI160" i="1" l="1"/>
  <c r="U160" i="1" s="1"/>
  <c r="AL160" i="1"/>
  <c r="AL161" i="1" s="1"/>
  <c r="W157" i="1"/>
  <c r="AS160" i="1"/>
  <c r="AQ160" i="1"/>
  <c r="AN165" i="1"/>
  <c r="AO165" i="1"/>
  <c r="S160" i="1" l="1"/>
  <c r="R160" i="1"/>
  <c r="O160" i="1" s="1"/>
  <c r="T160" i="1"/>
  <c r="K160" i="1" s="1"/>
  <c r="M160" i="1" s="1"/>
  <c r="Y157" i="1" s="1"/>
  <c r="AR160" i="1"/>
  <c r="AT160" i="1"/>
  <c r="Z157" i="1"/>
  <c r="X157" i="1"/>
  <c r="AU165" i="1"/>
  <c r="AA157" i="1" l="1"/>
  <c r="AB157" i="1" s="1"/>
  <c r="P157" i="1" s="1"/>
  <c r="Q157" i="1" s="1"/>
  <c r="AI161" i="1" s="1"/>
  <c r="F161" i="1"/>
  <c r="H161" i="1" s="1"/>
  <c r="I161" i="1" s="1"/>
  <c r="W158" i="1" s="1"/>
  <c r="AM161" i="1"/>
  <c r="AT161" i="1" s="1"/>
  <c r="X158" i="1" l="1"/>
  <c r="D162" i="1"/>
  <c r="AJ161" i="1"/>
  <c r="AG161" i="1"/>
  <c r="C162" i="1"/>
  <c r="G161" i="1"/>
  <c r="Z158" i="1" s="1"/>
  <c r="E162" i="1"/>
  <c r="AK161" i="1"/>
  <c r="AF161" i="1"/>
  <c r="AH161" i="1"/>
  <c r="AR161" i="1" s="1"/>
  <c r="AO166" i="1"/>
  <c r="AN166" i="1"/>
  <c r="S161" i="1" l="1"/>
  <c r="AS161" i="1"/>
  <c r="U161" i="1"/>
  <c r="R161" i="1"/>
  <c r="T161" i="1"/>
  <c r="AQ161" i="1"/>
  <c r="AU166" i="1"/>
  <c r="O161" i="1" l="1"/>
  <c r="K161" i="1"/>
  <c r="M161" i="1" s="1"/>
  <c r="AL162" i="1"/>
  <c r="F162" i="1" l="1"/>
  <c r="H162" i="1" s="1"/>
  <c r="I162" i="1" s="1"/>
  <c r="W159" i="1" s="1"/>
  <c r="X159" i="1" s="1"/>
  <c r="Y158" i="1"/>
  <c r="AA158" i="1" s="1"/>
  <c r="AB158" i="1" s="1"/>
  <c r="P158" i="1" s="1"/>
  <c r="Q158" i="1" s="1"/>
  <c r="AF162" i="1" s="1"/>
  <c r="AJ162" i="1"/>
  <c r="AH162" i="1"/>
  <c r="AM162" i="1" l="1"/>
  <c r="AT162" i="1" s="1"/>
  <c r="AK162" i="1"/>
  <c r="AS162" i="1" s="1"/>
  <c r="G162" i="1"/>
  <c r="C163" i="1"/>
  <c r="D163" i="1"/>
  <c r="Z159" i="1"/>
  <c r="E163" i="1"/>
  <c r="AG162" i="1"/>
  <c r="AI162" i="1"/>
  <c r="S162" i="1" s="1"/>
  <c r="T162" i="1"/>
  <c r="R162" i="1"/>
  <c r="AQ162" i="1" l="1"/>
  <c r="U162" i="1"/>
  <c r="K162" i="1" s="1"/>
  <c r="M162" i="1" s="1"/>
  <c r="F163" i="1" s="1"/>
  <c r="H163" i="1" s="1"/>
  <c r="I163" i="1" s="1"/>
  <c r="O162" i="1"/>
  <c r="AN167" i="1"/>
  <c r="AO167" i="1"/>
  <c r="AR162" i="1"/>
  <c r="Y159" i="1" l="1"/>
  <c r="AA159" i="1" s="1"/>
  <c r="AB159" i="1" s="1"/>
  <c r="P159" i="1" s="1"/>
  <c r="Q159" i="1" s="1"/>
  <c r="AF163" i="1" s="1"/>
  <c r="W160" i="1"/>
  <c r="X160" i="1" s="1"/>
  <c r="E164" i="1"/>
  <c r="AO168" i="1" s="1"/>
  <c r="D164" i="1"/>
  <c r="C164" i="1"/>
  <c r="G163" i="1"/>
  <c r="Z160" i="1" s="1"/>
  <c r="AU167" i="1"/>
  <c r="AL163" i="1"/>
  <c r="AJ163" i="1"/>
  <c r="AI163" i="1"/>
  <c r="AN168" i="1" l="1"/>
  <c r="AU168" i="1" s="1"/>
  <c r="AK163" i="1"/>
  <c r="AS163" i="1" s="1"/>
  <c r="AM163" i="1"/>
  <c r="AT163" i="1" s="1"/>
  <c r="AH163" i="1"/>
  <c r="AR163" i="1" s="1"/>
  <c r="AG163" i="1"/>
  <c r="AQ163" i="1" s="1"/>
  <c r="T163" i="1" l="1"/>
  <c r="S163" i="1"/>
  <c r="R163" i="1"/>
  <c r="U163" i="1"/>
  <c r="AK164" i="1"/>
  <c r="AH164" i="1"/>
  <c r="K163" i="1" l="1"/>
  <c r="M163" i="1" s="1"/>
  <c r="Y160" i="1" s="1"/>
  <c r="AA160" i="1" s="1"/>
  <c r="AB160" i="1" s="1"/>
  <c r="P160" i="1" s="1"/>
  <c r="Q160" i="1" s="1"/>
  <c r="AF164" i="1" s="1"/>
  <c r="AM164" i="1"/>
  <c r="AL164" i="1"/>
  <c r="O163" i="1"/>
  <c r="AG164" i="1"/>
  <c r="F164" i="1"/>
  <c r="H164" i="1" s="1"/>
  <c r="I164" i="1" s="1"/>
  <c r="E165" i="1" s="1"/>
  <c r="AQ164" i="1" l="1"/>
  <c r="AJ164" i="1"/>
  <c r="AS164" i="1" s="1"/>
  <c r="AI164" i="1"/>
  <c r="AR164" i="1" s="1"/>
  <c r="AT164" i="1"/>
  <c r="S164" i="1"/>
  <c r="T164" i="1"/>
  <c r="G164" i="1"/>
  <c r="AN169" i="1"/>
  <c r="AO169" i="1"/>
  <c r="D165" i="1"/>
  <c r="W161" i="1"/>
  <c r="C165" i="1"/>
  <c r="R164" i="1" l="1"/>
  <c r="O164" i="1" s="1"/>
  <c r="U164" i="1"/>
  <c r="K164" i="1" s="1"/>
  <c r="M164" i="1" s="1"/>
  <c r="Y161" i="1" s="1"/>
  <c r="AU169" i="1"/>
  <c r="Z161" i="1"/>
  <c r="X161" i="1"/>
  <c r="F165" i="1" l="1"/>
  <c r="H165" i="1" s="1"/>
  <c r="I165" i="1" s="1"/>
  <c r="G165" i="1" s="1"/>
  <c r="AA161" i="1"/>
  <c r="AB161" i="1" s="1"/>
  <c r="P161" i="1" s="1"/>
  <c r="Q161" i="1" s="1"/>
  <c r="W162" i="1"/>
  <c r="AH165" i="1"/>
  <c r="AL165" i="1"/>
  <c r="AJ165" i="1" l="1"/>
  <c r="AM165" i="1"/>
  <c r="AT165" i="1" s="1"/>
  <c r="E166" i="1"/>
  <c r="C166" i="1"/>
  <c r="D166" i="1"/>
  <c r="AF165" i="1"/>
  <c r="R165" i="1" s="1"/>
  <c r="AK165" i="1"/>
  <c r="AG165" i="1"/>
  <c r="AI165" i="1"/>
  <c r="X162" i="1"/>
  <c r="Z162" i="1"/>
  <c r="T165" i="1" l="1"/>
  <c r="AS165" i="1"/>
  <c r="AN170" i="1"/>
  <c r="AO170" i="1"/>
  <c r="U165" i="1"/>
  <c r="K165" i="1" s="1"/>
  <c r="M165" i="1" s="1"/>
  <c r="F166" i="1" s="1"/>
  <c r="H166" i="1" s="1"/>
  <c r="I166" i="1" s="1"/>
  <c r="AQ165" i="1"/>
  <c r="S165" i="1"/>
  <c r="O165" i="1" s="1"/>
  <c r="AR165" i="1"/>
  <c r="Y162" i="1"/>
  <c r="AA162" i="1" s="1"/>
  <c r="AB162" i="1" s="1"/>
  <c r="P162" i="1" s="1"/>
  <c r="Q162" i="1" s="1"/>
  <c r="AM166" i="1"/>
  <c r="AJ166" i="1"/>
  <c r="AF166" i="1"/>
  <c r="AL166" i="1"/>
  <c r="AK166" i="1"/>
  <c r="AH166" i="1"/>
  <c r="AU170" i="1" l="1"/>
  <c r="W163" i="1"/>
  <c r="X163" i="1" s="1"/>
  <c r="G166" i="1"/>
  <c r="D167" i="1"/>
  <c r="C167" i="1"/>
  <c r="E167" i="1"/>
  <c r="AG166" i="1"/>
  <c r="AI166" i="1"/>
  <c r="AR166" i="1" s="1"/>
  <c r="T166" i="1"/>
  <c r="AT166" i="1"/>
  <c r="R166" i="1"/>
  <c r="AS166" i="1"/>
  <c r="AO171" i="1"/>
  <c r="AN171" i="1"/>
  <c r="Z163" i="1" l="1"/>
  <c r="S166" i="1"/>
  <c r="O166" i="1" s="1"/>
  <c r="AQ166" i="1"/>
  <c r="U166" i="1"/>
  <c r="K166" i="1" s="1"/>
  <c r="M166" i="1" s="1"/>
  <c r="AU171" i="1"/>
  <c r="F167" i="1" l="1"/>
  <c r="H167" i="1" s="1"/>
  <c r="I167" i="1" s="1"/>
  <c r="W164" i="1" s="1"/>
  <c r="X164" i="1" s="1"/>
  <c r="Y163" i="1"/>
  <c r="AA163" i="1" s="1"/>
  <c r="AB163" i="1" s="1"/>
  <c r="P163" i="1" s="1"/>
  <c r="Q163" i="1" s="1"/>
  <c r="AG167" i="1"/>
  <c r="AF167" i="1"/>
  <c r="AM167" i="1"/>
  <c r="AK167" i="1"/>
  <c r="AJ167" i="1"/>
  <c r="AI167" i="1"/>
  <c r="G167" i="1"/>
  <c r="Z164" i="1" s="1"/>
  <c r="C168" i="1"/>
  <c r="E168" i="1"/>
  <c r="D168" i="1"/>
  <c r="AH167" i="1" l="1"/>
  <c r="AR167" i="1" s="1"/>
  <c r="AL167" i="1"/>
  <c r="AT167" i="1" s="1"/>
  <c r="AQ167" i="1"/>
  <c r="S167" i="1"/>
  <c r="AS167" i="1"/>
  <c r="U167" i="1"/>
  <c r="AN172" i="1"/>
  <c r="AO172" i="1"/>
  <c r="R167" i="1" l="1"/>
  <c r="T167" i="1"/>
  <c r="K167" i="1" s="1"/>
  <c r="M167" i="1" s="1"/>
  <c r="Y164" i="1" s="1"/>
  <c r="AA164" i="1" s="1"/>
  <c r="AB164" i="1" s="1"/>
  <c r="O167" i="1"/>
  <c r="AU172" i="1"/>
  <c r="F168" i="1" l="1"/>
  <c r="P164" i="1"/>
  <c r="Q164" i="1" s="1"/>
  <c r="AL168" i="1" l="1"/>
  <c r="AH168" i="1"/>
  <c r="AF168" i="1"/>
  <c r="AJ168" i="1"/>
  <c r="AM168" i="1"/>
  <c r="AT168" i="1" s="1"/>
  <c r="AI168" i="1"/>
  <c r="AG168" i="1"/>
  <c r="AK168" i="1"/>
  <c r="H168" i="1"/>
  <c r="AQ168" i="1" l="1"/>
  <c r="R168" i="1"/>
  <c r="AR168" i="1"/>
  <c r="AS168" i="1"/>
  <c r="S168" i="1"/>
  <c r="U168" i="1"/>
  <c r="I168" i="1"/>
  <c r="W165" i="1" s="1"/>
  <c r="T168" i="1"/>
  <c r="X165" i="1" l="1"/>
  <c r="O168" i="1"/>
  <c r="K168" i="1"/>
  <c r="M168" i="1" s="1"/>
  <c r="F169" i="1" s="1"/>
  <c r="E169" i="1"/>
  <c r="G168" i="1"/>
  <c r="Z165" i="1" s="1"/>
  <c r="D169" i="1"/>
  <c r="C169" i="1"/>
  <c r="Y165" i="1" l="1"/>
  <c r="AA165" i="1" s="1"/>
  <c r="AB165" i="1" s="1"/>
  <c r="H169" i="1"/>
  <c r="AN173" i="1"/>
  <c r="AO173" i="1"/>
  <c r="AU173" i="1" l="1"/>
  <c r="I169" i="1"/>
  <c r="P165" i="1"/>
  <c r="Q165" i="1" s="1"/>
  <c r="W166" i="1" l="1"/>
  <c r="AI169" i="1"/>
  <c r="AG169" i="1"/>
  <c r="AK169" i="1"/>
  <c r="AJ169" i="1"/>
  <c r="AF169" i="1"/>
  <c r="AL169" i="1"/>
  <c r="AH169" i="1"/>
  <c r="AM169" i="1"/>
  <c r="G169" i="1"/>
  <c r="C170" i="1"/>
  <c r="E170" i="1"/>
  <c r="D170" i="1"/>
  <c r="AQ169" i="1" l="1"/>
  <c r="S169" i="1"/>
  <c r="X166" i="1"/>
  <c r="Z166" i="1"/>
  <c r="R169" i="1"/>
  <c r="AS169" i="1"/>
  <c r="T169" i="1"/>
  <c r="AT169" i="1"/>
  <c r="U169" i="1"/>
  <c r="AR169" i="1"/>
  <c r="AN174" i="1"/>
  <c r="AO174" i="1"/>
  <c r="O169" i="1" l="1"/>
  <c r="K169" i="1"/>
  <c r="M169" i="1" s="1"/>
  <c r="Y166" i="1" s="1"/>
  <c r="AA166" i="1" s="1"/>
  <c r="AB166" i="1" s="1"/>
  <c r="AU174" i="1"/>
  <c r="F170" i="1" l="1"/>
  <c r="H170" i="1" s="1"/>
  <c r="I170" i="1" s="1"/>
  <c r="P166" i="1"/>
  <c r="Q166" i="1" s="1"/>
  <c r="AK170" i="1"/>
  <c r="AM170" i="1"/>
  <c r="W167" i="1" l="1"/>
  <c r="AH170" i="1"/>
  <c r="AL170" i="1"/>
  <c r="AT170" i="1" s="1"/>
  <c r="AF170" i="1"/>
  <c r="AJ170" i="1"/>
  <c r="AI170" i="1"/>
  <c r="AR170" i="1" s="1"/>
  <c r="AG170" i="1"/>
  <c r="C171" i="1"/>
  <c r="G170" i="1"/>
  <c r="E171" i="1"/>
  <c r="D171" i="1"/>
  <c r="X167" i="1" l="1"/>
  <c r="Z167" i="1"/>
  <c r="T170" i="1"/>
  <c r="AS170" i="1"/>
  <c r="S170" i="1"/>
  <c r="AJ171" i="1"/>
  <c r="R170" i="1"/>
  <c r="U170" i="1"/>
  <c r="AQ170" i="1"/>
  <c r="AN175" i="1"/>
  <c r="AO175" i="1"/>
  <c r="K170" i="1" l="1"/>
  <c r="M170" i="1" s="1"/>
  <c r="O170" i="1"/>
  <c r="AU175" i="1"/>
  <c r="Y167" i="1" l="1"/>
  <c r="AA167" i="1" s="1"/>
  <c r="AB167" i="1" s="1"/>
  <c r="P167" i="1" s="1"/>
  <c r="Q167" i="1" s="1"/>
  <c r="AL171" i="1" s="1"/>
  <c r="F171" i="1"/>
  <c r="H171" i="1" s="1"/>
  <c r="I171" i="1" s="1"/>
  <c r="AK171" i="1" l="1"/>
  <c r="AS171" i="1" s="1"/>
  <c r="AM171" i="1"/>
  <c r="AT171" i="1" s="1"/>
  <c r="AF171" i="1"/>
  <c r="AI171" i="1"/>
  <c r="G171" i="1"/>
  <c r="W168" i="1"/>
  <c r="E172" i="1"/>
  <c r="D172" i="1"/>
  <c r="AH171" i="1"/>
  <c r="AG171" i="1"/>
  <c r="C172" i="1"/>
  <c r="AO176" i="1"/>
  <c r="AN176" i="1"/>
  <c r="AR171" i="1" l="1"/>
  <c r="R171" i="1"/>
  <c r="Z168" i="1"/>
  <c r="X168" i="1"/>
  <c r="T171" i="1"/>
  <c r="AQ171" i="1"/>
  <c r="S171" i="1"/>
  <c r="U171" i="1"/>
  <c r="AH172" i="1"/>
  <c r="AU176" i="1"/>
  <c r="O171" i="1" l="1"/>
  <c r="K171" i="1"/>
  <c r="M171" i="1" s="1"/>
  <c r="F172" i="1" s="1"/>
  <c r="H172" i="1" s="1"/>
  <c r="I172" i="1" s="1"/>
  <c r="D173" i="1" s="1"/>
  <c r="W169" i="1" l="1"/>
  <c r="Y168" i="1"/>
  <c r="AA168" i="1" s="1"/>
  <c r="AB168" i="1" s="1"/>
  <c r="P168" i="1" s="1"/>
  <c r="Q168" i="1" s="1"/>
  <c r="AJ172" i="1" s="1"/>
  <c r="AJ173" i="1" s="1"/>
  <c r="E173" i="1"/>
  <c r="C173" i="1"/>
  <c r="AF172" i="1"/>
  <c r="AL172" i="1"/>
  <c r="G172" i="1"/>
  <c r="AI172" i="1"/>
  <c r="AR172" i="1" s="1"/>
  <c r="AM172" i="1"/>
  <c r="AG172" i="1"/>
  <c r="AK172" i="1"/>
  <c r="Z169" i="1"/>
  <c r="X169" i="1"/>
  <c r="AN177" i="1"/>
  <c r="AO177" i="1"/>
  <c r="R172" i="1" l="1"/>
  <c r="T172" i="1"/>
  <c r="AT172" i="1"/>
  <c r="AQ172" i="1"/>
  <c r="U172" i="1"/>
  <c r="AS172" i="1"/>
  <c r="S172" i="1"/>
  <c r="O172" i="1" s="1"/>
  <c r="AU177" i="1"/>
  <c r="K172" i="1" l="1"/>
  <c r="M172" i="1" s="1"/>
  <c r="F173" i="1" s="1"/>
  <c r="H173" i="1" s="1"/>
  <c r="I173" i="1" s="1"/>
  <c r="Y169" i="1" l="1"/>
  <c r="AA169" i="1" s="1"/>
  <c r="AB169" i="1" s="1"/>
  <c r="P169" i="1" s="1"/>
  <c r="Q169" i="1" s="1"/>
  <c r="AI173" i="1" s="1"/>
  <c r="AM173" i="1"/>
  <c r="AK173" i="1"/>
  <c r="AS173" i="1" s="1"/>
  <c r="AH173" i="1"/>
  <c r="AG173" i="1"/>
  <c r="S173" i="1" s="1"/>
  <c r="AL173" i="1"/>
  <c r="AF173" i="1"/>
  <c r="W170" i="1"/>
  <c r="X170" i="1" s="1"/>
  <c r="C174" i="1"/>
  <c r="G173" i="1"/>
  <c r="D174" i="1"/>
  <c r="E174" i="1"/>
  <c r="AQ173" i="1" l="1"/>
  <c r="AR173" i="1"/>
  <c r="T173" i="1"/>
  <c r="U173" i="1"/>
  <c r="K173" i="1" s="1"/>
  <c r="M173" i="1" s="1"/>
  <c r="F174" i="1" s="1"/>
  <c r="H174" i="1" s="1"/>
  <c r="Z170" i="1"/>
  <c r="AO178" i="1"/>
  <c r="AN178" i="1"/>
  <c r="AT173" i="1"/>
  <c r="R173" i="1"/>
  <c r="O173" i="1" s="1"/>
  <c r="Y170" i="1" l="1"/>
  <c r="AA170" i="1" s="1"/>
  <c r="AB170" i="1" s="1"/>
  <c r="P170" i="1" s="1"/>
  <c r="Q170" i="1" s="1"/>
  <c r="AK174" i="1"/>
  <c r="AG174" i="1"/>
  <c r="AU178" i="1"/>
  <c r="AM174" i="1"/>
  <c r="AJ174" i="1"/>
  <c r="AH174" i="1"/>
  <c r="AF174" i="1"/>
  <c r="I174" i="1"/>
  <c r="AI174" i="1" l="1"/>
  <c r="AR174" i="1" s="1"/>
  <c r="AL174" i="1"/>
  <c r="AT174" i="1" s="1"/>
  <c r="AJ175" i="1"/>
  <c r="AS174" i="1"/>
  <c r="W171" i="1"/>
  <c r="AQ174" i="1"/>
  <c r="AH175" i="1"/>
  <c r="D175" i="1"/>
  <c r="G174" i="1"/>
  <c r="C175" i="1"/>
  <c r="E175" i="1"/>
  <c r="U174" i="1" l="1"/>
  <c r="T174" i="1"/>
  <c r="K174" i="1" s="1"/>
  <c r="M174" i="1" s="1"/>
  <c r="F175" i="1" s="1"/>
  <c r="H175" i="1" s="1"/>
  <c r="S174" i="1"/>
  <c r="R174" i="1"/>
  <c r="Z171" i="1"/>
  <c r="Y171" i="1"/>
  <c r="X171" i="1"/>
  <c r="AO179" i="1"/>
  <c r="AN179" i="1"/>
  <c r="O174" i="1" l="1"/>
  <c r="AA171" i="1"/>
  <c r="AB171" i="1" s="1"/>
  <c r="P171" i="1" s="1"/>
  <c r="Q171" i="1" s="1"/>
  <c r="I175" i="1"/>
  <c r="AU179" i="1"/>
  <c r="AK175" i="1" l="1"/>
  <c r="AS175" i="1" s="1"/>
  <c r="AM175" i="1"/>
  <c r="AI175" i="1"/>
  <c r="AR175" i="1" s="1"/>
  <c r="AL175" i="1"/>
  <c r="AT175" i="1" s="1"/>
  <c r="W172" i="1"/>
  <c r="AG175" i="1"/>
  <c r="AF175" i="1"/>
  <c r="G175" i="1"/>
  <c r="E176" i="1"/>
  <c r="C176" i="1"/>
  <c r="D176" i="1"/>
  <c r="U175" i="1" l="1"/>
  <c r="X172" i="1"/>
  <c r="Z172" i="1"/>
  <c r="R175" i="1"/>
  <c r="T175" i="1"/>
  <c r="S175" i="1"/>
  <c r="AQ175" i="1"/>
  <c r="AN180" i="1"/>
  <c r="AO180" i="1"/>
  <c r="K175" i="1" l="1"/>
  <c r="M175" i="1" s="1"/>
  <c r="F176" i="1" s="1"/>
  <c r="H176" i="1" s="1"/>
  <c r="I176" i="1" s="1"/>
  <c r="W173" i="1" s="1"/>
  <c r="O175" i="1"/>
  <c r="AU180" i="1"/>
  <c r="Y172" i="1" l="1"/>
  <c r="AA172" i="1" s="1"/>
  <c r="AB172" i="1" s="1"/>
  <c r="P172" i="1" s="1"/>
  <c r="Q172" i="1" s="1"/>
  <c r="D177" i="1"/>
  <c r="AF176" i="1"/>
  <c r="AM176" i="1"/>
  <c r="X173" i="1"/>
  <c r="E177" i="1"/>
  <c r="AO181" i="1" s="1"/>
  <c r="AJ176" i="1"/>
  <c r="AK176" i="1"/>
  <c r="G176" i="1"/>
  <c r="Z173" i="1" s="1"/>
  <c r="C177" i="1"/>
  <c r="AH176" i="1" l="1"/>
  <c r="AI176" i="1"/>
  <c r="AG176" i="1"/>
  <c r="AQ176" i="1" s="1"/>
  <c r="AL176" i="1"/>
  <c r="AT176" i="1" s="1"/>
  <c r="T176" i="1"/>
  <c r="AN181" i="1"/>
  <c r="AU181" i="1" s="1"/>
  <c r="AS176" i="1"/>
  <c r="AR176" i="1" l="1"/>
  <c r="U176" i="1"/>
  <c r="K176" i="1" s="1"/>
  <c r="M176" i="1" s="1"/>
  <c r="F177" i="1" s="1"/>
  <c r="H177" i="1" s="1"/>
  <c r="I177" i="1" s="1"/>
  <c r="W174" i="1" s="1"/>
  <c r="X174" i="1" s="1"/>
  <c r="S176" i="1"/>
  <c r="R176" i="1"/>
  <c r="AL177" i="1"/>
  <c r="AH177" i="1"/>
  <c r="O176" i="1" l="1"/>
  <c r="G177" i="1"/>
  <c r="Z174" i="1" s="1"/>
  <c r="Y173" i="1"/>
  <c r="AA173" i="1" s="1"/>
  <c r="AB173" i="1" s="1"/>
  <c r="P173" i="1" s="1"/>
  <c r="Q173" i="1" s="1"/>
  <c r="C178" i="1"/>
  <c r="D178" i="1"/>
  <c r="E178" i="1"/>
  <c r="AI177" i="1" l="1"/>
  <c r="AR177" i="1" s="1"/>
  <c r="AF177" i="1"/>
  <c r="AJ177" i="1"/>
  <c r="AK177" i="1"/>
  <c r="AG177" i="1"/>
  <c r="AM177" i="1"/>
  <c r="AT177" i="1" s="1"/>
  <c r="AN182" i="1"/>
  <c r="AO182" i="1"/>
  <c r="S177" i="1" l="1"/>
  <c r="O177" i="1" s="1"/>
  <c r="R177" i="1"/>
  <c r="T177" i="1"/>
  <c r="AS177" i="1"/>
  <c r="U177" i="1"/>
  <c r="AQ177" i="1"/>
  <c r="AU182" i="1"/>
  <c r="K177" i="1" l="1"/>
  <c r="M177" i="1" s="1"/>
  <c r="F178" i="1" s="1"/>
  <c r="H178" i="1" s="1"/>
  <c r="I178" i="1" s="1"/>
  <c r="W175" i="1"/>
  <c r="X175" i="1" s="1"/>
  <c r="D179" i="1" l="1"/>
  <c r="C179" i="1"/>
  <c r="E179" i="1"/>
  <c r="G178" i="1"/>
  <c r="Y174" i="1"/>
  <c r="AA174" i="1" s="1"/>
  <c r="AB174" i="1" s="1"/>
  <c r="P174" i="1" s="1"/>
  <c r="Q174" i="1" s="1"/>
  <c r="AK178" i="1"/>
  <c r="AM178" i="1"/>
  <c r="AI178" i="1"/>
  <c r="AL178" i="1"/>
  <c r="AF178" i="1"/>
  <c r="AH178" i="1"/>
  <c r="Z175" i="1"/>
  <c r="AO183" i="1"/>
  <c r="AN183" i="1"/>
  <c r="AM179" i="1"/>
  <c r="AG178" i="1" l="1"/>
  <c r="AQ178" i="1" s="1"/>
  <c r="AJ178" i="1"/>
  <c r="AS178" i="1" s="1"/>
  <c r="AT178" i="1"/>
  <c r="AU183" i="1"/>
  <c r="AR178" i="1"/>
  <c r="R178" i="1"/>
  <c r="T178" i="1"/>
  <c r="U178" i="1" l="1"/>
  <c r="K178" i="1" s="1"/>
  <c r="M178" i="1" s="1"/>
  <c r="F179" i="1" s="1"/>
  <c r="H179" i="1" s="1"/>
  <c r="S178" i="1"/>
  <c r="O178" i="1" s="1"/>
  <c r="Y175" i="1" l="1"/>
  <c r="AA175" i="1" s="1"/>
  <c r="AB175" i="1" s="1"/>
  <c r="P175" i="1" s="1"/>
  <c r="Q175" i="1" s="1"/>
  <c r="AI179" i="1" s="1"/>
  <c r="AF179" i="1"/>
  <c r="AH179" i="1"/>
  <c r="AJ179" i="1"/>
  <c r="AL179" i="1"/>
  <c r="AK179" i="1"/>
  <c r="AS179" i="1" s="1"/>
  <c r="AG179" i="1"/>
  <c r="U179" i="1" s="1"/>
  <c r="I179" i="1"/>
  <c r="T179" i="1"/>
  <c r="AR179" i="1" l="1"/>
  <c r="AT179" i="1"/>
  <c r="R179" i="1"/>
  <c r="K179" i="1"/>
  <c r="M179" i="1" s="1"/>
  <c r="F180" i="1" s="1"/>
  <c r="W176" i="1"/>
  <c r="D180" i="1"/>
  <c r="G179" i="1"/>
  <c r="E180" i="1"/>
  <c r="C180" i="1"/>
  <c r="AQ179" i="1"/>
  <c r="S179" i="1"/>
  <c r="O179" i="1" s="1"/>
  <c r="H180" i="1" l="1"/>
  <c r="I180" i="1" s="1"/>
  <c r="W177" i="1" s="1"/>
  <c r="X177" i="1" s="1"/>
  <c r="X176" i="1"/>
  <c r="Y176" i="1"/>
  <c r="AO184" i="1"/>
  <c r="AN184" i="1"/>
  <c r="Z176" i="1"/>
  <c r="AO185" i="1" l="1"/>
  <c r="E181" i="1"/>
  <c r="G180" i="1"/>
  <c r="Z177" i="1" s="1"/>
  <c r="C181" i="1"/>
  <c r="D181" i="1"/>
  <c r="AU184" i="1"/>
  <c r="AN185" i="1"/>
  <c r="AA176" i="1"/>
  <c r="AB176" i="1" s="1"/>
  <c r="P176" i="1" s="1"/>
  <c r="Q176" i="1" s="1"/>
  <c r="AK180" i="1" l="1"/>
  <c r="AL180" i="1"/>
  <c r="AL181" i="1" s="1"/>
  <c r="AG180" i="1"/>
  <c r="AF180" i="1"/>
  <c r="AH180" i="1"/>
  <c r="AJ180" i="1"/>
  <c r="AS180" i="1" s="1"/>
  <c r="AU185" i="1"/>
  <c r="AM180" i="1"/>
  <c r="AI180" i="1"/>
  <c r="AQ180" i="1" l="1"/>
  <c r="U180" i="1"/>
  <c r="AH181" i="1"/>
  <c r="T180" i="1"/>
  <c r="R180" i="1"/>
  <c r="AJ181" i="1"/>
  <c r="S180" i="1"/>
  <c r="O180" i="1" s="1"/>
  <c r="AR180" i="1"/>
  <c r="AI181" i="1"/>
  <c r="AT180" i="1"/>
  <c r="AL182" i="1"/>
  <c r="AR181" i="1" l="1"/>
  <c r="K180" i="1"/>
  <c r="M180" i="1" s="1"/>
  <c r="R181" i="1"/>
  <c r="Y177" i="1" l="1"/>
  <c r="AA177" i="1" s="1"/>
  <c r="AB177" i="1" s="1"/>
  <c r="P177" i="1" s="1"/>
  <c r="Q177" i="1" s="1"/>
  <c r="F181" i="1"/>
  <c r="H181" i="1" s="1"/>
  <c r="AM181" i="1" l="1"/>
  <c r="AT181" i="1" s="1"/>
  <c r="AF181" i="1"/>
  <c r="I181" i="1"/>
  <c r="W178" i="1" s="1"/>
  <c r="T181" i="1"/>
  <c r="AG181" i="1"/>
  <c r="AQ181" i="1" s="1"/>
  <c r="AK181" i="1"/>
  <c r="AL183" i="1"/>
  <c r="AS181" i="1" l="1"/>
  <c r="S181" i="1"/>
  <c r="O181" i="1" s="1"/>
  <c r="X178" i="1"/>
  <c r="U181" i="1"/>
  <c r="K181" i="1" s="1"/>
  <c r="M181" i="1" s="1"/>
  <c r="F182" i="1" s="1"/>
  <c r="G181" i="1"/>
  <c r="Z178" i="1" s="1"/>
  <c r="C182" i="1"/>
  <c r="E182" i="1"/>
  <c r="D182" i="1"/>
  <c r="AK182" i="1"/>
  <c r="AJ182" i="1"/>
  <c r="H182" i="1" l="1"/>
  <c r="I182" i="1" s="1"/>
  <c r="C183" i="1" s="1"/>
  <c r="AS182" i="1"/>
  <c r="Y178" i="1"/>
  <c r="AA178" i="1" s="1"/>
  <c r="AB178" i="1" s="1"/>
  <c r="P178" i="1" s="1"/>
  <c r="Q178" i="1" s="1"/>
  <c r="AG182" i="1" s="1"/>
  <c r="D183" i="1"/>
  <c r="E183" i="1"/>
  <c r="G182" i="1"/>
  <c r="W179" i="1"/>
  <c r="T182" i="1"/>
  <c r="AO186" i="1"/>
  <c r="AO187" i="1" s="1"/>
  <c r="AN186" i="1"/>
  <c r="AF182" i="1" l="1"/>
  <c r="AQ182" i="1" s="1"/>
  <c r="AH182" i="1"/>
  <c r="AM182" i="1"/>
  <c r="AI182" i="1"/>
  <c r="AU186" i="1"/>
  <c r="AN187" i="1"/>
  <c r="AU187" i="1" s="1"/>
  <c r="X179" i="1"/>
  <c r="Z179" i="1"/>
  <c r="AK183" i="1"/>
  <c r="AL184" i="1"/>
  <c r="AR182" i="1" l="1"/>
  <c r="AM183" i="1"/>
  <c r="AT183" i="1" s="1"/>
  <c r="U182" i="1"/>
  <c r="K182" i="1" s="1"/>
  <c r="M182" i="1" s="1"/>
  <c r="R182" i="1"/>
  <c r="AT182" i="1"/>
  <c r="S182" i="1"/>
  <c r="O182" i="1" s="1"/>
  <c r="AI183" i="1"/>
  <c r="AM184" i="1" l="1"/>
  <c r="AT184" i="1" s="1"/>
  <c r="F183" i="1"/>
  <c r="H183" i="1" s="1"/>
  <c r="I183" i="1" s="1"/>
  <c r="Y179" i="1"/>
  <c r="AA179" i="1" s="1"/>
  <c r="AB179" i="1" s="1"/>
  <c r="P179" i="1" s="1"/>
  <c r="Q179" i="1" s="1"/>
  <c r="AF183" i="1"/>
  <c r="AJ183" i="1"/>
  <c r="S183" i="1"/>
  <c r="AG183" i="1" l="1"/>
  <c r="AQ183" i="1" s="1"/>
  <c r="AH183" i="1"/>
  <c r="W180" i="1"/>
  <c r="X180" i="1" s="1"/>
  <c r="E184" i="1"/>
  <c r="G183" i="1"/>
  <c r="Z180" i="1" s="1"/>
  <c r="C184" i="1"/>
  <c r="D184" i="1"/>
  <c r="U183" i="1"/>
  <c r="R183" i="1"/>
  <c r="O183" i="1" s="1"/>
  <c r="T183" i="1"/>
  <c r="AJ184" i="1"/>
  <c r="AS183" i="1"/>
  <c r="AF184" i="1"/>
  <c r="AO188" i="1" l="1"/>
  <c r="AN188" i="1"/>
  <c r="AU188" i="1" s="1"/>
  <c r="K183" i="1"/>
  <c r="M183" i="1" s="1"/>
  <c r="AH184" i="1"/>
  <c r="AH185" i="1" s="1"/>
  <c r="AR183" i="1"/>
  <c r="AG184" i="1"/>
  <c r="AQ184" i="1" s="1"/>
  <c r="F184" i="1"/>
  <c r="H184" i="1" s="1"/>
  <c r="Y180" i="1"/>
  <c r="AA180" i="1" s="1"/>
  <c r="AB180" i="1" s="1"/>
  <c r="P180" i="1" s="1"/>
  <c r="Q180" i="1" s="1"/>
  <c r="I184" i="1"/>
  <c r="G184" i="1" s="1"/>
  <c r="R184" i="1"/>
  <c r="T184" i="1"/>
  <c r="AL185" i="1"/>
  <c r="AM185" i="1"/>
  <c r="AG185" i="1" l="1"/>
  <c r="W181" i="1"/>
  <c r="AK184" i="1"/>
  <c r="AS184" i="1" s="1"/>
  <c r="AI184" i="1"/>
  <c r="U184" i="1" s="1"/>
  <c r="K184" i="1" s="1"/>
  <c r="M184" i="1" s="1"/>
  <c r="F185" i="1" s="1"/>
  <c r="H185" i="1" s="1"/>
  <c r="I185" i="1" s="1"/>
  <c r="W182" i="1" s="1"/>
  <c r="E185" i="1"/>
  <c r="D185" i="1"/>
  <c r="C185" i="1"/>
  <c r="AO189" i="1"/>
  <c r="AN189" i="1"/>
  <c r="AT185" i="1"/>
  <c r="AH186" i="1"/>
  <c r="S184" i="1" l="1"/>
  <c r="O184" i="1" s="1"/>
  <c r="AR184" i="1"/>
  <c r="X182" i="1"/>
  <c r="AU189" i="1"/>
  <c r="Y181" i="1"/>
  <c r="Z181" i="1"/>
  <c r="X181" i="1"/>
  <c r="C186" i="1"/>
  <c r="D186" i="1"/>
  <c r="G185" i="1"/>
  <c r="Z182" i="1" s="1"/>
  <c r="E186" i="1"/>
  <c r="AF185" i="1"/>
  <c r="AK185" i="1"/>
  <c r="AA181" i="1" l="1"/>
  <c r="AB181" i="1" s="1"/>
  <c r="P181" i="1" s="1"/>
  <c r="Q181" i="1" s="1"/>
  <c r="AN190" i="1"/>
  <c r="AO190" i="1"/>
  <c r="R185" i="1"/>
  <c r="AQ185" i="1"/>
  <c r="AM186" i="1"/>
  <c r="AG186" i="1"/>
  <c r="AF186" i="1"/>
  <c r="AK186" i="1"/>
  <c r="AH187" i="1"/>
  <c r="AJ185" i="1" l="1"/>
  <c r="T185" i="1" s="1"/>
  <c r="K185" i="1" s="1"/>
  <c r="M185" i="1" s="1"/>
  <c r="AI185" i="1"/>
  <c r="U185" i="1" s="1"/>
  <c r="AU190" i="1"/>
  <c r="AQ186" i="1"/>
  <c r="F186" i="1" l="1"/>
  <c r="H186" i="1" s="1"/>
  <c r="Y182" i="1"/>
  <c r="AA182" i="1" s="1"/>
  <c r="AB182" i="1" s="1"/>
  <c r="P182" i="1" s="1"/>
  <c r="Q182" i="1" s="1"/>
  <c r="AL186" i="1" s="1"/>
  <c r="AT186" i="1" s="1"/>
  <c r="I186" i="1"/>
  <c r="W183" i="1" s="1"/>
  <c r="U186" i="1"/>
  <c r="AR185" i="1"/>
  <c r="S185" i="1"/>
  <c r="O185" i="1" s="1"/>
  <c r="AI186" i="1"/>
  <c r="AJ186" i="1"/>
  <c r="T186" i="1" s="1"/>
  <c r="K186" i="1" s="1"/>
  <c r="M186" i="1" s="1"/>
  <c r="F187" i="1" s="1"/>
  <c r="AS185" i="1"/>
  <c r="AR186" i="1" l="1"/>
  <c r="S186" i="1"/>
  <c r="O186" i="1" s="1"/>
  <c r="X183" i="1"/>
  <c r="R186" i="1"/>
  <c r="AS186" i="1"/>
  <c r="E187" i="1"/>
  <c r="D187" i="1"/>
  <c r="C187" i="1"/>
  <c r="G186" i="1"/>
  <c r="Z183" i="1" s="1"/>
  <c r="Y183" i="1"/>
  <c r="AA183" i="1" s="1"/>
  <c r="AF187" i="1"/>
  <c r="AI187" i="1"/>
  <c r="AR187" i="1" s="1"/>
  <c r="AG187" i="1"/>
  <c r="AM187" i="1"/>
  <c r="AB183" i="1" l="1"/>
  <c r="P183" i="1" s="1"/>
  <c r="Q183" i="1" s="1"/>
  <c r="AJ187" i="1" s="1"/>
  <c r="AJ188" i="1" s="1"/>
  <c r="AO191" i="1"/>
  <c r="AN191" i="1"/>
  <c r="H187" i="1"/>
  <c r="I187" i="1" s="1"/>
  <c r="AQ187" i="1"/>
  <c r="AK187" i="1"/>
  <c r="AS187" i="1" s="1"/>
  <c r="AL187" i="1"/>
  <c r="R187" i="1" s="1"/>
  <c r="U187" i="1"/>
  <c r="AO192" i="1" l="1"/>
  <c r="D188" i="1"/>
  <c r="C188" i="1"/>
  <c r="G187" i="1"/>
  <c r="E188" i="1"/>
  <c r="AN192" i="1" s="1"/>
  <c r="W184" i="1"/>
  <c r="AU191" i="1"/>
  <c r="AT187" i="1"/>
  <c r="T187" i="1"/>
  <c r="K187" i="1" s="1"/>
  <c r="M187" i="1" s="1"/>
  <c r="F188" i="1" s="1"/>
  <c r="H188" i="1" s="1"/>
  <c r="I188" i="1" s="1"/>
  <c r="W185" i="1" s="1"/>
  <c r="X185" i="1" s="1"/>
  <c r="S187" i="1"/>
  <c r="O187" i="1" s="1"/>
  <c r="AK188" i="1"/>
  <c r="AS188" i="1" s="1"/>
  <c r="X184" i="1" l="1"/>
  <c r="Z184" i="1"/>
  <c r="AU192" i="1"/>
  <c r="Y184" i="1"/>
  <c r="AA184" i="1" s="1"/>
  <c r="AB184" i="1" s="1"/>
  <c r="P184" i="1" s="1"/>
  <c r="Q184" i="1" s="1"/>
  <c r="AM188" i="1"/>
  <c r="AI188" i="1"/>
  <c r="AG188" i="1"/>
  <c r="AL188" i="1"/>
  <c r="R188" i="1" s="1"/>
  <c r="G188" i="1"/>
  <c r="Z185" i="1" s="1"/>
  <c r="E189" i="1"/>
  <c r="C189" i="1"/>
  <c r="D189" i="1"/>
  <c r="AF188" i="1" l="1"/>
  <c r="AQ188" i="1" s="1"/>
  <c r="AH188" i="1"/>
  <c r="AR188" i="1" s="1"/>
  <c r="T188" i="1"/>
  <c r="U188" i="1"/>
  <c r="S188" i="1"/>
  <c r="O188" i="1" s="1"/>
  <c r="AT188" i="1"/>
  <c r="AO193" i="1"/>
  <c r="AN193" i="1"/>
  <c r="K188" i="1" l="1"/>
  <c r="M188" i="1" s="1"/>
  <c r="F189" i="1" s="1"/>
  <c r="H189" i="1" s="1"/>
  <c r="I189" i="1" s="1"/>
  <c r="AU193" i="1"/>
  <c r="Y185" i="1" l="1"/>
  <c r="AA185" i="1" s="1"/>
  <c r="AB185" i="1" s="1"/>
  <c r="P185" i="1" s="1"/>
  <c r="Q185" i="1" s="1"/>
  <c r="AJ189" i="1"/>
  <c r="AI189" i="1"/>
  <c r="AG189" i="1"/>
  <c r="AF189" i="1"/>
  <c r="W186" i="1"/>
  <c r="X186" i="1" s="1"/>
  <c r="D190" i="1"/>
  <c r="E190" i="1"/>
  <c r="G189" i="1"/>
  <c r="C190" i="1"/>
  <c r="AH189" i="1" l="1"/>
  <c r="AH190" i="1" s="1"/>
  <c r="AL189" i="1"/>
  <c r="AM189" i="1"/>
  <c r="AK189" i="1"/>
  <c r="AS189" i="1" s="1"/>
  <c r="AQ189" i="1"/>
  <c r="AO194" i="1"/>
  <c r="AN194" i="1"/>
  <c r="Z186" i="1"/>
  <c r="AJ190" i="1"/>
  <c r="AT189" i="1" l="1"/>
  <c r="R189" i="1"/>
  <c r="T189" i="1"/>
  <c r="AR189" i="1"/>
  <c r="S189" i="1"/>
  <c r="O189" i="1" s="1"/>
  <c r="U189" i="1"/>
  <c r="AU194" i="1"/>
  <c r="K189" i="1" l="1"/>
  <c r="M189" i="1" s="1"/>
  <c r="F190" i="1" s="1"/>
  <c r="H190" i="1" s="1"/>
  <c r="I190" i="1" s="1"/>
  <c r="AG190" i="1"/>
  <c r="Y186" i="1" l="1"/>
  <c r="AA186" i="1" s="1"/>
  <c r="AB186" i="1" s="1"/>
  <c r="P186" i="1" s="1"/>
  <c r="Q186" i="1" s="1"/>
  <c r="AI190" i="1" s="1"/>
  <c r="AR190" i="1" s="1"/>
  <c r="AM190" i="1"/>
  <c r="S190" i="1" s="1"/>
  <c r="AL190" i="1"/>
  <c r="C191" i="1"/>
  <c r="W187" i="1"/>
  <c r="G190" i="1"/>
  <c r="D191" i="1"/>
  <c r="E191" i="1"/>
  <c r="AF190" i="1" l="1"/>
  <c r="AQ190" i="1" s="1"/>
  <c r="AK190" i="1"/>
  <c r="AS190" i="1" s="1"/>
  <c r="U190" i="1"/>
  <c r="AT190" i="1"/>
  <c r="Z187" i="1"/>
  <c r="X187" i="1"/>
  <c r="AN195" i="1"/>
  <c r="AO195" i="1"/>
  <c r="R190" i="1" l="1"/>
  <c r="O190" i="1" s="1"/>
  <c r="T190" i="1"/>
  <c r="K190" i="1"/>
  <c r="M190" i="1" s="1"/>
  <c r="AU195" i="1"/>
  <c r="AL191" i="1"/>
  <c r="AJ191" i="1"/>
  <c r="F191" i="1" l="1"/>
  <c r="H191" i="1" s="1"/>
  <c r="Y187" i="1"/>
  <c r="AA187" i="1" s="1"/>
  <c r="AB187" i="1" s="1"/>
  <c r="P187" i="1" s="1"/>
  <c r="Q187" i="1" s="1"/>
  <c r="AJ192" i="1"/>
  <c r="AJ193" i="1" s="1"/>
  <c r="AG191" i="1" l="1"/>
  <c r="AK191" i="1"/>
  <c r="AS191" i="1" s="1"/>
  <c r="AI191" i="1"/>
  <c r="AF191" i="1"/>
  <c r="AM191" i="1"/>
  <c r="U191" i="1" s="1"/>
  <c r="AH191" i="1"/>
  <c r="I191" i="1"/>
  <c r="AQ191" i="1" l="1"/>
  <c r="R191" i="1"/>
  <c r="AR191" i="1"/>
  <c r="T191" i="1"/>
  <c r="K191" i="1" s="1"/>
  <c r="M191" i="1" s="1"/>
  <c r="F192" i="1" s="1"/>
  <c r="S191" i="1"/>
  <c r="O191" i="1" s="1"/>
  <c r="AT191" i="1"/>
  <c r="C192" i="1"/>
  <c r="W188" i="1"/>
  <c r="G191" i="1"/>
  <c r="D192" i="1"/>
  <c r="E192" i="1"/>
  <c r="AL192" i="1"/>
  <c r="X188" i="1" l="1"/>
  <c r="Z188" i="1"/>
  <c r="Y188" i="1"/>
  <c r="AA188" i="1" s="1"/>
  <c r="AN196" i="1"/>
  <c r="AO196" i="1"/>
  <c r="H192" i="1"/>
  <c r="AB188" i="1" l="1"/>
  <c r="P188" i="1" s="1"/>
  <c r="Q188" i="1" s="1"/>
  <c r="AI192" i="1"/>
  <c r="AM192" i="1"/>
  <c r="AT192" i="1" s="1"/>
  <c r="AF192" i="1"/>
  <c r="AH192" i="1"/>
  <c r="AG192" i="1"/>
  <c r="AK192" i="1"/>
  <c r="I192" i="1"/>
  <c r="AU196" i="1"/>
  <c r="T192" i="1"/>
  <c r="AL193" i="1"/>
  <c r="AJ194" i="1"/>
  <c r="AQ192" i="1" l="1"/>
  <c r="R192" i="1"/>
  <c r="AR192" i="1"/>
  <c r="AH193" i="1"/>
  <c r="U192" i="1"/>
  <c r="K192" i="1" s="1"/>
  <c r="M192" i="1" s="1"/>
  <c r="F193" i="1" s="1"/>
  <c r="S192" i="1"/>
  <c r="O192" i="1" s="1"/>
  <c r="AS192" i="1"/>
  <c r="W189" i="1"/>
  <c r="G192" i="1"/>
  <c r="E193" i="1"/>
  <c r="C193" i="1"/>
  <c r="D193" i="1"/>
  <c r="AN197" i="1" l="1"/>
  <c r="AO197" i="1"/>
  <c r="X189" i="1"/>
  <c r="Z189" i="1"/>
  <c r="Y189" i="1"/>
  <c r="H193" i="1"/>
  <c r="AA189" i="1" l="1"/>
  <c r="AB189" i="1" s="1"/>
  <c r="P189" i="1" s="1"/>
  <c r="Q189" i="1" s="1"/>
  <c r="AK193" i="1" s="1"/>
  <c r="AS193" i="1" s="1"/>
  <c r="I193" i="1"/>
  <c r="W190" i="1" s="1"/>
  <c r="AU197" i="1"/>
  <c r="AJ195" i="1"/>
  <c r="AF193" i="1" l="1"/>
  <c r="T193" i="1" s="1"/>
  <c r="AG193" i="1"/>
  <c r="X190" i="1"/>
  <c r="AI193" i="1"/>
  <c r="AM193" i="1"/>
  <c r="E194" i="1"/>
  <c r="G193" i="1"/>
  <c r="Z190" i="1" s="1"/>
  <c r="C194" i="1"/>
  <c r="D194" i="1"/>
  <c r="S193" i="1" l="1"/>
  <c r="AQ193" i="1"/>
  <c r="R193" i="1"/>
  <c r="O193" i="1" s="1"/>
  <c r="AR193" i="1"/>
  <c r="AT193" i="1"/>
  <c r="AM194" i="1"/>
  <c r="U193" i="1"/>
  <c r="K193" i="1" s="1"/>
  <c r="M193" i="1" s="1"/>
  <c r="AO198" i="1"/>
  <c r="AN198" i="1"/>
  <c r="F194" i="1" l="1"/>
  <c r="H194" i="1" s="1"/>
  <c r="I194" i="1" s="1"/>
  <c r="W191" i="1" s="1"/>
  <c r="Y190" i="1"/>
  <c r="AA190" i="1" s="1"/>
  <c r="AB190" i="1" s="1"/>
  <c r="P190" i="1" s="1"/>
  <c r="Q190" i="1" s="1"/>
  <c r="AU198" i="1"/>
  <c r="AH194" i="1" l="1"/>
  <c r="AH195" i="1" s="1"/>
  <c r="AG194" i="1"/>
  <c r="AI194" i="1"/>
  <c r="AL194" i="1"/>
  <c r="AT194" i="1" s="1"/>
  <c r="X191" i="1"/>
  <c r="AK194" i="1"/>
  <c r="U194" i="1" s="1"/>
  <c r="AF194" i="1"/>
  <c r="E195" i="1"/>
  <c r="C195" i="1"/>
  <c r="G194" i="1"/>
  <c r="Z191" i="1" s="1"/>
  <c r="D195" i="1"/>
  <c r="AR194" i="1" l="1"/>
  <c r="S194" i="1"/>
  <c r="R194" i="1"/>
  <c r="O194" i="1" s="1"/>
  <c r="T194" i="1"/>
  <c r="K194" i="1" s="1"/>
  <c r="M194" i="1" s="1"/>
  <c r="F195" i="1" s="1"/>
  <c r="H195" i="1" s="1"/>
  <c r="AQ194" i="1"/>
  <c r="AF195" i="1"/>
  <c r="R195" i="1" s="1"/>
  <c r="AS194" i="1"/>
  <c r="AN199" i="1"/>
  <c r="AO199" i="1"/>
  <c r="Y191" i="1" l="1"/>
  <c r="AA191" i="1" s="1"/>
  <c r="AB191" i="1" s="1"/>
  <c r="P191" i="1" s="1"/>
  <c r="Q191" i="1" s="1"/>
  <c r="AI195" i="1" s="1"/>
  <c r="AR195" i="1" s="1"/>
  <c r="AM195" i="1"/>
  <c r="AG195" i="1"/>
  <c r="AQ195" i="1" s="1"/>
  <c r="AU199" i="1"/>
  <c r="I195" i="1"/>
  <c r="U195" i="1" l="1"/>
  <c r="AL195" i="1"/>
  <c r="AT195" i="1" s="1"/>
  <c r="AK195" i="1"/>
  <c r="S195" i="1" s="1"/>
  <c r="O195" i="1" s="1"/>
  <c r="C196" i="1"/>
  <c r="E196" i="1"/>
  <c r="G195" i="1"/>
  <c r="W192" i="1"/>
  <c r="D196" i="1"/>
  <c r="AS195" i="1" l="1"/>
  <c r="T195" i="1"/>
  <c r="K195" i="1" s="1"/>
  <c r="M195" i="1" s="1"/>
  <c r="F196" i="1" s="1"/>
  <c r="H196" i="1" s="1"/>
  <c r="I196" i="1" s="1"/>
  <c r="D197" i="1" s="1"/>
  <c r="AO200" i="1"/>
  <c r="AN200" i="1"/>
  <c r="X192" i="1"/>
  <c r="Z192" i="1"/>
  <c r="Y192" i="1"/>
  <c r="AA192" i="1" s="1"/>
  <c r="AU200" i="1" l="1"/>
  <c r="AN201" i="1"/>
  <c r="AB192" i="1"/>
  <c r="P192" i="1" s="1"/>
  <c r="Q192" i="1" s="1"/>
  <c r="C197" i="1"/>
  <c r="E197" i="1"/>
  <c r="G196" i="1"/>
  <c r="W193" i="1"/>
  <c r="AL196" i="1" l="1"/>
  <c r="AL197" i="1" s="1"/>
  <c r="AK196" i="1"/>
  <c r="AF196" i="1"/>
  <c r="AM196" i="1"/>
  <c r="AH196" i="1"/>
  <c r="AJ196" i="1"/>
  <c r="AG196" i="1"/>
  <c r="S196" i="1" s="1"/>
  <c r="AI196" i="1"/>
  <c r="X193" i="1"/>
  <c r="Z193" i="1"/>
  <c r="AO201" i="1"/>
  <c r="T196" i="1" l="1"/>
  <c r="AT196" i="1"/>
  <c r="AJ197" i="1"/>
  <c r="AJ198" i="1" s="1"/>
  <c r="AS196" i="1"/>
  <c r="R196" i="1"/>
  <c r="O196" i="1" s="1"/>
  <c r="AQ196" i="1"/>
  <c r="AR196" i="1"/>
  <c r="AI197" i="1"/>
  <c r="U196" i="1"/>
  <c r="K196" i="1" s="1"/>
  <c r="M196" i="1" s="1"/>
  <c r="AU201" i="1"/>
  <c r="F197" i="1" l="1"/>
  <c r="H197" i="1" s="1"/>
  <c r="I197" i="1" s="1"/>
  <c r="W194" i="1" s="1"/>
  <c r="X194" i="1" s="1"/>
  <c r="Y193" i="1"/>
  <c r="AA193" i="1" s="1"/>
  <c r="AB193" i="1" s="1"/>
  <c r="P193" i="1" s="1"/>
  <c r="Q193" i="1" s="1"/>
  <c r="AM197" i="1" s="1"/>
  <c r="AT197" i="1" s="1"/>
  <c r="AH197" i="1"/>
  <c r="AR197" i="1" s="1"/>
  <c r="AK197" i="1"/>
  <c r="AG197" i="1" l="1"/>
  <c r="S197" i="1" s="1"/>
  <c r="AF197" i="1"/>
  <c r="T197" i="1" s="1"/>
  <c r="AS197" i="1"/>
  <c r="AK198" i="1"/>
  <c r="G197" i="1"/>
  <c r="Z194" i="1" s="1"/>
  <c r="E198" i="1"/>
  <c r="C198" i="1"/>
  <c r="D198" i="1"/>
  <c r="R197" i="1" l="1"/>
  <c r="O197" i="1" s="1"/>
  <c r="AQ197" i="1"/>
  <c r="U197" i="1"/>
  <c r="K197" i="1" s="1"/>
  <c r="M197" i="1" s="1"/>
  <c r="AS198" i="1"/>
  <c r="AN202" i="1"/>
  <c r="AO202" i="1"/>
  <c r="Y194" i="1" l="1"/>
  <c r="AA194" i="1" s="1"/>
  <c r="AB194" i="1" s="1"/>
  <c r="P194" i="1" s="1"/>
  <c r="Q194" i="1" s="1"/>
  <c r="F198" i="1"/>
  <c r="H198" i="1" s="1"/>
  <c r="I198" i="1" s="1"/>
  <c r="AU202" i="1"/>
  <c r="AH198" i="1" l="1"/>
  <c r="AG198" i="1"/>
  <c r="AL198" i="1"/>
  <c r="AL199" i="1" s="1"/>
  <c r="AL200" i="1" s="1"/>
  <c r="AL201" i="1" s="1"/>
  <c r="AM198" i="1"/>
  <c r="AM199" i="1" s="1"/>
  <c r="AI198" i="1"/>
  <c r="AF198" i="1"/>
  <c r="E199" i="1"/>
  <c r="G198" i="1"/>
  <c r="C199" i="1"/>
  <c r="W195" i="1"/>
  <c r="D199" i="1"/>
  <c r="AR198" i="1" l="1"/>
  <c r="S198" i="1"/>
  <c r="AT198" i="1"/>
  <c r="AT199" i="1"/>
  <c r="U198" i="1"/>
  <c r="R198" i="1"/>
  <c r="O198" i="1" s="1"/>
  <c r="T198" i="1"/>
  <c r="AQ198" i="1"/>
  <c r="X195" i="1"/>
  <c r="Z195" i="1"/>
  <c r="AO203" i="1"/>
  <c r="AN203" i="1"/>
  <c r="K198" i="1" l="1"/>
  <c r="M198" i="1" s="1"/>
  <c r="F199" i="1" s="1"/>
  <c r="H199" i="1" s="1"/>
  <c r="AI199" i="1"/>
  <c r="AJ199" i="1"/>
  <c r="AJ200" i="1" s="1"/>
  <c r="AJ201" i="1" s="1"/>
  <c r="AU203" i="1"/>
  <c r="I199" i="1"/>
  <c r="Y195" i="1" l="1"/>
  <c r="AA195" i="1" s="1"/>
  <c r="AB195" i="1" s="1"/>
  <c r="P195" i="1" s="1"/>
  <c r="Q195" i="1" s="1"/>
  <c r="C200" i="1"/>
  <c r="E200" i="1"/>
  <c r="G199" i="1"/>
  <c r="W196" i="1"/>
  <c r="D200" i="1"/>
  <c r="AK199" i="1" l="1"/>
  <c r="AS199" i="1" s="1"/>
  <c r="AH199" i="1"/>
  <c r="AR199" i="1" s="1"/>
  <c r="AG199" i="1"/>
  <c r="U199" i="1" s="1"/>
  <c r="AF199" i="1"/>
  <c r="T199" i="1" s="1"/>
  <c r="AO204" i="1"/>
  <c r="AN204" i="1"/>
  <c r="Z196" i="1"/>
  <c r="X196" i="1"/>
  <c r="K199" i="1" l="1"/>
  <c r="M199" i="1" s="1"/>
  <c r="S199" i="1"/>
  <c r="R199" i="1"/>
  <c r="AF200" i="1"/>
  <c r="AQ199" i="1"/>
  <c r="AM200" i="1"/>
  <c r="AU204" i="1"/>
  <c r="AJ202" i="1"/>
  <c r="AL202" i="1"/>
  <c r="F200" i="1" l="1"/>
  <c r="H200" i="1" s="1"/>
  <c r="I200" i="1" s="1"/>
  <c r="Y196" i="1"/>
  <c r="AA196" i="1" s="1"/>
  <c r="AB196" i="1" s="1"/>
  <c r="P196" i="1" s="1"/>
  <c r="Q196" i="1" s="1"/>
  <c r="O199" i="1"/>
  <c r="AT200" i="1"/>
  <c r="AK200" i="1"/>
  <c r="AH200" i="1"/>
  <c r="T200" i="1" s="1"/>
  <c r="C201" i="1"/>
  <c r="G200" i="1"/>
  <c r="E201" i="1"/>
  <c r="W197" i="1"/>
  <c r="D201" i="1"/>
  <c r="AI200" i="1" l="1"/>
  <c r="AR200" i="1" s="1"/>
  <c r="AG200" i="1"/>
  <c r="AQ200" i="1" s="1"/>
  <c r="R200" i="1"/>
  <c r="AS200" i="1"/>
  <c r="AO205" i="1"/>
  <c r="AN205" i="1"/>
  <c r="X197" i="1"/>
  <c r="Z197" i="1"/>
  <c r="Y197" i="1"/>
  <c r="S200" i="1" l="1"/>
  <c r="O200" i="1" s="1"/>
  <c r="U200" i="1"/>
  <c r="K200" i="1" s="1"/>
  <c r="M200" i="1" s="1"/>
  <c r="F201" i="1" s="1"/>
  <c r="H201" i="1" s="1"/>
  <c r="I201" i="1" s="1"/>
  <c r="AA197" i="1"/>
  <c r="AB197" i="1" s="1"/>
  <c r="P197" i="1" s="1"/>
  <c r="Q197" i="1" s="1"/>
  <c r="AU205" i="1"/>
  <c r="AM201" i="1"/>
  <c r="AH201" i="1"/>
  <c r="AL203" i="1"/>
  <c r="AJ203" i="1"/>
  <c r="AI201" i="1" l="1"/>
  <c r="AK201" i="1"/>
  <c r="AS201" i="1" s="1"/>
  <c r="AF201" i="1"/>
  <c r="R201" i="1" s="1"/>
  <c r="AG201" i="1"/>
  <c r="U201" i="1" s="1"/>
  <c r="AT201" i="1"/>
  <c r="AR201" i="1"/>
  <c r="AH202" i="1"/>
  <c r="C202" i="1"/>
  <c r="E202" i="1"/>
  <c r="G201" i="1"/>
  <c r="W198" i="1"/>
  <c r="D202" i="1"/>
  <c r="S201" i="1" l="1"/>
  <c r="T201" i="1"/>
  <c r="K201" i="1" s="1"/>
  <c r="M201" i="1" s="1"/>
  <c r="F202" i="1" s="1"/>
  <c r="H202" i="1" s="1"/>
  <c r="AQ201" i="1"/>
  <c r="O201" i="1"/>
  <c r="AO206" i="1"/>
  <c r="AN206" i="1"/>
  <c r="AH203" i="1"/>
  <c r="Z198" i="1"/>
  <c r="X198" i="1"/>
  <c r="Y198" i="1"/>
  <c r="AA198" i="1" s="1"/>
  <c r="AB198" i="1" l="1"/>
  <c r="P198" i="1" s="1"/>
  <c r="Q198" i="1" s="1"/>
  <c r="AM202" i="1" s="1"/>
  <c r="AT202" i="1" s="1"/>
  <c r="AG202" i="1"/>
  <c r="AF202" i="1"/>
  <c r="T202" i="1" s="1"/>
  <c r="AU206" i="1"/>
  <c r="I202" i="1"/>
  <c r="AI202" i="1" l="1"/>
  <c r="AR202" i="1" s="1"/>
  <c r="AK202" i="1"/>
  <c r="R202" i="1"/>
  <c r="AQ202" i="1"/>
  <c r="W199" i="1"/>
  <c r="E203" i="1"/>
  <c r="C203" i="1"/>
  <c r="G202" i="1"/>
  <c r="D203" i="1"/>
  <c r="S202" i="1" l="1"/>
  <c r="O202" i="1" s="1"/>
  <c r="AS202" i="1"/>
  <c r="U202" i="1"/>
  <c r="K202" i="1" s="1"/>
  <c r="M202" i="1" s="1"/>
  <c r="F203" i="1" s="1"/>
  <c r="H203" i="1" s="1"/>
  <c r="AO207" i="1"/>
  <c r="AN207" i="1"/>
  <c r="X199" i="1"/>
  <c r="Z199" i="1"/>
  <c r="Y199" i="1"/>
  <c r="AA199" i="1" l="1"/>
  <c r="AB199" i="1" s="1"/>
  <c r="P199" i="1" s="1"/>
  <c r="Q199" i="1" s="1"/>
  <c r="AF203" i="1" s="1"/>
  <c r="R203" i="1" s="1"/>
  <c r="AU207" i="1"/>
  <c r="I203" i="1"/>
  <c r="T203" i="1"/>
  <c r="AK203" i="1" l="1"/>
  <c r="AS203" i="1" s="1"/>
  <c r="AM203" i="1"/>
  <c r="AI203" i="1"/>
  <c r="AG203" i="1"/>
  <c r="W200" i="1"/>
  <c r="G203" i="1"/>
  <c r="E204" i="1"/>
  <c r="C204" i="1"/>
  <c r="D204" i="1"/>
  <c r="S203" i="1" l="1"/>
  <c r="O203" i="1" s="1"/>
  <c r="AT203" i="1"/>
  <c r="U203" i="1"/>
  <c r="K203" i="1" s="1"/>
  <c r="M203" i="1" s="1"/>
  <c r="F204" i="1" s="1"/>
  <c r="H204" i="1" s="1"/>
  <c r="I204" i="1" s="1"/>
  <c r="W201" i="1" s="1"/>
  <c r="AR203" i="1"/>
  <c r="AQ203" i="1"/>
  <c r="AO208" i="1"/>
  <c r="AN208" i="1"/>
  <c r="Z200" i="1"/>
  <c r="X200" i="1"/>
  <c r="Y200" i="1" l="1"/>
  <c r="X201" i="1"/>
  <c r="AA200" i="1"/>
  <c r="AB200" i="1" s="1"/>
  <c r="P200" i="1" s="1"/>
  <c r="Q200" i="1" s="1"/>
  <c r="D205" i="1"/>
  <c r="C205" i="1"/>
  <c r="G204" i="1"/>
  <c r="Z201" i="1" s="1"/>
  <c r="E205" i="1"/>
  <c r="AU208" i="1"/>
  <c r="AN209" i="1"/>
  <c r="AM204" i="1" l="1"/>
  <c r="AG204" i="1"/>
  <c r="AJ204" i="1"/>
  <c r="AF204" i="1"/>
  <c r="AI204" i="1"/>
  <c r="AL204" i="1"/>
  <c r="AK204" i="1"/>
  <c r="AS204" i="1" s="1"/>
  <c r="AH204" i="1"/>
  <c r="AO209" i="1"/>
  <c r="AU209" i="1" s="1"/>
  <c r="T204" i="1" l="1"/>
  <c r="S204" i="1"/>
  <c r="AQ204" i="1"/>
  <c r="U204" i="1"/>
  <c r="K204" i="1" s="1"/>
  <c r="M204" i="1" s="1"/>
  <c r="F205" i="1" s="1"/>
  <c r="H205" i="1" s="1"/>
  <c r="I205" i="1" s="1"/>
  <c r="AT204" i="1"/>
  <c r="AL205" i="1"/>
  <c r="AH205" i="1"/>
  <c r="R204" i="1"/>
  <c r="O204" i="1" s="1"/>
  <c r="AR204" i="1"/>
  <c r="Y201" i="1" l="1"/>
  <c r="AA201" i="1" s="1"/>
  <c r="AB201" i="1" s="1"/>
  <c r="P201" i="1" s="1"/>
  <c r="Q201" i="1" s="1"/>
  <c r="AM205" i="1" s="1"/>
  <c r="AI205" i="1"/>
  <c r="AR205" i="1" s="1"/>
  <c r="AF205" i="1"/>
  <c r="AK205" i="1"/>
  <c r="AT205" i="1"/>
  <c r="AL206" i="1"/>
  <c r="AG205" i="1"/>
  <c r="S205" i="1" s="1"/>
  <c r="AJ205" i="1"/>
  <c r="T205" i="1" s="1"/>
  <c r="W202" i="1"/>
  <c r="C206" i="1"/>
  <c r="G205" i="1"/>
  <c r="E206" i="1"/>
  <c r="D206" i="1"/>
  <c r="U205" i="1" l="1"/>
  <c r="AL207" i="1"/>
  <c r="AJ206" i="1"/>
  <c r="R205" i="1"/>
  <c r="O205" i="1" s="1"/>
  <c r="AQ205" i="1"/>
  <c r="K205" i="1"/>
  <c r="M205" i="1" s="1"/>
  <c r="F206" i="1" s="1"/>
  <c r="H206" i="1" s="1"/>
  <c r="AS205" i="1"/>
  <c r="Z202" i="1"/>
  <c r="X202" i="1"/>
  <c r="AN210" i="1"/>
  <c r="AO210" i="1"/>
  <c r="Y202" i="1" l="1"/>
  <c r="AA202" i="1" s="1"/>
  <c r="AB202" i="1" s="1"/>
  <c r="P202" i="1" s="1"/>
  <c r="Q202" i="1" s="1"/>
  <c r="AU210" i="1"/>
  <c r="I206" i="1"/>
  <c r="AK206" i="1" l="1"/>
  <c r="AS206" i="1" s="1"/>
  <c r="AH206" i="1"/>
  <c r="AH207" i="1" s="1"/>
  <c r="AH208" i="1" s="1"/>
  <c r="AG206" i="1"/>
  <c r="AM206" i="1"/>
  <c r="AF206" i="1"/>
  <c r="AI206" i="1"/>
  <c r="S206" i="1" s="1"/>
  <c r="C207" i="1"/>
  <c r="E207" i="1"/>
  <c r="G206" i="1"/>
  <c r="W203" i="1"/>
  <c r="D207" i="1"/>
  <c r="T206" i="1" l="1"/>
  <c r="R206" i="1"/>
  <c r="O206" i="1" s="1"/>
  <c r="AT206" i="1"/>
  <c r="U206" i="1"/>
  <c r="AR206" i="1"/>
  <c r="AQ206" i="1"/>
  <c r="AN211" i="1"/>
  <c r="AO211" i="1"/>
  <c r="Z203" i="1"/>
  <c r="X203" i="1"/>
  <c r="K206" i="1" l="1"/>
  <c r="M206" i="1" s="1"/>
  <c r="F207" i="1" s="1"/>
  <c r="H207" i="1" s="1"/>
  <c r="I207" i="1" s="1"/>
  <c r="D208" i="1" s="1"/>
  <c r="W204" i="1"/>
  <c r="AU211" i="1"/>
  <c r="E208" i="1"/>
  <c r="G207" i="1" l="1"/>
  <c r="Y203" i="1"/>
  <c r="AA203" i="1" s="1"/>
  <c r="AB203" i="1" s="1"/>
  <c r="P203" i="1" s="1"/>
  <c r="Q203" i="1" s="1"/>
  <c r="C208" i="1"/>
  <c r="AF207" i="1"/>
  <c r="AM207" i="1"/>
  <c r="AT207" i="1" s="1"/>
  <c r="AK207" i="1"/>
  <c r="AI207" i="1"/>
  <c r="AR207" i="1" s="1"/>
  <c r="Z204" i="1"/>
  <c r="X204" i="1"/>
  <c r="AG207" i="1"/>
  <c r="AJ207" i="1"/>
  <c r="AO212" i="1"/>
  <c r="AN212" i="1"/>
  <c r="AM208" i="1" l="1"/>
  <c r="AM209" i="1" s="1"/>
  <c r="R207" i="1"/>
  <c r="T207" i="1"/>
  <c r="AS207" i="1"/>
  <c r="U207" i="1"/>
  <c r="AQ207" i="1"/>
  <c r="S207" i="1"/>
  <c r="O207" i="1" s="1"/>
  <c r="AU212" i="1"/>
  <c r="K207" i="1" l="1"/>
  <c r="M207" i="1" s="1"/>
  <c r="F208" i="1" s="1"/>
  <c r="H208" i="1" s="1"/>
  <c r="Y204" i="1" l="1"/>
  <c r="AA204" i="1" s="1"/>
  <c r="AB204" i="1" s="1"/>
  <c r="P204" i="1" s="1"/>
  <c r="Q204" i="1" s="1"/>
  <c r="AI208" i="1"/>
  <c r="AR208" i="1" s="1"/>
  <c r="AG208" i="1"/>
  <c r="AL208" i="1"/>
  <c r="AT208" i="1" s="1"/>
  <c r="AK208" i="1"/>
  <c r="U208" i="1"/>
  <c r="I208" i="1"/>
  <c r="AF208" i="1" l="1"/>
  <c r="AF209" i="1" s="1"/>
  <c r="AJ208" i="1"/>
  <c r="S208" i="1"/>
  <c r="O208" i="1" s="1"/>
  <c r="E209" i="1"/>
  <c r="D209" i="1"/>
  <c r="G208" i="1"/>
  <c r="C209" i="1"/>
  <c r="W205" i="1"/>
  <c r="AJ209" i="1" l="1"/>
  <c r="AJ210" i="1" s="1"/>
  <c r="R208" i="1"/>
  <c r="T208" i="1"/>
  <c r="K208" i="1" s="1"/>
  <c r="M208" i="1" s="1"/>
  <c r="F209" i="1" s="1"/>
  <c r="H209" i="1" s="1"/>
  <c r="AQ208" i="1"/>
  <c r="AS208" i="1"/>
  <c r="Z205" i="1"/>
  <c r="X205" i="1"/>
  <c r="AN213" i="1"/>
  <c r="AO213" i="1"/>
  <c r="Y205" i="1" l="1"/>
  <c r="AA205" i="1" s="1"/>
  <c r="AB205" i="1" s="1"/>
  <c r="P205" i="1" s="1"/>
  <c r="Q205" i="1" s="1"/>
  <c r="AG209" i="1"/>
  <c r="AU213" i="1"/>
  <c r="I209" i="1"/>
  <c r="W206" i="1" s="1"/>
  <c r="AK209" i="1" l="1"/>
  <c r="U209" i="1" s="1"/>
  <c r="AH209" i="1"/>
  <c r="X206" i="1"/>
  <c r="AL209" i="1"/>
  <c r="T209" i="1" s="1"/>
  <c r="AI209" i="1"/>
  <c r="AR209" i="1" s="1"/>
  <c r="C210" i="1"/>
  <c r="G209" i="1"/>
  <c r="Z206" i="1" s="1"/>
  <c r="E210" i="1"/>
  <c r="D210" i="1"/>
  <c r="AS209" i="1"/>
  <c r="AQ209" i="1"/>
  <c r="AG210" i="1"/>
  <c r="AJ211" i="1"/>
  <c r="S209" i="1" l="1"/>
  <c r="K209" i="1"/>
  <c r="M209" i="1" s="1"/>
  <c r="F210" i="1" s="1"/>
  <c r="AI210" i="1"/>
  <c r="AT209" i="1"/>
  <c r="R209" i="1"/>
  <c r="O209" i="1" s="1"/>
  <c r="Y206" i="1"/>
  <c r="AA206" i="1" s="1"/>
  <c r="AB206" i="1" s="1"/>
  <c r="P206" i="1" s="1"/>
  <c r="Q206" i="1" s="1"/>
  <c r="AL210" i="1"/>
  <c r="AO214" i="1"/>
  <c r="AN214" i="1"/>
  <c r="H210" i="1"/>
  <c r="AJ212" i="1"/>
  <c r="AH210" i="1" l="1"/>
  <c r="AH211" i="1" s="1"/>
  <c r="AF210" i="1"/>
  <c r="AQ210" i="1" s="1"/>
  <c r="AI211" i="1"/>
  <c r="AM210" i="1"/>
  <c r="AK210" i="1"/>
  <c r="U210" i="1" s="1"/>
  <c r="I210" i="1"/>
  <c r="W207" i="1" s="1"/>
  <c r="AU214" i="1"/>
  <c r="T210" i="1" l="1"/>
  <c r="R210" i="1"/>
  <c r="AR211" i="1"/>
  <c r="AR210" i="1"/>
  <c r="AT210" i="1"/>
  <c r="S210" i="1"/>
  <c r="O210" i="1" s="1"/>
  <c r="AS210" i="1"/>
  <c r="AK211" i="1"/>
  <c r="X207" i="1"/>
  <c r="K210" i="1"/>
  <c r="M210" i="1" s="1"/>
  <c r="F211" i="1" s="1"/>
  <c r="G210" i="1"/>
  <c r="Z207" i="1" s="1"/>
  <c r="C211" i="1"/>
  <c r="E211" i="1"/>
  <c r="D211" i="1"/>
  <c r="AS211" i="1" l="1"/>
  <c r="Y207" i="1"/>
  <c r="AA207" i="1" s="1"/>
  <c r="AB207" i="1" s="1"/>
  <c r="P207" i="1" s="1"/>
  <c r="Q207" i="1" s="1"/>
  <c r="H211" i="1"/>
  <c r="AO215" i="1"/>
  <c r="AN215" i="1"/>
  <c r="I211" i="1"/>
  <c r="AL211" i="1" l="1"/>
  <c r="AL212" i="1" s="1"/>
  <c r="AL213" i="1" s="1"/>
  <c r="AG211" i="1"/>
  <c r="AU215" i="1"/>
  <c r="AM211" i="1"/>
  <c r="AF211" i="1"/>
  <c r="T211" i="1" s="1"/>
  <c r="W208" i="1"/>
  <c r="C212" i="1"/>
  <c r="E212" i="1"/>
  <c r="AO216" i="1" s="1"/>
  <c r="G211" i="1"/>
  <c r="D212" i="1"/>
  <c r="AJ213" i="1"/>
  <c r="S211" i="1" l="1"/>
  <c r="AQ211" i="1"/>
  <c r="R211" i="1"/>
  <c r="O211" i="1" s="1"/>
  <c r="AT211" i="1"/>
  <c r="U211" i="1"/>
  <c r="K211" i="1" s="1"/>
  <c r="M211" i="1" s="1"/>
  <c r="F212" i="1" s="1"/>
  <c r="H212" i="1" s="1"/>
  <c r="X208" i="1"/>
  <c r="Z208" i="1"/>
  <c r="AN216" i="1"/>
  <c r="AU216" i="1" s="1"/>
  <c r="Y208" i="1" l="1"/>
  <c r="AA208" i="1" s="1"/>
  <c r="AB208" i="1" s="1"/>
  <c r="P208" i="1" s="1"/>
  <c r="Q208" i="1" s="1"/>
  <c r="AH212" i="1"/>
  <c r="AM212" i="1"/>
  <c r="I212" i="1"/>
  <c r="AI212" i="1" l="1"/>
  <c r="AG212" i="1"/>
  <c r="AF212" i="1"/>
  <c r="R212" i="1" s="1"/>
  <c r="AK212" i="1"/>
  <c r="U212" i="1" s="1"/>
  <c r="G212" i="1"/>
  <c r="C213" i="1"/>
  <c r="E213" i="1"/>
  <c r="W209" i="1"/>
  <c r="D213" i="1"/>
  <c r="AT212" i="1"/>
  <c r="AR212" i="1"/>
  <c r="AJ214" i="1"/>
  <c r="S212" i="1" l="1"/>
  <c r="O212" i="1" s="1"/>
  <c r="AQ212" i="1"/>
  <c r="T212" i="1"/>
  <c r="K212" i="1" s="1"/>
  <c r="M212" i="1" s="1"/>
  <c r="F213" i="1" s="1"/>
  <c r="H213" i="1" s="1"/>
  <c r="AS212" i="1"/>
  <c r="AO217" i="1"/>
  <c r="AN217" i="1"/>
  <c r="X209" i="1"/>
  <c r="Z209" i="1"/>
  <c r="Y209" i="1"/>
  <c r="AA209" i="1" l="1"/>
  <c r="AB209" i="1" s="1"/>
  <c r="P209" i="1" s="1"/>
  <c r="Q209" i="1" s="1"/>
  <c r="AU217" i="1"/>
  <c r="I213" i="1"/>
  <c r="AG213" i="1"/>
  <c r="AF213" i="1"/>
  <c r="R213" i="1" s="1"/>
  <c r="AH213" i="1" l="1"/>
  <c r="AR213" i="1" s="1"/>
  <c r="AI213" i="1"/>
  <c r="AM213" i="1"/>
  <c r="AK213" i="1"/>
  <c r="S213" i="1" s="1"/>
  <c r="O213" i="1" s="1"/>
  <c r="T213" i="1"/>
  <c r="AQ213" i="1"/>
  <c r="W210" i="1"/>
  <c r="G213" i="1"/>
  <c r="C214" i="1"/>
  <c r="E214" i="1"/>
  <c r="D214" i="1"/>
  <c r="AH214" i="1" l="1"/>
  <c r="AH215" i="1" s="1"/>
  <c r="U213" i="1"/>
  <c r="K213" i="1" s="1"/>
  <c r="M213" i="1" s="1"/>
  <c r="F214" i="1" s="1"/>
  <c r="H214" i="1" s="1"/>
  <c r="AT213" i="1"/>
  <c r="AS213" i="1"/>
  <c r="Z210" i="1"/>
  <c r="X210" i="1"/>
  <c r="AN218" i="1"/>
  <c r="AO218" i="1"/>
  <c r="Y210" i="1" l="1"/>
  <c r="AA210" i="1"/>
  <c r="AB210" i="1" s="1"/>
  <c r="P210" i="1" s="1"/>
  <c r="Q210" i="1" s="1"/>
  <c r="AU218" i="1"/>
  <c r="I214" i="1"/>
  <c r="AM214" i="1" l="1"/>
  <c r="AM215" i="1" s="1"/>
  <c r="AM216" i="1" s="1"/>
  <c r="AK214" i="1"/>
  <c r="AS214" i="1" s="1"/>
  <c r="AF214" i="1"/>
  <c r="AL214" i="1"/>
  <c r="AG214" i="1"/>
  <c r="AI214" i="1"/>
  <c r="W211" i="1"/>
  <c r="C215" i="1"/>
  <c r="G214" i="1"/>
  <c r="E215" i="1"/>
  <c r="D215" i="1"/>
  <c r="T214" i="1" l="1"/>
  <c r="AT214" i="1"/>
  <c r="R214" i="1"/>
  <c r="AR214" i="1"/>
  <c r="U214" i="1"/>
  <c r="K214" i="1" s="1"/>
  <c r="M214" i="1" s="1"/>
  <c r="F215" i="1" s="1"/>
  <c r="H215" i="1" s="1"/>
  <c r="I215" i="1" s="1"/>
  <c r="D216" i="1" s="1"/>
  <c r="S214" i="1"/>
  <c r="AQ214" i="1"/>
  <c r="AN219" i="1"/>
  <c r="AO219" i="1"/>
  <c r="X211" i="1"/>
  <c r="Z211" i="1"/>
  <c r="O214" i="1" l="1"/>
  <c r="Y211" i="1"/>
  <c r="E216" i="1"/>
  <c r="AO220" i="1"/>
  <c r="C216" i="1"/>
  <c r="W212" i="1"/>
  <c r="AA211" i="1"/>
  <c r="AB211" i="1" s="1"/>
  <c r="P211" i="1" s="1"/>
  <c r="Q211" i="1" s="1"/>
  <c r="G215" i="1"/>
  <c r="AK215" i="1"/>
  <c r="AI215" i="1"/>
  <c r="AU219" i="1"/>
  <c r="AN220" i="1"/>
  <c r="AU220" i="1" s="1"/>
  <c r="AF215" i="1" l="1"/>
  <c r="AF216" i="1" s="1"/>
  <c r="AL215" i="1"/>
  <c r="AT215" i="1" s="1"/>
  <c r="AG215" i="1"/>
  <c r="AQ215" i="1" s="1"/>
  <c r="AJ215" i="1"/>
  <c r="T215" i="1" s="1"/>
  <c r="X212" i="1"/>
  <c r="Z212" i="1"/>
  <c r="AR215" i="1"/>
  <c r="U215" i="1"/>
  <c r="S215" i="1" l="1"/>
  <c r="K215" i="1"/>
  <c r="M215" i="1" s="1"/>
  <c r="F216" i="1" s="1"/>
  <c r="H216" i="1" s="1"/>
  <c r="AG216" i="1"/>
  <c r="AQ216" i="1" s="1"/>
  <c r="R215" i="1"/>
  <c r="O215" i="1" s="1"/>
  <c r="AJ216" i="1"/>
  <c r="AS215" i="1"/>
  <c r="Y212" i="1"/>
  <c r="AA212" i="1" s="1"/>
  <c r="AB212" i="1" s="1"/>
  <c r="P212" i="1" s="1"/>
  <c r="Q212" i="1" s="1"/>
  <c r="I216" i="1"/>
  <c r="W213" i="1" s="1"/>
  <c r="AH216" i="1" l="1"/>
  <c r="AH217" i="1" s="1"/>
  <c r="AK216" i="1"/>
  <c r="AS216" i="1" s="1"/>
  <c r="AL216" i="1"/>
  <c r="AT216" i="1" s="1"/>
  <c r="AI216" i="1"/>
  <c r="X213" i="1"/>
  <c r="E217" i="1"/>
  <c r="G216" i="1"/>
  <c r="Z213" i="1" s="1"/>
  <c r="C217" i="1"/>
  <c r="D217" i="1"/>
  <c r="S216" i="1" l="1"/>
  <c r="T216" i="1"/>
  <c r="R216" i="1"/>
  <c r="O216" i="1" s="1"/>
  <c r="AR216" i="1"/>
  <c r="U216" i="1"/>
  <c r="AN221" i="1"/>
  <c r="AO221" i="1"/>
  <c r="K216" i="1" l="1"/>
  <c r="M216" i="1" s="1"/>
  <c r="F217" i="1" s="1"/>
  <c r="H217" i="1" s="1"/>
  <c r="I217" i="1" s="1"/>
  <c r="AF217" i="1"/>
  <c r="AJ217" i="1"/>
  <c r="AU221" i="1"/>
  <c r="Y213" i="1" l="1"/>
  <c r="AA213" i="1" s="1"/>
  <c r="AB213" i="1" s="1"/>
  <c r="P213" i="1" s="1"/>
  <c r="Q213" i="1" s="1"/>
  <c r="AM217" i="1" s="1"/>
  <c r="AK217" i="1"/>
  <c r="AG217" i="1"/>
  <c r="AQ217" i="1" s="1"/>
  <c r="AJ218" i="1"/>
  <c r="R217" i="1"/>
  <c r="W214" i="1"/>
  <c r="C218" i="1"/>
  <c r="E218" i="1"/>
  <c r="G217" i="1"/>
  <c r="D218" i="1"/>
  <c r="AH218" i="1"/>
  <c r="AI217" i="1" l="1"/>
  <c r="AR217" i="1" s="1"/>
  <c r="AL217" i="1"/>
  <c r="AS217" i="1"/>
  <c r="U217" i="1"/>
  <c r="AO222" i="1"/>
  <c r="AN222" i="1"/>
  <c r="X214" i="1"/>
  <c r="Z214" i="1"/>
  <c r="AJ219" i="1"/>
  <c r="AT217" i="1" l="1"/>
  <c r="T217" i="1"/>
  <c r="K217" i="1" s="1"/>
  <c r="M217" i="1" s="1"/>
  <c r="S217" i="1"/>
  <c r="O217" i="1" s="1"/>
  <c r="AU222" i="1"/>
  <c r="F218" i="1" l="1"/>
  <c r="H218" i="1" s="1"/>
  <c r="I218" i="1" s="1"/>
  <c r="Y214" i="1"/>
  <c r="AA214" i="1" s="1"/>
  <c r="AB214" i="1" s="1"/>
  <c r="P214" i="1" s="1"/>
  <c r="Q214" i="1" s="1"/>
  <c r="AL218" i="1"/>
  <c r="AK218" i="1"/>
  <c r="AS218" i="1" s="1"/>
  <c r="AI218" i="1"/>
  <c r="AR218" i="1" s="1"/>
  <c r="AM218" i="1"/>
  <c r="AT218" i="1" s="1"/>
  <c r="AG218" i="1"/>
  <c r="AF218" i="1"/>
  <c r="G218" i="1" l="1"/>
  <c r="E219" i="1"/>
  <c r="D219" i="1"/>
  <c r="C219" i="1"/>
  <c r="W215" i="1"/>
  <c r="AQ218" i="1"/>
  <c r="R218" i="1"/>
  <c r="T218" i="1"/>
  <c r="S218" i="1"/>
  <c r="U218" i="1"/>
  <c r="AN223" i="1" l="1"/>
  <c r="AO223" i="1"/>
  <c r="Z215" i="1"/>
  <c r="X215" i="1"/>
  <c r="O218" i="1"/>
  <c r="K218" i="1"/>
  <c r="M218" i="1" s="1"/>
  <c r="AH219" i="1"/>
  <c r="AI219" i="1"/>
  <c r="AU223" i="1" l="1"/>
  <c r="F219" i="1"/>
  <c r="H219" i="1" s="1"/>
  <c r="I219" i="1" s="1"/>
  <c r="W216" i="1" s="1"/>
  <c r="Y215" i="1"/>
  <c r="AA215" i="1" s="1"/>
  <c r="AB215" i="1" s="1"/>
  <c r="P215" i="1" s="1"/>
  <c r="Q215" i="1" s="1"/>
  <c r="AG219" i="1" s="1"/>
  <c r="AR219" i="1"/>
  <c r="AH220" i="1"/>
  <c r="AM219" i="1" l="1"/>
  <c r="AT219" i="1" s="1"/>
  <c r="AL219" i="1"/>
  <c r="T219" i="1" s="1"/>
  <c r="G219" i="1"/>
  <c r="Z216" i="1" s="1"/>
  <c r="D220" i="1"/>
  <c r="C220" i="1"/>
  <c r="AK219" i="1"/>
  <c r="AF219" i="1"/>
  <c r="X216" i="1"/>
  <c r="E220" i="1"/>
  <c r="AN224" i="1" s="1"/>
  <c r="AL220" i="1" l="1"/>
  <c r="AL221" i="1" s="1"/>
  <c r="R219" i="1"/>
  <c r="AS219" i="1"/>
  <c r="S219" i="1"/>
  <c r="O219" i="1" s="1"/>
  <c r="AO224" i="1"/>
  <c r="AU224" i="1" s="1"/>
  <c r="U219" i="1"/>
  <c r="K219" i="1" s="1"/>
  <c r="M219" i="1" s="1"/>
  <c r="AQ219" i="1"/>
  <c r="AF220" i="1"/>
  <c r="AK220" i="1"/>
  <c r="F220" i="1" l="1"/>
  <c r="H220" i="1" s="1"/>
  <c r="I220" i="1" s="1"/>
  <c r="D221" i="1" s="1"/>
  <c r="Y216" i="1"/>
  <c r="AA216" i="1" s="1"/>
  <c r="AB216" i="1" s="1"/>
  <c r="P216" i="1" s="1"/>
  <c r="Q216" i="1" s="1"/>
  <c r="W217" i="1"/>
  <c r="C221" i="1"/>
  <c r="G220" i="1"/>
  <c r="R220" i="1"/>
  <c r="E221" i="1" l="1"/>
  <c r="AJ220" i="1"/>
  <c r="AI220" i="1"/>
  <c r="AR220" i="1" s="1"/>
  <c r="O220" i="1"/>
  <c r="AM220" i="1"/>
  <c r="AM221" i="1" s="1"/>
  <c r="AG220" i="1"/>
  <c r="Z217" i="1"/>
  <c r="AN225" i="1"/>
  <c r="AO225" i="1"/>
  <c r="X217" i="1"/>
  <c r="S220" i="1" l="1"/>
  <c r="AJ221" i="1"/>
  <c r="T220" i="1"/>
  <c r="AS220" i="1"/>
  <c r="AQ220" i="1"/>
  <c r="AT220" i="1"/>
  <c r="U220" i="1"/>
  <c r="K220" i="1" s="1"/>
  <c r="M220" i="1" s="1"/>
  <c r="AU225" i="1"/>
  <c r="AT221" i="1"/>
  <c r="AJ222" i="1" l="1"/>
  <c r="F221" i="1"/>
  <c r="Y217" i="1"/>
  <c r="AA217" i="1" s="1"/>
  <c r="AB217" i="1" s="1"/>
  <c r="P217" i="1" s="1"/>
  <c r="Q217" i="1" s="1"/>
  <c r="AK221" i="1" s="1"/>
  <c r="AS221" i="1" s="1"/>
  <c r="AI221" i="1"/>
  <c r="AF221" i="1"/>
  <c r="AM222" i="1"/>
  <c r="AH221" i="1" l="1"/>
  <c r="AH222" i="1" s="1"/>
  <c r="AG221" i="1"/>
  <c r="S221" i="1" s="1"/>
  <c r="O221" i="1" s="1"/>
  <c r="R221" i="1"/>
  <c r="H221" i="1"/>
  <c r="AF222" i="1"/>
  <c r="AR221" i="1" l="1"/>
  <c r="AQ221" i="1"/>
  <c r="I221" i="1"/>
  <c r="T221" i="1"/>
  <c r="U221" i="1"/>
  <c r="AH223" i="1"/>
  <c r="K221" i="1" l="1"/>
  <c r="M221" i="1" s="1"/>
  <c r="F222" i="1" s="1"/>
  <c r="D222" i="1"/>
  <c r="C222" i="1"/>
  <c r="G221" i="1"/>
  <c r="W218" i="1"/>
  <c r="E222" i="1"/>
  <c r="AN226" i="1" l="1"/>
  <c r="AO226" i="1"/>
  <c r="X218" i="1"/>
  <c r="Z218" i="1"/>
  <c r="Y218" i="1"/>
  <c r="H222" i="1"/>
  <c r="AA218" i="1" l="1"/>
  <c r="AB218" i="1" s="1"/>
  <c r="P218" i="1" s="1"/>
  <c r="Q218" i="1" s="1"/>
  <c r="I222" i="1"/>
  <c r="T222" i="1"/>
  <c r="AU226" i="1"/>
  <c r="AK222" i="1" l="1"/>
  <c r="AS222" i="1" s="1"/>
  <c r="AL222" i="1"/>
  <c r="AG222" i="1"/>
  <c r="U222" i="1" s="1"/>
  <c r="K222" i="1" s="1"/>
  <c r="M222" i="1" s="1"/>
  <c r="F223" i="1" s="1"/>
  <c r="AI222" i="1"/>
  <c r="AR222" i="1" s="1"/>
  <c r="W219" i="1"/>
  <c r="C223" i="1"/>
  <c r="G222" i="1"/>
  <c r="E223" i="1"/>
  <c r="D223" i="1"/>
  <c r="AL223" i="1" l="1"/>
  <c r="AT222" i="1"/>
  <c r="R222" i="1"/>
  <c r="AG223" i="1"/>
  <c r="S223" i="1" s="1"/>
  <c r="S222" i="1"/>
  <c r="O222" i="1" s="1"/>
  <c r="Z219" i="1"/>
  <c r="AQ222" i="1"/>
  <c r="X219" i="1"/>
  <c r="Y219" i="1"/>
  <c r="AN227" i="1"/>
  <c r="AO227" i="1"/>
  <c r="H223" i="1"/>
  <c r="AG224" i="1" l="1"/>
  <c r="AA219" i="1"/>
  <c r="AB219" i="1" s="1"/>
  <c r="P219" i="1" s="1"/>
  <c r="Q219" i="1" s="1"/>
  <c r="AK223" i="1" s="1"/>
  <c r="AF223" i="1"/>
  <c r="AI223" i="1"/>
  <c r="AU227" i="1"/>
  <c r="I223" i="1"/>
  <c r="AJ223" i="1" l="1"/>
  <c r="AJ224" i="1" s="1"/>
  <c r="AJ225" i="1" s="1"/>
  <c r="AJ226" i="1" s="1"/>
  <c r="AM223" i="1"/>
  <c r="W220" i="1"/>
  <c r="X220" i="1" s="1"/>
  <c r="G223" i="1"/>
  <c r="E224" i="1"/>
  <c r="C224" i="1"/>
  <c r="D224" i="1"/>
  <c r="AR223" i="1"/>
  <c r="AI224" i="1"/>
  <c r="AI225" i="1" s="1"/>
  <c r="T223" i="1"/>
  <c r="R223" i="1"/>
  <c r="O223" i="1" s="1"/>
  <c r="AQ223" i="1"/>
  <c r="AS223" i="1" l="1"/>
  <c r="AT223" i="1"/>
  <c r="AM224" i="1"/>
  <c r="U223" i="1"/>
  <c r="K223" i="1" s="1"/>
  <c r="M223" i="1" s="1"/>
  <c r="AN228" i="1"/>
  <c r="AO228" i="1"/>
  <c r="Z220" i="1"/>
  <c r="Y220" i="1" l="1"/>
  <c r="AA220" i="1" s="1"/>
  <c r="F224" i="1"/>
  <c r="H224" i="1" s="1"/>
  <c r="S224" i="1"/>
  <c r="O224" i="1" s="1"/>
  <c r="AU228" i="1"/>
  <c r="AB220" i="1"/>
  <c r="P220" i="1" s="1"/>
  <c r="Q220" i="1" s="1"/>
  <c r="AF224" i="1" l="1"/>
  <c r="AQ224" i="1" s="1"/>
  <c r="AL224" i="1"/>
  <c r="I224" i="1"/>
  <c r="AH224" i="1"/>
  <c r="T224" i="1" s="1"/>
  <c r="AK224" i="1"/>
  <c r="U224" i="1" s="1"/>
  <c r="AL225" i="1" l="1"/>
  <c r="AL226" i="1" s="1"/>
  <c r="AT224" i="1"/>
  <c r="AR224" i="1"/>
  <c r="AH225" i="1"/>
  <c r="R224" i="1"/>
  <c r="K224" i="1"/>
  <c r="M224" i="1" s="1"/>
  <c r="F225" i="1" s="1"/>
  <c r="AS224" i="1"/>
  <c r="W221" i="1"/>
  <c r="E225" i="1"/>
  <c r="C225" i="1"/>
  <c r="G224" i="1"/>
  <c r="D225" i="1"/>
  <c r="Z221" i="1" l="1"/>
  <c r="AO229" i="1"/>
  <c r="AN229" i="1"/>
  <c r="H225" i="1"/>
  <c r="X221" i="1"/>
  <c r="Y221" i="1"/>
  <c r="AA221" i="1" s="1"/>
  <c r="AB221" i="1" s="1"/>
  <c r="P221" i="1" s="1"/>
  <c r="Q221" i="1" s="1"/>
  <c r="AR225" i="1"/>
  <c r="AH226" i="1"/>
  <c r="AG225" i="1" l="1"/>
  <c r="AG226" i="1" s="1"/>
  <c r="AK225" i="1"/>
  <c r="U225" i="1" s="1"/>
  <c r="S225" i="1"/>
  <c r="AM225" i="1"/>
  <c r="AT225" i="1" s="1"/>
  <c r="AF225" i="1"/>
  <c r="I225" i="1"/>
  <c r="AU229" i="1"/>
  <c r="AH227" i="1"/>
  <c r="AJ227" i="1"/>
  <c r="AL227" i="1"/>
  <c r="AS225" i="1" l="1"/>
  <c r="AK226" i="1"/>
  <c r="AS226" i="1" s="1"/>
  <c r="AQ225" i="1"/>
  <c r="R225" i="1"/>
  <c r="O225" i="1" s="1"/>
  <c r="T225" i="1"/>
  <c r="K225" i="1"/>
  <c r="M225" i="1" s="1"/>
  <c r="F226" i="1" s="1"/>
  <c r="E226" i="1"/>
  <c r="G225" i="1"/>
  <c r="C226" i="1"/>
  <c r="W222" i="1"/>
  <c r="D226" i="1"/>
  <c r="AO230" i="1" l="1"/>
  <c r="AN230" i="1"/>
  <c r="Z222" i="1"/>
  <c r="X222" i="1"/>
  <c r="H226" i="1"/>
  <c r="Y222" i="1"/>
  <c r="AA222" i="1" s="1"/>
  <c r="AJ228" i="1"/>
  <c r="AB222" i="1" l="1"/>
  <c r="P222" i="1" s="1"/>
  <c r="Q222" i="1" s="1"/>
  <c r="AI226" i="1" s="1"/>
  <c r="AU230" i="1"/>
  <c r="I226" i="1"/>
  <c r="T226" i="1"/>
  <c r="AM226" i="1"/>
  <c r="AF226" i="1"/>
  <c r="R226" i="1" s="1"/>
  <c r="AH228" i="1"/>
  <c r="U226" i="1" l="1"/>
  <c r="AR226" i="1"/>
  <c r="AI227" i="1"/>
  <c r="AR227" i="1" s="1"/>
  <c r="AT226" i="1"/>
  <c r="AM227" i="1"/>
  <c r="S226" i="1"/>
  <c r="O226" i="1" s="1"/>
  <c r="G226" i="1"/>
  <c r="E227" i="1"/>
  <c r="C227" i="1"/>
  <c r="W223" i="1"/>
  <c r="D227" i="1"/>
  <c r="AQ226" i="1"/>
  <c r="K226" i="1"/>
  <c r="M226" i="1" s="1"/>
  <c r="AT227" i="1" l="1"/>
  <c r="R227" i="1"/>
  <c r="AO231" i="1"/>
  <c r="AN231" i="1"/>
  <c r="Y223" i="1"/>
  <c r="F227" i="1"/>
  <c r="Z223" i="1"/>
  <c r="X223" i="1"/>
  <c r="AA223" i="1" l="1"/>
  <c r="AB223" i="1" s="1"/>
  <c r="P223" i="1" s="1"/>
  <c r="Q223" i="1" s="1"/>
  <c r="AF227" i="1" s="1"/>
  <c r="AF228" i="1" s="1"/>
  <c r="AU231" i="1"/>
  <c r="H227" i="1"/>
  <c r="AG227" i="1" l="1"/>
  <c r="AQ227" i="1" s="1"/>
  <c r="AK227" i="1"/>
  <c r="U227" i="1" s="1"/>
  <c r="I227" i="1"/>
  <c r="T227" i="1"/>
  <c r="S227" i="1"/>
  <c r="O227" i="1" s="1"/>
  <c r="K227" i="1" l="1"/>
  <c r="M227" i="1" s="1"/>
  <c r="AS227" i="1"/>
  <c r="AK228" i="1"/>
  <c r="W224" i="1"/>
  <c r="F228" i="1"/>
  <c r="C228" i="1"/>
  <c r="G227" i="1"/>
  <c r="E228" i="1"/>
  <c r="D228" i="1"/>
  <c r="Y224" i="1" l="1"/>
  <c r="AS228" i="1"/>
  <c r="AK229" i="1"/>
  <c r="Z224" i="1"/>
  <c r="X224" i="1"/>
  <c r="AA224" i="1" s="1"/>
  <c r="R228" i="1"/>
  <c r="AO232" i="1"/>
  <c r="AN232" i="1"/>
  <c r="H228" i="1"/>
  <c r="AL228" i="1"/>
  <c r="AB224" i="1" l="1"/>
  <c r="P224" i="1" s="1"/>
  <c r="Q224" i="1" s="1"/>
  <c r="AG228" i="1" s="1"/>
  <c r="AL229" i="1"/>
  <c r="I228" i="1"/>
  <c r="T228" i="1"/>
  <c r="AU232" i="1"/>
  <c r="AQ228" i="1" l="1"/>
  <c r="AG229" i="1"/>
  <c r="AI228" i="1"/>
  <c r="AM228" i="1"/>
  <c r="W225" i="1"/>
  <c r="C229" i="1"/>
  <c r="G228" i="1"/>
  <c r="E229" i="1"/>
  <c r="D229" i="1"/>
  <c r="AM229" i="1" l="1"/>
  <c r="U228" i="1"/>
  <c r="K228" i="1" s="1"/>
  <c r="M228" i="1" s="1"/>
  <c r="F229" i="1" s="1"/>
  <c r="AT228" i="1"/>
  <c r="S228" i="1"/>
  <c r="O228" i="1" s="1"/>
  <c r="AR228" i="1"/>
  <c r="Z225" i="1"/>
  <c r="X225" i="1"/>
  <c r="Y225" i="1"/>
  <c r="AA225" i="1" s="1"/>
  <c r="AB225" i="1" s="1"/>
  <c r="P225" i="1" s="1"/>
  <c r="Q225" i="1" s="1"/>
  <c r="AF229" i="1" s="1"/>
  <c r="S229" i="1"/>
  <c r="O229" i="1" s="1"/>
  <c r="AO233" i="1"/>
  <c r="AN233" i="1"/>
  <c r="H229" i="1"/>
  <c r="AI229" i="1" l="1"/>
  <c r="AQ229" i="1"/>
  <c r="AF230" i="1"/>
  <c r="AM230" i="1"/>
  <c r="AT229" i="1"/>
  <c r="AH229" i="1"/>
  <c r="T229" i="1" s="1"/>
  <c r="AJ229" i="1"/>
  <c r="I229" i="1"/>
  <c r="W226" i="1" s="1"/>
  <c r="U229" i="1"/>
  <c r="AU233" i="1"/>
  <c r="K229" i="1" l="1"/>
  <c r="M229" i="1" s="1"/>
  <c r="F230" i="1" s="1"/>
  <c r="X226" i="1"/>
  <c r="AS229" i="1"/>
  <c r="AJ230" i="1"/>
  <c r="R229" i="1"/>
  <c r="AH230" i="1"/>
  <c r="AR229" i="1"/>
  <c r="G229" i="1"/>
  <c r="Z226" i="1" s="1"/>
  <c r="E230" i="1"/>
  <c r="C230" i="1"/>
  <c r="D230" i="1"/>
  <c r="Y226" i="1" l="1"/>
  <c r="AA226" i="1" s="1"/>
  <c r="AB226" i="1" s="1"/>
  <c r="P226" i="1" s="1"/>
  <c r="Q226" i="1" s="1"/>
  <c r="AH231" i="1"/>
  <c r="AO234" i="1"/>
  <c r="AN234" i="1"/>
  <c r="H230" i="1"/>
  <c r="AG230" i="1" l="1"/>
  <c r="AQ230" i="1" s="1"/>
  <c r="AK230" i="1"/>
  <c r="U230" i="1" s="1"/>
  <c r="AL230" i="1"/>
  <c r="AI230" i="1"/>
  <c r="AU234" i="1"/>
  <c r="I230" i="1"/>
  <c r="T230" i="1"/>
  <c r="AG231" i="1" l="1"/>
  <c r="AK231" i="1"/>
  <c r="AS230" i="1"/>
  <c r="S230" i="1"/>
  <c r="AR230" i="1"/>
  <c r="AT230" i="1"/>
  <c r="AL231" i="1"/>
  <c r="R230" i="1"/>
  <c r="O230" i="1" s="1"/>
  <c r="C231" i="1"/>
  <c r="E231" i="1"/>
  <c r="G230" i="1"/>
  <c r="W227" i="1"/>
  <c r="D231" i="1"/>
  <c r="K230" i="1"/>
  <c r="M230" i="1" s="1"/>
  <c r="F231" i="1" s="1"/>
  <c r="X227" i="1" l="1"/>
  <c r="Z227" i="1"/>
  <c r="Y227" i="1"/>
  <c r="AA227" i="1" s="1"/>
  <c r="AB227" i="1" s="1"/>
  <c r="P227" i="1" s="1"/>
  <c r="Q227" i="1" s="1"/>
  <c r="H231" i="1"/>
  <c r="AO235" i="1"/>
  <c r="S231" i="1"/>
  <c r="AN235" i="1"/>
  <c r="AH232" i="1"/>
  <c r="AL232" i="1"/>
  <c r="AI231" i="1" l="1"/>
  <c r="AR231" i="1" s="1"/>
  <c r="AM231" i="1"/>
  <c r="AT231" i="1" s="1"/>
  <c r="AF231" i="1"/>
  <c r="AJ231" i="1"/>
  <c r="I231" i="1"/>
  <c r="U231" i="1"/>
  <c r="T231" i="1"/>
  <c r="AU235" i="1"/>
  <c r="AL233" i="1"/>
  <c r="AQ231" i="1" l="1"/>
  <c r="AS231" i="1"/>
  <c r="R231" i="1"/>
  <c r="O231" i="1" s="1"/>
  <c r="AJ232" i="1"/>
  <c r="K231" i="1"/>
  <c r="M231" i="1" s="1"/>
  <c r="F232" i="1" s="1"/>
  <c r="G231" i="1"/>
  <c r="E232" i="1"/>
  <c r="C232" i="1"/>
  <c r="W228" i="1"/>
  <c r="D232" i="1"/>
  <c r="AJ233" i="1" l="1"/>
  <c r="Z228" i="1"/>
  <c r="X228" i="1"/>
  <c r="Y228" i="1"/>
  <c r="H232" i="1"/>
  <c r="AN236" i="1"/>
  <c r="AO236" i="1"/>
  <c r="R232" i="1"/>
  <c r="AH233" i="1"/>
  <c r="AH234" i="1" s="1"/>
  <c r="AA228" i="1" l="1"/>
  <c r="AB228" i="1" s="1"/>
  <c r="P228" i="1" s="1"/>
  <c r="Q228" i="1" s="1"/>
  <c r="AF232" i="1" s="1"/>
  <c r="AF233" i="1" s="1"/>
  <c r="AU236" i="1"/>
  <c r="I232" i="1"/>
  <c r="T232" i="1"/>
  <c r="AM232" i="1"/>
  <c r="AG232" i="1"/>
  <c r="AI232" i="1" l="1"/>
  <c r="AR232" i="1" s="1"/>
  <c r="AK232" i="1"/>
  <c r="AQ232" i="1"/>
  <c r="W229" i="1"/>
  <c r="G232" i="1"/>
  <c r="C233" i="1"/>
  <c r="E233" i="1"/>
  <c r="D233" i="1"/>
  <c r="AT232" i="1"/>
  <c r="AS232" i="1" l="1"/>
  <c r="U232" i="1"/>
  <c r="K232" i="1" s="1"/>
  <c r="M232" i="1" s="1"/>
  <c r="F233" i="1" s="1"/>
  <c r="S232" i="1"/>
  <c r="O232" i="1" s="1"/>
  <c r="R233" i="1"/>
  <c r="AN237" i="1"/>
  <c r="AO237" i="1"/>
  <c r="Z229" i="1"/>
  <c r="X229" i="1"/>
  <c r="Y229" i="1"/>
  <c r="H233" i="1"/>
  <c r="I233" i="1" l="1"/>
  <c r="T233" i="1"/>
  <c r="AA229" i="1"/>
  <c r="AB229" i="1" s="1"/>
  <c r="P229" i="1" s="1"/>
  <c r="Q229" i="1" s="1"/>
  <c r="AU237" i="1"/>
  <c r="AM233" i="1" l="1"/>
  <c r="AM234" i="1" s="1"/>
  <c r="AM235" i="1" s="1"/>
  <c r="AG233" i="1"/>
  <c r="AI233" i="1"/>
  <c r="AR233" i="1" s="1"/>
  <c r="AK233" i="1"/>
  <c r="S233" i="1" s="1"/>
  <c r="O233" i="1" s="1"/>
  <c r="E234" i="1"/>
  <c r="C234" i="1"/>
  <c r="G233" i="1"/>
  <c r="W230" i="1"/>
  <c r="D234" i="1"/>
  <c r="U233" i="1" l="1"/>
  <c r="K233" i="1" s="1"/>
  <c r="M233" i="1" s="1"/>
  <c r="F234" i="1" s="1"/>
  <c r="AT233" i="1"/>
  <c r="AQ233" i="1"/>
  <c r="AG234" i="1"/>
  <c r="AS233" i="1"/>
  <c r="AK234" i="1"/>
  <c r="X230" i="1"/>
  <c r="Z230" i="1"/>
  <c r="Y230" i="1"/>
  <c r="AO238" i="1"/>
  <c r="S234" i="1"/>
  <c r="O234" i="1" s="1"/>
  <c r="AN238" i="1"/>
  <c r="H234" i="1"/>
  <c r="AA230" i="1" l="1"/>
  <c r="AB230" i="1" s="1"/>
  <c r="P230" i="1" s="1"/>
  <c r="Q230" i="1" s="1"/>
  <c r="AJ234" i="1"/>
  <c r="AS234" i="1" s="1"/>
  <c r="AL234" i="1"/>
  <c r="AU238" i="1"/>
  <c r="I234" i="1"/>
  <c r="T234" i="1"/>
  <c r="U234" i="1"/>
  <c r="AM236" i="1"/>
  <c r="AF234" i="1" l="1"/>
  <c r="AQ234" i="1" s="1"/>
  <c r="AI234" i="1"/>
  <c r="K234" i="1"/>
  <c r="M234" i="1" s="1"/>
  <c r="F235" i="1" s="1"/>
  <c r="AL235" i="1"/>
  <c r="AT234" i="1"/>
  <c r="R234" i="1"/>
  <c r="D235" i="1"/>
  <c r="E235" i="1"/>
  <c r="C235" i="1"/>
  <c r="G234" i="1"/>
  <c r="W231" i="1"/>
  <c r="AF235" i="1" l="1"/>
  <c r="AF236" i="1" s="1"/>
  <c r="AF237" i="1" s="1"/>
  <c r="AR234" i="1"/>
  <c r="AI235" i="1"/>
  <c r="AT235" i="1"/>
  <c r="Z231" i="1"/>
  <c r="X231" i="1"/>
  <c r="Y231" i="1"/>
  <c r="AN239" i="1"/>
  <c r="AO239" i="1"/>
  <c r="H235" i="1"/>
  <c r="R235" i="1" l="1"/>
  <c r="AA231" i="1"/>
  <c r="AB231" i="1" s="1"/>
  <c r="P231" i="1" s="1"/>
  <c r="Q231" i="1" s="1"/>
  <c r="AK235" i="1"/>
  <c r="AK236" i="1" s="1"/>
  <c r="AG235" i="1"/>
  <c r="U235" i="1" s="1"/>
  <c r="I235" i="1"/>
  <c r="T235" i="1"/>
  <c r="O235" i="1"/>
  <c r="AJ235" i="1"/>
  <c r="AH235" i="1"/>
  <c r="AU239" i="1"/>
  <c r="AM237" i="1"/>
  <c r="W234" i="1"/>
  <c r="K235" i="1" l="1"/>
  <c r="M235" i="1" s="1"/>
  <c r="F236" i="1" s="1"/>
  <c r="AQ235" i="1"/>
  <c r="S235" i="1"/>
  <c r="AR235" i="1"/>
  <c r="AH236" i="1"/>
  <c r="AS235" i="1"/>
  <c r="AJ236" i="1"/>
  <c r="C236" i="1"/>
  <c r="E236" i="1"/>
  <c r="G235" i="1"/>
  <c r="W232" i="1"/>
  <c r="D236" i="1"/>
  <c r="X234" i="1"/>
  <c r="Z234" i="1"/>
  <c r="Z232" i="1" l="1"/>
  <c r="X232" i="1"/>
  <c r="Y232" i="1"/>
  <c r="AA232" i="1" s="1"/>
  <c r="AH237" i="1"/>
  <c r="AO240" i="1"/>
  <c r="R236" i="1"/>
  <c r="AN240" i="1"/>
  <c r="AJ237" i="1"/>
  <c r="AS236" i="1"/>
  <c r="H236" i="1"/>
  <c r="Y234" i="1"/>
  <c r="AA234" i="1" s="1"/>
  <c r="AB234" i="1" s="1"/>
  <c r="P234" i="1" s="1"/>
  <c r="Q234" i="1" s="1"/>
  <c r="AB232" i="1" l="1"/>
  <c r="P232" i="1" s="1"/>
  <c r="Q232" i="1" s="1"/>
  <c r="AI236" i="1" s="1"/>
  <c r="AR236" i="1" s="1"/>
  <c r="AG236" i="1"/>
  <c r="S236" i="1" s="1"/>
  <c r="O236" i="1" s="1"/>
  <c r="AL236" i="1"/>
  <c r="AH238" i="1"/>
  <c r="AH239" i="1" s="1"/>
  <c r="I236" i="1"/>
  <c r="T236" i="1"/>
  <c r="U236" i="1"/>
  <c r="AU240" i="1"/>
  <c r="AF238" i="1"/>
  <c r="AM238" i="1"/>
  <c r="AJ238" i="1"/>
  <c r="AG237" i="1" l="1"/>
  <c r="AQ237" i="1" s="1"/>
  <c r="AQ236" i="1"/>
  <c r="AT236" i="1"/>
  <c r="AL237" i="1"/>
  <c r="K236" i="1"/>
  <c r="M236" i="1" s="1"/>
  <c r="F237" i="1" s="1"/>
  <c r="W233" i="1"/>
  <c r="G236" i="1"/>
  <c r="E237" i="1"/>
  <c r="C237" i="1"/>
  <c r="D237" i="1"/>
  <c r="AJ239" i="1"/>
  <c r="AG238" i="1" l="1"/>
  <c r="AQ238" i="1" s="1"/>
  <c r="AL238" i="1"/>
  <c r="AT238" i="1" s="1"/>
  <c r="AT237" i="1"/>
  <c r="X233" i="1"/>
  <c r="Z233" i="1"/>
  <c r="Y233" i="1"/>
  <c r="AA233" i="1" s="1"/>
  <c r="AB233" i="1" s="1"/>
  <c r="P233" i="1" s="1"/>
  <c r="Q233" i="1" s="1"/>
  <c r="H237" i="1"/>
  <c r="R237" i="1"/>
  <c r="AO241" i="1"/>
  <c r="AN241" i="1"/>
  <c r="I237" i="1" l="1"/>
  <c r="T237" i="1"/>
  <c r="AK237" i="1"/>
  <c r="AI237" i="1"/>
  <c r="U237" i="1" s="1"/>
  <c r="K237" i="1" s="1"/>
  <c r="M237" i="1" s="1"/>
  <c r="F238" i="1" s="1"/>
  <c r="AU241" i="1"/>
  <c r="AG239" i="1"/>
  <c r="AL239" i="1"/>
  <c r="AM239" i="1"/>
  <c r="S237" i="1" l="1"/>
  <c r="O237" i="1" s="1"/>
  <c r="AR237" i="1"/>
  <c r="AI238" i="1"/>
  <c r="G237" i="1"/>
  <c r="E238" i="1"/>
  <c r="C238" i="1"/>
  <c r="D238" i="1"/>
  <c r="AS237" i="1"/>
  <c r="AK238" i="1"/>
  <c r="AL240" i="1"/>
  <c r="AT239" i="1"/>
  <c r="AS238" i="1" l="1"/>
  <c r="AK239" i="1"/>
  <c r="AS239" i="1" s="1"/>
  <c r="R238" i="1"/>
  <c r="S238" i="1"/>
  <c r="O238" i="1" s="1"/>
  <c r="AO242" i="1"/>
  <c r="AN242" i="1"/>
  <c r="AR238" i="1"/>
  <c r="AI239" i="1"/>
  <c r="AR239" i="1" s="1"/>
  <c r="H238" i="1"/>
  <c r="I238" i="1" l="1"/>
  <c r="W235" i="1" s="1"/>
  <c r="U238" i="1"/>
  <c r="T238" i="1"/>
  <c r="AU242" i="1"/>
  <c r="AJ240" i="1"/>
  <c r="K238" i="1" l="1"/>
  <c r="M238" i="1" s="1"/>
  <c r="F239" i="1" s="1"/>
  <c r="X235" i="1"/>
  <c r="Y235" i="1"/>
  <c r="AA235" i="1" s="1"/>
  <c r="G238" i="1"/>
  <c r="Z235" i="1" s="1"/>
  <c r="E239" i="1"/>
  <c r="C239" i="1"/>
  <c r="D239" i="1"/>
  <c r="AI240" i="1"/>
  <c r="AH240" i="1"/>
  <c r="AH241" i="1" s="1"/>
  <c r="AM240" i="1"/>
  <c r="AK240" i="1"/>
  <c r="AB235" i="1" l="1"/>
  <c r="P235" i="1" s="1"/>
  <c r="Q235" i="1" s="1"/>
  <c r="AF239" i="1" s="1"/>
  <c r="AQ239" i="1" s="1"/>
  <c r="S239" i="1"/>
  <c r="R239" i="1"/>
  <c r="AO243" i="1"/>
  <c r="AN243" i="1"/>
  <c r="H239" i="1"/>
  <c r="AR240" i="1"/>
  <c r="AS240" i="1"/>
  <c r="AT240" i="1"/>
  <c r="O239" i="1" l="1"/>
  <c r="I239" i="1"/>
  <c r="U239" i="1"/>
  <c r="T239" i="1"/>
  <c r="K239" i="1" s="1"/>
  <c r="M239" i="1" s="1"/>
  <c r="F240" i="1" s="1"/>
  <c r="AU243" i="1"/>
  <c r="C240" i="1" l="1"/>
  <c r="E240" i="1"/>
  <c r="G239" i="1"/>
  <c r="W236" i="1"/>
  <c r="D240" i="1"/>
  <c r="AM241" i="1"/>
  <c r="AL241" i="1"/>
  <c r="AJ241" i="1"/>
  <c r="AO244" i="1" l="1"/>
  <c r="AN244" i="1"/>
  <c r="AU244" i="1" s="1"/>
  <c r="Z236" i="1"/>
  <c r="X236" i="1"/>
  <c r="Y236" i="1"/>
  <c r="H240" i="1"/>
  <c r="AT241" i="1"/>
  <c r="AA236" i="1" l="1"/>
  <c r="AB236" i="1" s="1"/>
  <c r="P236" i="1" s="1"/>
  <c r="Q236" i="1" s="1"/>
  <c r="I240" i="1"/>
  <c r="D241" i="1" l="1"/>
  <c r="G240" i="1"/>
  <c r="C241" i="1"/>
  <c r="E241" i="1"/>
  <c r="W237" i="1"/>
  <c r="AG240" i="1"/>
  <c r="AF240" i="1"/>
  <c r="AL242" i="1"/>
  <c r="AL243" i="1" s="1"/>
  <c r="AM242" i="1"/>
  <c r="AH242" i="1"/>
  <c r="AH243" i="1" s="1"/>
  <c r="R240" i="1" l="1"/>
  <c r="T240" i="1"/>
  <c r="S240" i="1"/>
  <c r="O240" i="1" s="1"/>
  <c r="U240" i="1"/>
  <c r="K240" i="1" s="1"/>
  <c r="M240" i="1" s="1"/>
  <c r="F241" i="1" s="1"/>
  <c r="AN245" i="1"/>
  <c r="AO245" i="1"/>
  <c r="AT242" i="1"/>
  <c r="H241" i="1"/>
  <c r="AQ240" i="1"/>
  <c r="AF241" i="1"/>
  <c r="R241" i="1" s="1"/>
  <c r="Z237" i="1"/>
  <c r="X237" i="1"/>
  <c r="Y237" i="1"/>
  <c r="AA237" i="1" l="1"/>
  <c r="AB237" i="1" s="1"/>
  <c r="P237" i="1" s="1"/>
  <c r="Q237" i="1" s="1"/>
  <c r="AI241" i="1" s="1"/>
  <c r="AR241" i="1" s="1"/>
  <c r="AU245" i="1"/>
  <c r="I241" i="1"/>
  <c r="T241" i="1"/>
  <c r="AF242" i="1"/>
  <c r="AK241" i="1" l="1"/>
  <c r="U241" i="1" s="1"/>
  <c r="K241" i="1" s="1"/>
  <c r="M241" i="1" s="1"/>
  <c r="F242" i="1" s="1"/>
  <c r="AG241" i="1"/>
  <c r="E242" i="1"/>
  <c r="C242" i="1"/>
  <c r="G241" i="1"/>
  <c r="W238" i="1"/>
  <c r="D242" i="1"/>
  <c r="AF243" i="1"/>
  <c r="AG242" i="1" l="1"/>
  <c r="AQ241" i="1"/>
  <c r="AS241" i="1"/>
  <c r="S241" i="1"/>
  <c r="O241" i="1" s="1"/>
  <c r="H242" i="1"/>
  <c r="AO246" i="1"/>
  <c r="AN246" i="1"/>
  <c r="Y238" i="1"/>
  <c r="Z238" i="1"/>
  <c r="X238" i="1"/>
  <c r="AH244" i="1"/>
  <c r="AA238" i="1" l="1"/>
  <c r="AB238" i="1" s="1"/>
  <c r="P238" i="1" s="1"/>
  <c r="Q238" i="1" s="1"/>
  <c r="AK242" i="1" s="1"/>
  <c r="I242" i="1"/>
  <c r="AU246" i="1"/>
  <c r="AQ242" i="1"/>
  <c r="AG243" i="1"/>
  <c r="AQ243" i="1" s="1"/>
  <c r="AL244" i="1"/>
  <c r="AK243" i="1" l="1"/>
  <c r="D243" i="1"/>
  <c r="G242" i="1"/>
  <c r="C243" i="1"/>
  <c r="E243" i="1"/>
  <c r="W239" i="1"/>
  <c r="AJ242" i="1"/>
  <c r="AI242" i="1"/>
  <c r="S242" i="1" s="1"/>
  <c r="R242" i="1" l="1"/>
  <c r="T242" i="1"/>
  <c r="AR242" i="1"/>
  <c r="U242" i="1"/>
  <c r="K242" i="1" s="1"/>
  <c r="M242" i="1" s="1"/>
  <c r="F243" i="1" s="1"/>
  <c r="H243" i="1" s="1"/>
  <c r="O242" i="1"/>
  <c r="AS242" i="1"/>
  <c r="Z239" i="1"/>
  <c r="X239" i="1"/>
  <c r="Y239" i="1"/>
  <c r="AN247" i="1"/>
  <c r="AO247" i="1"/>
  <c r="AL245" i="1"/>
  <c r="AA239" i="1" l="1"/>
  <c r="I243" i="1"/>
  <c r="AU247" i="1"/>
  <c r="AB239" i="1"/>
  <c r="P239" i="1" s="1"/>
  <c r="Q239" i="1" s="1"/>
  <c r="AM243" i="1" s="1"/>
  <c r="AH245" i="1"/>
  <c r="AT243" i="1" l="1"/>
  <c r="AM244" i="1"/>
  <c r="W240" i="1"/>
  <c r="AI243" i="1"/>
  <c r="AJ243" i="1"/>
  <c r="C244" i="1"/>
  <c r="E244" i="1"/>
  <c r="G243" i="1"/>
  <c r="D244" i="1"/>
  <c r="S243" i="1" l="1"/>
  <c r="U243" i="1"/>
  <c r="T243" i="1"/>
  <c r="K243" i="1" s="1"/>
  <c r="M243" i="1" s="1"/>
  <c r="F244" i="1" s="1"/>
  <c r="H244" i="1" s="1"/>
  <c r="R243" i="1"/>
  <c r="AM245" i="1"/>
  <c r="AT245" i="1" s="1"/>
  <c r="AT244" i="1"/>
  <c r="X240" i="1"/>
  <c r="Z240" i="1"/>
  <c r="AR243" i="1"/>
  <c r="AI244" i="1"/>
  <c r="AJ244" i="1"/>
  <c r="AJ245" i="1" s="1"/>
  <c r="AS243" i="1"/>
  <c r="R244" i="1"/>
  <c r="AO248" i="1"/>
  <c r="AN248" i="1"/>
  <c r="AL246" i="1"/>
  <c r="Y240" i="1" l="1"/>
  <c r="AA240" i="1" s="1"/>
  <c r="AB240" i="1" s="1"/>
  <c r="P240" i="1" s="1"/>
  <c r="Q240" i="1" s="1"/>
  <c r="AF244" i="1" s="1"/>
  <c r="AF245" i="1" s="1"/>
  <c r="AF246" i="1" s="1"/>
  <c r="O243" i="1"/>
  <c r="AU248" i="1"/>
  <c r="AR244" i="1"/>
  <c r="I244" i="1"/>
  <c r="T244" i="1"/>
  <c r="W241" i="1" l="1"/>
  <c r="AK244" i="1"/>
  <c r="U244" i="1" s="1"/>
  <c r="K244" i="1" s="1"/>
  <c r="M244" i="1" s="1"/>
  <c r="F245" i="1" s="1"/>
  <c r="H245" i="1" s="1"/>
  <c r="AG244" i="1"/>
  <c r="E245" i="1"/>
  <c r="G244" i="1"/>
  <c r="C245" i="1"/>
  <c r="D245" i="1"/>
  <c r="AQ244" i="1" l="1"/>
  <c r="AK245" i="1"/>
  <c r="AS245" i="1" s="1"/>
  <c r="S244" i="1"/>
  <c r="O244" i="1" s="1"/>
  <c r="AS244" i="1"/>
  <c r="X241" i="1"/>
  <c r="Z241" i="1"/>
  <c r="Y241" i="1"/>
  <c r="I245" i="1"/>
  <c r="W242" i="1" s="1"/>
  <c r="T245" i="1"/>
  <c r="R245" i="1"/>
  <c r="AN249" i="1"/>
  <c r="AO249" i="1"/>
  <c r="AL247" i="1"/>
  <c r="S245" i="1" l="1"/>
  <c r="D246" i="1"/>
  <c r="O245" i="1"/>
  <c r="AA241" i="1"/>
  <c r="AB241" i="1" s="1"/>
  <c r="P241" i="1" s="1"/>
  <c r="Q241" i="1" s="1"/>
  <c r="X242" i="1"/>
  <c r="AU249" i="1"/>
  <c r="AN250" i="1"/>
  <c r="AO250" i="1"/>
  <c r="C246" i="1"/>
  <c r="G245" i="1"/>
  <c r="Z242" i="1" s="1"/>
  <c r="E246" i="1"/>
  <c r="AI245" i="1" l="1"/>
  <c r="AR245" i="1" s="1"/>
  <c r="AG245" i="1"/>
  <c r="AK246" i="1"/>
  <c r="AM246" i="1"/>
  <c r="AU250" i="1"/>
  <c r="AI246" i="1" l="1"/>
  <c r="S246" i="1" s="1"/>
  <c r="U245" i="1"/>
  <c r="K245" i="1" s="1"/>
  <c r="M245" i="1" s="1"/>
  <c r="AG246" i="1"/>
  <c r="AQ245" i="1"/>
  <c r="AT246" i="1"/>
  <c r="AM247" i="1"/>
  <c r="AT247" i="1" s="1"/>
  <c r="AK247" i="1"/>
  <c r="Y242" i="1" l="1"/>
  <c r="AA242" i="1" s="1"/>
  <c r="AB242" i="1" s="1"/>
  <c r="P242" i="1" s="1"/>
  <c r="Q242" i="1" s="1"/>
  <c r="F246" i="1"/>
  <c r="H246" i="1" s="1"/>
  <c r="AQ246" i="1"/>
  <c r="AM248" i="1"/>
  <c r="AL248" i="1"/>
  <c r="U246" i="1" l="1"/>
  <c r="I246" i="1"/>
  <c r="AJ246" i="1"/>
  <c r="AS246" i="1" s="1"/>
  <c r="AH246" i="1"/>
  <c r="O246" i="1"/>
  <c r="AT248" i="1"/>
  <c r="T246" i="1" l="1"/>
  <c r="E247" i="1"/>
  <c r="D247" i="1"/>
  <c r="C247" i="1"/>
  <c r="W243" i="1"/>
  <c r="G246" i="1"/>
  <c r="AH247" i="1"/>
  <c r="AH248" i="1" s="1"/>
  <c r="R246" i="1"/>
  <c r="AR246" i="1"/>
  <c r="K246" i="1"/>
  <c r="M246" i="1" s="1"/>
  <c r="F247" i="1" s="1"/>
  <c r="H247" i="1" l="1"/>
  <c r="S247" i="1"/>
  <c r="O247" i="1" s="1"/>
  <c r="AO251" i="1"/>
  <c r="AN251" i="1"/>
  <c r="AU251" i="1" s="1"/>
  <c r="Y243" i="1"/>
  <c r="X243" i="1"/>
  <c r="Z243" i="1"/>
  <c r="AF247" i="1"/>
  <c r="AI247" i="1"/>
  <c r="AM249" i="1"/>
  <c r="AA243" i="1" l="1"/>
  <c r="AB243" i="1" s="1"/>
  <c r="P243" i="1" s="1"/>
  <c r="Q243" i="1" s="1"/>
  <c r="U247" i="1"/>
  <c r="I247" i="1"/>
  <c r="T247" i="1"/>
  <c r="K247" i="1" s="1"/>
  <c r="M247" i="1" s="1"/>
  <c r="F248" i="1" s="1"/>
  <c r="AR247" i="1"/>
  <c r="W244" i="1" l="1"/>
  <c r="E248" i="1"/>
  <c r="C248" i="1"/>
  <c r="D248" i="1"/>
  <c r="G247" i="1"/>
  <c r="AJ247" i="1"/>
  <c r="AG247" i="1"/>
  <c r="AQ247" i="1" s="1"/>
  <c r="AF248" i="1"/>
  <c r="AG248" i="1"/>
  <c r="AH249" i="1"/>
  <c r="AM250" i="1"/>
  <c r="AJ248" i="1" l="1"/>
  <c r="AS247" i="1"/>
  <c r="R247" i="1"/>
  <c r="H248" i="1"/>
  <c r="AO252" i="1"/>
  <c r="AN252" i="1"/>
  <c r="Z244" i="1"/>
  <c r="X244" i="1"/>
  <c r="Y244" i="1"/>
  <c r="AK248" i="1"/>
  <c r="AS248" i="1" s="1"/>
  <c r="AQ248" i="1"/>
  <c r="AF249" i="1"/>
  <c r="AF250" i="1" s="1"/>
  <c r="R248" i="1"/>
  <c r="AG249" i="1"/>
  <c r="AG250" i="1" s="1"/>
  <c r="S248" i="1"/>
  <c r="AH250" i="1"/>
  <c r="I248" i="1" l="1"/>
  <c r="T248" i="1"/>
  <c r="U248" i="1"/>
  <c r="AA244" i="1"/>
  <c r="AB244" i="1" s="1"/>
  <c r="P244" i="1" s="1"/>
  <c r="Q244" i="1" s="1"/>
  <c r="AI248" i="1" s="1"/>
  <c r="AU252" i="1"/>
  <c r="O248" i="1"/>
  <c r="AQ249" i="1"/>
  <c r="AQ250" i="1"/>
  <c r="AI249" i="1" l="1"/>
  <c r="AR248" i="1"/>
  <c r="K248" i="1"/>
  <c r="M248" i="1" s="1"/>
  <c r="F249" i="1" s="1"/>
  <c r="G248" i="1"/>
  <c r="C249" i="1"/>
  <c r="W247" i="1"/>
  <c r="W246" i="1"/>
  <c r="D249" i="1"/>
  <c r="W245" i="1"/>
  <c r="E249" i="1"/>
  <c r="AL249" i="1"/>
  <c r="AK249" i="1"/>
  <c r="AR249" i="1"/>
  <c r="Y247" i="1"/>
  <c r="AM251" i="1"/>
  <c r="Z246" i="1" l="1"/>
  <c r="X246" i="1"/>
  <c r="Y246" i="1"/>
  <c r="AO253" i="1"/>
  <c r="AN253" i="1"/>
  <c r="AU253" i="1" s="1"/>
  <c r="S249" i="1"/>
  <c r="R249" i="1"/>
  <c r="O249" i="1" s="1"/>
  <c r="H249" i="1"/>
  <c r="X247" i="1"/>
  <c r="AA247" i="1" s="1"/>
  <c r="AB247" i="1" s="1"/>
  <c r="P247" i="1" s="1"/>
  <c r="Q247" i="1" s="1"/>
  <c r="Z247" i="1"/>
  <c r="Y245" i="1"/>
  <c r="Z245" i="1"/>
  <c r="X245" i="1"/>
  <c r="AK250" i="1"/>
  <c r="AT249" i="1"/>
  <c r="AL250" i="1"/>
  <c r="AT250" i="1" s="1"/>
  <c r="AH251" i="1"/>
  <c r="AG251" i="1"/>
  <c r="AF251" i="1"/>
  <c r="AA246" i="1" l="1"/>
  <c r="AB246" i="1" s="1"/>
  <c r="P246" i="1" s="1"/>
  <c r="Q246" i="1" s="1"/>
  <c r="AI250" i="1" s="1"/>
  <c r="AR250" i="1" s="1"/>
  <c r="T249" i="1"/>
  <c r="U249" i="1"/>
  <c r="I249" i="1"/>
  <c r="AA245" i="1"/>
  <c r="AB245" i="1" s="1"/>
  <c r="P245" i="1" s="1"/>
  <c r="Q245" i="1" s="1"/>
  <c r="AJ249" i="1" s="1"/>
  <c r="AL251" i="1"/>
  <c r="AT251" i="1" s="1"/>
  <c r="AK251" i="1"/>
  <c r="AQ251" i="1"/>
  <c r="AJ250" i="1" l="1"/>
  <c r="AS249" i="1"/>
  <c r="K249" i="1"/>
  <c r="M249" i="1" s="1"/>
  <c r="F250" i="1" s="1"/>
  <c r="C250" i="1"/>
  <c r="E250" i="1"/>
  <c r="G249" i="1"/>
  <c r="D250" i="1"/>
  <c r="AI251" i="1"/>
  <c r="AR251" i="1" s="1"/>
  <c r="AO254" i="1" l="1"/>
  <c r="AN254" i="1"/>
  <c r="H250" i="1"/>
  <c r="R250" i="1"/>
  <c r="S250" i="1"/>
  <c r="O250" i="1" s="1"/>
  <c r="AJ251" i="1"/>
  <c r="AS251" i="1" s="1"/>
  <c r="AS250" i="1"/>
  <c r="AK252" i="1"/>
  <c r="AJ252" i="1" l="1"/>
  <c r="I250" i="1"/>
  <c r="U250" i="1"/>
  <c r="T250" i="1"/>
  <c r="K250" i="1" s="1"/>
  <c r="M250" i="1" s="1"/>
  <c r="F251" i="1" s="1"/>
  <c r="AU254" i="1"/>
  <c r="AI252" i="1"/>
  <c r="AH252" i="1"/>
  <c r="AL252" i="1"/>
  <c r="AG252" i="1"/>
  <c r="AS252" i="1"/>
  <c r="AJ253" i="1"/>
  <c r="E251" i="1" l="1"/>
  <c r="G250" i="1"/>
  <c r="D251" i="1"/>
  <c r="C251" i="1"/>
  <c r="AR252" i="1"/>
  <c r="AO255" i="1" l="1"/>
  <c r="AN255" i="1"/>
  <c r="AU255" i="1" s="1"/>
  <c r="H251" i="1"/>
  <c r="S251" i="1"/>
  <c r="O251" i="1" s="1"/>
  <c r="R251" i="1"/>
  <c r="W248" i="1"/>
  <c r="I251" i="1" l="1"/>
  <c r="U251" i="1"/>
  <c r="T251" i="1"/>
  <c r="K251" i="1" s="1"/>
  <c r="M251" i="1" s="1"/>
  <c r="F252" i="1" s="1"/>
  <c r="X248" i="1"/>
  <c r="Y248" i="1"/>
  <c r="Z248" i="1"/>
  <c r="AH253" i="1"/>
  <c r="C252" i="1" l="1"/>
  <c r="E252" i="1"/>
  <c r="G251" i="1"/>
  <c r="D252" i="1"/>
  <c r="AA248" i="1"/>
  <c r="AB248" i="1" s="1"/>
  <c r="P248" i="1" s="1"/>
  <c r="Q248" i="1" s="1"/>
  <c r="AK253" i="1"/>
  <c r="AS253" i="1" s="1"/>
  <c r="AI253" i="1"/>
  <c r="AO256" i="1" l="1"/>
  <c r="R252" i="1"/>
  <c r="H252" i="1"/>
  <c r="AN256" i="1"/>
  <c r="AU256" i="1" s="1"/>
  <c r="AF252" i="1"/>
  <c r="AQ252" i="1" s="1"/>
  <c r="AM252" i="1"/>
  <c r="AR253" i="1"/>
  <c r="AJ254" i="1"/>
  <c r="U252" i="1" l="1"/>
  <c r="I252" i="1"/>
  <c r="T252" i="1"/>
  <c r="K252" i="1" s="1"/>
  <c r="M252" i="1" s="1"/>
  <c r="F253" i="1" s="1"/>
  <c r="AT252" i="1"/>
  <c r="S252" i="1"/>
  <c r="O252" i="1" s="1"/>
  <c r="AM253" i="1"/>
  <c r="AM254" i="1" s="1"/>
  <c r="AK254" i="1"/>
  <c r="AS254" i="1" s="1"/>
  <c r="C253" i="1" l="1"/>
  <c r="E253" i="1"/>
  <c r="G252" i="1"/>
  <c r="D253" i="1"/>
  <c r="W249" i="1"/>
  <c r="AL253" i="1"/>
  <c r="AH254" i="1"/>
  <c r="H253" i="1" l="1"/>
  <c r="I253" i="1" s="1"/>
  <c r="AO257" i="1"/>
  <c r="AN257" i="1"/>
  <c r="Y249" i="1"/>
  <c r="Z249" i="1"/>
  <c r="X249" i="1"/>
  <c r="AA249" i="1" s="1"/>
  <c r="AB249" i="1" s="1"/>
  <c r="P249" i="1" s="1"/>
  <c r="Q249" i="1" s="1"/>
  <c r="S253" i="1"/>
  <c r="U253" i="1"/>
  <c r="AT253" i="1"/>
  <c r="AL254" i="1"/>
  <c r="R253" i="1"/>
  <c r="AU257" i="1" l="1"/>
  <c r="G253" i="1"/>
  <c r="E254" i="1"/>
  <c r="AO258" i="1" s="1"/>
  <c r="W250" i="1"/>
  <c r="C254" i="1"/>
  <c r="AN258" i="1"/>
  <c r="AU258" i="1" s="1"/>
  <c r="AG253" i="1"/>
  <c r="AF253" i="1"/>
  <c r="D254" i="1"/>
  <c r="O253" i="1"/>
  <c r="R254" i="1"/>
  <c r="AT254" i="1"/>
  <c r="AL255" i="1"/>
  <c r="T253" i="1" l="1"/>
  <c r="K253" i="1" s="1"/>
  <c r="M253" i="1" s="1"/>
  <c r="F254" i="1" s="1"/>
  <c r="H254" i="1" s="1"/>
  <c r="AF254" i="1"/>
  <c r="AF255" i="1" s="1"/>
  <c r="AQ253" i="1"/>
  <c r="Y250" i="1"/>
  <c r="Z250" i="1"/>
  <c r="X250" i="1"/>
  <c r="AA250" i="1" s="1"/>
  <c r="AB250" i="1" s="1"/>
  <c r="P250" i="1" s="1"/>
  <c r="Q250" i="1" s="1"/>
  <c r="AG254" i="1" s="1"/>
  <c r="AG255" i="1" s="1"/>
  <c r="AI254" i="1"/>
  <c r="AR254" i="1" s="1"/>
  <c r="AJ255" i="1"/>
  <c r="AM255" i="1"/>
  <c r="AT255" i="1" s="1"/>
  <c r="AH255" i="1"/>
  <c r="AH256" i="1" s="1"/>
  <c r="AL256" i="1"/>
  <c r="T254" i="1" l="1"/>
  <c r="I254" i="1"/>
  <c r="S254" i="1"/>
  <c r="O254" i="1" s="1"/>
  <c r="AQ254" i="1"/>
  <c r="U254" i="1"/>
  <c r="K254" i="1" s="1"/>
  <c r="M254" i="1" s="1"/>
  <c r="F255" i="1" s="1"/>
  <c r="AQ255" i="1"/>
  <c r="W251" i="1" l="1"/>
  <c r="E255" i="1"/>
  <c r="D255" i="1"/>
  <c r="C255" i="1"/>
  <c r="G254" i="1"/>
  <c r="AN259" i="1" l="1"/>
  <c r="AO259" i="1"/>
  <c r="R255" i="1"/>
  <c r="Z251" i="1"/>
  <c r="X251" i="1"/>
  <c r="Y251" i="1"/>
  <c r="AA251" i="1" s="1"/>
  <c r="AB251" i="1" s="1"/>
  <c r="P251" i="1" s="1"/>
  <c r="Q251" i="1" s="1"/>
  <c r="H255" i="1"/>
  <c r="AM256" i="1"/>
  <c r="AT256" i="1" s="1"/>
  <c r="AF256" i="1"/>
  <c r="AG256" i="1"/>
  <c r="AH257" i="1"/>
  <c r="AK255" i="1" l="1"/>
  <c r="AS255" i="1" s="1"/>
  <c r="AI255" i="1"/>
  <c r="I255" i="1"/>
  <c r="T255" i="1"/>
  <c r="AU259" i="1"/>
  <c r="AQ256" i="1"/>
  <c r="AL257" i="1"/>
  <c r="U255" i="1" l="1"/>
  <c r="E256" i="1"/>
  <c r="G255" i="1"/>
  <c r="C256" i="1"/>
  <c r="D256" i="1"/>
  <c r="W252" i="1"/>
  <c r="S255" i="1"/>
  <c r="O255" i="1" s="1"/>
  <c r="AR255" i="1"/>
  <c r="AI256" i="1"/>
  <c r="AR256" i="1" s="1"/>
  <c r="K255" i="1"/>
  <c r="M255" i="1" s="1"/>
  <c r="F256" i="1" s="1"/>
  <c r="H256" i="1" s="1"/>
  <c r="I256" i="1" l="1"/>
  <c r="T256" i="1"/>
  <c r="U256" i="1"/>
  <c r="AO260" i="1"/>
  <c r="AN260" i="1"/>
  <c r="Z252" i="1"/>
  <c r="X252" i="1"/>
  <c r="Y252" i="1"/>
  <c r="AA252" i="1" s="1"/>
  <c r="D257" i="1"/>
  <c r="AU260" i="1" l="1"/>
  <c r="K256" i="1"/>
  <c r="M256" i="1" s="1"/>
  <c r="F257" i="1" s="1"/>
  <c r="H257" i="1" s="1"/>
  <c r="T257" i="1" s="1"/>
  <c r="AB252" i="1"/>
  <c r="P252" i="1" s="1"/>
  <c r="Q252" i="1" s="1"/>
  <c r="E257" i="1"/>
  <c r="AO261" i="1" s="1"/>
  <c r="G256" i="1"/>
  <c r="C257" i="1"/>
  <c r="W253" i="1"/>
  <c r="AF257" i="1"/>
  <c r="AG257" i="1"/>
  <c r="U257" i="1" s="1"/>
  <c r="K257" i="1" s="1"/>
  <c r="M257" i="1" s="1"/>
  <c r="F258" i="1" s="1"/>
  <c r="AH258" i="1"/>
  <c r="AL258" i="1"/>
  <c r="R257" i="1" l="1"/>
  <c r="I257" i="1"/>
  <c r="AN261" i="1"/>
  <c r="AU261" i="1" s="1"/>
  <c r="X253" i="1"/>
  <c r="Z253" i="1"/>
  <c r="Y253" i="1"/>
  <c r="AA253" i="1" s="1"/>
  <c r="AB253" i="1" s="1"/>
  <c r="P253" i="1" s="1"/>
  <c r="Q253" i="1" s="1"/>
  <c r="AK256" i="1"/>
  <c r="AJ256" i="1"/>
  <c r="AQ257" i="1"/>
  <c r="W254" i="1"/>
  <c r="E258" i="1"/>
  <c r="C258" i="1"/>
  <c r="D258" i="1"/>
  <c r="G257" i="1"/>
  <c r="AJ257" i="1" l="1"/>
  <c r="AJ258" i="1" s="1"/>
  <c r="R256" i="1"/>
  <c r="AM257" i="1"/>
  <c r="AI257" i="1"/>
  <c r="AR257" i="1" s="1"/>
  <c r="AS256" i="1"/>
  <c r="S256" i="1"/>
  <c r="AK257" i="1"/>
  <c r="AS257" i="1" s="1"/>
  <c r="AN262" i="1"/>
  <c r="AO262" i="1"/>
  <c r="Y254" i="1"/>
  <c r="Z254" i="1"/>
  <c r="X254" i="1"/>
  <c r="AA254" i="1" s="1"/>
  <c r="AB254" i="1" s="1"/>
  <c r="P254" i="1" s="1"/>
  <c r="Q254" i="1" s="1"/>
  <c r="AF258" i="1" s="1"/>
  <c r="R258" i="1" s="1"/>
  <c r="D259" i="1"/>
  <c r="H258" i="1"/>
  <c r="I258" i="1" s="1"/>
  <c r="W255" i="1" s="1"/>
  <c r="AT257" i="1" l="1"/>
  <c r="S257" i="1"/>
  <c r="O257" i="1" s="1"/>
  <c r="O256" i="1"/>
  <c r="AI258" i="1"/>
  <c r="AR258" i="1" s="1"/>
  <c r="AG258" i="1"/>
  <c r="AQ258" i="1" s="1"/>
  <c r="T258" i="1"/>
  <c r="X255" i="1"/>
  <c r="AM258" i="1"/>
  <c r="AT258" i="1" s="1"/>
  <c r="AK258" i="1"/>
  <c r="AS258" i="1" s="1"/>
  <c r="G258" i="1"/>
  <c r="Z255" i="1" s="1"/>
  <c r="E259" i="1"/>
  <c r="C259" i="1"/>
  <c r="AO263" i="1"/>
  <c r="AU262" i="1"/>
  <c r="AN263" i="1"/>
  <c r="AJ259" i="1"/>
  <c r="AJ260" i="1" s="1"/>
  <c r="U258" i="1" l="1"/>
  <c r="K258" i="1" s="1"/>
  <c r="M258" i="1" s="1"/>
  <c r="F259" i="1" s="1"/>
  <c r="H259" i="1" s="1"/>
  <c r="I259" i="1" s="1"/>
  <c r="E260" i="1" s="1"/>
  <c r="S258" i="1"/>
  <c r="O258" i="1" s="1"/>
  <c r="AU263" i="1"/>
  <c r="W256" i="1"/>
  <c r="AK259" i="1"/>
  <c r="AS259" i="1" s="1"/>
  <c r="G259" i="1" l="1"/>
  <c r="AN264" i="1"/>
  <c r="AO264" i="1"/>
  <c r="C260" i="1"/>
  <c r="Y255" i="1"/>
  <c r="AA255" i="1" s="1"/>
  <c r="AB255" i="1" s="1"/>
  <c r="P255" i="1" s="1"/>
  <c r="Q255" i="1" s="1"/>
  <c r="D260" i="1"/>
  <c r="AI259" i="1"/>
  <c r="AL259" i="1"/>
  <c r="AL260" i="1" s="1"/>
  <c r="AF259" i="1"/>
  <c r="AM259" i="1"/>
  <c r="X256" i="1"/>
  <c r="Z256" i="1"/>
  <c r="AU264" i="1"/>
  <c r="AH259" i="1" l="1"/>
  <c r="AR259" i="1" s="1"/>
  <c r="AG259" i="1"/>
  <c r="AQ259" i="1" s="1"/>
  <c r="AT259" i="1"/>
  <c r="R259" i="1"/>
  <c r="T259" i="1" l="1"/>
  <c r="S259" i="1"/>
  <c r="U259" i="1"/>
  <c r="K259" i="1" s="1"/>
  <c r="M259" i="1" s="1"/>
  <c r="F260" i="1" s="1"/>
  <c r="H260" i="1" s="1"/>
  <c r="I260" i="1" s="1"/>
  <c r="AH260" i="1"/>
  <c r="O259" i="1"/>
  <c r="W257" i="1"/>
  <c r="X257" i="1" s="1"/>
  <c r="Y256" i="1"/>
  <c r="AA256" i="1" s="1"/>
  <c r="AB256" i="1" s="1"/>
  <c r="P256" i="1" s="1"/>
  <c r="Q256" i="1" s="1"/>
  <c r="AK260" i="1" s="1"/>
  <c r="AS260" i="1" s="1"/>
  <c r="AM260" i="1"/>
  <c r="AT260" i="1" s="1"/>
  <c r="AF260" i="1"/>
  <c r="AG260" i="1"/>
  <c r="AI260" i="1"/>
  <c r="AR260" i="1" s="1"/>
  <c r="G260" i="1" l="1"/>
  <c r="C261" i="1"/>
  <c r="R260" i="1"/>
  <c r="E261" i="1"/>
  <c r="D261" i="1"/>
  <c r="Z257" i="1"/>
  <c r="T260" i="1"/>
  <c r="AQ260" i="1"/>
  <c r="U260" i="1"/>
  <c r="S260" i="1"/>
  <c r="O260" i="1" s="1"/>
  <c r="AO265" i="1" l="1"/>
  <c r="AN265" i="1"/>
  <c r="K260" i="1"/>
  <c r="M260" i="1" s="1"/>
  <c r="AU265" i="1" l="1"/>
  <c r="F261" i="1"/>
  <c r="H261" i="1" s="1"/>
  <c r="I261" i="1" s="1"/>
  <c r="G261" i="1" s="1"/>
  <c r="Y257" i="1"/>
  <c r="AA257" i="1" s="1"/>
  <c r="AB257" i="1" s="1"/>
  <c r="P257" i="1" s="1"/>
  <c r="Q257" i="1" s="1"/>
  <c r="AH261" i="1"/>
  <c r="AJ261" i="1"/>
  <c r="AI261" i="1"/>
  <c r="AF261" i="1"/>
  <c r="AM261" i="1"/>
  <c r="AG261" i="1"/>
  <c r="AK261" i="1" l="1"/>
  <c r="AS261" i="1" s="1"/>
  <c r="AL261" i="1"/>
  <c r="R261" i="1" s="1"/>
  <c r="C262" i="1"/>
  <c r="D262" i="1"/>
  <c r="W258" i="1"/>
  <c r="E262" i="1"/>
  <c r="AR261" i="1"/>
  <c r="AQ261" i="1"/>
  <c r="AH262" i="1"/>
  <c r="U261" i="1" l="1"/>
  <c r="S261" i="1"/>
  <c r="T261" i="1"/>
  <c r="AT261" i="1"/>
  <c r="Z258" i="1"/>
  <c r="X258" i="1"/>
  <c r="AO266" i="1"/>
  <c r="AN266" i="1"/>
  <c r="K261" i="1"/>
  <c r="M261" i="1" s="1"/>
  <c r="F262" i="1" s="1"/>
  <c r="H262" i="1" s="1"/>
  <c r="I262" i="1" s="1"/>
  <c r="O261" i="1"/>
  <c r="Y258" i="1" l="1"/>
  <c r="AA258" i="1" s="1"/>
  <c r="AB258" i="1" s="1"/>
  <c r="P258" i="1" s="1"/>
  <c r="Q258" i="1" s="1"/>
  <c r="AU266" i="1"/>
  <c r="G262" i="1"/>
  <c r="W259" i="1"/>
  <c r="C263" i="1"/>
  <c r="D263" i="1"/>
  <c r="E263" i="1"/>
  <c r="AN267" i="1" s="1"/>
  <c r="AL262" i="1"/>
  <c r="AI262" i="1"/>
  <c r="AR262" i="1" s="1"/>
  <c r="AO267" i="1"/>
  <c r="Z259" i="1" l="1"/>
  <c r="X259" i="1"/>
  <c r="AK262" i="1"/>
  <c r="AJ262" i="1"/>
  <c r="AF262" i="1"/>
  <c r="AM262" i="1"/>
  <c r="AT262" i="1" s="1"/>
  <c r="AG262" i="1"/>
  <c r="AU267" i="1"/>
  <c r="R262" i="1" l="1"/>
  <c r="AS262" i="1"/>
  <c r="T262" i="1"/>
  <c r="AQ262" i="1"/>
  <c r="S262" i="1"/>
  <c r="O262" i="1" s="1"/>
  <c r="U262" i="1"/>
  <c r="K262" i="1" l="1"/>
  <c r="M262" i="1" s="1"/>
  <c r="AL263" i="1"/>
  <c r="F263" i="1" l="1"/>
  <c r="H263" i="1" s="1"/>
  <c r="I263" i="1" s="1"/>
  <c r="G263" i="1" s="1"/>
  <c r="Y259" i="1"/>
  <c r="AA259" i="1" s="1"/>
  <c r="AB259" i="1" s="1"/>
  <c r="P259" i="1" s="1"/>
  <c r="Q259" i="1" s="1"/>
  <c r="AG263" i="1" s="1"/>
  <c r="AK263" i="1"/>
  <c r="AJ263" i="1"/>
  <c r="AH263" i="1"/>
  <c r="AM263" i="1"/>
  <c r="AT263" i="1" s="1"/>
  <c r="E264" i="1" l="1"/>
  <c r="C264" i="1"/>
  <c r="D264" i="1"/>
  <c r="W260" i="1"/>
  <c r="AF263" i="1"/>
  <c r="AQ263" i="1" s="1"/>
  <c r="AI263" i="1"/>
  <c r="AR263" i="1" s="1"/>
  <c r="AN268" i="1"/>
  <c r="AO268" i="1"/>
  <c r="AS263" i="1"/>
  <c r="U263" i="1" l="1"/>
  <c r="T263" i="1"/>
  <c r="K263" i="1" s="1"/>
  <c r="M263" i="1" s="1"/>
  <c r="F264" i="1" s="1"/>
  <c r="H264" i="1" s="1"/>
  <c r="I264" i="1" s="1"/>
  <c r="S263" i="1"/>
  <c r="AU268" i="1"/>
  <c r="X260" i="1"/>
  <c r="Z260" i="1"/>
  <c r="R263" i="1"/>
  <c r="O263" i="1" l="1"/>
  <c r="W261" i="1"/>
  <c r="Y260" i="1"/>
  <c r="AA260" i="1" s="1"/>
  <c r="AB260" i="1" s="1"/>
  <c r="P260" i="1" s="1"/>
  <c r="Q260" i="1" s="1"/>
  <c r="AL264" i="1" s="1"/>
  <c r="C265" i="1"/>
  <c r="G264" i="1"/>
  <c r="E265" i="1"/>
  <c r="D265" i="1"/>
  <c r="AM264" i="1"/>
  <c r="AH264" i="1"/>
  <c r="AI264" i="1"/>
  <c r="AT264" i="1" l="1"/>
  <c r="AG264" i="1"/>
  <c r="AJ264" i="1"/>
  <c r="X261" i="1"/>
  <c r="Z261" i="1"/>
  <c r="AF264" i="1"/>
  <c r="AQ264" i="1" s="1"/>
  <c r="AK264" i="1"/>
  <c r="AS264" i="1" s="1"/>
  <c r="AO269" i="1"/>
  <c r="AN269" i="1"/>
  <c r="AR264" i="1"/>
  <c r="S264" i="1" l="1"/>
  <c r="R264" i="1"/>
  <c r="T264" i="1"/>
  <c r="U264" i="1"/>
  <c r="AU269" i="1"/>
  <c r="AJ265" i="1"/>
  <c r="O264" i="1" l="1"/>
  <c r="K264" i="1"/>
  <c r="M264" i="1" s="1"/>
  <c r="AL265" i="1"/>
  <c r="F265" i="1" l="1"/>
  <c r="H265" i="1" s="1"/>
  <c r="I265" i="1" s="1"/>
  <c r="C266" i="1" s="1"/>
  <c r="Y261" i="1"/>
  <c r="AA261" i="1" s="1"/>
  <c r="AB261" i="1" s="1"/>
  <c r="P261" i="1" s="1"/>
  <c r="Q261" i="1" s="1"/>
  <c r="AM265" i="1" l="1"/>
  <c r="AT265" i="1" s="1"/>
  <c r="AH265" i="1"/>
  <c r="AK265" i="1"/>
  <c r="AS265" i="1" s="1"/>
  <c r="AG265" i="1"/>
  <c r="D266" i="1"/>
  <c r="G265" i="1"/>
  <c r="AF265" i="1"/>
  <c r="AI265" i="1"/>
  <c r="E266" i="1"/>
  <c r="W262" i="1"/>
  <c r="AH266" i="1"/>
  <c r="T265" i="1" l="1"/>
  <c r="AR265" i="1"/>
  <c r="S265" i="1"/>
  <c r="AQ265" i="1"/>
  <c r="R265" i="1"/>
  <c r="U265" i="1"/>
  <c r="AN270" i="1"/>
  <c r="AO270" i="1"/>
  <c r="Z262" i="1"/>
  <c r="X262" i="1"/>
  <c r="O265" i="1" l="1"/>
  <c r="K265" i="1"/>
  <c r="M265" i="1" s="1"/>
  <c r="AU270" i="1"/>
  <c r="F266" i="1" l="1"/>
  <c r="H266" i="1" s="1"/>
  <c r="I266" i="1" s="1"/>
  <c r="W263" i="1" s="1"/>
  <c r="X263" i="1" s="1"/>
  <c r="Y262" i="1"/>
  <c r="AA262" i="1" s="1"/>
  <c r="AB262" i="1" s="1"/>
  <c r="P262" i="1" s="1"/>
  <c r="Q262" i="1" s="1"/>
  <c r="AI266" i="1" s="1"/>
  <c r="AR266" i="1" s="1"/>
  <c r="AL266" i="1" l="1"/>
  <c r="AL267" i="1" s="1"/>
  <c r="AG266" i="1"/>
  <c r="G266" i="1"/>
  <c r="D267" i="1"/>
  <c r="AJ266" i="1"/>
  <c r="AK266" i="1"/>
  <c r="C267" i="1"/>
  <c r="Z263" i="1"/>
  <c r="E267" i="1"/>
  <c r="AN271" i="1" s="1"/>
  <c r="AM266" i="1"/>
  <c r="U266" i="1" s="1"/>
  <c r="AF266" i="1"/>
  <c r="R266" i="1" l="1"/>
  <c r="AO271" i="1"/>
  <c r="AU271" i="1" s="1"/>
  <c r="AQ266" i="1"/>
  <c r="AS266" i="1"/>
  <c r="T266" i="1"/>
  <c r="K266" i="1" s="1"/>
  <c r="M266" i="1" s="1"/>
  <c r="F267" i="1" s="1"/>
  <c r="H267" i="1" s="1"/>
  <c r="AT266" i="1"/>
  <c r="S266" i="1"/>
  <c r="O266" i="1" s="1"/>
  <c r="AL268" i="1"/>
  <c r="Y263" i="1" l="1"/>
  <c r="AA263" i="1" s="1"/>
  <c r="AB263" i="1" s="1"/>
  <c r="P263" i="1" s="1"/>
  <c r="Q263" i="1" s="1"/>
  <c r="AH267" i="1" s="1"/>
  <c r="I267" i="1"/>
  <c r="E268" i="1" s="1"/>
  <c r="AG267" i="1" l="1"/>
  <c r="AM267" i="1"/>
  <c r="AT267" i="1" s="1"/>
  <c r="AK267" i="1"/>
  <c r="AF267" i="1"/>
  <c r="AI267" i="1"/>
  <c r="S267" i="1" s="1"/>
  <c r="AJ267" i="1"/>
  <c r="AJ268" i="1" s="1"/>
  <c r="C268" i="1"/>
  <c r="D268" i="1"/>
  <c r="G267" i="1"/>
  <c r="W264" i="1"/>
  <c r="AO272" i="1"/>
  <c r="AN272" i="1"/>
  <c r="AH268" i="1"/>
  <c r="U267" i="1" l="1"/>
  <c r="AU272" i="1"/>
  <c r="R267" i="1"/>
  <c r="O267" i="1" s="1"/>
  <c r="AQ267" i="1"/>
  <c r="AS267" i="1"/>
  <c r="T267" i="1"/>
  <c r="AR267" i="1"/>
  <c r="X264" i="1"/>
  <c r="Z264" i="1"/>
  <c r="AJ269" i="1"/>
  <c r="K267" i="1" l="1"/>
  <c r="M267" i="1" s="1"/>
  <c r="F268" i="1" s="1"/>
  <c r="H268" i="1" s="1"/>
  <c r="I268" i="1" s="1"/>
  <c r="G268" i="1" s="1"/>
  <c r="W265" i="1" l="1"/>
  <c r="X265" i="1" s="1"/>
  <c r="D269" i="1"/>
  <c r="C269" i="1"/>
  <c r="E269" i="1"/>
  <c r="Y264" i="1"/>
  <c r="AA264" i="1" s="1"/>
  <c r="AB264" i="1" s="1"/>
  <c r="P264" i="1" s="1"/>
  <c r="Q264" i="1" s="1"/>
  <c r="AG268" i="1" s="1"/>
  <c r="AO273" i="1"/>
  <c r="AN273" i="1"/>
  <c r="AU273" i="1" s="1"/>
  <c r="AK268" i="1"/>
  <c r="AM268" i="1"/>
  <c r="AT268" i="1" s="1"/>
  <c r="AF268" i="1"/>
  <c r="AI268" i="1"/>
  <c r="Z265" i="1" l="1"/>
  <c r="AS268" i="1"/>
  <c r="S268" i="1"/>
  <c r="AR268" i="1"/>
  <c r="U268" i="1"/>
  <c r="AQ268" i="1"/>
  <c r="R268" i="1"/>
  <c r="O268" i="1" s="1"/>
  <c r="T268" i="1"/>
  <c r="K268" i="1" l="1"/>
  <c r="M268" i="1" s="1"/>
  <c r="Y265" i="1" s="1"/>
  <c r="AA265" i="1" s="1"/>
  <c r="AB265" i="1" s="1"/>
  <c r="P265" i="1" s="1"/>
  <c r="Q265" i="1" s="1"/>
  <c r="AH269" i="1" s="1"/>
  <c r="AG269" i="1" l="1"/>
  <c r="AI269" i="1"/>
  <c r="AR269" i="1" s="1"/>
  <c r="AM269" i="1"/>
  <c r="AF269" i="1"/>
  <c r="AQ269" i="1" s="1"/>
  <c r="F269" i="1"/>
  <c r="AL269" i="1"/>
  <c r="AK269" i="1"/>
  <c r="AS269" i="1" s="1"/>
  <c r="AH270" i="1"/>
  <c r="AT269" i="1" l="1"/>
  <c r="R269" i="1"/>
  <c r="AL270" i="1"/>
  <c r="H269" i="1"/>
  <c r="U269" i="1" s="1"/>
  <c r="S269" i="1"/>
  <c r="O269" i="1" l="1"/>
  <c r="T269" i="1"/>
  <c r="K269" i="1" s="1"/>
  <c r="M269" i="1" s="1"/>
  <c r="F270" i="1" s="1"/>
  <c r="I269" i="1"/>
  <c r="AH271" i="1"/>
  <c r="AL271" i="1"/>
  <c r="W266" i="1" l="1"/>
  <c r="C270" i="1"/>
  <c r="E270" i="1"/>
  <c r="D270" i="1"/>
  <c r="G269" i="1"/>
  <c r="AN274" i="1" l="1"/>
  <c r="AO274" i="1"/>
  <c r="H270" i="1"/>
  <c r="X266" i="1"/>
  <c r="Y266" i="1"/>
  <c r="AA266" i="1" s="1"/>
  <c r="Z266" i="1"/>
  <c r="AU274" i="1" l="1"/>
  <c r="AB266" i="1"/>
  <c r="P266" i="1" s="1"/>
  <c r="Q266" i="1" s="1"/>
  <c r="I270" i="1"/>
  <c r="W267" i="1" s="1"/>
  <c r="X267" i="1" s="1"/>
  <c r="AL272" i="1"/>
  <c r="AM270" i="1" l="1"/>
  <c r="AT270" i="1" s="1"/>
  <c r="AJ270" i="1"/>
  <c r="AJ271" i="1" s="1"/>
  <c r="AJ272" i="1" s="1"/>
  <c r="AK270" i="1"/>
  <c r="AI270" i="1"/>
  <c r="AR270" i="1" s="1"/>
  <c r="G270" i="1"/>
  <c r="Z267" i="1" s="1"/>
  <c r="E271" i="1"/>
  <c r="D271" i="1"/>
  <c r="C271" i="1"/>
  <c r="AF270" i="1"/>
  <c r="AG270" i="1"/>
  <c r="AH272" i="1"/>
  <c r="AS270" i="1" l="1"/>
  <c r="S270" i="1"/>
  <c r="U270" i="1"/>
  <c r="AN275" i="1"/>
  <c r="AO275" i="1"/>
  <c r="AQ270" i="1"/>
  <c r="R270" i="1"/>
  <c r="T270" i="1"/>
  <c r="K270" i="1" s="1"/>
  <c r="M270" i="1" s="1"/>
  <c r="AU275" i="1" l="1"/>
  <c r="F271" i="1"/>
  <c r="H271" i="1" s="1"/>
  <c r="I271" i="1" s="1"/>
  <c r="W268" i="1" s="1"/>
  <c r="Y267" i="1"/>
  <c r="AA267" i="1" s="1"/>
  <c r="AB267" i="1" s="1"/>
  <c r="P267" i="1" s="1"/>
  <c r="Q267" i="1" s="1"/>
  <c r="AG271" i="1" s="1"/>
  <c r="O270" i="1"/>
  <c r="AH273" i="1"/>
  <c r="AK271" i="1" l="1"/>
  <c r="AS271" i="1" s="1"/>
  <c r="AI271" i="1"/>
  <c r="AM271" i="1"/>
  <c r="AF271" i="1"/>
  <c r="T271" i="1" s="1"/>
  <c r="X268" i="1"/>
  <c r="C272" i="1"/>
  <c r="D272" i="1"/>
  <c r="G271" i="1"/>
  <c r="Z268" i="1" s="1"/>
  <c r="E272" i="1"/>
  <c r="AJ273" i="1"/>
  <c r="U271" i="1" l="1"/>
  <c r="K271" i="1" s="1"/>
  <c r="M271" i="1" s="1"/>
  <c r="F272" i="1" s="1"/>
  <c r="AR271" i="1"/>
  <c r="AI272" i="1"/>
  <c r="AR272" i="1" s="1"/>
  <c r="R271" i="1"/>
  <c r="AQ271" i="1"/>
  <c r="AT271" i="1"/>
  <c r="S271" i="1"/>
  <c r="Y268" i="1"/>
  <c r="AA268" i="1" s="1"/>
  <c r="AB268" i="1" s="1"/>
  <c r="P268" i="1" s="1"/>
  <c r="Q268" i="1" s="1"/>
  <c r="AN276" i="1"/>
  <c r="AO276" i="1"/>
  <c r="H272" i="1"/>
  <c r="O271" i="1" l="1"/>
  <c r="AM272" i="1"/>
  <c r="AT272" i="1" s="1"/>
  <c r="AG272" i="1"/>
  <c r="AK272" i="1"/>
  <c r="AF272" i="1"/>
  <c r="R272" i="1" s="1"/>
  <c r="I272" i="1"/>
  <c r="W269" i="1" s="1"/>
  <c r="AU276" i="1"/>
  <c r="S272" i="1" l="1"/>
  <c r="O272" i="1" s="1"/>
  <c r="T272" i="1"/>
  <c r="U272" i="1"/>
  <c r="X269" i="1"/>
  <c r="AQ272" i="1"/>
  <c r="AS272" i="1"/>
  <c r="D273" i="1"/>
  <c r="G272" i="1"/>
  <c r="Z269" i="1" s="1"/>
  <c r="C273" i="1"/>
  <c r="E273" i="1"/>
  <c r="AH274" i="1"/>
  <c r="K272" i="1" l="1"/>
  <c r="M272" i="1" s="1"/>
  <c r="F273" i="1" s="1"/>
  <c r="H273" i="1" s="1"/>
  <c r="AO277" i="1"/>
  <c r="AN277" i="1"/>
  <c r="Y269" i="1" l="1"/>
  <c r="AA269" i="1" s="1"/>
  <c r="AB269" i="1" s="1"/>
  <c r="P269" i="1" s="1"/>
  <c r="Q269" i="1" s="1"/>
  <c r="AU277" i="1"/>
  <c r="AM273" i="1"/>
  <c r="AF273" i="1"/>
  <c r="I273" i="1"/>
  <c r="AK273" i="1" l="1"/>
  <c r="AS273" i="1" s="1"/>
  <c r="AI273" i="1"/>
  <c r="AR273" i="1" s="1"/>
  <c r="AG273" i="1"/>
  <c r="AQ273" i="1" s="1"/>
  <c r="AL273" i="1"/>
  <c r="R273" i="1" s="1"/>
  <c r="S273" i="1"/>
  <c r="AM274" i="1"/>
  <c r="G273" i="1"/>
  <c r="C274" i="1"/>
  <c r="E274" i="1"/>
  <c r="W270" i="1"/>
  <c r="D274" i="1"/>
  <c r="O273" i="1" l="1"/>
  <c r="T273" i="1"/>
  <c r="U273" i="1"/>
  <c r="K273" i="1" s="1"/>
  <c r="M273" i="1" s="1"/>
  <c r="F274" i="1" s="1"/>
  <c r="H274" i="1" s="1"/>
  <c r="AT273" i="1"/>
  <c r="X270" i="1"/>
  <c r="Z270" i="1"/>
  <c r="AO278" i="1"/>
  <c r="AN278" i="1"/>
  <c r="AJ274" i="1"/>
  <c r="Y270" i="1" l="1"/>
  <c r="AA270" i="1" s="1"/>
  <c r="AB270" i="1" s="1"/>
  <c r="P270" i="1" s="1"/>
  <c r="Q270" i="1" s="1"/>
  <c r="AL274" i="1" s="1"/>
  <c r="AU278" i="1"/>
  <c r="AJ275" i="1"/>
  <c r="I274" i="1"/>
  <c r="AL275" i="1" l="1"/>
  <c r="AT274" i="1"/>
  <c r="AI274" i="1"/>
  <c r="AR274" i="1" s="1"/>
  <c r="AK274" i="1"/>
  <c r="AS274" i="1" s="1"/>
  <c r="AF274" i="1"/>
  <c r="AG274" i="1"/>
  <c r="W271" i="1"/>
  <c r="D275" i="1"/>
  <c r="G274" i="1"/>
  <c r="E275" i="1"/>
  <c r="C275" i="1"/>
  <c r="S274" i="1" l="1"/>
  <c r="U274" i="1"/>
  <c r="AQ274" i="1"/>
  <c r="AF275" i="1"/>
  <c r="R274" i="1"/>
  <c r="T274" i="1"/>
  <c r="AN279" i="1"/>
  <c r="AO279" i="1"/>
  <c r="Z271" i="1"/>
  <c r="X271" i="1"/>
  <c r="K274" i="1" l="1"/>
  <c r="M274" i="1" s="1"/>
  <c r="F275" i="1" s="1"/>
  <c r="H275" i="1" s="1"/>
  <c r="I275" i="1" s="1"/>
  <c r="O274" i="1"/>
  <c r="AU279" i="1"/>
  <c r="Y271" i="1" l="1"/>
  <c r="AA271" i="1" s="1"/>
  <c r="AB271" i="1" s="1"/>
  <c r="P271" i="1" s="1"/>
  <c r="Q271" i="1" s="1"/>
  <c r="AM275" i="1" s="1"/>
  <c r="AT275" i="1" s="1"/>
  <c r="AK275" i="1"/>
  <c r="AS275" i="1" s="1"/>
  <c r="AI275" i="1"/>
  <c r="D276" i="1"/>
  <c r="G275" i="1"/>
  <c r="C276" i="1"/>
  <c r="E276" i="1"/>
  <c r="W272" i="1"/>
  <c r="AH275" i="1"/>
  <c r="AG275" i="1"/>
  <c r="S275" i="1" s="1"/>
  <c r="T275" i="1" l="1"/>
  <c r="R275" i="1"/>
  <c r="O275" i="1" s="1"/>
  <c r="U275" i="1"/>
  <c r="K275" i="1" s="1"/>
  <c r="M275" i="1" s="1"/>
  <c r="F276" i="1" s="1"/>
  <c r="H276" i="1" s="1"/>
  <c r="AQ275" i="1"/>
  <c r="AR275" i="1"/>
  <c r="X272" i="1"/>
  <c r="Z272" i="1"/>
  <c r="AO280" i="1"/>
  <c r="AN280" i="1"/>
  <c r="Y272" i="1" l="1"/>
  <c r="AA272" i="1" s="1"/>
  <c r="AB272" i="1" s="1"/>
  <c r="P272" i="1" s="1"/>
  <c r="Q272" i="1" s="1"/>
  <c r="I276" i="1"/>
  <c r="AU280" i="1"/>
  <c r="AI276" i="1" l="1"/>
  <c r="AG276" i="1"/>
  <c r="AL276" i="1"/>
  <c r="AF276" i="1"/>
  <c r="AK276" i="1"/>
  <c r="AJ276" i="1"/>
  <c r="AH276" i="1"/>
  <c r="AM276" i="1"/>
  <c r="G276" i="1"/>
  <c r="W273" i="1"/>
  <c r="E277" i="1"/>
  <c r="C277" i="1"/>
  <c r="D277" i="1"/>
  <c r="U276" i="1" l="1"/>
  <c r="AQ276" i="1"/>
  <c r="R276" i="1"/>
  <c r="T276" i="1"/>
  <c r="K276" i="1" s="1"/>
  <c r="M276" i="1" s="1"/>
  <c r="F277" i="1" s="1"/>
  <c r="H277" i="1" s="1"/>
  <c r="AS276" i="1"/>
  <c r="AT276" i="1"/>
  <c r="S276" i="1"/>
  <c r="O276" i="1" s="1"/>
  <c r="AR276" i="1"/>
  <c r="AN281" i="1"/>
  <c r="AO281" i="1"/>
  <c r="X273" i="1"/>
  <c r="Z273" i="1"/>
  <c r="Y273" i="1" l="1"/>
  <c r="AA273" i="1" s="1"/>
  <c r="AB273" i="1" s="1"/>
  <c r="P273" i="1" s="1"/>
  <c r="Q273" i="1" s="1"/>
  <c r="AH277" i="1" s="1"/>
  <c r="AU281" i="1"/>
  <c r="AJ277" i="1"/>
  <c r="I277" i="1"/>
  <c r="AK277" i="1" l="1"/>
  <c r="AS277" i="1" s="1"/>
  <c r="AF277" i="1"/>
  <c r="AG277" i="1"/>
  <c r="AL277" i="1"/>
  <c r="AL278" i="1" s="1"/>
  <c r="AL279" i="1" s="1"/>
  <c r="AM277" i="1"/>
  <c r="AI277" i="1"/>
  <c r="AR277" i="1" s="1"/>
  <c r="R277" i="1"/>
  <c r="G277" i="1"/>
  <c r="E278" i="1"/>
  <c r="D278" i="1"/>
  <c r="C278" i="1"/>
  <c r="W274" i="1"/>
  <c r="AH278" i="1"/>
  <c r="AQ277" i="1" l="1"/>
  <c r="T277" i="1"/>
  <c r="AT277" i="1"/>
  <c r="U277" i="1"/>
  <c r="K277" i="1" s="1"/>
  <c r="M277" i="1" s="1"/>
  <c r="F278" i="1" s="1"/>
  <c r="H278" i="1" s="1"/>
  <c r="S277" i="1"/>
  <c r="O277" i="1" s="1"/>
  <c r="AO282" i="1"/>
  <c r="AN282" i="1"/>
  <c r="Z274" i="1"/>
  <c r="X274" i="1"/>
  <c r="Y274" i="1" l="1"/>
  <c r="AA274" i="1" s="1"/>
  <c r="AB274" i="1" s="1"/>
  <c r="P274" i="1" s="1"/>
  <c r="Q274" i="1" s="1"/>
  <c r="I278" i="1"/>
  <c r="D279" i="1" s="1"/>
  <c r="AU282" i="1"/>
  <c r="W275" i="1"/>
  <c r="C279" i="1"/>
  <c r="G278" i="1"/>
  <c r="E279" i="1" l="1"/>
  <c r="AM278" i="1"/>
  <c r="AT278" i="1" s="1"/>
  <c r="AG278" i="1"/>
  <c r="AK278" i="1"/>
  <c r="AS278" i="1" s="1"/>
  <c r="AJ278" i="1"/>
  <c r="AI278" i="1"/>
  <c r="AR278" i="1" s="1"/>
  <c r="AF278" i="1"/>
  <c r="T278" i="1" s="1"/>
  <c r="Z275" i="1"/>
  <c r="X275" i="1"/>
  <c r="AO283" i="1" l="1"/>
  <c r="AN283" i="1"/>
  <c r="AU283" i="1" s="1"/>
  <c r="AM279" i="1"/>
  <c r="AT279" i="1" s="1"/>
  <c r="AQ278" i="1"/>
  <c r="R278" i="1"/>
  <c r="S278" i="1"/>
  <c r="O278" i="1" s="1"/>
  <c r="U278" i="1"/>
  <c r="K278" i="1" s="1"/>
  <c r="M278" i="1" s="1"/>
  <c r="F279" i="1" l="1"/>
  <c r="H279" i="1" s="1"/>
  <c r="I279" i="1" s="1"/>
  <c r="W276" i="1" s="1"/>
  <c r="X276" i="1" s="1"/>
  <c r="Y275" i="1"/>
  <c r="AA275" i="1" s="1"/>
  <c r="AB275" i="1" s="1"/>
  <c r="P275" i="1" s="1"/>
  <c r="Q275" i="1" s="1"/>
  <c r="AH279" i="1" l="1"/>
  <c r="AH280" i="1" s="1"/>
  <c r="AJ279" i="1"/>
  <c r="D280" i="1"/>
  <c r="G279" i="1"/>
  <c r="E280" i="1"/>
  <c r="C280" i="1"/>
  <c r="AI279" i="1"/>
  <c r="AR279" i="1" s="1"/>
  <c r="AF279" i="1"/>
  <c r="R279" i="1" s="1"/>
  <c r="Z276" i="1"/>
  <c r="AG279" i="1"/>
  <c r="S279" i="1" s="1"/>
  <c r="O279" i="1" s="1"/>
  <c r="AK279" i="1"/>
  <c r="AS279" i="1" s="1"/>
  <c r="AN284" i="1"/>
  <c r="AO284" i="1"/>
  <c r="T279" i="1" l="1"/>
  <c r="AQ279" i="1"/>
  <c r="AU284" i="1"/>
  <c r="U279" i="1"/>
  <c r="K279" i="1" s="1"/>
  <c r="M279" i="1" s="1"/>
  <c r="F280" i="1" l="1"/>
  <c r="H280" i="1" s="1"/>
  <c r="I280" i="1" s="1"/>
  <c r="G280" i="1" s="1"/>
  <c r="Y276" i="1"/>
  <c r="AA276" i="1" s="1"/>
  <c r="AB276" i="1" s="1"/>
  <c r="P276" i="1" s="1"/>
  <c r="Q276" i="1" s="1"/>
  <c r="AM280" i="1" s="1"/>
  <c r="W277" i="1"/>
  <c r="AK280" i="1" l="1"/>
  <c r="AI280" i="1"/>
  <c r="AR280" i="1" s="1"/>
  <c r="AG280" i="1"/>
  <c r="AF280" i="1"/>
  <c r="AF281" i="1" s="1"/>
  <c r="E281" i="1"/>
  <c r="AO285" i="1" s="1"/>
  <c r="AL280" i="1"/>
  <c r="AT280" i="1" s="1"/>
  <c r="AJ280" i="1"/>
  <c r="AJ281" i="1" s="1"/>
  <c r="C281" i="1"/>
  <c r="D281" i="1"/>
  <c r="X277" i="1"/>
  <c r="Z277" i="1"/>
  <c r="AN285" i="1"/>
  <c r="AH281" i="1"/>
  <c r="U280" i="1" l="1"/>
  <c r="S280" i="1"/>
  <c r="AU285" i="1"/>
  <c r="AQ280" i="1"/>
  <c r="AS280" i="1"/>
  <c r="R280" i="1"/>
  <c r="O280" i="1" s="1"/>
  <c r="T280" i="1"/>
  <c r="K280" i="1" s="1"/>
  <c r="M280" i="1" s="1"/>
  <c r="Y277" i="1" s="1"/>
  <c r="AA277" i="1" s="1"/>
  <c r="AB277" i="1" s="1"/>
  <c r="P277" i="1" s="1"/>
  <c r="Q277" i="1" s="1"/>
  <c r="AL281" i="1"/>
  <c r="R281" i="1" s="1"/>
  <c r="AM281" i="1"/>
  <c r="AI281" i="1"/>
  <c r="AR281" i="1" s="1"/>
  <c r="AG281" i="1" l="1"/>
  <c r="AQ281" i="1" s="1"/>
  <c r="AK281" i="1"/>
  <c r="AS281" i="1" s="1"/>
  <c r="F281" i="1"/>
  <c r="H281" i="1" s="1"/>
  <c r="U281" i="1" s="1"/>
  <c r="AT281" i="1"/>
  <c r="S281" i="1" l="1"/>
  <c r="O281" i="1" s="1"/>
  <c r="I281" i="1"/>
  <c r="T281" i="1"/>
  <c r="K281" i="1" s="1"/>
  <c r="M281" i="1" s="1"/>
  <c r="AJ282" i="1"/>
  <c r="AG282" i="1"/>
  <c r="F282" i="1" l="1"/>
  <c r="E282" i="1"/>
  <c r="W278" i="1"/>
  <c r="C282" i="1"/>
  <c r="D282" i="1"/>
  <c r="G281" i="1"/>
  <c r="AL282" i="1"/>
  <c r="AJ283" i="1"/>
  <c r="Z278" i="1" l="1"/>
  <c r="X278" i="1"/>
  <c r="AN286" i="1"/>
  <c r="AO286" i="1"/>
  <c r="H282" i="1"/>
  <c r="Y278" i="1"/>
  <c r="AU286" i="1" l="1"/>
  <c r="AA278" i="1"/>
  <c r="AB278" i="1" s="1"/>
  <c r="P278" i="1" s="1"/>
  <c r="Q278" i="1" s="1"/>
  <c r="AI282" i="1" s="1"/>
  <c r="I282" i="1"/>
  <c r="W279" i="1" s="1"/>
  <c r="AF282" i="1" l="1"/>
  <c r="AQ282" i="1" s="1"/>
  <c r="AM282" i="1"/>
  <c r="AM283" i="1" s="1"/>
  <c r="X279" i="1"/>
  <c r="AK282" i="1"/>
  <c r="AH282" i="1"/>
  <c r="T282" i="1" s="1"/>
  <c r="E283" i="1"/>
  <c r="G282" i="1"/>
  <c r="Z279" i="1" s="1"/>
  <c r="D283" i="1"/>
  <c r="C283" i="1"/>
  <c r="AI283" i="1"/>
  <c r="AS282" i="1" l="1"/>
  <c r="U282" i="1"/>
  <c r="K282" i="1" s="1"/>
  <c r="M282" i="1" s="1"/>
  <c r="F283" i="1" s="1"/>
  <c r="H283" i="1" s="1"/>
  <c r="I283" i="1" s="1"/>
  <c r="AT282" i="1"/>
  <c r="S282" i="1"/>
  <c r="Y279" i="1"/>
  <c r="AA279" i="1" s="1"/>
  <c r="AB279" i="1" s="1"/>
  <c r="P279" i="1" s="1"/>
  <c r="Q279" i="1" s="1"/>
  <c r="AF283" i="1" s="1"/>
  <c r="R283" i="1" s="1"/>
  <c r="AR282" i="1"/>
  <c r="R282" i="1"/>
  <c r="AH283" i="1"/>
  <c r="AR283" i="1" s="1"/>
  <c r="AK283" i="1"/>
  <c r="AS283" i="1" s="1"/>
  <c r="AO287" i="1"/>
  <c r="AN287" i="1"/>
  <c r="O282" i="1" l="1"/>
  <c r="AL283" i="1"/>
  <c r="T283" i="1" s="1"/>
  <c r="AG283" i="1"/>
  <c r="U283" i="1" s="1"/>
  <c r="AU287" i="1"/>
  <c r="AN288" i="1"/>
  <c r="AO288" i="1"/>
  <c r="W280" i="1"/>
  <c r="C284" i="1"/>
  <c r="E284" i="1"/>
  <c r="G283" i="1"/>
  <c r="D284" i="1"/>
  <c r="K283" i="1" l="1"/>
  <c r="M283" i="1" s="1"/>
  <c r="F284" i="1" s="1"/>
  <c r="H284" i="1" s="1"/>
  <c r="AU288" i="1"/>
  <c r="AQ283" i="1"/>
  <c r="S283" i="1"/>
  <c r="O283" i="1" s="1"/>
  <c r="AT283" i="1"/>
  <c r="AL284" i="1"/>
  <c r="AL285" i="1" s="1"/>
  <c r="X280" i="1"/>
  <c r="Z280" i="1"/>
  <c r="Y280" i="1"/>
  <c r="AK284" i="1"/>
  <c r="AJ284" i="1"/>
  <c r="AF284" i="1"/>
  <c r="I284" i="1"/>
  <c r="AA280" i="1" l="1"/>
  <c r="AB280" i="1" s="1"/>
  <c r="P280" i="1" s="1"/>
  <c r="Q280" i="1" s="1"/>
  <c r="AS284" i="1"/>
  <c r="W281" i="1"/>
  <c r="G284" i="1"/>
  <c r="C285" i="1"/>
  <c r="D285" i="1"/>
  <c r="E285" i="1"/>
  <c r="AJ285" i="1"/>
  <c r="AG284" i="1" l="1"/>
  <c r="AQ284" i="1" s="1"/>
  <c r="AM284" i="1"/>
  <c r="AT284" i="1" s="1"/>
  <c r="AI284" i="1"/>
  <c r="AH284" i="1"/>
  <c r="T284" i="1" s="1"/>
  <c r="Z281" i="1"/>
  <c r="X281" i="1"/>
  <c r="AO289" i="1"/>
  <c r="AN289" i="1"/>
  <c r="S284" i="1" l="1"/>
  <c r="U284" i="1"/>
  <c r="K284" i="1" s="1"/>
  <c r="M284" i="1" s="1"/>
  <c r="AH285" i="1"/>
  <c r="R284" i="1"/>
  <c r="O284" i="1" s="1"/>
  <c r="AR284" i="1"/>
  <c r="AU289" i="1"/>
  <c r="F285" i="1" l="1"/>
  <c r="H285" i="1" s="1"/>
  <c r="I285" i="1" s="1"/>
  <c r="Y281" i="1"/>
  <c r="AA281" i="1" s="1"/>
  <c r="AB281" i="1" s="1"/>
  <c r="P281" i="1" s="1"/>
  <c r="Q281" i="1" s="1"/>
  <c r="AG285" i="1" s="1"/>
  <c r="E286" i="1"/>
  <c r="AN290" i="1" s="1"/>
  <c r="G285" i="1"/>
  <c r="AO290" i="1"/>
  <c r="AK285" i="1"/>
  <c r="AI285" i="1"/>
  <c r="AM285" i="1"/>
  <c r="AF285" i="1"/>
  <c r="C286" i="1" l="1"/>
  <c r="D286" i="1"/>
  <c r="W282" i="1"/>
  <c r="AU290" i="1"/>
  <c r="S285" i="1"/>
  <c r="AR285" i="1"/>
  <c r="T285" i="1"/>
  <c r="R285" i="1"/>
  <c r="AS285" i="1"/>
  <c r="AQ285" i="1"/>
  <c r="U285" i="1"/>
  <c r="AT285" i="1"/>
  <c r="X282" i="1" l="1"/>
  <c r="Z282" i="1"/>
  <c r="O285" i="1"/>
  <c r="K285" i="1"/>
  <c r="M285" i="1" s="1"/>
  <c r="F286" i="1" l="1"/>
  <c r="H286" i="1" s="1"/>
  <c r="Y282" i="1"/>
  <c r="AA282" i="1" s="1"/>
  <c r="AB282" i="1" s="1"/>
  <c r="P282" i="1" s="1"/>
  <c r="Q282" i="1" s="1"/>
  <c r="AF286" i="1"/>
  <c r="AM286" i="1"/>
  <c r="I286" i="1"/>
  <c r="W283" i="1" s="1"/>
  <c r="AH286" i="1" l="1"/>
  <c r="AJ286" i="1"/>
  <c r="AI286" i="1"/>
  <c r="AL286" i="1"/>
  <c r="AK286" i="1"/>
  <c r="AG286" i="1"/>
  <c r="U286" i="1" s="1"/>
  <c r="X283" i="1"/>
  <c r="E287" i="1"/>
  <c r="D287" i="1"/>
  <c r="C287" i="1"/>
  <c r="G286" i="1"/>
  <c r="Z283" i="1" s="1"/>
  <c r="AR286" i="1" l="1"/>
  <c r="R286" i="1"/>
  <c r="AT286" i="1"/>
  <c r="T286" i="1"/>
  <c r="K286" i="1" s="1"/>
  <c r="M286" i="1" s="1"/>
  <c r="AQ286" i="1"/>
  <c r="AS286" i="1"/>
  <c r="S286" i="1"/>
  <c r="O286" i="1" s="1"/>
  <c r="AO291" i="1"/>
  <c r="AN291" i="1"/>
  <c r="F287" i="1" l="1"/>
  <c r="H287" i="1" s="1"/>
  <c r="I287" i="1" s="1"/>
  <c r="Y283" i="1"/>
  <c r="AA283" i="1" s="1"/>
  <c r="AB283" i="1" s="1"/>
  <c r="P283" i="1" s="1"/>
  <c r="Q283" i="1" s="1"/>
  <c r="AU291" i="1"/>
  <c r="AJ287" i="1" l="1"/>
  <c r="AL287" i="1"/>
  <c r="AK287" i="1"/>
  <c r="AH287" i="1"/>
  <c r="AM287" i="1"/>
  <c r="AI287" i="1"/>
  <c r="W284" i="1"/>
  <c r="AG287" i="1"/>
  <c r="AF287" i="1"/>
  <c r="C288" i="1"/>
  <c r="G287" i="1"/>
  <c r="E288" i="1"/>
  <c r="D288" i="1"/>
  <c r="AT287" i="1" l="1"/>
  <c r="AS287" i="1"/>
  <c r="S287" i="1"/>
  <c r="AR287" i="1"/>
  <c r="R287" i="1"/>
  <c r="T287" i="1"/>
  <c r="U287" i="1"/>
  <c r="Z284" i="1"/>
  <c r="X284" i="1"/>
  <c r="AQ287" i="1"/>
  <c r="AN292" i="1"/>
  <c r="AO292" i="1"/>
  <c r="O287" i="1" l="1"/>
  <c r="K287" i="1"/>
  <c r="M287" i="1" s="1"/>
  <c r="AU292" i="1"/>
  <c r="F288" i="1" l="1"/>
  <c r="H288" i="1" s="1"/>
  <c r="Y284" i="1"/>
  <c r="AA284" i="1" s="1"/>
  <c r="AB284" i="1" s="1"/>
  <c r="P284" i="1" s="1"/>
  <c r="Q284" i="1" s="1"/>
  <c r="AF288" i="1"/>
  <c r="AK288" i="1"/>
  <c r="I288" i="1"/>
  <c r="D289" i="1" s="1"/>
  <c r="W285" i="1"/>
  <c r="AI288" i="1"/>
  <c r="AG288" i="1"/>
  <c r="E289" i="1"/>
  <c r="G288" i="1"/>
  <c r="C289" i="1"/>
  <c r="AH288" i="1" l="1"/>
  <c r="AJ288" i="1"/>
  <c r="AJ289" i="1" s="1"/>
  <c r="AM288" i="1"/>
  <c r="S288" i="1" s="1"/>
  <c r="AL288" i="1"/>
  <c r="AL289" i="1" s="1"/>
  <c r="Z285" i="1"/>
  <c r="X285" i="1"/>
  <c r="AR288" i="1"/>
  <c r="AQ288" i="1"/>
  <c r="AN293" i="1"/>
  <c r="AO293" i="1"/>
  <c r="U288" i="1" l="1"/>
  <c r="T288" i="1"/>
  <c r="K288" i="1" s="1"/>
  <c r="M288" i="1" s="1"/>
  <c r="AS288" i="1"/>
  <c r="R288" i="1"/>
  <c r="O288" i="1" s="1"/>
  <c r="AT288" i="1"/>
  <c r="AU293" i="1"/>
  <c r="AK289" i="1"/>
  <c r="F289" i="1" l="1"/>
  <c r="H289" i="1" s="1"/>
  <c r="I289" i="1" s="1"/>
  <c r="W286" i="1" s="1"/>
  <c r="X286" i="1" s="1"/>
  <c r="Y285" i="1"/>
  <c r="AA285" i="1" s="1"/>
  <c r="AB285" i="1" s="1"/>
  <c r="P285" i="1" s="1"/>
  <c r="Q285" i="1" s="1"/>
  <c r="AH289" i="1" s="1"/>
  <c r="AF289" i="1"/>
  <c r="T289" i="1" s="1"/>
  <c r="AI289" i="1"/>
  <c r="AG289" i="1"/>
  <c r="AM289" i="1"/>
  <c r="AT289" i="1" s="1"/>
  <c r="AS289" i="1"/>
  <c r="AR289" i="1" l="1"/>
  <c r="D290" i="1"/>
  <c r="C290" i="1"/>
  <c r="G289" i="1"/>
  <c r="Z286" i="1" s="1"/>
  <c r="E290" i="1"/>
  <c r="AO294" i="1"/>
  <c r="AN294" i="1"/>
  <c r="AQ289" i="1"/>
  <c r="R289" i="1"/>
  <c r="S289" i="1"/>
  <c r="U289" i="1"/>
  <c r="K289" i="1" s="1"/>
  <c r="M289" i="1" s="1"/>
  <c r="Y286" i="1" s="1"/>
  <c r="AA286" i="1" s="1"/>
  <c r="AU294" i="1" l="1"/>
  <c r="AB286" i="1"/>
  <c r="P286" i="1" s="1"/>
  <c r="Q286" i="1" s="1"/>
  <c r="AJ290" i="1"/>
  <c r="AH290" i="1"/>
  <c r="AH291" i="1" s="1"/>
  <c r="O289" i="1"/>
  <c r="AF290" i="1"/>
  <c r="AK290" i="1"/>
  <c r="AS290" i="1" s="1"/>
  <c r="F290" i="1"/>
  <c r="H290" i="1" s="1"/>
  <c r="I290" i="1" s="1"/>
  <c r="AG290" i="1"/>
  <c r="AI290" i="1"/>
  <c r="AR290" i="1" s="1"/>
  <c r="AM290" i="1"/>
  <c r="AL290" i="1"/>
  <c r="T290" i="1" l="1"/>
  <c r="AQ290" i="1"/>
  <c r="W287" i="1"/>
  <c r="U290" i="1"/>
  <c r="K290" i="1" s="1"/>
  <c r="M290" i="1" s="1"/>
  <c r="F291" i="1" s="1"/>
  <c r="S290" i="1"/>
  <c r="D291" i="1"/>
  <c r="G290" i="1"/>
  <c r="E291" i="1"/>
  <c r="C291" i="1"/>
  <c r="R290" i="1"/>
  <c r="AT290" i="1"/>
  <c r="O290" i="1" l="1"/>
  <c r="Z287" i="1"/>
  <c r="Y287" i="1"/>
  <c r="X287" i="1"/>
  <c r="AN295" i="1"/>
  <c r="AO295" i="1"/>
  <c r="H291" i="1"/>
  <c r="I291" i="1" s="1"/>
  <c r="W288" i="1" s="1"/>
  <c r="AA287" i="1" l="1"/>
  <c r="AB287" i="1" s="1"/>
  <c r="P287" i="1" s="1"/>
  <c r="Q287" i="1" s="1"/>
  <c r="AM291" i="1" s="1"/>
  <c r="X288" i="1"/>
  <c r="AU295" i="1"/>
  <c r="AN296" i="1"/>
  <c r="E292" i="1"/>
  <c r="AO296" i="1" s="1"/>
  <c r="G291" i="1"/>
  <c r="Z288" i="1" s="1"/>
  <c r="C292" i="1"/>
  <c r="D292" i="1"/>
  <c r="AG291" i="1" l="1"/>
  <c r="AL291" i="1"/>
  <c r="AT291" i="1" s="1"/>
  <c r="AK291" i="1"/>
  <c r="AF291" i="1"/>
  <c r="AJ291" i="1"/>
  <c r="AI291" i="1"/>
  <c r="AU296" i="1"/>
  <c r="S291" i="1" l="1"/>
  <c r="AQ291" i="1"/>
  <c r="R291" i="1"/>
  <c r="AS291" i="1"/>
  <c r="T291" i="1"/>
  <c r="AR291" i="1"/>
  <c r="U291" i="1"/>
  <c r="AL292" i="1"/>
  <c r="K291" i="1" l="1"/>
  <c r="M291" i="1" s="1"/>
  <c r="F292" i="1" s="1"/>
  <c r="H292" i="1" s="1"/>
  <c r="O291" i="1"/>
  <c r="Y288" i="1" l="1"/>
  <c r="AA288" i="1" s="1"/>
  <c r="AB288" i="1" s="1"/>
  <c r="P288" i="1" s="1"/>
  <c r="Q288" i="1" s="1"/>
  <c r="AJ292" i="1" s="1"/>
  <c r="AI292" i="1"/>
  <c r="AM292" i="1"/>
  <c r="AT292" i="1" s="1"/>
  <c r="AK292" i="1"/>
  <c r="AF292" i="1"/>
  <c r="AG292" i="1"/>
  <c r="AH292" i="1"/>
  <c r="I292" i="1"/>
  <c r="AS292" i="1" l="1"/>
  <c r="U292" i="1"/>
  <c r="AR292" i="1"/>
  <c r="R292" i="1"/>
  <c r="T292" i="1"/>
  <c r="AQ292" i="1"/>
  <c r="S292" i="1"/>
  <c r="G292" i="1"/>
  <c r="E293" i="1"/>
  <c r="W289" i="1"/>
  <c r="C293" i="1"/>
  <c r="D293" i="1"/>
  <c r="K292" i="1" l="1"/>
  <c r="M292" i="1" s="1"/>
  <c r="F293" i="1" s="1"/>
  <c r="H293" i="1" s="1"/>
  <c r="I293" i="1" s="1"/>
  <c r="O292" i="1"/>
  <c r="X289" i="1"/>
  <c r="Z289" i="1"/>
  <c r="AO297" i="1"/>
  <c r="AN297" i="1"/>
  <c r="Y289" i="1" l="1"/>
  <c r="AA289" i="1" s="1"/>
  <c r="AB289" i="1" s="1"/>
  <c r="P289" i="1" s="1"/>
  <c r="Q289" i="1" s="1"/>
  <c r="AL293" i="1" s="1"/>
  <c r="AK293" i="1"/>
  <c r="D294" i="1"/>
  <c r="C294" i="1"/>
  <c r="G293" i="1"/>
  <c r="E294" i="1"/>
  <c r="AO298" i="1" s="1"/>
  <c r="W290" i="1"/>
  <c r="AU297" i="1"/>
  <c r="AN298" i="1"/>
  <c r="AI293" i="1" l="1"/>
  <c r="AH293" i="1"/>
  <c r="AG293" i="1"/>
  <c r="AJ293" i="1"/>
  <c r="AS293" i="1" s="1"/>
  <c r="AF293" i="1"/>
  <c r="AM293" i="1"/>
  <c r="AT293" i="1" s="1"/>
  <c r="AU298" i="1"/>
  <c r="Z290" i="1"/>
  <c r="X290" i="1"/>
  <c r="AR293" i="1"/>
  <c r="AH294" i="1"/>
  <c r="AL294" i="1"/>
  <c r="AL295" i="1" s="1"/>
  <c r="S293" i="1" l="1"/>
  <c r="U293" i="1"/>
  <c r="AQ293" i="1"/>
  <c r="T293" i="1"/>
  <c r="R293" i="1"/>
  <c r="O293" i="1" s="1"/>
  <c r="K293" i="1" l="1"/>
  <c r="M293" i="1" s="1"/>
  <c r="Y290" i="1" s="1"/>
  <c r="AA290" i="1" s="1"/>
  <c r="AB290" i="1" s="1"/>
  <c r="P290" i="1" s="1"/>
  <c r="Q290" i="1" s="1"/>
  <c r="F294" i="1" l="1"/>
  <c r="H294" i="1" s="1"/>
  <c r="AM294" i="1"/>
  <c r="AT294" i="1" s="1"/>
  <c r="AJ294" i="1"/>
  <c r="AJ295" i="1" s="1"/>
  <c r="AG294" i="1"/>
  <c r="AK294" i="1"/>
  <c r="AI294" i="1"/>
  <c r="AF294" i="1"/>
  <c r="T294" i="1" s="1"/>
  <c r="I294" i="1"/>
  <c r="W291" i="1" s="1"/>
  <c r="AS294" i="1" l="1"/>
  <c r="U294" i="1"/>
  <c r="K294" i="1" s="1"/>
  <c r="M294" i="1" s="1"/>
  <c r="F295" i="1" s="1"/>
  <c r="AQ294" i="1"/>
  <c r="R294" i="1"/>
  <c r="X291" i="1"/>
  <c r="AR294" i="1"/>
  <c r="S294" i="1"/>
  <c r="D295" i="1"/>
  <c r="C295" i="1"/>
  <c r="G294" i="1"/>
  <c r="Z291" i="1" s="1"/>
  <c r="E295" i="1"/>
  <c r="O294" i="1" l="1"/>
  <c r="Y291" i="1"/>
  <c r="AA291" i="1" s="1"/>
  <c r="AB291" i="1" s="1"/>
  <c r="P291" i="1" s="1"/>
  <c r="Q291" i="1" s="1"/>
  <c r="AK295" i="1" s="1"/>
  <c r="AS295" i="1" s="1"/>
  <c r="AG295" i="1"/>
  <c r="AN299" i="1"/>
  <c r="AO299" i="1"/>
  <c r="H295" i="1"/>
  <c r="AF295" i="1" l="1"/>
  <c r="AQ295" i="1" s="1"/>
  <c r="AI295" i="1"/>
  <c r="AH295" i="1"/>
  <c r="AM295" i="1"/>
  <c r="AT295" i="1" s="1"/>
  <c r="I295" i="1"/>
  <c r="W292" i="1" s="1"/>
  <c r="AU299" i="1"/>
  <c r="T295" i="1" l="1"/>
  <c r="S295" i="1"/>
  <c r="U295" i="1"/>
  <c r="K295" i="1" s="1"/>
  <c r="M295" i="1" s="1"/>
  <c r="AR295" i="1"/>
  <c r="R295" i="1"/>
  <c r="X292" i="1"/>
  <c r="G295" i="1"/>
  <c r="Z292" i="1" s="1"/>
  <c r="C296" i="1"/>
  <c r="E296" i="1"/>
  <c r="D296" i="1"/>
  <c r="O295" i="1" l="1"/>
  <c r="F296" i="1"/>
  <c r="Y292" i="1"/>
  <c r="AA292" i="1" s="1"/>
  <c r="AB292" i="1" s="1"/>
  <c r="P292" i="1" s="1"/>
  <c r="Q292" i="1" s="1"/>
  <c r="AN300" i="1"/>
  <c r="AO300" i="1"/>
  <c r="H296" i="1"/>
  <c r="AL296" i="1" l="1"/>
  <c r="AL297" i="1" s="1"/>
  <c r="AJ296" i="1"/>
  <c r="AJ297" i="1" s="1"/>
  <c r="AM296" i="1"/>
  <c r="AT296" i="1" s="1"/>
  <c r="AK296" i="1"/>
  <c r="AS296" i="1" s="1"/>
  <c r="AI296" i="1"/>
  <c r="AG296" i="1"/>
  <c r="S296" i="1" s="1"/>
  <c r="AH296" i="1"/>
  <c r="AF296" i="1"/>
  <c r="I296" i="1"/>
  <c r="AU300" i="1"/>
  <c r="T296" i="1" l="1"/>
  <c r="U296" i="1"/>
  <c r="K296" i="1" s="1"/>
  <c r="M296" i="1" s="1"/>
  <c r="F297" i="1" s="1"/>
  <c r="AQ296" i="1"/>
  <c r="AR296" i="1"/>
  <c r="R296" i="1"/>
  <c r="O296" i="1" s="1"/>
  <c r="W293" i="1"/>
  <c r="C297" i="1"/>
  <c r="E297" i="1"/>
  <c r="G296" i="1"/>
  <c r="D297" i="1"/>
  <c r="H297" i="1" l="1"/>
  <c r="I297" i="1" s="1"/>
  <c r="AO301" i="1"/>
  <c r="AN301" i="1"/>
  <c r="Z293" i="1"/>
  <c r="X293" i="1"/>
  <c r="Y293" i="1"/>
  <c r="AA293" i="1" s="1"/>
  <c r="AB293" i="1" l="1"/>
  <c r="P293" i="1" s="1"/>
  <c r="Q293" i="1" s="1"/>
  <c r="AF297" i="1"/>
  <c r="AG297" i="1"/>
  <c r="AU301" i="1"/>
  <c r="W294" i="1"/>
  <c r="X294" i="1" s="1"/>
  <c r="G297" i="1"/>
  <c r="E298" i="1"/>
  <c r="AO302" i="1" s="1"/>
  <c r="C298" i="1"/>
  <c r="D298" i="1"/>
  <c r="AM297" i="1" l="1"/>
  <c r="AT297" i="1" s="1"/>
  <c r="AH297" i="1"/>
  <c r="R297" i="1" s="1"/>
  <c r="AK297" i="1"/>
  <c r="AS297" i="1" s="1"/>
  <c r="AI297" i="1"/>
  <c r="AR297" i="1" s="1"/>
  <c r="AN302" i="1"/>
  <c r="AU302" i="1" s="1"/>
  <c r="AQ297" i="1"/>
  <c r="Z294" i="1"/>
  <c r="T297" i="1" l="1"/>
  <c r="U297" i="1"/>
  <c r="K297" i="1" s="1"/>
  <c r="M297" i="1" s="1"/>
  <c r="S297" i="1"/>
  <c r="O297" i="1" s="1"/>
  <c r="AH298" i="1"/>
  <c r="F298" i="1" l="1"/>
  <c r="H298" i="1" s="1"/>
  <c r="I298" i="1" s="1"/>
  <c r="W295" i="1" s="1"/>
  <c r="X295" i="1" s="1"/>
  <c r="Y294" i="1"/>
  <c r="AA294" i="1" s="1"/>
  <c r="AB294" i="1" s="1"/>
  <c r="P294" i="1" s="1"/>
  <c r="Q294" i="1" s="1"/>
  <c r="AG298" i="1" s="1"/>
  <c r="AM298" i="1" l="1"/>
  <c r="AF298" i="1"/>
  <c r="AQ298" i="1" s="1"/>
  <c r="AJ298" i="1"/>
  <c r="AK298" i="1"/>
  <c r="C299" i="1"/>
  <c r="D299" i="1"/>
  <c r="G298" i="1"/>
  <c r="Z295" i="1" s="1"/>
  <c r="E299" i="1"/>
  <c r="AO303" i="1" s="1"/>
  <c r="AL298" i="1"/>
  <c r="AT298" i="1" s="1"/>
  <c r="AI298" i="1"/>
  <c r="AN303" i="1" l="1"/>
  <c r="AU303" i="1" s="1"/>
  <c r="S298" i="1"/>
  <c r="T298" i="1"/>
  <c r="AJ299" i="1"/>
  <c r="R298" i="1"/>
  <c r="AS298" i="1"/>
  <c r="U298" i="1"/>
  <c r="AR298" i="1"/>
  <c r="AL299" i="1"/>
  <c r="K298" i="1" l="1"/>
  <c r="M298" i="1" s="1"/>
  <c r="F299" i="1" s="1"/>
  <c r="H299" i="1" s="1"/>
  <c r="I299" i="1" s="1"/>
  <c r="G299" i="1" s="1"/>
  <c r="O298" i="1"/>
  <c r="AM299" i="1"/>
  <c r="AT299" i="1" s="1"/>
  <c r="Y295" i="1" l="1"/>
  <c r="AA295" i="1" s="1"/>
  <c r="AB295" i="1" s="1"/>
  <c r="P295" i="1" s="1"/>
  <c r="Q295" i="1" s="1"/>
  <c r="AK299" i="1" s="1"/>
  <c r="AS299" i="1" s="1"/>
  <c r="AI299" i="1"/>
  <c r="AH299" i="1"/>
  <c r="AH300" i="1" s="1"/>
  <c r="D300" i="1"/>
  <c r="AF299" i="1"/>
  <c r="AG299" i="1"/>
  <c r="S299" i="1" s="1"/>
  <c r="W296" i="1"/>
  <c r="X296" i="1" s="1"/>
  <c r="C300" i="1"/>
  <c r="E300" i="1"/>
  <c r="AJ300" i="1"/>
  <c r="U299" i="1" l="1"/>
  <c r="AR299" i="1"/>
  <c r="AQ299" i="1"/>
  <c r="R299" i="1"/>
  <c r="O299" i="1" s="1"/>
  <c r="T299" i="1"/>
  <c r="K299" i="1" s="1"/>
  <c r="M299" i="1" s="1"/>
  <c r="F300" i="1" s="1"/>
  <c r="H300" i="1" s="1"/>
  <c r="AO304" i="1"/>
  <c r="AN304" i="1"/>
  <c r="Z296" i="1"/>
  <c r="Y296" i="1"/>
  <c r="AA296" i="1" s="1"/>
  <c r="AB296" i="1" l="1"/>
  <c r="P296" i="1" s="1"/>
  <c r="Q296" i="1" s="1"/>
  <c r="I300" i="1"/>
  <c r="T300" i="1"/>
  <c r="AU304" i="1"/>
  <c r="AG300" i="1"/>
  <c r="AI300" i="1"/>
  <c r="AR300" i="1" s="1"/>
  <c r="W297" i="1"/>
  <c r="C301" i="1"/>
  <c r="E301" i="1"/>
  <c r="G300" i="1"/>
  <c r="D301" i="1"/>
  <c r="AF300" i="1" l="1"/>
  <c r="R300" i="1" s="1"/>
  <c r="AL300" i="1"/>
  <c r="AK300" i="1"/>
  <c r="AS300" i="1" s="1"/>
  <c r="AM300" i="1"/>
  <c r="AT300" i="1" s="1"/>
  <c r="Z297" i="1"/>
  <c r="X297" i="1"/>
  <c r="AO305" i="1"/>
  <c r="AN305" i="1"/>
  <c r="AQ300" i="1" l="1"/>
  <c r="S300" i="1"/>
  <c r="O300" i="1" s="1"/>
  <c r="U300" i="1"/>
  <c r="K300" i="1" s="1"/>
  <c r="M300" i="1" s="1"/>
  <c r="F301" i="1" s="1"/>
  <c r="H301" i="1" s="1"/>
  <c r="I301" i="1" s="1"/>
  <c r="AI301" i="1"/>
  <c r="AU305" i="1"/>
  <c r="AK301" i="1"/>
  <c r="AH301" i="1"/>
  <c r="Y297" i="1" l="1"/>
  <c r="AA297" i="1" s="1"/>
  <c r="AB297" i="1" s="1"/>
  <c r="P297" i="1" s="1"/>
  <c r="Q297" i="1" s="1"/>
  <c r="AM301" i="1" s="1"/>
  <c r="AL301" i="1"/>
  <c r="AF301" i="1"/>
  <c r="W298" i="1"/>
  <c r="AR301" i="1"/>
  <c r="D302" i="1"/>
  <c r="G301" i="1"/>
  <c r="E302" i="1"/>
  <c r="C302" i="1"/>
  <c r="AT301" i="1" l="1"/>
  <c r="AJ301" i="1"/>
  <c r="AS301" i="1" s="1"/>
  <c r="AG301" i="1"/>
  <c r="Z298" i="1"/>
  <c r="X298" i="1"/>
  <c r="AN306" i="1"/>
  <c r="AO306" i="1"/>
  <c r="AQ301" i="1" l="1"/>
  <c r="S301" i="1"/>
  <c r="U301" i="1"/>
  <c r="T301" i="1"/>
  <c r="K301" i="1" s="1"/>
  <c r="M301" i="1" s="1"/>
  <c r="F302" i="1" s="1"/>
  <c r="H302" i="1" s="1"/>
  <c r="R301" i="1"/>
  <c r="O301" i="1" s="1"/>
  <c r="AL302" i="1"/>
  <c r="AL303" i="1" s="1"/>
  <c r="AM302" i="1"/>
  <c r="AU306" i="1"/>
  <c r="AK302" i="1"/>
  <c r="I302" i="1"/>
  <c r="W299" i="1" s="1"/>
  <c r="Y298" i="1" l="1"/>
  <c r="AA298" i="1" s="1"/>
  <c r="AB298" i="1" s="1"/>
  <c r="P298" i="1" s="1"/>
  <c r="Q298" i="1" s="1"/>
  <c r="AI302" i="1" s="1"/>
  <c r="AG302" i="1"/>
  <c r="AF302" i="1"/>
  <c r="X299" i="1"/>
  <c r="AJ302" i="1"/>
  <c r="AH302" i="1"/>
  <c r="AR302" i="1" s="1"/>
  <c r="AT302" i="1"/>
  <c r="G302" i="1"/>
  <c r="Z299" i="1" s="1"/>
  <c r="E303" i="1"/>
  <c r="D303" i="1"/>
  <c r="C303" i="1"/>
  <c r="S302" i="1" l="1"/>
  <c r="AQ302" i="1"/>
  <c r="U302" i="1"/>
  <c r="AS302" i="1"/>
  <c r="R302" i="1"/>
  <c r="O302" i="1" s="1"/>
  <c r="T302" i="1"/>
  <c r="AO307" i="1"/>
  <c r="AN307" i="1"/>
  <c r="K302" i="1" l="1"/>
  <c r="M302" i="1" s="1"/>
  <c r="Y299" i="1" s="1"/>
  <c r="AA299" i="1" s="1"/>
  <c r="AB299" i="1" s="1"/>
  <c r="P299" i="1" s="1"/>
  <c r="Q299" i="1" s="1"/>
  <c r="AG303" i="1"/>
  <c r="AU307" i="1"/>
  <c r="F303" i="1" l="1"/>
  <c r="H303" i="1" s="1"/>
  <c r="I303" i="1" s="1"/>
  <c r="W300" i="1"/>
  <c r="AK303" i="1"/>
  <c r="AJ303" i="1"/>
  <c r="AM303" i="1"/>
  <c r="AT303" i="1" s="1"/>
  <c r="AH303" i="1"/>
  <c r="AI303" i="1"/>
  <c r="AF303" i="1"/>
  <c r="C304" i="1"/>
  <c r="D304" i="1"/>
  <c r="G303" i="1"/>
  <c r="E304" i="1"/>
  <c r="Z300" i="1" l="1"/>
  <c r="X300" i="1"/>
  <c r="AS303" i="1"/>
  <c r="AR303" i="1"/>
  <c r="R303" i="1"/>
  <c r="T303" i="1"/>
  <c r="U303" i="1"/>
  <c r="S303" i="1"/>
  <c r="AQ303" i="1"/>
  <c r="K303" i="1" l="1"/>
  <c r="M303" i="1" s="1"/>
  <c r="O303" i="1"/>
  <c r="F304" i="1" l="1"/>
  <c r="H304" i="1" s="1"/>
  <c r="I304" i="1" s="1"/>
  <c r="Y300" i="1"/>
  <c r="AA300" i="1" s="1"/>
  <c r="AB300" i="1" s="1"/>
  <c r="P300" i="1" s="1"/>
  <c r="Q300" i="1" s="1"/>
  <c r="AH304" i="1" s="1"/>
  <c r="AL304" i="1"/>
  <c r="AI304" i="1"/>
  <c r="AG304" i="1"/>
  <c r="G304" i="1"/>
  <c r="D305" i="1"/>
  <c r="C305" i="1"/>
  <c r="E305" i="1"/>
  <c r="AR304" i="1" l="1"/>
  <c r="AJ304" i="1"/>
  <c r="AF304" i="1"/>
  <c r="AQ304" i="1" s="1"/>
  <c r="W301" i="1"/>
  <c r="AK304" i="1"/>
  <c r="AM304" i="1"/>
  <c r="AT304" i="1" s="1"/>
  <c r="T304" i="1" l="1"/>
  <c r="R304" i="1"/>
  <c r="AS304" i="1"/>
  <c r="Z301" i="1"/>
  <c r="X301" i="1"/>
  <c r="S304" i="1"/>
  <c r="U304" i="1"/>
  <c r="K304" i="1" l="1"/>
  <c r="M304" i="1" s="1"/>
  <c r="F305" i="1" s="1"/>
  <c r="H305" i="1" s="1"/>
  <c r="I305" i="1" s="1"/>
  <c r="O304" i="1"/>
  <c r="Y301" i="1" l="1"/>
  <c r="AA301" i="1" s="1"/>
  <c r="AB301" i="1" s="1"/>
  <c r="P301" i="1" s="1"/>
  <c r="Q301" i="1" s="1"/>
  <c r="W302" i="1"/>
  <c r="AM305" i="1"/>
  <c r="AH305" i="1"/>
  <c r="AK305" i="1"/>
  <c r="AG305" i="1"/>
  <c r="AF305" i="1"/>
  <c r="AI305" i="1"/>
  <c r="AL305" i="1"/>
  <c r="AJ305" i="1"/>
  <c r="G305" i="1"/>
  <c r="E306" i="1"/>
  <c r="C306" i="1"/>
  <c r="D306" i="1"/>
  <c r="X302" i="1" l="1"/>
  <c r="Z302" i="1"/>
  <c r="AQ305" i="1"/>
  <c r="T305" i="1"/>
  <c r="AR305" i="1"/>
  <c r="S305" i="1"/>
  <c r="U305" i="1"/>
  <c r="AS305" i="1"/>
  <c r="R305" i="1"/>
  <c r="AT305" i="1"/>
  <c r="K305" i="1" l="1"/>
  <c r="M305" i="1" s="1"/>
  <c r="O305" i="1"/>
  <c r="Y302" i="1" l="1"/>
  <c r="AA302" i="1" s="1"/>
  <c r="AB302" i="1" s="1"/>
  <c r="P302" i="1" s="1"/>
  <c r="Q302" i="1" s="1"/>
  <c r="AL306" i="1" s="1"/>
  <c r="F306" i="1"/>
  <c r="H306" i="1" s="1"/>
  <c r="I306" i="1" s="1"/>
  <c r="AJ306" i="1"/>
  <c r="AI306" i="1"/>
  <c r="AF306" i="1"/>
  <c r="AG306" i="1"/>
  <c r="AK306" i="1"/>
  <c r="G306" i="1"/>
  <c r="AM306" i="1"/>
  <c r="AH306" i="1"/>
  <c r="T306" i="1" s="1"/>
  <c r="D307" i="1"/>
  <c r="C307" i="1"/>
  <c r="W303" i="1" l="1"/>
  <c r="AS306" i="1"/>
  <c r="E307" i="1"/>
  <c r="AQ306" i="1"/>
  <c r="AR306" i="1"/>
  <c r="R306" i="1"/>
  <c r="U306" i="1"/>
  <c r="K306" i="1" s="1"/>
  <c r="M306" i="1" s="1"/>
  <c r="AT306" i="1"/>
  <c r="S306" i="1"/>
  <c r="X303" i="1" l="1"/>
  <c r="Z303" i="1"/>
  <c r="Y303" i="1"/>
  <c r="O306" i="1"/>
  <c r="F307" i="1"/>
  <c r="H307" i="1" s="1"/>
  <c r="I307" i="1" s="1"/>
  <c r="W304" i="1" s="1"/>
  <c r="X304" i="1" s="1"/>
  <c r="AL307" i="1"/>
  <c r="AH307" i="1"/>
  <c r="AJ307" i="1"/>
  <c r="G307" i="1"/>
  <c r="AA303" i="1" l="1"/>
  <c r="AB303" i="1" s="1"/>
  <c r="P303" i="1" s="1"/>
  <c r="Q303" i="1" s="1"/>
  <c r="AI307" i="1" s="1"/>
  <c r="AR307" i="1" s="1"/>
  <c r="Z304" i="1"/>
  <c r="AM307" i="1"/>
  <c r="AT307" i="1" s="1"/>
  <c r="AG307" i="1"/>
  <c r="W307" i="1"/>
  <c r="W306" i="1"/>
  <c r="W305" i="1"/>
  <c r="T307" i="1"/>
  <c r="AK307" i="1" l="1"/>
  <c r="AS307" i="1" s="1"/>
  <c r="AF307" i="1"/>
  <c r="Z305" i="1"/>
  <c r="X305" i="1"/>
  <c r="X306" i="1"/>
  <c r="Z306" i="1"/>
  <c r="X307" i="1"/>
  <c r="Z307" i="1"/>
  <c r="U307" i="1" l="1"/>
  <c r="K307" i="1" s="1"/>
  <c r="M307" i="1" s="1"/>
  <c r="AQ307" i="1"/>
  <c r="R307" i="1"/>
  <c r="S307" i="1"/>
  <c r="O307" i="1" s="1"/>
  <c r="Y304" i="1"/>
  <c r="AA304" i="1" s="1"/>
  <c r="AB304" i="1" s="1"/>
  <c r="P304" i="1" s="1"/>
  <c r="Q304" i="1" s="1"/>
  <c r="Y306" i="1"/>
  <c r="AA306" i="1" s="1"/>
  <c r="AB306" i="1" s="1"/>
  <c r="P306" i="1" s="1"/>
  <c r="Q306" i="1" s="1"/>
  <c r="Y305" i="1"/>
  <c r="AA305" i="1" s="1"/>
  <c r="AB305" i="1" s="1"/>
  <c r="P305" i="1" s="1"/>
  <c r="Q305" i="1" s="1"/>
  <c r="Y307" i="1"/>
  <c r="AA307" i="1" s="1"/>
  <c r="AB307" i="1" s="1"/>
  <c r="P307" i="1" s="1"/>
  <c r="Q307" i="1" s="1"/>
</calcChain>
</file>

<file path=xl/sharedStrings.xml><?xml version="1.0" encoding="utf-8"?>
<sst xmlns="http://schemas.openxmlformats.org/spreadsheetml/2006/main" count="68" uniqueCount="68">
  <si>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</si>
  <si>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</si>
  <si>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</si>
  <si>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</si>
  <si>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</si>
  <si>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</si>
  <si>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</si>
  <si>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</si>
  <si>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</si>
  <si>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</si>
  <si>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</si>
  <si>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</si>
  <si>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</si>
  <si>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</si>
  <si>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現状態の行動価値関数</t>
    <rPh sb="0" eb="1">
      <t>ゲン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</si>
  <si>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</si>
  <si>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</si>
  <si>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x</t>
    <phoneticPr fontId="2"/>
  </si>
  <si>
    <t>α</t>
    <phoneticPr fontId="2"/>
  </si>
  <si>
    <t>ε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</si>
  <si>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</si>
  <si>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</si>
  <si>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εファクター</t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</si>
  <si>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</si>
  <si>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</si>
  <si>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</si>
  <si>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</si>
  <si>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</si>
  <si>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</si>
  <si>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</si>
  <si>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</si>
  <si>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</si>
  <si>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</si>
  <si>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</si>
  <si>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</si>
  <si>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</si>
  <si>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</si>
  <si>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</si>
  <si>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行動生成</t>
    <rPh sb="0" eb="2">
      <t>コウドウ</t>
    </rPh>
    <rPh sb="2" eb="4">
      <t>セイセイ</t>
    </rPh>
    <phoneticPr fontId="2"/>
  </si>
  <si>
    <t>TD誤差生成</t>
    <rPh sb="2" eb="4">
      <t>ゴサ</t>
    </rPh>
    <rPh sb="4" eb="6">
      <t>セイセイ</t>
    </rPh>
    <phoneticPr fontId="2"/>
  </si>
  <si>
    <t>s</t>
    <phoneticPr fontId="2"/>
  </si>
  <si>
    <t>a</t>
    <phoneticPr fontId="2"/>
  </si>
  <si>
    <t>方策テーブル（π(1|s)）</t>
    <rPh sb="0" eb="2">
      <t>ホウサク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</si>
  <si>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</si>
  <si>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</si>
  <si>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</si>
  <si>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</si>
  <si>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</si>
  <si>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target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</si>
  <si>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target</t>
    </r>
    <phoneticPr fontId="2"/>
  </si>
  <si>
    <r>
      <t>Q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target,</t>
    </r>
    <r>
      <rPr>
        <sz val="11"/>
        <color theme="1"/>
        <rFont val="游ゴシック"/>
        <family val="3"/>
        <charset val="128"/>
        <scheme val="minor"/>
      </rP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target</t>
    </r>
    <r>
      <rPr>
        <sz val="11"/>
        <color theme="1"/>
        <rFont val="游ゴシック"/>
        <family val="3"/>
        <charset val="128"/>
        <scheme val="minor"/>
      </rPr>
      <t>)</t>
    </r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</si>
  <si>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</si>
  <si>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accum R</t>
    <phoneticPr fontId="2"/>
  </si>
  <si>
    <t>target状態の行動価値関数</t>
    <rPh sb="6" eb="8">
      <t>ジョウタイ</t>
    </rPh>
    <rPh sb="9" eb="11">
      <t>コウドウ</t>
    </rPh>
    <rPh sb="11" eb="13">
      <t>カチ</t>
    </rPh>
    <rPh sb="13" eb="15">
      <t>カンスウ</t>
    </rPh>
    <phoneticPr fontId="2"/>
  </si>
  <si>
    <t>適用タイミング</t>
    <rPh sb="0" eb="2">
      <t>テキヨウ</t>
    </rPh>
    <phoneticPr fontId="2"/>
  </si>
  <si>
    <t>target-t-1</t>
    <phoneticPr fontId="2"/>
  </si>
  <si>
    <t>次グリーディ行動</t>
    <rPh sb="0" eb="1">
      <t>ツギ</t>
    </rPh>
    <rPh sb="6" eb="8">
      <t>コウドウ</t>
    </rPh>
    <phoneticPr fontId="2"/>
  </si>
  <si>
    <t>次行動</t>
    <rPh sb="0" eb="1">
      <t>ツギ</t>
    </rPh>
    <rPh sb="1" eb="3">
      <t>コウドウ</t>
    </rPh>
    <phoneticPr fontId="2"/>
  </si>
  <si>
    <r>
      <t>argmax</t>
    </r>
    <r>
      <rPr>
        <vertAlign val="subscript"/>
        <sz val="11"/>
        <color theme="1"/>
        <rFont val="游ゴシック"/>
        <family val="3"/>
        <charset val="128"/>
        <scheme val="minor"/>
      </rPr>
      <t>a</t>
    </r>
    <r>
      <rPr>
        <sz val="11"/>
        <color theme="1"/>
        <rFont val="游ゴシック"/>
        <family val="2"/>
        <charset val="128"/>
        <scheme val="minor"/>
      </rPr>
      <t xml:space="preserve"> 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,a)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</si>
  <si>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</si>
  <si>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次状態の行動価値関数</t>
    <rPh sb="0" eb="1">
      <t>ツギ</t>
    </rPh>
    <rPh sb="1" eb="3">
      <t>ジョウタイ</t>
    </rPh>
    <rPh sb="4" eb="6">
      <t>コウドウ</t>
    </rPh>
    <rPh sb="6" eb="8">
      <t>カチ</t>
    </rPh>
    <rPh sb="8" eb="10">
      <t>カンスウ</t>
    </rPh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</si>
  <si>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0)</t>
    </r>
    <phoneticPr fontId="2"/>
  </si>
  <si>
    <r>
      <t>Q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, 1)</t>
    </r>
    <phoneticPr fontId="2"/>
  </si>
  <si>
    <t>nステップSARSA</t>
    <phoneticPr fontId="2"/>
  </si>
  <si>
    <t>n</t>
    <phoneticPr fontId="2"/>
  </si>
  <si>
    <t>ステップ数</t>
    <rPh sb="4" eb="5">
      <t>スウ</t>
    </rPh>
    <phoneticPr fontId="2"/>
  </si>
  <si>
    <t>目標生成</t>
    <rPh sb="0" eb="2">
      <t>モクヒョウ</t>
    </rPh>
    <rPh sb="2" eb="4">
      <t>セイセイ</t>
    </rPh>
    <phoneticPr fontId="2"/>
  </si>
  <si>
    <t>t+n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</si>
</sst>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0" fillId="0" borderId="18" xfId="1" applyNumberFormat="1" applyFont="1" applyBorder="1" applyAlignment="1">
      <alignment horizontal="right" vertical="center"/>
    </xf>
    <xf numFmtId="176" fontId="0" fillId="0" borderId="19" xfId="1" applyNumberFormat="1" applyFont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76" fontId="5" fillId="3" borderId="18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9" xfId="1" applyNumberFormat="1" applyFont="1" applyFill="1" applyBorder="1" applyAlignment="1">
      <alignment horizontal="right" vertical="center"/>
    </xf>
    <xf numFmtId="176" fontId="5" fillId="0" borderId="18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9" xfId="1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3" borderId="5" xfId="1" applyNumberFormat="1" applyFont="1" applyFill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left" vertical="center"/>
    </xf>
    <xf numFmtId="176" fontId="0" fillId="0" borderId="4" xfId="1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40" fontId="0" fillId="0" borderId="0" xfId="1" applyNumberFormat="1" applyFont="1" applyAlignment="1">
      <alignment horizontal="right" vertical="center"/>
    </xf>
    <xf numFmtId="40" fontId="0" fillId="0" borderId="5" xfId="1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38" fontId="0" fillId="0" borderId="33" xfId="1" applyFont="1" applyBorder="1" applyAlignment="1">
      <alignment horizontal="right" vertical="center"/>
    </xf>
    <xf numFmtId="0" fontId="6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AU307"/>
  <sheetViews>
    <sheetView tabSelected="1" zoomScale="73" workbookViewId="0">
      <selection activeCell="W10" sqref="W10"/>
    </sheetView>
  </sheetViews>
  <sheetFormatPr defaultColWidth="9" defaultRowHeight="17.649999999999999" x14ac:dyDescent="0.7"/>
  <cols>
    <col min="1" max="1" width="2.8125" style="4" customWidth="1"/>
    <col min="2" max="2" width="4" style="4" bestFit="1" customWidth="1"/>
    <col min="3" max="8" width="9" style="4"/>
    <col min="9" max="9" width="11.6875" style="4" bestFit="1" customWidth="1"/>
    <col min="11" max="11" width="16.5" style="4" bestFit="1" customWidth="1"/>
    <col min="12" max="12" width="5.5" style="4" bestFit="1" customWidth="1"/>
    <col min="13" max="13" width="6.8125" style="4" customWidth="1"/>
    <col min="14" max="14" width="5.5" style="4" customWidth="1"/>
    <col min="15" max="15" width="11.6875" style="4" bestFit="1" customWidth="1"/>
    <col min="16" max="16" width="7.3125" style="4" bestFit="1" customWidth="1"/>
    <col min="17" max="17" width="7.1875" style="4" bestFit="1" customWidth="1"/>
    <col min="18" max="19" width="8.5625" style="4" bestFit="1" customWidth="1"/>
    <col min="20" max="21" width="10.0625" style="4" bestFit="1" customWidth="1"/>
    <col min="22" max="22" width="8.3125" style="4" customWidth="1"/>
    <col min="23" max="23" width="9.3125" style="4" bestFit="1" customWidth="1"/>
    <col min="24" max="25" width="6.125" style="4" customWidth="1"/>
    <col min="26" max="26" width="8.375" style="4" bestFit="1" customWidth="1"/>
    <col min="27" max="27" width="13.4375" style="4" bestFit="1" customWidth="1"/>
    <col min="28" max="28" width="5.6875" style="4" bestFit="1" customWidth="1"/>
    <col min="29" max="29" width="11.625" style="4" bestFit="1" customWidth="1"/>
    <col min="30" max="30" width="9" style="4"/>
    <col min="31" max="31" width="1.8125" style="4" bestFit="1" customWidth="1"/>
    <col min="32" max="41" width="6.6875" style="15" bestFit="1" customWidth="1"/>
    <col min="42" max="42" width="9" style="4"/>
    <col min="43" max="47" width="7.1875" style="4" customWidth="1"/>
    <col min="48" max="16384" width="9" style="4"/>
  </cols>
  <sheetData>
    <row r="1" spans="1:47" s="60" customFormat="1" ht="20.25" thickBot="1" x14ac:dyDescent="0.75">
      <c r="A1" s="75" t="s">
        <v>63</v>
      </c>
    </row>
    <row r="3" spans="1:47" x14ac:dyDescent="0.7">
      <c r="C3" s="19" t="s">
        <v>18</v>
      </c>
      <c r="D3" s="29">
        <v>0.1</v>
      </c>
      <c r="E3" s="25" t="s">
        <v>21</v>
      </c>
      <c r="G3" s="76" t="s">
        <v>64</v>
      </c>
      <c r="H3" s="64">
        <v>4</v>
      </c>
      <c r="I3" s="25" t="s">
        <v>65</v>
      </c>
    </row>
    <row r="4" spans="1:47" ht="18" thickBot="1" x14ac:dyDescent="0.75">
      <c r="C4" s="24" t="s">
        <v>17</v>
      </c>
      <c r="D4" s="28">
        <v>0.2</v>
      </c>
      <c r="E4" s="25" t="s">
        <v>22</v>
      </c>
      <c r="AF4" s="13" t="s">
        <v>20</v>
      </c>
    </row>
    <row r="5" spans="1:47" s="15" customFormat="1" x14ac:dyDescent="0.7">
      <c r="B5" s="13" t="s">
        <v>8</v>
      </c>
      <c r="C5" s="59"/>
      <c r="D5" s="59"/>
      <c r="E5" s="59"/>
      <c r="F5" s="59"/>
      <c r="G5" s="59"/>
      <c r="H5" s="59"/>
      <c r="I5" s="59"/>
      <c r="K5" s="13" t="s">
        <v>38</v>
      </c>
      <c r="L5" s="59"/>
      <c r="M5" s="59"/>
      <c r="N5" s="59"/>
      <c r="O5" s="13" t="s">
        <v>39</v>
      </c>
      <c r="W5" s="13" t="s">
        <v>66</v>
      </c>
      <c r="X5" s="59"/>
      <c r="Y5" s="59"/>
      <c r="Z5" s="59"/>
      <c r="AA5" s="59"/>
      <c r="AB5" s="59"/>
      <c r="AC5" s="59"/>
      <c r="AE5" s="43" t="s">
        <v>40</v>
      </c>
      <c r="AF5" s="43">
        <v>0</v>
      </c>
      <c r="AG5" s="40">
        <v>0</v>
      </c>
      <c r="AH5" s="39">
        <v>1</v>
      </c>
      <c r="AI5" s="41">
        <v>1</v>
      </c>
      <c r="AJ5" s="40">
        <v>2</v>
      </c>
      <c r="AK5" s="40">
        <v>2</v>
      </c>
      <c r="AL5" s="39">
        <v>3</v>
      </c>
      <c r="AM5" s="41">
        <v>3</v>
      </c>
      <c r="AN5" s="40">
        <v>4</v>
      </c>
      <c r="AO5" s="42">
        <v>4</v>
      </c>
    </row>
    <row r="6" spans="1:47" s="15" customFormat="1" ht="18" thickBot="1" x14ac:dyDescent="0.75">
      <c r="E6" s="14" t="s">
        <v>9</v>
      </c>
      <c r="F6" s="14" t="s">
        <v>10</v>
      </c>
      <c r="G6" s="14" t="s">
        <v>11</v>
      </c>
      <c r="H6" s="14" t="s">
        <v>12</v>
      </c>
      <c r="I6" s="14" t="s">
        <v>13</v>
      </c>
      <c r="K6" s="56" t="s">
        <v>56</v>
      </c>
      <c r="M6" s="56" t="s">
        <v>57</v>
      </c>
      <c r="P6" s="14" t="s">
        <v>23</v>
      </c>
      <c r="Q6" s="14" t="s">
        <v>24</v>
      </c>
      <c r="R6" s="77" t="s">
        <v>14</v>
      </c>
      <c r="S6" s="77"/>
      <c r="T6" s="77" t="s">
        <v>60</v>
      </c>
      <c r="U6" s="77"/>
      <c r="V6" s="14"/>
      <c r="W6" s="14"/>
      <c r="X6" s="14"/>
      <c r="Y6" s="14"/>
      <c r="AA6" s="71" t="s">
        <v>53</v>
      </c>
      <c r="AB6" s="14"/>
      <c r="AC6" s="14" t="s">
        <v>54</v>
      </c>
      <c r="AE6" s="16" t="s">
        <v>41</v>
      </c>
      <c r="AF6" s="16">
        <v>0</v>
      </c>
      <c r="AG6" s="17">
        <v>1</v>
      </c>
      <c r="AH6" s="20">
        <v>0</v>
      </c>
      <c r="AI6" s="21">
        <v>1</v>
      </c>
      <c r="AJ6" s="17">
        <v>0</v>
      </c>
      <c r="AK6" s="17">
        <v>1</v>
      </c>
      <c r="AL6" s="20">
        <v>0</v>
      </c>
      <c r="AM6" s="21">
        <v>1</v>
      </c>
      <c r="AN6" s="17">
        <v>0</v>
      </c>
      <c r="AO6" s="18">
        <v>1</v>
      </c>
      <c r="AQ6" s="13" t="s">
        <v>42</v>
      </c>
      <c r="AR6" s="14"/>
      <c r="AS6" s="14"/>
      <c r="AT6" s="14"/>
      <c r="AU6" s="14"/>
    </row>
    <row r="7" spans="1:47" ht="19.5" thickBot="1" x14ac:dyDescent="0.75">
      <c r="B7" s="1" t="s">
        <v>5</v>
      </c>
      <c r="C7" s="1" t="s">
        <v>6</v>
      </c>
      <c r="D7" s="3" t="s">
        <v>7</v>
      </c>
      <c r="E7" s="2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51" t="s">
        <v>58</v>
      </c>
      <c r="L7" s="52" t="s">
        <v>19</v>
      </c>
      <c r="M7" s="53" t="s">
        <v>59</v>
      </c>
      <c r="N7" s="15"/>
      <c r="O7" s="51" t="s">
        <v>25</v>
      </c>
      <c r="P7" s="73" t="s">
        <v>15</v>
      </c>
      <c r="Q7" s="74" t="s">
        <v>16</v>
      </c>
      <c r="R7" s="22" t="s">
        <v>26</v>
      </c>
      <c r="S7" s="3" t="s">
        <v>27</v>
      </c>
      <c r="T7" s="22" t="s">
        <v>61</v>
      </c>
      <c r="U7" s="3" t="s">
        <v>62</v>
      </c>
      <c r="V7" s="10"/>
      <c r="W7" s="1" t="s">
        <v>55</v>
      </c>
      <c r="X7" s="2" t="s">
        <v>48</v>
      </c>
      <c r="Y7" s="2" t="s">
        <v>49</v>
      </c>
      <c r="Z7" s="1" t="s">
        <v>52</v>
      </c>
      <c r="AA7" s="67" t="s">
        <v>50</v>
      </c>
      <c r="AB7" s="68" t="s">
        <v>51</v>
      </c>
      <c r="AC7" s="69" t="s">
        <v>67</v>
      </c>
      <c r="AF7" s="44" t="s">
        <v>28</v>
      </c>
      <c r="AG7" s="37" t="s">
        <v>29</v>
      </c>
      <c r="AH7" s="36" t="s">
        <v>30</v>
      </c>
      <c r="AI7" s="38" t="s">
        <v>31</v>
      </c>
      <c r="AJ7" s="37" t="s">
        <v>32</v>
      </c>
      <c r="AK7" s="37" t="s">
        <v>33</v>
      </c>
      <c r="AL7" s="36" t="s">
        <v>34</v>
      </c>
      <c r="AM7" s="38" t="s">
        <v>35</v>
      </c>
      <c r="AN7" s="37" t="s">
        <v>36</v>
      </c>
      <c r="AO7" s="45" t="s">
        <v>37</v>
      </c>
      <c r="AQ7" s="61" t="s">
        <v>43</v>
      </c>
      <c r="AR7" s="62" t="s">
        <v>44</v>
      </c>
      <c r="AS7" s="62" t="s">
        <v>45</v>
      </c>
      <c r="AT7" s="62" t="s">
        <v>46</v>
      </c>
      <c r="AU7" s="63" t="s">
        <v>47</v>
      </c>
    </row>
    <row r="8" spans="1:47" x14ac:dyDescent="0.7">
      <c r="B8" s="11">
        <v>0</v>
      </c>
      <c r="C8" s="5">
        <v>0</v>
      </c>
      <c r="D8" s="6">
        <v>0</v>
      </c>
      <c r="E8" s="9">
        <v>0</v>
      </c>
      <c r="F8" s="72">
        <f ca="1">RANDBETWEEN(0,1)</f>
        <v>1</v>
      </c>
      <c r="G8" s="10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K8" s="55">
        <f ca="1">IF(T8&lt;U8,1,0)</f>
        <v>0</v>
      </c>
      <c r="L8" s="23">
        <f t="shared" ref="L8:L10" si="0">1/(1+B8)^_x</f>
        <v>1</v>
      </c>
      <c r="M8" s="8">
        <f ca="1">IF(RAND()&lt;L8, RANDBETWEEN(0,1), K8)</f>
        <v>0</v>
      </c>
      <c r="N8" s="15"/>
      <c r="O8" s="58">
        <f ca="1">OFFSET(R8,0,F8)</f>
        <v>0</v>
      </c>
      <c r="P8" s="57">
        <f ca="1">AB8</f>
        <v>-4</v>
      </c>
      <c r="Q8" s="27">
        <f ca="1">P8-O8</f>
        <v>-4</v>
      </c>
      <c r="R8" s="26">
        <f t="shared" ref="R8:R71" ca="1" si="1">OFFSET(AF8,0,E8*2)</f>
        <v>0</v>
      </c>
      <c r="S8" s="50">
        <f t="shared" ref="S8:S71" ca="1" si="2">OFFSET(AG8,0,E8*2)</f>
        <v>0</v>
      </c>
      <c r="T8" s="26">
        <f t="shared" ref="T8:T71" ca="1" si="3">OFFSET(AF8,0,H8*2)</f>
        <v>0</v>
      </c>
      <c r="U8" s="50">
        <f t="shared" ref="U8:U71" ca="1" si="4">OFFSET(AG8,0,H8*2)</f>
        <v>0</v>
      </c>
      <c r="V8" s="23"/>
      <c r="W8" s="7">
        <f ca="1">IFERROR(MATCH(TRUE,I8:OFFSET(I8,_n-1,0),FALSE), _n)-1</f>
        <v>3</v>
      </c>
      <c r="X8" s="10">
        <f ca="1">OFFSET(H8,W8,0)</f>
        <v>1</v>
      </c>
      <c r="Y8" s="10">
        <f ca="1">OFFSET(M8,W8,0)</f>
        <v>1</v>
      </c>
      <c r="Z8" s="7">
        <f ca="1">SUM(G8:OFFSET(G8, W8, 0))</f>
        <v>-4</v>
      </c>
      <c r="AA8" s="65">
        <f ca="1">OFFSET(AF8,0,X8*2+Y8)</f>
        <v>0</v>
      </c>
      <c r="AB8" s="66">
        <f ca="1">SUM(Z8:AA8)</f>
        <v>-4</v>
      </c>
      <c r="AC8" s="70">
        <f t="shared" ref="AC8" si="5">B8+_n</f>
        <v>4</v>
      </c>
      <c r="AF8" s="46">
        <v>0</v>
      </c>
      <c r="AG8" s="31">
        <v>0</v>
      </c>
      <c r="AH8" s="30">
        <v>0</v>
      </c>
      <c r="AI8" s="32">
        <v>0</v>
      </c>
      <c r="AJ8" s="31">
        <v>0</v>
      </c>
      <c r="AK8" s="31">
        <v>0</v>
      </c>
      <c r="AL8" s="30">
        <v>0</v>
      </c>
      <c r="AM8" s="32">
        <v>0</v>
      </c>
      <c r="AN8" s="31">
        <v>0</v>
      </c>
      <c r="AO8" s="47">
        <v>0</v>
      </c>
      <c r="AQ8" s="7">
        <f>IF(AF8&lt;AG8, 1, 0)</f>
        <v>0</v>
      </c>
      <c r="AR8" s="10">
        <f>IF(AH8&lt;AI8, 1, 0)</f>
        <v>0</v>
      </c>
      <c r="AS8" s="10">
        <f>IF(AJ8&lt;AK8, 1, 0)</f>
        <v>0</v>
      </c>
      <c r="AT8" s="10">
        <f>IF(AL8&lt;AM8, 1, 0)</f>
        <v>0</v>
      </c>
      <c r="AU8" s="8">
        <f>IF(AN8&lt;AO8, 1, 0)</f>
        <v>0</v>
      </c>
    </row>
    <row r="9" spans="1:47" x14ac:dyDescent="0.7">
      <c r="B9" s="12">
        <f>B8+1</f>
        <v>1</v>
      </c>
      <c r="C9" s="7">
        <f ca="1">IF(I8=TRUE,0,C8+1)</f>
        <v>1</v>
      </c>
      <c r="D9" s="8">
        <f ca="1">D8+IF(I8=TRUE,1,0)</f>
        <v>0</v>
      </c>
      <c r="E9" s="10">
        <f ca="1">IF(I8=TRUE,0,H8)</f>
        <v>1</v>
      </c>
      <c r="F9" s="54">
        <f ca="1">M8</f>
        <v>0</v>
      </c>
      <c r="G9" s="10">
        <f t="shared" ref="G9" ca="1" si="6">IF(I9=TRUE, 10,-1)</f>
        <v>-1</v>
      </c>
      <c r="H9" s="7">
        <f t="shared" ref="H9" ca="1" si="7">MAX(0, E9+IF(F9=0,-1,1))</f>
        <v>0</v>
      </c>
      <c r="I9" s="8" t="b">
        <f t="shared" ref="I9:I10" ca="1" si="8">IF(H9=4, TRUE, FALSE)</f>
        <v>0</v>
      </c>
      <c r="K9" s="55">
        <f t="shared" ref="K9" ca="1" si="9">IF(T9&lt;U9,1,0)</f>
        <v>0</v>
      </c>
      <c r="L9" s="23">
        <f t="shared" si="0"/>
        <v>0.87055056329612412</v>
      </c>
      <c r="M9" s="8">
        <f t="shared" ref="M9" ca="1" si="10">IF(RAND()&lt;L9, RANDBETWEEN(0,1), K9)</f>
        <v>0</v>
      </c>
      <c r="N9" s="15"/>
      <c r="O9" s="58">
        <f t="shared" ref="O9" ca="1" si="11">OFFSET(R9,0,F9)</f>
        <v>0</v>
      </c>
      <c r="P9" s="57">
        <f t="shared" ref="P9" ca="1" si="12">AB9</f>
        <v>-4</v>
      </c>
      <c r="Q9" s="27">
        <f t="shared" ref="Q9" ca="1" si="13">P9-O9</f>
        <v>-4</v>
      </c>
      <c r="R9" s="26">
        <f t="shared" ca="1" si="1"/>
        <v>0</v>
      </c>
      <c r="S9" s="50">
        <f t="shared" ca="1" si="2"/>
        <v>0</v>
      </c>
      <c r="T9" s="26">
        <f t="shared" ca="1" si="3"/>
        <v>0</v>
      </c>
      <c r="U9" s="50">
        <f t="shared" ca="1" si="4"/>
        <v>0</v>
      </c>
      <c r="V9" s="23"/>
      <c r="W9" s="7">
        <f ca="1">IFERROR(MATCH(TRUE,I9:OFFSET(I9,_n-1,0),FALSE), _n)-1</f>
        <v>3</v>
      </c>
      <c r="X9" s="10">
        <f t="shared" ref="X9:X72" ca="1" si="14">OFFSET(H9,W9,0)</f>
        <v>2</v>
      </c>
      <c r="Y9" s="10">
        <f t="shared" ref="Y9:Y72" ca="1" si="15">OFFSET(M9,W9,0)</f>
        <v>0</v>
      </c>
      <c r="Z9" s="7">
        <f ca="1">SUM(G9:OFFSET(G9, W9, 0))</f>
        <v>-4</v>
      </c>
      <c r="AA9" s="65">
        <f t="shared" ref="AA9:AA72" ca="1" si="16">OFFSET(AF9,0,X9*2+Y9)</f>
        <v>0</v>
      </c>
      <c r="AB9" s="66">
        <f t="shared" ref="AB9:AB72" ca="1" si="17">SUM(Z9:AA9)</f>
        <v>-4</v>
      </c>
      <c r="AC9" s="70">
        <f t="shared" ref="AC9:AC72" si="18">B9+_n</f>
        <v>5</v>
      </c>
      <c r="AF9" s="48">
        <f>AF8+_alpha*SUMIFS($Q$8:$Q8, $AC$8:$AC8,$B9, $E$8:$E8,AF$5, $F$8:$F8,AF$6)</f>
        <v>0</v>
      </c>
      <c r="AG9" s="34">
        <f>AG8+_alpha*SUMIFS($Q$8:$Q8, $AC$8:$AC8,$B9, $E$8:$E8,AG$5, $F$8:$F8,AG$6)</f>
        <v>0</v>
      </c>
      <c r="AH9" s="33">
        <f>AH8+_alpha*SUMIFS($Q$8:$Q8, $AC$8:$AC8,$B9, $E$8:$E8,AH$5, $F$8:$F8,AH$6)</f>
        <v>0</v>
      </c>
      <c r="AI9" s="35">
        <f>AI8+_alpha*SUMIFS($Q$8:$Q8, $AC$8:$AC8,$B9, $E$8:$E8,AI$5, $F$8:$F8,AI$6)</f>
        <v>0</v>
      </c>
      <c r="AJ9" s="34">
        <f>AJ8+_alpha*SUMIFS($Q$8:$Q8, $AC$8:$AC8,$B9, $E$8:$E8,AJ$5, $F$8:$F8,AJ$6)</f>
        <v>0</v>
      </c>
      <c r="AK9" s="34">
        <f>AK8+_alpha*SUMIFS($Q$8:$Q8, $AC$8:$AC8,$B9, $E$8:$E8,AK$5, $F$8:$F8,AK$6)</f>
        <v>0</v>
      </c>
      <c r="AL9" s="33">
        <f>AL8+_alpha*SUMIFS($Q$8:$Q8, $AC$8:$AC8,$B9, $E$8:$E8,AL$5, $F$8:$F8,AL$6)</f>
        <v>0</v>
      </c>
      <c r="AM9" s="35">
        <f>AM8+_alpha*SUMIFS($Q$8:$Q8, $AC$8:$AC8,$B9, $E$8:$E8,AM$5, $F$8:$F8,AM$6)</f>
        <v>0</v>
      </c>
      <c r="AN9" s="34">
        <f>AN8+_alpha*SUMIFS($Q$8:$Q8, $AC$8:$AC8,$B9, $E$8:$E8,AN$5, $F$8:$F8,AN$6)</f>
        <v>0</v>
      </c>
      <c r="AO9" s="49">
        <f>AO8+_alpha*SUMIFS($Q$8:$Q8, $AC$8:$AC8,$B9, $E$8:$E8,AO$5, $F$8:$F8,AO$6)</f>
        <v>0</v>
      </c>
      <c r="AQ9" s="7">
        <f t="shared" ref="AQ9" si="19">IF(AF9&lt;AG9, 1, 0)</f>
        <v>0</v>
      </c>
      <c r="AR9" s="10">
        <f t="shared" ref="AR9" si="20">IF(AH9&lt;AI9, 1, 0)</f>
        <v>0</v>
      </c>
      <c r="AS9" s="10">
        <f t="shared" ref="AS9" si="21">IF(AJ9&lt;AK9, 1, 0)</f>
        <v>0</v>
      </c>
      <c r="AT9" s="10">
        <f t="shared" ref="AT9" si="22">IF(AL9&lt;AM9, 1, 0)</f>
        <v>0</v>
      </c>
      <c r="AU9" s="8">
        <f t="shared" ref="AU9" si="23">IF(AN9&lt;AO9, 1, 0)</f>
        <v>0</v>
      </c>
    </row>
    <row r="10" spans="1:47" x14ac:dyDescent="0.7">
      <c r="B10" s="12">
        <f t="shared" ref="B10:B73" si="24">B9+1</f>
        <v>2</v>
      </c>
      <c r="C10" s="7">
        <f t="shared" ref="C10" ca="1" si="25">IF(I9=TRUE,0,C9+1)</f>
        <v>2</v>
      </c>
      <c r="D10" s="8">
        <f t="shared" ref="D10" ca="1" si="26">D9+IF(I9=TRUE,1,0)</f>
        <v>0</v>
      </c>
      <c r="E10" s="10">
        <f t="shared" ref="E10" ca="1" si="27">IF(I9=TRUE,0,H9)</f>
        <v>0</v>
      </c>
      <c r="F10" s="54">
        <f t="shared" ref="F10" ca="1" si="28">M9</f>
        <v>0</v>
      </c>
      <c r="G10" s="10">
        <f t="shared" ref="G10" ca="1" si="29">IF(I10=TRUE, 10,-1)</f>
        <v>-1</v>
      </c>
      <c r="H10" s="7">
        <f t="shared" ref="H10" ca="1" si="30">MAX(0, E10+IF(F10=0,-1,1))</f>
        <v>0</v>
      </c>
      <c r="I10" s="8" t="b">
        <f t="shared" ca="1" si="8"/>
        <v>0</v>
      </c>
      <c r="K10" s="55">
        <f t="shared" ref="K10" ca="1" si="31">IF(T10&lt;U10,1,0)</f>
        <v>0</v>
      </c>
      <c r="L10" s="23">
        <f t="shared" si="0"/>
        <v>0.80274156176023059</v>
      </c>
      <c r="M10" s="8">
        <f t="shared" ref="M10" ca="1" si="32">IF(RAND()&lt;L10, RANDBETWEEN(0,1), K10)</f>
        <v>1</v>
      </c>
      <c r="N10" s="15"/>
      <c r="O10" s="58">
        <f t="shared" ref="O10" ca="1" si="33">OFFSET(R10,0,F10)</f>
        <v>0</v>
      </c>
      <c r="P10" s="57">
        <f t="shared" ref="P10" ca="1" si="34">AB10</f>
        <v>-4</v>
      </c>
      <c r="Q10" s="27">
        <f t="shared" ref="Q10" ca="1" si="35">P10-O10</f>
        <v>-4</v>
      </c>
      <c r="R10" s="26">
        <f t="shared" ca="1" si="1"/>
        <v>0</v>
      </c>
      <c r="S10" s="50">
        <f t="shared" ca="1" si="2"/>
        <v>0</v>
      </c>
      <c r="T10" s="26">
        <f t="shared" ca="1" si="3"/>
        <v>0</v>
      </c>
      <c r="U10" s="50">
        <f t="shared" ca="1" si="4"/>
        <v>0</v>
      </c>
      <c r="V10" s="23"/>
      <c r="W10" s="7">
        <f ca="1">IFERROR(MATCH(TRUE,I10:OFFSET(I10,_n-1,0),FALSE), _n)-1</f>
        <v>3</v>
      </c>
      <c r="X10" s="10">
        <f t="shared" ca="1" si="14"/>
        <v>1</v>
      </c>
      <c r="Y10" s="10">
        <f t="shared" ca="1" si="15"/>
        <v>0</v>
      </c>
      <c r="Z10" s="7">
        <f ca="1">SUM(G10:OFFSET(G10, W10, 0))</f>
        <v>-4</v>
      </c>
      <c r="AA10" s="65">
        <f t="shared" ca="1" si="16"/>
        <v>0</v>
      </c>
      <c r="AB10" s="66">
        <f t="shared" ca="1" si="17"/>
        <v>-4</v>
      </c>
      <c r="AC10" s="70">
        <f t="shared" si="18"/>
        <v>6</v>
      </c>
      <c r="AF10" s="48">
        <f>AF9+_alpha*SUMIFS($Q$8:$Q9, $AC$8:$AC9,$B10, $E$8:$E9,AF$5, $F$8:$F9,AF$6)</f>
        <v>0</v>
      </c>
      <c r="AG10" s="34">
        <f>AG9+_alpha*SUMIFS($Q$8:$Q9, $AC$8:$AC9,$B10, $E$8:$E9,AG$5, $F$8:$F9,AG$6)</f>
        <v>0</v>
      </c>
      <c r="AH10" s="33">
        <f>AH9+_alpha*SUMIFS($Q$8:$Q9, $AC$8:$AC9,$B10, $E$8:$E9,AH$5, $F$8:$F9,AH$6)</f>
        <v>0</v>
      </c>
      <c r="AI10" s="35">
        <f>AI9+_alpha*SUMIFS($Q$8:$Q9, $AC$8:$AC9,$B10, $E$8:$E9,AI$5, $F$8:$F9,AI$6)</f>
        <v>0</v>
      </c>
      <c r="AJ10" s="34">
        <f>AJ9+_alpha*SUMIFS($Q$8:$Q9, $AC$8:$AC9,$B10, $E$8:$E9,AJ$5, $F$8:$F9,AJ$6)</f>
        <v>0</v>
      </c>
      <c r="AK10" s="34">
        <f>AK9+_alpha*SUMIFS($Q$8:$Q9, $AC$8:$AC9,$B10, $E$8:$E9,AK$5, $F$8:$F9,AK$6)</f>
        <v>0</v>
      </c>
      <c r="AL10" s="33">
        <f>AL9+_alpha*SUMIFS($Q$8:$Q9, $AC$8:$AC9,$B10, $E$8:$E9,AL$5, $F$8:$F9,AL$6)</f>
        <v>0</v>
      </c>
      <c r="AM10" s="35">
        <f>AM9+_alpha*SUMIFS($Q$8:$Q9, $AC$8:$AC9,$B10, $E$8:$E9,AM$5, $F$8:$F9,AM$6)</f>
        <v>0</v>
      </c>
      <c r="AN10" s="34">
        <f>AN9+_alpha*SUMIFS($Q$8:$Q9, $AC$8:$AC9,$B10, $E$8:$E9,AN$5, $F$8:$F9,AN$6)</f>
        <v>0</v>
      </c>
      <c r="AO10" s="49">
        <f>AO9+_alpha*SUMIFS($Q$8:$Q9, $AC$8:$AC9,$B10, $E$8:$E9,AO$5, $F$8:$F9,AO$6)</f>
        <v>0</v>
      </c>
      <c r="AQ10" s="7">
        <f t="shared" ref="AQ10" si="36">IF(AF10&lt;AG10, 1, 0)</f>
        <v>0</v>
      </c>
      <c r="AR10" s="10">
        <f t="shared" ref="AR10" si="37">IF(AH10&lt;AI10, 1, 0)</f>
        <v>0</v>
      </c>
      <c r="AS10" s="10">
        <f t="shared" ref="AS10" si="38">IF(AJ10&lt;AK10, 1, 0)</f>
        <v>0</v>
      </c>
      <c r="AT10" s="10">
        <f t="shared" ref="AT10" si="39">IF(AL10&lt;AM10, 1, 0)</f>
        <v>0</v>
      </c>
      <c r="AU10" s="8">
        <f t="shared" ref="AU10" si="40">IF(AN10&lt;AO10, 1, 0)</f>
        <v>0</v>
      </c>
    </row>
    <row r="11" spans="1:47" x14ac:dyDescent="0.7">
      <c r="B11" s="12">
        <f t="shared" si="24"/>
        <v>3</v>
      </c>
      <c r="C11" s="7">
        <f t="shared" ref="C11:C74" ca="1" si="41">IF(I10=TRUE,0,C10+1)</f>
        <v>3</v>
      </c>
      <c r="D11" s="8">
        <f t="shared" ref="D11:D74" ca="1" si="42">D10+IF(I10=TRUE,1,0)</f>
        <v>0</v>
      </c>
      <c r="E11" s="10">
        <f t="shared" ref="E11:E74" ca="1" si="43">IF(I10=TRUE,0,H10)</f>
        <v>0</v>
      </c>
      <c r="F11" s="54">
        <f t="shared" ref="F11:F74" ca="1" si="44">M10</f>
        <v>1</v>
      </c>
      <c r="G11" s="10">
        <f t="shared" ref="G11:G74" ca="1" si="45">IF(I11=TRUE, 10,-1)</f>
        <v>-1</v>
      </c>
      <c r="H11" s="7">
        <f t="shared" ref="H11:H74" ca="1" si="46">MAX(0, E11+IF(F11=0,-1,1))</f>
        <v>1</v>
      </c>
      <c r="I11" s="8" t="b">
        <f t="shared" ref="I11:I74" ca="1" si="47">IF(H11=4, TRUE, FALSE)</f>
        <v>0</v>
      </c>
      <c r="K11" s="55">
        <f t="shared" ref="K11:K74" ca="1" si="48">IF(T11&lt;U11,1,0)</f>
        <v>0</v>
      </c>
      <c r="L11" s="23">
        <f t="shared" ref="L11:L74" si="49">1/(1+B11)^_x</f>
        <v>0.75785828325519911</v>
      </c>
      <c r="M11" s="8">
        <f t="shared" ref="M11:M74" ca="1" si="50">IF(RAND()&lt;L11, RANDBETWEEN(0,1), K11)</f>
        <v>1</v>
      </c>
      <c r="N11" s="15"/>
      <c r="O11" s="58">
        <f t="shared" ref="O11:O74" ca="1" si="51">OFFSET(R11,0,F11)</f>
        <v>0</v>
      </c>
      <c r="P11" s="57">
        <f t="shared" ref="P11:P74" ca="1" si="52">AB11</f>
        <v>-4</v>
      </c>
      <c r="Q11" s="27">
        <f t="shared" ref="Q11:Q74" ca="1" si="53">P11-O11</f>
        <v>-4</v>
      </c>
      <c r="R11" s="26">
        <f t="shared" ca="1" si="1"/>
        <v>0</v>
      </c>
      <c r="S11" s="50">
        <f t="shared" ca="1" si="2"/>
        <v>0</v>
      </c>
      <c r="T11" s="26">
        <f t="shared" ca="1" si="3"/>
        <v>0</v>
      </c>
      <c r="U11" s="50">
        <f t="shared" ca="1" si="4"/>
        <v>0</v>
      </c>
      <c r="V11" s="23"/>
      <c r="W11" s="7">
        <f ca="1">IFERROR(MATCH(TRUE,I11:OFFSET(I11,_n-1,0),FALSE), _n)-1</f>
        <v>3</v>
      </c>
      <c r="X11" s="10">
        <f t="shared" ca="1" si="14"/>
        <v>0</v>
      </c>
      <c r="Y11" s="10">
        <f t="shared" ca="1" si="15"/>
        <v>1</v>
      </c>
      <c r="Z11" s="7">
        <f ca="1">SUM(G11:OFFSET(G11, W11, 0))</f>
        <v>-4</v>
      </c>
      <c r="AA11" s="65">
        <f t="shared" ca="1" si="16"/>
        <v>0</v>
      </c>
      <c r="AB11" s="66">
        <f t="shared" ca="1" si="17"/>
        <v>-4</v>
      </c>
      <c r="AC11" s="70">
        <f t="shared" si="18"/>
        <v>7</v>
      </c>
      <c r="AF11" s="48">
        <f>AF10+_alpha*SUMIFS($Q$8:$Q10, $AC$8:$AC10,$B11, $E$8:$E10,AF$5, $F$8:$F10,AF$6)</f>
        <v>0</v>
      </c>
      <c r="AG11" s="34">
        <f>AG10+_alpha*SUMIFS($Q$8:$Q10, $AC$8:$AC10,$B11, $E$8:$E10,AG$5, $F$8:$F10,AG$6)</f>
        <v>0</v>
      </c>
      <c r="AH11" s="33">
        <f>AH10+_alpha*SUMIFS($Q$8:$Q10, $AC$8:$AC10,$B11, $E$8:$E10,AH$5, $F$8:$F10,AH$6)</f>
        <v>0</v>
      </c>
      <c r="AI11" s="35">
        <f>AI10+_alpha*SUMIFS($Q$8:$Q10, $AC$8:$AC10,$B11, $E$8:$E10,AI$5, $F$8:$F10,AI$6)</f>
        <v>0</v>
      </c>
      <c r="AJ11" s="34">
        <f>AJ10+_alpha*SUMIFS($Q$8:$Q10, $AC$8:$AC10,$B11, $E$8:$E10,AJ$5, $F$8:$F10,AJ$6)</f>
        <v>0</v>
      </c>
      <c r="AK11" s="34">
        <f>AK10+_alpha*SUMIFS($Q$8:$Q10, $AC$8:$AC10,$B11, $E$8:$E10,AK$5, $F$8:$F10,AK$6)</f>
        <v>0</v>
      </c>
      <c r="AL11" s="33">
        <f>AL10+_alpha*SUMIFS($Q$8:$Q10, $AC$8:$AC10,$B11, $E$8:$E10,AL$5, $F$8:$F10,AL$6)</f>
        <v>0</v>
      </c>
      <c r="AM11" s="35">
        <f>AM10+_alpha*SUMIFS($Q$8:$Q10, $AC$8:$AC10,$B11, $E$8:$E10,AM$5, $F$8:$F10,AM$6)</f>
        <v>0</v>
      </c>
      <c r="AN11" s="34">
        <f>AN10+_alpha*SUMIFS($Q$8:$Q10, $AC$8:$AC10,$B11, $E$8:$E10,AN$5, $F$8:$F10,AN$6)</f>
        <v>0</v>
      </c>
      <c r="AO11" s="49">
        <f>AO10+_alpha*SUMIFS($Q$8:$Q10, $AC$8:$AC10,$B11, $E$8:$E10,AO$5, $F$8:$F10,AO$6)</f>
        <v>0</v>
      </c>
      <c r="AQ11" s="7">
        <f t="shared" ref="AQ11:AQ74" si="54">IF(AF11&lt;AG11, 1, 0)</f>
        <v>0</v>
      </c>
      <c r="AR11" s="10">
        <f t="shared" ref="AR11:AR74" si="55">IF(AH11&lt;AI11, 1, 0)</f>
        <v>0</v>
      </c>
      <c r="AS11" s="10">
        <f t="shared" ref="AS11:AS74" si="56">IF(AJ11&lt;AK11, 1, 0)</f>
        <v>0</v>
      </c>
      <c r="AT11" s="10">
        <f t="shared" ref="AT11:AT74" si="57">IF(AL11&lt;AM11, 1, 0)</f>
        <v>0</v>
      </c>
      <c r="AU11" s="8">
        <f t="shared" ref="AU11:AU74" si="58">IF(AN11&lt;AO11, 1, 0)</f>
        <v>0</v>
      </c>
    </row>
    <row r="12" spans="1:47" x14ac:dyDescent="0.7">
      <c r="B12" s="12">
        <f t="shared" si="24"/>
        <v>4</v>
      </c>
      <c r="C12" s="7">
        <f t="shared" ca="1" si="41"/>
        <v>4</v>
      </c>
      <c r="D12" s="8">
        <f t="shared" ca="1" si="42"/>
        <v>0</v>
      </c>
      <c r="E12" s="10">
        <f t="shared" ca="1" si="43"/>
        <v>1</v>
      </c>
      <c r="F12" s="54">
        <f t="shared" ca="1" si="44"/>
        <v>1</v>
      </c>
      <c r="G12" s="10">
        <f t="shared" ca="1" si="45"/>
        <v>-1</v>
      </c>
      <c r="H12" s="7">
        <f t="shared" ca="1" si="46"/>
        <v>2</v>
      </c>
      <c r="I12" s="8" t="b">
        <f t="shared" ca="1" si="47"/>
        <v>0</v>
      </c>
      <c r="K12" s="55">
        <f t="shared" ca="1" si="48"/>
        <v>0</v>
      </c>
      <c r="L12" s="23">
        <f t="shared" si="49"/>
        <v>0.72477966367769553</v>
      </c>
      <c r="M12" s="8">
        <f t="shared" ca="1" si="50"/>
        <v>0</v>
      </c>
      <c r="N12" s="15"/>
      <c r="O12" s="58">
        <f t="shared" ca="1" si="51"/>
        <v>0</v>
      </c>
      <c r="P12" s="57">
        <f t="shared" ca="1" si="52"/>
        <v>-4</v>
      </c>
      <c r="Q12" s="27">
        <f t="shared" ca="1" si="53"/>
        <v>-4</v>
      </c>
      <c r="R12" s="26">
        <f t="shared" ca="1" si="1"/>
        <v>0</v>
      </c>
      <c r="S12" s="50">
        <f t="shared" ca="1" si="2"/>
        <v>0</v>
      </c>
      <c r="T12" s="26">
        <f t="shared" ca="1" si="3"/>
        <v>0</v>
      </c>
      <c r="U12" s="50">
        <f t="shared" ca="1" si="4"/>
        <v>0</v>
      </c>
      <c r="V12" s="23"/>
      <c r="W12" s="7">
        <f ca="1">IFERROR(MATCH(TRUE,I12:OFFSET(I12,_n-1,0),FALSE), _n)-1</f>
        <v>3</v>
      </c>
      <c r="X12" s="10">
        <f t="shared" ca="1" si="14"/>
        <v>1</v>
      </c>
      <c r="Y12" s="10">
        <f t="shared" ca="1" si="15"/>
        <v>1</v>
      </c>
      <c r="Z12" s="7">
        <f ca="1">SUM(G12:OFFSET(G12, W12, 0))</f>
        <v>-4</v>
      </c>
      <c r="AA12" s="65">
        <f t="shared" ca="1" si="16"/>
        <v>0</v>
      </c>
      <c r="AB12" s="66">
        <f t="shared" ca="1" si="17"/>
        <v>-4</v>
      </c>
      <c r="AC12" s="70">
        <f t="shared" si="18"/>
        <v>8</v>
      </c>
      <c r="AF12" s="48">
        <f ca="1">AF11+_alpha*SUMIFS($Q$8:$Q11, $AC$8:$AC11,$B12, $E$8:$E11,AF$5, $F$8:$F11,AF$6)</f>
        <v>0</v>
      </c>
      <c r="AG12" s="34">
        <f ca="1">AG11+_alpha*SUMIFS($Q$8:$Q11, $AC$8:$AC11,$B12, $E$8:$E11,AG$5, $F$8:$F11,AG$6)</f>
        <v>-0.4</v>
      </c>
      <c r="AH12" s="33">
        <f>AH11+_alpha*SUMIFS($Q$8:$Q11, $AC$8:$AC11,$B12, $E$8:$E11,AH$5, $F$8:$F11,AH$6)</f>
        <v>0</v>
      </c>
      <c r="AI12" s="35">
        <f>AI11+_alpha*SUMIFS($Q$8:$Q11, $AC$8:$AC11,$B12, $E$8:$E11,AI$5, $F$8:$F11,AI$6)</f>
        <v>0</v>
      </c>
      <c r="AJ12" s="34">
        <f>AJ11+_alpha*SUMIFS($Q$8:$Q11, $AC$8:$AC11,$B12, $E$8:$E11,AJ$5, $F$8:$F11,AJ$6)</f>
        <v>0</v>
      </c>
      <c r="AK12" s="34">
        <f>AK11+_alpha*SUMIFS($Q$8:$Q11, $AC$8:$AC11,$B12, $E$8:$E11,AK$5, $F$8:$F11,AK$6)</f>
        <v>0</v>
      </c>
      <c r="AL12" s="33">
        <f>AL11+_alpha*SUMIFS($Q$8:$Q11, $AC$8:$AC11,$B12, $E$8:$E11,AL$5, $F$8:$F11,AL$6)</f>
        <v>0</v>
      </c>
      <c r="AM12" s="35">
        <f>AM11+_alpha*SUMIFS($Q$8:$Q11, $AC$8:$AC11,$B12, $E$8:$E11,AM$5, $F$8:$F11,AM$6)</f>
        <v>0</v>
      </c>
      <c r="AN12" s="34">
        <f>AN11+_alpha*SUMIFS($Q$8:$Q11, $AC$8:$AC11,$B12, $E$8:$E11,AN$5, $F$8:$F11,AN$6)</f>
        <v>0</v>
      </c>
      <c r="AO12" s="49">
        <f>AO11+_alpha*SUMIFS($Q$8:$Q11, $AC$8:$AC11,$B12, $E$8:$E11,AO$5, $F$8:$F11,AO$6)</f>
        <v>0</v>
      </c>
      <c r="AQ12" s="7">
        <f t="shared" ca="1" si="54"/>
        <v>0</v>
      </c>
      <c r="AR12" s="10">
        <f t="shared" si="55"/>
        <v>0</v>
      </c>
      <c r="AS12" s="10">
        <f t="shared" si="56"/>
        <v>0</v>
      </c>
      <c r="AT12" s="10">
        <f t="shared" si="57"/>
        <v>0</v>
      </c>
      <c r="AU12" s="8">
        <f t="shared" si="58"/>
        <v>0</v>
      </c>
    </row>
    <row r="13" spans="1:47" x14ac:dyDescent="0.7">
      <c r="B13" s="12">
        <f t="shared" si="24"/>
        <v>5</v>
      </c>
      <c r="C13" s="7">
        <f t="shared" ca="1" si="41"/>
        <v>5</v>
      </c>
      <c r="D13" s="8">
        <f t="shared" ca="1" si="42"/>
        <v>0</v>
      </c>
      <c r="E13" s="10">
        <f t="shared" ca="1" si="43"/>
        <v>2</v>
      </c>
      <c r="F13" s="54">
        <f t="shared" ca="1" si="44"/>
        <v>0</v>
      </c>
      <c r="G13" s="10">
        <f t="shared" ca="1" si="45"/>
        <v>-1</v>
      </c>
      <c r="H13" s="7">
        <f t="shared" ca="1" si="46"/>
        <v>1</v>
      </c>
      <c r="I13" s="8" t="b">
        <f t="shared" ca="1" si="47"/>
        <v>0</v>
      </c>
      <c r="K13" s="55">
        <f t="shared" ca="1" si="48"/>
        <v>1</v>
      </c>
      <c r="L13" s="23">
        <f t="shared" si="49"/>
        <v>0.69882711877157921</v>
      </c>
      <c r="M13" s="8">
        <f t="shared" ca="1" si="50"/>
        <v>0</v>
      </c>
      <c r="N13" s="15"/>
      <c r="O13" s="58">
        <f t="shared" ca="1" si="51"/>
        <v>0</v>
      </c>
      <c r="P13" s="57">
        <f t="shared" ca="1" si="52"/>
        <v>-4</v>
      </c>
      <c r="Q13" s="27">
        <f t="shared" ca="1" si="53"/>
        <v>-4</v>
      </c>
      <c r="R13" s="26">
        <f t="shared" ca="1" si="1"/>
        <v>0</v>
      </c>
      <c r="S13" s="50">
        <f t="shared" ca="1" si="2"/>
        <v>0</v>
      </c>
      <c r="T13" s="26">
        <f t="shared" ca="1" si="3"/>
        <v>-0.4</v>
      </c>
      <c r="U13" s="50">
        <f t="shared" ca="1" si="4"/>
        <v>0</v>
      </c>
      <c r="V13" s="23"/>
      <c r="W13" s="7">
        <f ca="1">IFERROR(MATCH(TRUE,I13:OFFSET(I13,_n-1,0),FALSE), _n)-1</f>
        <v>3</v>
      </c>
      <c r="X13" s="10">
        <f t="shared" ca="1" si="14"/>
        <v>2</v>
      </c>
      <c r="Y13" s="10">
        <f t="shared" ca="1" si="15"/>
        <v>0</v>
      </c>
      <c r="Z13" s="7">
        <f ca="1">SUM(G13:OFFSET(G13, W13, 0))</f>
        <v>-4</v>
      </c>
      <c r="AA13" s="65">
        <f t="shared" ca="1" si="16"/>
        <v>0</v>
      </c>
      <c r="AB13" s="66">
        <f t="shared" ca="1" si="17"/>
        <v>-4</v>
      </c>
      <c r="AC13" s="70">
        <f t="shared" si="18"/>
        <v>9</v>
      </c>
      <c r="AF13" s="48">
        <f ca="1">AF12+_alpha*SUMIFS($Q$8:$Q12, $AC$8:$AC12,$B13, $E$8:$E12,AF$5, $F$8:$F12,AF$6)</f>
        <v>0</v>
      </c>
      <c r="AG13" s="34">
        <f ca="1">AG12+_alpha*SUMIFS($Q$8:$Q12, $AC$8:$AC12,$B13, $E$8:$E12,AG$5, $F$8:$F12,AG$6)</f>
        <v>-0.4</v>
      </c>
      <c r="AH13" s="33">
        <f ca="1">AH12+_alpha*SUMIFS($Q$8:$Q12, $AC$8:$AC12,$B13, $E$8:$E12,AH$5, $F$8:$F12,AH$6)</f>
        <v>-0.4</v>
      </c>
      <c r="AI13" s="35">
        <f ca="1">AI12+_alpha*SUMIFS($Q$8:$Q12, $AC$8:$AC12,$B13, $E$8:$E12,AI$5, $F$8:$F12,AI$6)</f>
        <v>0</v>
      </c>
      <c r="AJ13" s="34">
        <f ca="1">AJ12+_alpha*SUMIFS($Q$8:$Q12, $AC$8:$AC12,$B13, $E$8:$E12,AJ$5, $F$8:$F12,AJ$6)</f>
        <v>0</v>
      </c>
      <c r="AK13" s="34">
        <f ca="1">AK12+_alpha*SUMIFS($Q$8:$Q12, $AC$8:$AC12,$B13, $E$8:$E12,AK$5, $F$8:$F12,AK$6)</f>
        <v>0</v>
      </c>
      <c r="AL13" s="33">
        <f ca="1">AL12+_alpha*SUMIFS($Q$8:$Q12, $AC$8:$AC12,$B13, $E$8:$E12,AL$5, $F$8:$F12,AL$6)</f>
        <v>0</v>
      </c>
      <c r="AM13" s="35">
        <f ca="1">AM12+_alpha*SUMIFS($Q$8:$Q12, $AC$8:$AC12,$B13, $E$8:$E12,AM$5, $F$8:$F12,AM$6)</f>
        <v>0</v>
      </c>
      <c r="AN13" s="34">
        <f ca="1">AN12+_alpha*SUMIFS($Q$8:$Q12, $AC$8:$AC12,$B13, $E$8:$E12,AN$5, $F$8:$F12,AN$6)</f>
        <v>0</v>
      </c>
      <c r="AO13" s="49">
        <f ca="1">AO12+_alpha*SUMIFS($Q$8:$Q12, $AC$8:$AC12,$B13, $E$8:$E12,AO$5, $F$8:$F12,AO$6)</f>
        <v>0</v>
      </c>
      <c r="AQ13" s="7">
        <f t="shared" ca="1" si="54"/>
        <v>0</v>
      </c>
      <c r="AR13" s="10">
        <f t="shared" ca="1" si="55"/>
        <v>1</v>
      </c>
      <c r="AS13" s="10">
        <f t="shared" ca="1" si="56"/>
        <v>0</v>
      </c>
      <c r="AT13" s="10">
        <f t="shared" ca="1" si="57"/>
        <v>0</v>
      </c>
      <c r="AU13" s="8">
        <f t="shared" ca="1" si="58"/>
        <v>0</v>
      </c>
    </row>
    <row r="14" spans="1:47" x14ac:dyDescent="0.7">
      <c r="B14" s="12">
        <f t="shared" si="24"/>
        <v>6</v>
      </c>
      <c r="C14" s="7">
        <f t="shared" ca="1" si="41"/>
        <v>6</v>
      </c>
      <c r="D14" s="8">
        <f t="shared" ca="1" si="42"/>
        <v>0</v>
      </c>
      <c r="E14" s="10">
        <f t="shared" ca="1" si="43"/>
        <v>1</v>
      </c>
      <c r="F14" s="54">
        <f t="shared" ca="1" si="44"/>
        <v>0</v>
      </c>
      <c r="G14" s="10">
        <f t="shared" ca="1" si="45"/>
        <v>-1</v>
      </c>
      <c r="H14" s="7">
        <f t="shared" ca="1" si="46"/>
        <v>0</v>
      </c>
      <c r="I14" s="8" t="b">
        <f t="shared" ca="1" si="47"/>
        <v>0</v>
      </c>
      <c r="K14" s="55">
        <f t="shared" ca="1" si="48"/>
        <v>0</v>
      </c>
      <c r="L14" s="23">
        <f t="shared" si="49"/>
        <v>0.67761091340048096</v>
      </c>
      <c r="M14" s="8">
        <f t="shared" ca="1" si="50"/>
        <v>1</v>
      </c>
      <c r="N14" s="15"/>
      <c r="O14" s="58">
        <f t="shared" ca="1" si="51"/>
        <v>-0.4</v>
      </c>
      <c r="P14" s="57">
        <f t="shared" ca="1" si="52"/>
        <v>-4.4000000000000004</v>
      </c>
      <c r="Q14" s="27">
        <f t="shared" ca="1" si="53"/>
        <v>-4</v>
      </c>
      <c r="R14" s="26">
        <f t="shared" ca="1" si="1"/>
        <v>-0.4</v>
      </c>
      <c r="S14" s="50">
        <f t="shared" ca="1" si="2"/>
        <v>0</v>
      </c>
      <c r="T14" s="26">
        <f t="shared" ca="1" si="3"/>
        <v>-0.4</v>
      </c>
      <c r="U14" s="50">
        <f t="shared" ca="1" si="4"/>
        <v>-0.4</v>
      </c>
      <c r="V14" s="23"/>
      <c r="W14" s="7">
        <f ca="1">IFERROR(MATCH(TRUE,I14:OFFSET(I14,_n-1,0),FALSE), _n)-1</f>
        <v>3</v>
      </c>
      <c r="X14" s="10">
        <f t="shared" ca="1" si="14"/>
        <v>1</v>
      </c>
      <c r="Y14" s="10">
        <f t="shared" ca="1" si="15"/>
        <v>0</v>
      </c>
      <c r="Z14" s="7">
        <f ca="1">SUM(G14:OFFSET(G14, W14, 0))</f>
        <v>-4</v>
      </c>
      <c r="AA14" s="65">
        <f t="shared" ca="1" si="16"/>
        <v>-0.4</v>
      </c>
      <c r="AB14" s="66">
        <f t="shared" ca="1" si="17"/>
        <v>-4.4000000000000004</v>
      </c>
      <c r="AC14" s="70">
        <f t="shared" si="18"/>
        <v>10</v>
      </c>
      <c r="AF14" s="48">
        <f ca="1">AF13+_alpha*SUMIFS($Q$8:$Q13, $AC$8:$AC13,$B14, $E$8:$E13,AF$5, $F$8:$F13,AF$6)</f>
        <v>-0.4</v>
      </c>
      <c r="AG14" s="34">
        <f ca="1">AG13+_alpha*SUMIFS($Q$8:$Q13, $AC$8:$AC13,$B14, $E$8:$E13,AG$5, $F$8:$F13,AG$6)</f>
        <v>-0.4</v>
      </c>
      <c r="AH14" s="33">
        <f ca="1">AH13+_alpha*SUMIFS($Q$8:$Q13, $AC$8:$AC13,$B14, $E$8:$E13,AH$5, $F$8:$F13,AH$6)</f>
        <v>-0.4</v>
      </c>
      <c r="AI14" s="35">
        <f ca="1">AI13+_alpha*SUMIFS($Q$8:$Q13, $AC$8:$AC13,$B14, $E$8:$E13,AI$5, $F$8:$F13,AI$6)</f>
        <v>0</v>
      </c>
      <c r="AJ14" s="34">
        <f ca="1">AJ13+_alpha*SUMIFS($Q$8:$Q13, $AC$8:$AC13,$B14, $E$8:$E13,AJ$5, $F$8:$F13,AJ$6)</f>
        <v>0</v>
      </c>
      <c r="AK14" s="34">
        <f ca="1">AK13+_alpha*SUMIFS($Q$8:$Q13, $AC$8:$AC13,$B14, $E$8:$E13,AK$5, $F$8:$F13,AK$6)</f>
        <v>0</v>
      </c>
      <c r="AL14" s="33">
        <f ca="1">AL13+_alpha*SUMIFS($Q$8:$Q13, $AC$8:$AC13,$B14, $E$8:$E13,AL$5, $F$8:$F13,AL$6)</f>
        <v>0</v>
      </c>
      <c r="AM14" s="35">
        <f ca="1">AM13+_alpha*SUMIFS($Q$8:$Q13, $AC$8:$AC13,$B14, $E$8:$E13,AM$5, $F$8:$F13,AM$6)</f>
        <v>0</v>
      </c>
      <c r="AN14" s="34">
        <f ca="1">AN13+_alpha*SUMIFS($Q$8:$Q13, $AC$8:$AC13,$B14, $E$8:$E13,AN$5, $F$8:$F13,AN$6)</f>
        <v>0</v>
      </c>
      <c r="AO14" s="49">
        <f ca="1">AO13+_alpha*SUMIFS($Q$8:$Q13, $AC$8:$AC13,$B14, $E$8:$E13,AO$5, $F$8:$F13,AO$6)</f>
        <v>0</v>
      </c>
      <c r="AQ14" s="7">
        <f t="shared" ca="1" si="54"/>
        <v>0</v>
      </c>
      <c r="AR14" s="10">
        <f t="shared" ca="1" si="55"/>
        <v>1</v>
      </c>
      <c r="AS14" s="10">
        <f t="shared" ca="1" si="56"/>
        <v>0</v>
      </c>
      <c r="AT14" s="10">
        <f t="shared" ca="1" si="57"/>
        <v>0</v>
      </c>
      <c r="AU14" s="8">
        <f t="shared" ca="1" si="58"/>
        <v>0</v>
      </c>
    </row>
    <row r="15" spans="1:47" x14ac:dyDescent="0.7">
      <c r="B15" s="12">
        <f t="shared" si="24"/>
        <v>7</v>
      </c>
      <c r="C15" s="7">
        <f t="shared" ca="1" si="41"/>
        <v>7</v>
      </c>
      <c r="D15" s="8">
        <f t="shared" ca="1" si="42"/>
        <v>0</v>
      </c>
      <c r="E15" s="10">
        <f t="shared" ca="1" si="43"/>
        <v>0</v>
      </c>
      <c r="F15" s="54">
        <f t="shared" ca="1" si="44"/>
        <v>1</v>
      </c>
      <c r="G15" s="10">
        <f t="shared" ca="1" si="45"/>
        <v>-1</v>
      </c>
      <c r="H15" s="7">
        <f t="shared" ca="1" si="46"/>
        <v>1</v>
      </c>
      <c r="I15" s="8" t="b">
        <f t="shared" ca="1" si="47"/>
        <v>0</v>
      </c>
      <c r="K15" s="55">
        <f t="shared" ca="1" si="48"/>
        <v>1</v>
      </c>
      <c r="L15" s="23">
        <f t="shared" si="49"/>
        <v>0.65975395538644721</v>
      </c>
      <c r="M15" s="8">
        <f t="shared" ca="1" si="50"/>
        <v>1</v>
      </c>
      <c r="N15" s="15"/>
      <c r="O15" s="58">
        <f t="shared" ca="1" si="51"/>
        <v>-0.8</v>
      </c>
      <c r="P15" s="57">
        <f t="shared" ca="1" si="52"/>
        <v>-4.4000000000000004</v>
      </c>
      <c r="Q15" s="27">
        <f t="shared" ca="1" si="53"/>
        <v>-3.6000000000000005</v>
      </c>
      <c r="R15" s="26">
        <f t="shared" ca="1" si="1"/>
        <v>-0.4</v>
      </c>
      <c r="S15" s="50">
        <f t="shared" ca="1" si="2"/>
        <v>-0.8</v>
      </c>
      <c r="T15" s="26">
        <f t="shared" ca="1" si="3"/>
        <v>-0.4</v>
      </c>
      <c r="U15" s="50">
        <f t="shared" ca="1" si="4"/>
        <v>0</v>
      </c>
      <c r="V15" s="23"/>
      <c r="W15" s="7">
        <f ca="1">IFERROR(MATCH(TRUE,I15:OFFSET(I15,_n-1,0),FALSE), _n)-1</f>
        <v>3</v>
      </c>
      <c r="X15" s="10">
        <f t="shared" ca="1" si="14"/>
        <v>0</v>
      </c>
      <c r="Y15" s="10">
        <f t="shared" ca="1" si="15"/>
        <v>0</v>
      </c>
      <c r="Z15" s="7">
        <f ca="1">SUM(G15:OFFSET(G15, W15, 0))</f>
        <v>-4</v>
      </c>
      <c r="AA15" s="65">
        <f t="shared" ca="1" si="16"/>
        <v>-0.4</v>
      </c>
      <c r="AB15" s="66">
        <f t="shared" ca="1" si="17"/>
        <v>-4.4000000000000004</v>
      </c>
      <c r="AC15" s="70">
        <f t="shared" si="18"/>
        <v>11</v>
      </c>
      <c r="AF15" s="48">
        <f ca="1">AF14+_alpha*SUMIFS($Q$8:$Q14, $AC$8:$AC14,$B15, $E$8:$E14,AF$5, $F$8:$F14,AF$6)</f>
        <v>-0.4</v>
      </c>
      <c r="AG15" s="34">
        <f ca="1">AG14+_alpha*SUMIFS($Q$8:$Q14, $AC$8:$AC14,$B15, $E$8:$E14,AG$5, $F$8:$F14,AG$6)</f>
        <v>-0.8</v>
      </c>
      <c r="AH15" s="33">
        <f ca="1">AH14+_alpha*SUMIFS($Q$8:$Q14, $AC$8:$AC14,$B15, $E$8:$E14,AH$5, $F$8:$F14,AH$6)</f>
        <v>-0.4</v>
      </c>
      <c r="AI15" s="35">
        <f ca="1">AI14+_alpha*SUMIFS($Q$8:$Q14, $AC$8:$AC14,$B15, $E$8:$E14,AI$5, $F$8:$F14,AI$6)</f>
        <v>0</v>
      </c>
      <c r="AJ15" s="34">
        <f ca="1">AJ14+_alpha*SUMIFS($Q$8:$Q14, $AC$8:$AC14,$B15, $E$8:$E14,AJ$5, $F$8:$F14,AJ$6)</f>
        <v>0</v>
      </c>
      <c r="AK15" s="34">
        <f ca="1">AK14+_alpha*SUMIFS($Q$8:$Q14, $AC$8:$AC14,$B15, $E$8:$E14,AK$5, $F$8:$F14,AK$6)</f>
        <v>0</v>
      </c>
      <c r="AL15" s="33">
        <f ca="1">AL14+_alpha*SUMIFS($Q$8:$Q14, $AC$8:$AC14,$B15, $E$8:$E14,AL$5, $F$8:$F14,AL$6)</f>
        <v>0</v>
      </c>
      <c r="AM15" s="35">
        <f ca="1">AM14+_alpha*SUMIFS($Q$8:$Q14, $AC$8:$AC14,$B15, $E$8:$E14,AM$5, $F$8:$F14,AM$6)</f>
        <v>0</v>
      </c>
      <c r="AN15" s="34">
        <f ca="1">AN14+_alpha*SUMIFS($Q$8:$Q14, $AC$8:$AC14,$B15, $E$8:$E14,AN$5, $F$8:$F14,AN$6)</f>
        <v>0</v>
      </c>
      <c r="AO15" s="49">
        <f ca="1">AO14+_alpha*SUMIFS($Q$8:$Q14, $AC$8:$AC14,$B15, $E$8:$E14,AO$5, $F$8:$F14,AO$6)</f>
        <v>0</v>
      </c>
      <c r="AQ15" s="7">
        <f t="shared" ca="1" si="54"/>
        <v>0</v>
      </c>
      <c r="AR15" s="10">
        <f t="shared" ca="1" si="55"/>
        <v>1</v>
      </c>
      <c r="AS15" s="10">
        <f t="shared" ca="1" si="56"/>
        <v>0</v>
      </c>
      <c r="AT15" s="10">
        <f t="shared" ca="1" si="57"/>
        <v>0</v>
      </c>
      <c r="AU15" s="8">
        <f t="shared" ca="1" si="58"/>
        <v>0</v>
      </c>
    </row>
    <row r="16" spans="1:47" x14ac:dyDescent="0.7">
      <c r="B16" s="12">
        <f t="shared" si="24"/>
        <v>8</v>
      </c>
      <c r="C16" s="7">
        <f t="shared" ca="1" si="41"/>
        <v>8</v>
      </c>
      <c r="D16" s="8">
        <f t="shared" ca="1" si="42"/>
        <v>0</v>
      </c>
      <c r="E16" s="10">
        <f t="shared" ca="1" si="43"/>
        <v>1</v>
      </c>
      <c r="F16" s="54">
        <f t="shared" ca="1" si="44"/>
        <v>1</v>
      </c>
      <c r="G16" s="10">
        <f t="shared" ca="1" si="45"/>
        <v>-1</v>
      </c>
      <c r="H16" s="7">
        <f t="shared" ca="1" si="46"/>
        <v>2</v>
      </c>
      <c r="I16" s="8" t="b">
        <f t="shared" ca="1" si="47"/>
        <v>0</v>
      </c>
      <c r="K16" s="55">
        <f t="shared" ca="1" si="48"/>
        <v>0</v>
      </c>
      <c r="L16" s="23">
        <f t="shared" si="49"/>
        <v>0.64439401497725424</v>
      </c>
      <c r="M16" s="8">
        <f t="shared" ca="1" si="50"/>
        <v>0</v>
      </c>
      <c r="N16" s="15"/>
      <c r="O16" s="58">
        <f t="shared" ca="1" si="51"/>
        <v>-0.4</v>
      </c>
      <c r="P16" s="57">
        <f t="shared" ca="1" si="52"/>
        <v>-4.4000000000000004</v>
      </c>
      <c r="Q16" s="27">
        <f t="shared" ca="1" si="53"/>
        <v>-4</v>
      </c>
      <c r="R16" s="26">
        <f t="shared" ca="1" si="1"/>
        <v>-0.4</v>
      </c>
      <c r="S16" s="50">
        <f t="shared" ca="1" si="2"/>
        <v>-0.4</v>
      </c>
      <c r="T16" s="26">
        <f t="shared" ca="1" si="3"/>
        <v>0</v>
      </c>
      <c r="U16" s="50">
        <f t="shared" ca="1" si="4"/>
        <v>0</v>
      </c>
      <c r="V16" s="23"/>
      <c r="W16" s="7">
        <f ca="1">IFERROR(MATCH(TRUE,I16:OFFSET(I16,_n-1,0),FALSE), _n)-1</f>
        <v>3</v>
      </c>
      <c r="X16" s="10">
        <f t="shared" ca="1" si="14"/>
        <v>0</v>
      </c>
      <c r="Y16" s="10">
        <f t="shared" ca="1" si="15"/>
        <v>0</v>
      </c>
      <c r="Z16" s="7">
        <f ca="1">SUM(G16:OFFSET(G16, W16, 0))</f>
        <v>-4</v>
      </c>
      <c r="AA16" s="65">
        <f t="shared" ca="1" si="16"/>
        <v>-0.4</v>
      </c>
      <c r="AB16" s="66">
        <f t="shared" ca="1" si="17"/>
        <v>-4.4000000000000004</v>
      </c>
      <c r="AC16" s="70">
        <f t="shared" si="18"/>
        <v>12</v>
      </c>
      <c r="AF16" s="48">
        <f ca="1">AF15+_alpha*SUMIFS($Q$8:$Q15, $AC$8:$AC15,$B16, $E$8:$E15,AF$5, $F$8:$F15,AF$6)</f>
        <v>-0.4</v>
      </c>
      <c r="AG16" s="34">
        <f ca="1">AG15+_alpha*SUMIFS($Q$8:$Q15, $AC$8:$AC15,$B16, $E$8:$E15,AG$5, $F$8:$F15,AG$6)</f>
        <v>-0.8</v>
      </c>
      <c r="AH16" s="33">
        <f ca="1">AH15+_alpha*SUMIFS($Q$8:$Q15, $AC$8:$AC15,$B16, $E$8:$E15,AH$5, $F$8:$F15,AH$6)</f>
        <v>-0.4</v>
      </c>
      <c r="AI16" s="35">
        <f ca="1">AI15+_alpha*SUMIFS($Q$8:$Q15, $AC$8:$AC15,$B16, $E$8:$E15,AI$5, $F$8:$F15,AI$6)</f>
        <v>-0.4</v>
      </c>
      <c r="AJ16" s="34">
        <f ca="1">AJ15+_alpha*SUMIFS($Q$8:$Q15, $AC$8:$AC15,$B16, $E$8:$E15,AJ$5, $F$8:$F15,AJ$6)</f>
        <v>0</v>
      </c>
      <c r="AK16" s="34">
        <f ca="1">AK15+_alpha*SUMIFS($Q$8:$Q15, $AC$8:$AC15,$B16, $E$8:$E15,AK$5, $F$8:$F15,AK$6)</f>
        <v>0</v>
      </c>
      <c r="AL16" s="33">
        <f ca="1">AL15+_alpha*SUMIFS($Q$8:$Q15, $AC$8:$AC15,$B16, $E$8:$E15,AL$5, $F$8:$F15,AL$6)</f>
        <v>0</v>
      </c>
      <c r="AM16" s="35">
        <f ca="1">AM15+_alpha*SUMIFS($Q$8:$Q15, $AC$8:$AC15,$B16, $E$8:$E15,AM$5, $F$8:$F15,AM$6)</f>
        <v>0</v>
      </c>
      <c r="AN16" s="34">
        <f ca="1">AN15+_alpha*SUMIFS($Q$8:$Q15, $AC$8:$AC15,$B16, $E$8:$E15,AN$5, $F$8:$F15,AN$6)</f>
        <v>0</v>
      </c>
      <c r="AO16" s="49">
        <f ca="1">AO15+_alpha*SUMIFS($Q$8:$Q15, $AC$8:$AC15,$B16, $E$8:$E15,AO$5, $F$8:$F15,AO$6)</f>
        <v>0</v>
      </c>
      <c r="AQ16" s="7">
        <f t="shared" ca="1" si="54"/>
        <v>0</v>
      </c>
      <c r="AR16" s="10">
        <f t="shared" ca="1" si="55"/>
        <v>0</v>
      </c>
      <c r="AS16" s="10">
        <f t="shared" ca="1" si="56"/>
        <v>0</v>
      </c>
      <c r="AT16" s="10">
        <f t="shared" ca="1" si="57"/>
        <v>0</v>
      </c>
      <c r="AU16" s="8">
        <f t="shared" ca="1" si="58"/>
        <v>0</v>
      </c>
    </row>
    <row r="17" spans="2:47" x14ac:dyDescent="0.7">
      <c r="B17" s="12">
        <f t="shared" si="24"/>
        <v>9</v>
      </c>
      <c r="C17" s="7">
        <f t="shared" ca="1" si="41"/>
        <v>9</v>
      </c>
      <c r="D17" s="8">
        <f t="shared" ca="1" si="42"/>
        <v>0</v>
      </c>
      <c r="E17" s="10">
        <f t="shared" ca="1" si="43"/>
        <v>2</v>
      </c>
      <c r="F17" s="54">
        <f t="shared" ca="1" si="44"/>
        <v>0</v>
      </c>
      <c r="G17" s="10">
        <f t="shared" ca="1" si="45"/>
        <v>-1</v>
      </c>
      <c r="H17" s="7">
        <f t="shared" ca="1" si="46"/>
        <v>1</v>
      </c>
      <c r="I17" s="8" t="b">
        <f t="shared" ca="1" si="47"/>
        <v>0</v>
      </c>
      <c r="K17" s="55">
        <f t="shared" ca="1" si="48"/>
        <v>0</v>
      </c>
      <c r="L17" s="23">
        <f t="shared" si="49"/>
        <v>0.63095734448019325</v>
      </c>
      <c r="M17" s="8">
        <f t="shared" ca="1" si="50"/>
        <v>0</v>
      </c>
      <c r="N17" s="15"/>
      <c r="O17" s="58">
        <f t="shared" ca="1" si="51"/>
        <v>-0.4</v>
      </c>
      <c r="P17" s="57">
        <f t="shared" ca="1" si="52"/>
        <v>-4.4000000000000004</v>
      </c>
      <c r="Q17" s="27">
        <f t="shared" ca="1" si="53"/>
        <v>-4</v>
      </c>
      <c r="R17" s="26">
        <f t="shared" ca="1" si="1"/>
        <v>-0.4</v>
      </c>
      <c r="S17" s="50">
        <f t="shared" ca="1" si="2"/>
        <v>0</v>
      </c>
      <c r="T17" s="26">
        <f t="shared" ca="1" si="3"/>
        <v>-0.4</v>
      </c>
      <c r="U17" s="50">
        <f t="shared" ca="1" si="4"/>
        <v>-0.4</v>
      </c>
      <c r="V17" s="23"/>
      <c r="W17" s="7">
        <f ca="1">IFERROR(MATCH(TRUE,I17:OFFSET(I17,_n-1,0),FALSE), _n)-1</f>
        <v>3</v>
      </c>
      <c r="X17" s="10">
        <f t="shared" ca="1" si="14"/>
        <v>0</v>
      </c>
      <c r="Y17" s="10">
        <f t="shared" ca="1" si="15"/>
        <v>0</v>
      </c>
      <c r="Z17" s="7">
        <f ca="1">SUM(G17:OFFSET(G17, W17, 0))</f>
        <v>-4</v>
      </c>
      <c r="AA17" s="65">
        <f t="shared" ca="1" si="16"/>
        <v>-0.4</v>
      </c>
      <c r="AB17" s="66">
        <f t="shared" ca="1" si="17"/>
        <v>-4.4000000000000004</v>
      </c>
      <c r="AC17" s="70">
        <f t="shared" si="18"/>
        <v>13</v>
      </c>
      <c r="AF17" s="48">
        <f ca="1">AF16+_alpha*SUMIFS($Q$8:$Q16, $AC$8:$AC16,$B17, $E$8:$E16,AF$5, $F$8:$F16,AF$6)</f>
        <v>-0.4</v>
      </c>
      <c r="AG17" s="34">
        <f ca="1">AG16+_alpha*SUMIFS($Q$8:$Q16, $AC$8:$AC16,$B17, $E$8:$E16,AG$5, $F$8:$F16,AG$6)</f>
        <v>-0.8</v>
      </c>
      <c r="AH17" s="33">
        <f ca="1">AH16+_alpha*SUMIFS($Q$8:$Q16, $AC$8:$AC16,$B17, $E$8:$E16,AH$5, $F$8:$F16,AH$6)</f>
        <v>-0.4</v>
      </c>
      <c r="AI17" s="35">
        <f ca="1">AI16+_alpha*SUMIFS($Q$8:$Q16, $AC$8:$AC16,$B17, $E$8:$E16,AI$5, $F$8:$F16,AI$6)</f>
        <v>-0.4</v>
      </c>
      <c r="AJ17" s="34">
        <f ca="1">AJ16+_alpha*SUMIFS($Q$8:$Q16, $AC$8:$AC16,$B17, $E$8:$E16,AJ$5, $F$8:$F16,AJ$6)</f>
        <v>-0.4</v>
      </c>
      <c r="AK17" s="34">
        <f ca="1">AK16+_alpha*SUMIFS($Q$8:$Q16, $AC$8:$AC16,$B17, $E$8:$E16,AK$5, $F$8:$F16,AK$6)</f>
        <v>0</v>
      </c>
      <c r="AL17" s="33">
        <f ca="1">AL16+_alpha*SUMIFS($Q$8:$Q16, $AC$8:$AC16,$B17, $E$8:$E16,AL$5, $F$8:$F16,AL$6)</f>
        <v>0</v>
      </c>
      <c r="AM17" s="35">
        <f ca="1">AM16+_alpha*SUMIFS($Q$8:$Q16, $AC$8:$AC16,$B17, $E$8:$E16,AM$5, $F$8:$F16,AM$6)</f>
        <v>0</v>
      </c>
      <c r="AN17" s="34">
        <f ca="1">AN16+_alpha*SUMIFS($Q$8:$Q16, $AC$8:$AC16,$B17, $E$8:$E16,AN$5, $F$8:$F16,AN$6)</f>
        <v>0</v>
      </c>
      <c r="AO17" s="49">
        <f ca="1">AO16+_alpha*SUMIFS($Q$8:$Q16, $AC$8:$AC16,$B17, $E$8:$E16,AO$5, $F$8:$F16,AO$6)</f>
        <v>0</v>
      </c>
      <c r="AQ17" s="7">
        <f t="shared" ca="1" si="54"/>
        <v>0</v>
      </c>
      <c r="AR17" s="10">
        <f t="shared" ca="1" si="55"/>
        <v>0</v>
      </c>
      <c r="AS17" s="10">
        <f t="shared" ca="1" si="56"/>
        <v>1</v>
      </c>
      <c r="AT17" s="10">
        <f t="shared" ca="1" si="57"/>
        <v>0</v>
      </c>
      <c r="AU17" s="8">
        <f t="shared" ca="1" si="58"/>
        <v>0</v>
      </c>
    </row>
    <row r="18" spans="2:47" x14ac:dyDescent="0.7">
      <c r="B18" s="12">
        <f t="shared" si="24"/>
        <v>10</v>
      </c>
      <c r="C18" s="7">
        <f t="shared" ca="1" si="41"/>
        <v>10</v>
      </c>
      <c r="D18" s="8">
        <f t="shared" ca="1" si="42"/>
        <v>0</v>
      </c>
      <c r="E18" s="10">
        <f t="shared" ca="1" si="43"/>
        <v>1</v>
      </c>
      <c r="F18" s="54">
        <f t="shared" ca="1" si="44"/>
        <v>0</v>
      </c>
      <c r="G18" s="10">
        <f t="shared" ca="1" si="45"/>
        <v>-1</v>
      </c>
      <c r="H18" s="7">
        <f t="shared" ca="1" si="46"/>
        <v>0</v>
      </c>
      <c r="I18" s="8" t="b">
        <f t="shared" ca="1" si="47"/>
        <v>0</v>
      </c>
      <c r="K18" s="55">
        <f t="shared" ca="1" si="48"/>
        <v>0</v>
      </c>
      <c r="L18" s="23">
        <f t="shared" si="49"/>
        <v>0.61904392068384551</v>
      </c>
      <c r="M18" s="8">
        <f t="shared" ca="1" si="50"/>
        <v>0</v>
      </c>
      <c r="N18" s="15"/>
      <c r="O18" s="58">
        <f t="shared" ca="1" si="51"/>
        <v>-0.8</v>
      </c>
      <c r="P18" s="57">
        <f t="shared" ca="1" si="52"/>
        <v>-4.8</v>
      </c>
      <c r="Q18" s="27">
        <f t="shared" ca="1" si="53"/>
        <v>-4</v>
      </c>
      <c r="R18" s="26">
        <f t="shared" ca="1" si="1"/>
        <v>-0.8</v>
      </c>
      <c r="S18" s="50">
        <f t="shared" ca="1" si="2"/>
        <v>-0.4</v>
      </c>
      <c r="T18" s="26">
        <f t="shared" ca="1" si="3"/>
        <v>-0.4</v>
      </c>
      <c r="U18" s="50">
        <f t="shared" ca="1" si="4"/>
        <v>-0.8</v>
      </c>
      <c r="V18" s="23"/>
      <c r="W18" s="7">
        <f ca="1">IFERROR(MATCH(TRUE,I18:OFFSET(I18,_n-1,0),FALSE), _n)-1</f>
        <v>3</v>
      </c>
      <c r="X18" s="10">
        <f t="shared" ca="1" si="14"/>
        <v>0</v>
      </c>
      <c r="Y18" s="10">
        <f t="shared" ca="1" si="15"/>
        <v>1</v>
      </c>
      <c r="Z18" s="7">
        <f ca="1">SUM(G18:OFFSET(G18, W18, 0))</f>
        <v>-4</v>
      </c>
      <c r="AA18" s="65">
        <f t="shared" ca="1" si="16"/>
        <v>-0.8</v>
      </c>
      <c r="AB18" s="66">
        <f t="shared" ca="1" si="17"/>
        <v>-4.8</v>
      </c>
      <c r="AC18" s="70">
        <f t="shared" si="18"/>
        <v>14</v>
      </c>
      <c r="AF18" s="48">
        <f ca="1">AF17+_alpha*SUMIFS($Q$8:$Q17, $AC$8:$AC17,$B18, $E$8:$E17,AF$5, $F$8:$F17,AF$6)</f>
        <v>-0.4</v>
      </c>
      <c r="AG18" s="34">
        <f ca="1">AG17+_alpha*SUMIFS($Q$8:$Q17, $AC$8:$AC17,$B18, $E$8:$E17,AG$5, $F$8:$F17,AG$6)</f>
        <v>-0.8</v>
      </c>
      <c r="AH18" s="33">
        <f ca="1">AH17+_alpha*SUMIFS($Q$8:$Q17, $AC$8:$AC17,$B18, $E$8:$E17,AH$5, $F$8:$F17,AH$6)</f>
        <v>-0.8</v>
      </c>
      <c r="AI18" s="35">
        <f ca="1">AI17+_alpha*SUMIFS($Q$8:$Q17, $AC$8:$AC17,$B18, $E$8:$E17,AI$5, $F$8:$F17,AI$6)</f>
        <v>-0.4</v>
      </c>
      <c r="AJ18" s="34">
        <f ca="1">AJ17+_alpha*SUMIFS($Q$8:$Q17, $AC$8:$AC17,$B18, $E$8:$E17,AJ$5, $F$8:$F17,AJ$6)</f>
        <v>-0.4</v>
      </c>
      <c r="AK18" s="34">
        <f ca="1">AK17+_alpha*SUMIFS($Q$8:$Q17, $AC$8:$AC17,$B18, $E$8:$E17,AK$5, $F$8:$F17,AK$6)</f>
        <v>0</v>
      </c>
      <c r="AL18" s="33">
        <f ca="1">AL17+_alpha*SUMIFS($Q$8:$Q17, $AC$8:$AC17,$B18, $E$8:$E17,AL$5, $F$8:$F17,AL$6)</f>
        <v>0</v>
      </c>
      <c r="AM18" s="35">
        <f ca="1">AM17+_alpha*SUMIFS($Q$8:$Q17, $AC$8:$AC17,$B18, $E$8:$E17,AM$5, $F$8:$F17,AM$6)</f>
        <v>0</v>
      </c>
      <c r="AN18" s="34">
        <f ca="1">AN17+_alpha*SUMIFS($Q$8:$Q17, $AC$8:$AC17,$B18, $E$8:$E17,AN$5, $F$8:$F17,AN$6)</f>
        <v>0</v>
      </c>
      <c r="AO18" s="49">
        <f ca="1">AO17+_alpha*SUMIFS($Q$8:$Q17, $AC$8:$AC17,$B18, $E$8:$E17,AO$5, $F$8:$F17,AO$6)</f>
        <v>0</v>
      </c>
      <c r="AQ18" s="7">
        <f t="shared" ca="1" si="54"/>
        <v>0</v>
      </c>
      <c r="AR18" s="10">
        <f t="shared" ca="1" si="55"/>
        <v>1</v>
      </c>
      <c r="AS18" s="10">
        <f t="shared" ca="1" si="56"/>
        <v>1</v>
      </c>
      <c r="AT18" s="10">
        <f t="shared" ca="1" si="57"/>
        <v>0</v>
      </c>
      <c r="AU18" s="8">
        <f t="shared" ca="1" si="58"/>
        <v>0</v>
      </c>
    </row>
    <row r="19" spans="2:47" x14ac:dyDescent="0.7">
      <c r="B19" s="12">
        <f t="shared" si="24"/>
        <v>11</v>
      </c>
      <c r="C19" s="7">
        <f t="shared" ca="1" si="41"/>
        <v>11</v>
      </c>
      <c r="D19" s="8">
        <f t="shared" ca="1" si="42"/>
        <v>0</v>
      </c>
      <c r="E19" s="10">
        <f t="shared" ca="1" si="43"/>
        <v>0</v>
      </c>
      <c r="F19" s="54">
        <f t="shared" ca="1" si="44"/>
        <v>0</v>
      </c>
      <c r="G19" s="10">
        <f t="shared" ca="1" si="45"/>
        <v>-1</v>
      </c>
      <c r="H19" s="7">
        <f t="shared" ca="1" si="46"/>
        <v>0</v>
      </c>
      <c r="I19" s="8" t="b">
        <f t="shared" ca="1" si="47"/>
        <v>0</v>
      </c>
      <c r="K19" s="55">
        <f t="shared" ca="1" si="48"/>
        <v>0</v>
      </c>
      <c r="L19" s="23">
        <f t="shared" si="49"/>
        <v>0.60836434189320576</v>
      </c>
      <c r="M19" s="8">
        <f t="shared" ca="1" si="50"/>
        <v>0</v>
      </c>
      <c r="N19" s="15"/>
      <c r="O19" s="58">
        <f t="shared" ca="1" si="51"/>
        <v>-0.4</v>
      </c>
      <c r="P19" s="57">
        <f t="shared" ca="1" si="52"/>
        <v>-4.4000000000000004</v>
      </c>
      <c r="Q19" s="27">
        <f t="shared" ca="1" si="53"/>
        <v>-4</v>
      </c>
      <c r="R19" s="26">
        <f t="shared" ca="1" si="1"/>
        <v>-0.4</v>
      </c>
      <c r="S19" s="50">
        <f t="shared" ca="1" si="2"/>
        <v>-1.1600000000000001</v>
      </c>
      <c r="T19" s="26">
        <f t="shared" ca="1" si="3"/>
        <v>-0.4</v>
      </c>
      <c r="U19" s="50">
        <f t="shared" ca="1" si="4"/>
        <v>-1.1600000000000001</v>
      </c>
      <c r="V19" s="23"/>
      <c r="W19" s="7">
        <f ca="1">IFERROR(MATCH(TRUE,I19:OFFSET(I19,_n-1,0),FALSE), _n)-1</f>
        <v>3</v>
      </c>
      <c r="X19" s="10">
        <f t="shared" ca="1" si="14"/>
        <v>1</v>
      </c>
      <c r="Y19" s="10">
        <f t="shared" ca="1" si="15"/>
        <v>1</v>
      </c>
      <c r="Z19" s="7">
        <f ca="1">SUM(G19:OFFSET(G19, W19, 0))</f>
        <v>-4</v>
      </c>
      <c r="AA19" s="65">
        <f t="shared" ca="1" si="16"/>
        <v>-0.4</v>
      </c>
      <c r="AB19" s="66">
        <f t="shared" ca="1" si="17"/>
        <v>-4.4000000000000004</v>
      </c>
      <c r="AC19" s="70">
        <f t="shared" si="18"/>
        <v>15</v>
      </c>
      <c r="AF19" s="48">
        <f ca="1">AF18+_alpha*SUMIFS($Q$8:$Q18, $AC$8:$AC18,$B19, $E$8:$E18,AF$5, $F$8:$F18,AF$6)</f>
        <v>-0.4</v>
      </c>
      <c r="AG19" s="34">
        <f ca="1">AG18+_alpha*SUMIFS($Q$8:$Q18, $AC$8:$AC18,$B19, $E$8:$E18,AG$5, $F$8:$F18,AG$6)</f>
        <v>-1.1600000000000001</v>
      </c>
      <c r="AH19" s="33">
        <f ca="1">AH18+_alpha*SUMIFS($Q$8:$Q18, $AC$8:$AC18,$B19, $E$8:$E18,AH$5, $F$8:$F18,AH$6)</f>
        <v>-0.8</v>
      </c>
      <c r="AI19" s="35">
        <f ca="1">AI18+_alpha*SUMIFS($Q$8:$Q18, $AC$8:$AC18,$B19, $E$8:$E18,AI$5, $F$8:$F18,AI$6)</f>
        <v>-0.4</v>
      </c>
      <c r="AJ19" s="34">
        <f ca="1">AJ18+_alpha*SUMIFS($Q$8:$Q18, $AC$8:$AC18,$B19, $E$8:$E18,AJ$5, $F$8:$F18,AJ$6)</f>
        <v>-0.4</v>
      </c>
      <c r="AK19" s="34">
        <f ca="1">AK18+_alpha*SUMIFS($Q$8:$Q18, $AC$8:$AC18,$B19, $E$8:$E18,AK$5, $F$8:$F18,AK$6)</f>
        <v>0</v>
      </c>
      <c r="AL19" s="33">
        <f ca="1">AL18+_alpha*SUMIFS($Q$8:$Q18, $AC$8:$AC18,$B19, $E$8:$E18,AL$5, $F$8:$F18,AL$6)</f>
        <v>0</v>
      </c>
      <c r="AM19" s="35">
        <f ca="1">AM18+_alpha*SUMIFS($Q$8:$Q18, $AC$8:$AC18,$B19, $E$8:$E18,AM$5, $F$8:$F18,AM$6)</f>
        <v>0</v>
      </c>
      <c r="AN19" s="34">
        <f ca="1">AN18+_alpha*SUMIFS($Q$8:$Q18, $AC$8:$AC18,$B19, $E$8:$E18,AN$5, $F$8:$F18,AN$6)</f>
        <v>0</v>
      </c>
      <c r="AO19" s="49">
        <f ca="1">AO18+_alpha*SUMIFS($Q$8:$Q18, $AC$8:$AC18,$B19, $E$8:$E18,AO$5, $F$8:$F18,AO$6)</f>
        <v>0</v>
      </c>
      <c r="AQ19" s="7">
        <f t="shared" ca="1" si="54"/>
        <v>0</v>
      </c>
      <c r="AR19" s="10">
        <f t="shared" ca="1" si="55"/>
        <v>1</v>
      </c>
      <c r="AS19" s="10">
        <f t="shared" ca="1" si="56"/>
        <v>1</v>
      </c>
      <c r="AT19" s="10">
        <f t="shared" ca="1" si="57"/>
        <v>0</v>
      </c>
      <c r="AU19" s="8">
        <f t="shared" ca="1" si="58"/>
        <v>0</v>
      </c>
    </row>
    <row r="20" spans="2:47" x14ac:dyDescent="0.7">
      <c r="B20" s="12">
        <f t="shared" si="24"/>
        <v>12</v>
      </c>
      <c r="C20" s="7">
        <f t="shared" ca="1" si="41"/>
        <v>12</v>
      </c>
      <c r="D20" s="8">
        <f t="shared" ca="1" si="42"/>
        <v>0</v>
      </c>
      <c r="E20" s="10">
        <f t="shared" ca="1" si="43"/>
        <v>0</v>
      </c>
      <c r="F20" s="54">
        <f t="shared" ca="1" si="44"/>
        <v>0</v>
      </c>
      <c r="G20" s="10">
        <f t="shared" ca="1" si="45"/>
        <v>-1</v>
      </c>
      <c r="H20" s="7">
        <f t="shared" ca="1" si="46"/>
        <v>0</v>
      </c>
      <c r="I20" s="8" t="b">
        <f t="shared" ca="1" si="47"/>
        <v>0</v>
      </c>
      <c r="K20" s="55">
        <f t="shared" ca="1" si="48"/>
        <v>0</v>
      </c>
      <c r="L20" s="23">
        <f t="shared" si="49"/>
        <v>0.59870285554149771</v>
      </c>
      <c r="M20" s="8">
        <f t="shared" ca="1" si="50"/>
        <v>0</v>
      </c>
      <c r="N20" s="15"/>
      <c r="O20" s="58">
        <f t="shared" ca="1" si="51"/>
        <v>-0.4</v>
      </c>
      <c r="P20" s="57">
        <f t="shared" ca="1" si="52"/>
        <v>-4</v>
      </c>
      <c r="Q20" s="27">
        <f t="shared" ca="1" si="53"/>
        <v>-3.6</v>
      </c>
      <c r="R20" s="26">
        <f t="shared" ca="1" si="1"/>
        <v>-0.4</v>
      </c>
      <c r="S20" s="50">
        <f t="shared" ca="1" si="2"/>
        <v>-1.1600000000000001</v>
      </c>
      <c r="T20" s="26">
        <f t="shared" ca="1" si="3"/>
        <v>-0.4</v>
      </c>
      <c r="U20" s="50">
        <f t="shared" ca="1" si="4"/>
        <v>-1.1600000000000001</v>
      </c>
      <c r="V20" s="23"/>
      <c r="W20" s="7">
        <f ca="1">IFERROR(MATCH(TRUE,I20:OFFSET(I20,_n-1,0),FALSE), _n)-1</f>
        <v>3</v>
      </c>
      <c r="X20" s="10">
        <f t="shared" ca="1" si="14"/>
        <v>2</v>
      </c>
      <c r="Y20" s="10">
        <f t="shared" ca="1" si="15"/>
        <v>1</v>
      </c>
      <c r="Z20" s="7">
        <f ca="1">SUM(G20:OFFSET(G20, W20, 0))</f>
        <v>-4</v>
      </c>
      <c r="AA20" s="65">
        <f t="shared" ca="1" si="16"/>
        <v>0</v>
      </c>
      <c r="AB20" s="66">
        <f t="shared" ca="1" si="17"/>
        <v>-4</v>
      </c>
      <c r="AC20" s="70">
        <f t="shared" si="18"/>
        <v>16</v>
      </c>
      <c r="AF20" s="48">
        <f ca="1">AF19+_alpha*SUMIFS($Q$8:$Q19, $AC$8:$AC19,$B20, $E$8:$E19,AF$5, $F$8:$F19,AF$6)</f>
        <v>-0.4</v>
      </c>
      <c r="AG20" s="34">
        <f ca="1">AG19+_alpha*SUMIFS($Q$8:$Q19, $AC$8:$AC19,$B20, $E$8:$E19,AG$5, $F$8:$F19,AG$6)</f>
        <v>-1.1600000000000001</v>
      </c>
      <c r="AH20" s="33">
        <f ca="1">AH19+_alpha*SUMIFS($Q$8:$Q19, $AC$8:$AC19,$B20, $E$8:$E19,AH$5, $F$8:$F19,AH$6)</f>
        <v>-0.8</v>
      </c>
      <c r="AI20" s="35">
        <f ca="1">AI19+_alpha*SUMIFS($Q$8:$Q19, $AC$8:$AC19,$B20, $E$8:$E19,AI$5, $F$8:$F19,AI$6)</f>
        <v>-0.8</v>
      </c>
      <c r="AJ20" s="34">
        <f ca="1">AJ19+_alpha*SUMIFS($Q$8:$Q19, $AC$8:$AC19,$B20, $E$8:$E19,AJ$5, $F$8:$F19,AJ$6)</f>
        <v>-0.4</v>
      </c>
      <c r="AK20" s="34">
        <f ca="1">AK19+_alpha*SUMIFS($Q$8:$Q19, $AC$8:$AC19,$B20, $E$8:$E19,AK$5, $F$8:$F19,AK$6)</f>
        <v>0</v>
      </c>
      <c r="AL20" s="33">
        <f ca="1">AL19+_alpha*SUMIFS($Q$8:$Q19, $AC$8:$AC19,$B20, $E$8:$E19,AL$5, $F$8:$F19,AL$6)</f>
        <v>0</v>
      </c>
      <c r="AM20" s="35">
        <f ca="1">AM19+_alpha*SUMIFS($Q$8:$Q19, $AC$8:$AC19,$B20, $E$8:$E19,AM$5, $F$8:$F19,AM$6)</f>
        <v>0</v>
      </c>
      <c r="AN20" s="34">
        <f ca="1">AN19+_alpha*SUMIFS($Q$8:$Q19, $AC$8:$AC19,$B20, $E$8:$E19,AN$5, $F$8:$F19,AN$6)</f>
        <v>0</v>
      </c>
      <c r="AO20" s="49">
        <f ca="1">AO19+_alpha*SUMIFS($Q$8:$Q19, $AC$8:$AC19,$B20, $E$8:$E19,AO$5, $F$8:$F19,AO$6)</f>
        <v>0</v>
      </c>
      <c r="AQ20" s="7">
        <f t="shared" ca="1" si="54"/>
        <v>0</v>
      </c>
      <c r="AR20" s="10">
        <f t="shared" ca="1" si="55"/>
        <v>0</v>
      </c>
      <c r="AS20" s="10">
        <f t="shared" ca="1" si="56"/>
        <v>1</v>
      </c>
      <c r="AT20" s="10">
        <f t="shared" ca="1" si="57"/>
        <v>0</v>
      </c>
      <c r="AU20" s="8">
        <f t="shared" ca="1" si="58"/>
        <v>0</v>
      </c>
    </row>
    <row r="21" spans="2:47" x14ac:dyDescent="0.7">
      <c r="B21" s="12">
        <f t="shared" si="24"/>
        <v>13</v>
      </c>
      <c r="C21" s="7">
        <f t="shared" ca="1" si="41"/>
        <v>13</v>
      </c>
      <c r="D21" s="8">
        <f t="shared" ca="1" si="42"/>
        <v>0</v>
      </c>
      <c r="E21" s="10">
        <f t="shared" ca="1" si="43"/>
        <v>0</v>
      </c>
      <c r="F21" s="54">
        <f t="shared" ca="1" si="44"/>
        <v>0</v>
      </c>
      <c r="G21" s="10">
        <f t="shared" ca="1" si="45"/>
        <v>-1</v>
      </c>
      <c r="H21" s="7">
        <f t="shared" ca="1" si="46"/>
        <v>0</v>
      </c>
      <c r="I21" s="8" t="b">
        <f t="shared" ca="1" si="47"/>
        <v>0</v>
      </c>
      <c r="K21" s="55">
        <f t="shared" ca="1" si="48"/>
        <v>0</v>
      </c>
      <c r="L21" s="23">
        <f t="shared" si="49"/>
        <v>0.58989456235638993</v>
      </c>
      <c r="M21" s="8">
        <f t="shared" ca="1" si="50"/>
        <v>1</v>
      </c>
      <c r="N21" s="15"/>
      <c r="O21" s="58">
        <f t="shared" ca="1" si="51"/>
        <v>-0.4</v>
      </c>
      <c r="P21" s="57">
        <f t="shared" ca="1" si="52"/>
        <v>-4</v>
      </c>
      <c r="Q21" s="27">
        <f t="shared" ca="1" si="53"/>
        <v>-3.6</v>
      </c>
      <c r="R21" s="26">
        <f t="shared" ca="1" si="1"/>
        <v>-0.4</v>
      </c>
      <c r="S21" s="50">
        <f t="shared" ca="1" si="2"/>
        <v>-1.1600000000000001</v>
      </c>
      <c r="T21" s="26">
        <f t="shared" ca="1" si="3"/>
        <v>-0.4</v>
      </c>
      <c r="U21" s="50">
        <f t="shared" ca="1" si="4"/>
        <v>-1.1600000000000001</v>
      </c>
      <c r="V21" s="23"/>
      <c r="W21" s="7">
        <f ca="1">IFERROR(MATCH(TRUE,I21:OFFSET(I21,_n-1,0),FALSE), _n)-1</f>
        <v>3</v>
      </c>
      <c r="X21" s="10">
        <f t="shared" ca="1" si="14"/>
        <v>3</v>
      </c>
      <c r="Y21" s="10">
        <f t="shared" ca="1" si="15"/>
        <v>0</v>
      </c>
      <c r="Z21" s="7">
        <f ca="1">SUM(G21:OFFSET(G21, W21, 0))</f>
        <v>-4</v>
      </c>
      <c r="AA21" s="65">
        <f t="shared" ca="1" si="16"/>
        <v>0</v>
      </c>
      <c r="AB21" s="66">
        <f t="shared" ca="1" si="17"/>
        <v>-4</v>
      </c>
      <c r="AC21" s="70">
        <f t="shared" si="18"/>
        <v>17</v>
      </c>
      <c r="AF21" s="48">
        <f ca="1">AF20+_alpha*SUMIFS($Q$8:$Q20, $AC$8:$AC20,$B21, $E$8:$E20,AF$5, $F$8:$F20,AF$6)</f>
        <v>-0.4</v>
      </c>
      <c r="AG21" s="34">
        <f ca="1">AG20+_alpha*SUMIFS($Q$8:$Q20, $AC$8:$AC20,$B21, $E$8:$E20,AG$5, $F$8:$F20,AG$6)</f>
        <v>-1.1600000000000001</v>
      </c>
      <c r="AH21" s="33">
        <f ca="1">AH20+_alpha*SUMIFS($Q$8:$Q20, $AC$8:$AC20,$B21, $E$8:$E20,AH$5, $F$8:$F20,AH$6)</f>
        <v>-0.8</v>
      </c>
      <c r="AI21" s="35">
        <f ca="1">AI20+_alpha*SUMIFS($Q$8:$Q20, $AC$8:$AC20,$B21, $E$8:$E20,AI$5, $F$8:$F20,AI$6)</f>
        <v>-0.8</v>
      </c>
      <c r="AJ21" s="34">
        <f ca="1">AJ20+_alpha*SUMIFS($Q$8:$Q20, $AC$8:$AC20,$B21, $E$8:$E20,AJ$5, $F$8:$F20,AJ$6)</f>
        <v>-0.8</v>
      </c>
      <c r="AK21" s="34">
        <f ca="1">AK20+_alpha*SUMIFS($Q$8:$Q20, $AC$8:$AC20,$B21, $E$8:$E20,AK$5, $F$8:$F20,AK$6)</f>
        <v>0</v>
      </c>
      <c r="AL21" s="33">
        <f ca="1">AL20+_alpha*SUMIFS($Q$8:$Q20, $AC$8:$AC20,$B21, $E$8:$E20,AL$5, $F$8:$F20,AL$6)</f>
        <v>0</v>
      </c>
      <c r="AM21" s="35">
        <f ca="1">AM20+_alpha*SUMIFS($Q$8:$Q20, $AC$8:$AC20,$B21, $E$8:$E20,AM$5, $F$8:$F20,AM$6)</f>
        <v>0</v>
      </c>
      <c r="AN21" s="34">
        <f ca="1">AN20+_alpha*SUMIFS($Q$8:$Q20, $AC$8:$AC20,$B21, $E$8:$E20,AN$5, $F$8:$F20,AN$6)</f>
        <v>0</v>
      </c>
      <c r="AO21" s="49">
        <f ca="1">AO20+_alpha*SUMIFS($Q$8:$Q20, $AC$8:$AC20,$B21, $E$8:$E20,AO$5, $F$8:$F20,AO$6)</f>
        <v>0</v>
      </c>
      <c r="AQ21" s="7">
        <f t="shared" ca="1" si="54"/>
        <v>0</v>
      </c>
      <c r="AR21" s="10">
        <f t="shared" ca="1" si="55"/>
        <v>0</v>
      </c>
      <c r="AS21" s="10">
        <f t="shared" ca="1" si="56"/>
        <v>1</v>
      </c>
      <c r="AT21" s="10">
        <f t="shared" ca="1" si="57"/>
        <v>0</v>
      </c>
      <c r="AU21" s="8">
        <f t="shared" ca="1" si="58"/>
        <v>0</v>
      </c>
    </row>
    <row r="22" spans="2:47" x14ac:dyDescent="0.7">
      <c r="B22" s="12">
        <f t="shared" si="24"/>
        <v>14</v>
      </c>
      <c r="C22" s="7">
        <f t="shared" ca="1" si="41"/>
        <v>14</v>
      </c>
      <c r="D22" s="8">
        <f t="shared" ca="1" si="42"/>
        <v>0</v>
      </c>
      <c r="E22" s="10">
        <f t="shared" ca="1" si="43"/>
        <v>0</v>
      </c>
      <c r="F22" s="54">
        <f t="shared" ca="1" si="44"/>
        <v>1</v>
      </c>
      <c r="G22" s="10">
        <f t="shared" ca="1" si="45"/>
        <v>-1</v>
      </c>
      <c r="H22" s="7">
        <f t="shared" ca="1" si="46"/>
        <v>1</v>
      </c>
      <c r="I22" s="8" t="b">
        <f t="shared" ca="1" si="47"/>
        <v>0</v>
      </c>
      <c r="K22" s="55">
        <f t="shared" ca="1" si="48"/>
        <v>1</v>
      </c>
      <c r="L22" s="23">
        <f t="shared" si="49"/>
        <v>0.58181075915268798</v>
      </c>
      <c r="M22" s="8">
        <f t="shared" ca="1" si="50"/>
        <v>1</v>
      </c>
      <c r="N22" s="15"/>
      <c r="O22" s="58">
        <f t="shared" ca="1" si="51"/>
        <v>-1.1600000000000001</v>
      </c>
      <c r="P22" s="57">
        <f t="shared" ca="1" si="52"/>
        <v>-4</v>
      </c>
      <c r="Q22" s="27">
        <f t="shared" ca="1" si="53"/>
        <v>-2.84</v>
      </c>
      <c r="R22" s="26">
        <f t="shared" ca="1" si="1"/>
        <v>-0.4</v>
      </c>
      <c r="S22" s="50">
        <f t="shared" ca="1" si="2"/>
        <v>-1.1600000000000001</v>
      </c>
      <c r="T22" s="26">
        <f t="shared" ca="1" si="3"/>
        <v>-1.2000000000000002</v>
      </c>
      <c r="U22" s="50">
        <f t="shared" ca="1" si="4"/>
        <v>-0.8</v>
      </c>
      <c r="V22" s="23"/>
      <c r="W22" s="7">
        <f ca="1">IFERROR(MATCH(TRUE,I22:OFFSET(I22,_n-1,0),FALSE), _n)-1</f>
        <v>3</v>
      </c>
      <c r="X22" s="10">
        <f t="shared" ca="1" si="14"/>
        <v>2</v>
      </c>
      <c r="Y22" s="10">
        <f t="shared" ca="1" si="15"/>
        <v>1</v>
      </c>
      <c r="Z22" s="7">
        <f ca="1">SUM(G22:OFFSET(G22, W22, 0))</f>
        <v>-4</v>
      </c>
      <c r="AA22" s="65">
        <f t="shared" ca="1" si="16"/>
        <v>0</v>
      </c>
      <c r="AB22" s="66">
        <f t="shared" ca="1" si="17"/>
        <v>-4</v>
      </c>
      <c r="AC22" s="70">
        <f t="shared" si="18"/>
        <v>18</v>
      </c>
      <c r="AF22" s="48">
        <f ca="1">AF21+_alpha*SUMIFS($Q$8:$Q21, $AC$8:$AC21,$B22, $E$8:$E21,AF$5, $F$8:$F21,AF$6)</f>
        <v>-0.4</v>
      </c>
      <c r="AG22" s="34">
        <f ca="1">AG21+_alpha*SUMIFS($Q$8:$Q21, $AC$8:$AC21,$B22, $E$8:$E21,AG$5, $F$8:$F21,AG$6)</f>
        <v>-1.1600000000000001</v>
      </c>
      <c r="AH22" s="33">
        <f ca="1">AH21+_alpha*SUMIFS($Q$8:$Q21, $AC$8:$AC21,$B22, $E$8:$E21,AH$5, $F$8:$F21,AH$6)</f>
        <v>-1.2000000000000002</v>
      </c>
      <c r="AI22" s="35">
        <f ca="1">AI21+_alpha*SUMIFS($Q$8:$Q21, $AC$8:$AC21,$B22, $E$8:$E21,AI$5, $F$8:$F21,AI$6)</f>
        <v>-0.8</v>
      </c>
      <c r="AJ22" s="34">
        <f ca="1">AJ21+_alpha*SUMIFS($Q$8:$Q21, $AC$8:$AC21,$B22, $E$8:$E21,AJ$5, $F$8:$F21,AJ$6)</f>
        <v>-0.8</v>
      </c>
      <c r="AK22" s="34">
        <f ca="1">AK21+_alpha*SUMIFS($Q$8:$Q21, $AC$8:$AC21,$B22, $E$8:$E21,AK$5, $F$8:$F21,AK$6)</f>
        <v>0</v>
      </c>
      <c r="AL22" s="33">
        <f ca="1">AL21+_alpha*SUMIFS($Q$8:$Q21, $AC$8:$AC21,$B22, $E$8:$E21,AL$5, $F$8:$F21,AL$6)</f>
        <v>0</v>
      </c>
      <c r="AM22" s="35">
        <f ca="1">AM21+_alpha*SUMIFS($Q$8:$Q21, $AC$8:$AC21,$B22, $E$8:$E21,AM$5, $F$8:$F21,AM$6)</f>
        <v>0</v>
      </c>
      <c r="AN22" s="34">
        <f ca="1">AN21+_alpha*SUMIFS($Q$8:$Q21, $AC$8:$AC21,$B22, $E$8:$E21,AN$5, $F$8:$F21,AN$6)</f>
        <v>0</v>
      </c>
      <c r="AO22" s="49">
        <f ca="1">AO21+_alpha*SUMIFS($Q$8:$Q21, $AC$8:$AC21,$B22, $E$8:$E21,AO$5, $F$8:$F21,AO$6)</f>
        <v>0</v>
      </c>
      <c r="AQ22" s="7">
        <f t="shared" ca="1" si="54"/>
        <v>0</v>
      </c>
      <c r="AR22" s="10">
        <f t="shared" ca="1" si="55"/>
        <v>1</v>
      </c>
      <c r="AS22" s="10">
        <f t="shared" ca="1" si="56"/>
        <v>1</v>
      </c>
      <c r="AT22" s="10">
        <f t="shared" ca="1" si="57"/>
        <v>0</v>
      </c>
      <c r="AU22" s="8">
        <f t="shared" ca="1" si="58"/>
        <v>0</v>
      </c>
    </row>
    <row r="23" spans="2:47" x14ac:dyDescent="0.7">
      <c r="B23" s="12">
        <f t="shared" si="24"/>
        <v>15</v>
      </c>
      <c r="C23" s="7">
        <f t="shared" ca="1" si="41"/>
        <v>15</v>
      </c>
      <c r="D23" s="8">
        <f t="shared" ca="1" si="42"/>
        <v>0</v>
      </c>
      <c r="E23" s="10">
        <f t="shared" ca="1" si="43"/>
        <v>1</v>
      </c>
      <c r="F23" s="54">
        <f t="shared" ca="1" si="44"/>
        <v>1</v>
      </c>
      <c r="G23" s="10">
        <f t="shared" ca="1" si="45"/>
        <v>-1</v>
      </c>
      <c r="H23" s="7">
        <f t="shared" ca="1" si="46"/>
        <v>2</v>
      </c>
      <c r="I23" s="8" t="b">
        <f t="shared" ca="1" si="47"/>
        <v>0</v>
      </c>
      <c r="K23" s="55">
        <f t="shared" ca="1" si="48"/>
        <v>1</v>
      </c>
      <c r="L23" s="23">
        <f t="shared" si="49"/>
        <v>0.57434917749851755</v>
      </c>
      <c r="M23" s="8">
        <f t="shared" ca="1" si="50"/>
        <v>1</v>
      </c>
      <c r="N23" s="15"/>
      <c r="O23" s="58">
        <f t="shared" ca="1" si="51"/>
        <v>-0.8</v>
      </c>
      <c r="P23" s="57">
        <f t="shared" ca="1" si="52"/>
        <v>-4</v>
      </c>
      <c r="Q23" s="27">
        <f t="shared" ca="1" si="53"/>
        <v>-3.2</v>
      </c>
      <c r="R23" s="26">
        <f t="shared" ca="1" si="1"/>
        <v>-1.2000000000000002</v>
      </c>
      <c r="S23" s="50">
        <f t="shared" ca="1" si="2"/>
        <v>-0.8</v>
      </c>
      <c r="T23" s="26">
        <f t="shared" ca="1" si="3"/>
        <v>-0.8</v>
      </c>
      <c r="U23" s="50">
        <f t="shared" ca="1" si="4"/>
        <v>0</v>
      </c>
      <c r="V23" s="23"/>
      <c r="W23" s="7">
        <f ca="1">IFERROR(MATCH(TRUE,I23:OFFSET(I23,_n-1,0),FALSE), _n)-1</f>
        <v>3</v>
      </c>
      <c r="X23" s="10">
        <f t="shared" ca="1" si="14"/>
        <v>3</v>
      </c>
      <c r="Y23" s="10">
        <f t="shared" ca="1" si="15"/>
        <v>0</v>
      </c>
      <c r="Z23" s="7">
        <f ca="1">SUM(G23:OFFSET(G23, W23, 0))</f>
        <v>-4</v>
      </c>
      <c r="AA23" s="65">
        <f t="shared" ca="1" si="16"/>
        <v>0</v>
      </c>
      <c r="AB23" s="66">
        <f t="shared" ca="1" si="17"/>
        <v>-4</v>
      </c>
      <c r="AC23" s="70">
        <f t="shared" si="18"/>
        <v>19</v>
      </c>
      <c r="AF23" s="48">
        <f ca="1">AF22+_alpha*SUMIFS($Q$8:$Q22, $AC$8:$AC22,$B23, $E$8:$E22,AF$5, $F$8:$F22,AF$6)</f>
        <v>-0.8</v>
      </c>
      <c r="AG23" s="34">
        <f ca="1">AG22+_alpha*SUMIFS($Q$8:$Q22, $AC$8:$AC22,$B23, $E$8:$E22,AG$5, $F$8:$F22,AG$6)</f>
        <v>-1.1600000000000001</v>
      </c>
      <c r="AH23" s="33">
        <f ca="1">AH22+_alpha*SUMIFS($Q$8:$Q22, $AC$8:$AC22,$B23, $E$8:$E22,AH$5, $F$8:$F22,AH$6)</f>
        <v>-1.2000000000000002</v>
      </c>
      <c r="AI23" s="35">
        <f ca="1">AI22+_alpha*SUMIFS($Q$8:$Q22, $AC$8:$AC22,$B23, $E$8:$E22,AI$5, $F$8:$F22,AI$6)</f>
        <v>-0.8</v>
      </c>
      <c r="AJ23" s="34">
        <f ca="1">AJ22+_alpha*SUMIFS($Q$8:$Q22, $AC$8:$AC22,$B23, $E$8:$E22,AJ$5, $F$8:$F22,AJ$6)</f>
        <v>-0.8</v>
      </c>
      <c r="AK23" s="34">
        <f ca="1">AK22+_alpha*SUMIFS($Q$8:$Q22, $AC$8:$AC22,$B23, $E$8:$E22,AK$5, $F$8:$F22,AK$6)</f>
        <v>0</v>
      </c>
      <c r="AL23" s="33">
        <f ca="1">AL22+_alpha*SUMIFS($Q$8:$Q22, $AC$8:$AC22,$B23, $E$8:$E22,AL$5, $F$8:$F22,AL$6)</f>
        <v>0</v>
      </c>
      <c r="AM23" s="35">
        <f ca="1">AM22+_alpha*SUMIFS($Q$8:$Q22, $AC$8:$AC22,$B23, $E$8:$E22,AM$5, $F$8:$F22,AM$6)</f>
        <v>0</v>
      </c>
      <c r="AN23" s="34">
        <f ca="1">AN22+_alpha*SUMIFS($Q$8:$Q22, $AC$8:$AC22,$B23, $E$8:$E22,AN$5, $F$8:$F22,AN$6)</f>
        <v>0</v>
      </c>
      <c r="AO23" s="49">
        <f ca="1">AO22+_alpha*SUMIFS($Q$8:$Q22, $AC$8:$AC22,$B23, $E$8:$E22,AO$5, $F$8:$F22,AO$6)</f>
        <v>0</v>
      </c>
      <c r="AQ23" s="7">
        <f t="shared" ca="1" si="54"/>
        <v>0</v>
      </c>
      <c r="AR23" s="10">
        <f t="shared" ca="1" si="55"/>
        <v>1</v>
      </c>
      <c r="AS23" s="10">
        <f t="shared" ca="1" si="56"/>
        <v>1</v>
      </c>
      <c r="AT23" s="10">
        <f t="shared" ca="1" si="57"/>
        <v>0</v>
      </c>
      <c r="AU23" s="8">
        <f t="shared" ca="1" si="58"/>
        <v>0</v>
      </c>
    </row>
    <row r="24" spans="2:47" x14ac:dyDescent="0.7">
      <c r="B24" s="12">
        <f t="shared" si="24"/>
        <v>16</v>
      </c>
      <c r="C24" s="7">
        <f t="shared" ca="1" si="41"/>
        <v>16</v>
      </c>
      <c r="D24" s="8">
        <f t="shared" ca="1" si="42"/>
        <v>0</v>
      </c>
      <c r="E24" s="10">
        <f t="shared" ca="1" si="43"/>
        <v>2</v>
      </c>
      <c r="F24" s="54">
        <f t="shared" ca="1" si="44"/>
        <v>1</v>
      </c>
      <c r="G24" s="10">
        <f t="shared" ca="1" si="45"/>
        <v>-1</v>
      </c>
      <c r="H24" s="7">
        <f t="shared" ca="1" si="46"/>
        <v>3</v>
      </c>
      <c r="I24" s="8" t="b">
        <f t="shared" ca="1" si="47"/>
        <v>0</v>
      </c>
      <c r="K24" s="55">
        <f t="shared" ca="1" si="48"/>
        <v>0</v>
      </c>
      <c r="L24" s="23">
        <f t="shared" si="49"/>
        <v>0.56742728567158007</v>
      </c>
      <c r="M24" s="8">
        <f t="shared" ca="1" si="50"/>
        <v>0</v>
      </c>
      <c r="N24" s="15"/>
      <c r="O24" s="58">
        <f t="shared" ca="1" si="51"/>
        <v>0</v>
      </c>
      <c r="P24" s="57">
        <f t="shared" ca="1" si="52"/>
        <v>-4.8</v>
      </c>
      <c r="Q24" s="27">
        <f t="shared" ca="1" si="53"/>
        <v>-4.8</v>
      </c>
      <c r="R24" s="26">
        <f t="shared" ca="1" si="1"/>
        <v>-0.8</v>
      </c>
      <c r="S24" s="50">
        <f t="shared" ca="1" si="2"/>
        <v>0</v>
      </c>
      <c r="T24" s="26">
        <f t="shared" ca="1" si="3"/>
        <v>0</v>
      </c>
      <c r="U24" s="50">
        <f t="shared" ca="1" si="4"/>
        <v>0</v>
      </c>
      <c r="V24" s="23"/>
      <c r="W24" s="7">
        <f ca="1">IFERROR(MATCH(TRUE,I24:OFFSET(I24,_n-1,0),FALSE), _n)-1</f>
        <v>3</v>
      </c>
      <c r="X24" s="10">
        <f t="shared" ca="1" si="14"/>
        <v>2</v>
      </c>
      <c r="Y24" s="10">
        <f t="shared" ca="1" si="15"/>
        <v>0</v>
      </c>
      <c r="Z24" s="7">
        <f ca="1">SUM(G24:OFFSET(G24, W24, 0))</f>
        <v>-4</v>
      </c>
      <c r="AA24" s="65">
        <f t="shared" ca="1" si="16"/>
        <v>-0.8</v>
      </c>
      <c r="AB24" s="66">
        <f t="shared" ca="1" si="17"/>
        <v>-4.8</v>
      </c>
      <c r="AC24" s="70">
        <f t="shared" si="18"/>
        <v>20</v>
      </c>
      <c r="AF24" s="48">
        <f ca="1">AF23+_alpha*SUMIFS($Q$8:$Q23, $AC$8:$AC23,$B24, $E$8:$E23,AF$5, $F$8:$F23,AF$6)</f>
        <v>-1.1600000000000001</v>
      </c>
      <c r="AG24" s="34">
        <f ca="1">AG23+_alpha*SUMIFS($Q$8:$Q23, $AC$8:$AC23,$B24, $E$8:$E23,AG$5, $F$8:$F23,AG$6)</f>
        <v>-1.1600000000000001</v>
      </c>
      <c r="AH24" s="33">
        <f ca="1">AH23+_alpha*SUMIFS($Q$8:$Q23, $AC$8:$AC23,$B24, $E$8:$E23,AH$5, $F$8:$F23,AH$6)</f>
        <v>-1.2000000000000002</v>
      </c>
      <c r="AI24" s="35">
        <f ca="1">AI23+_alpha*SUMIFS($Q$8:$Q23, $AC$8:$AC23,$B24, $E$8:$E23,AI$5, $F$8:$F23,AI$6)</f>
        <v>-0.8</v>
      </c>
      <c r="AJ24" s="34">
        <f ca="1">AJ23+_alpha*SUMIFS($Q$8:$Q23, $AC$8:$AC23,$B24, $E$8:$E23,AJ$5, $F$8:$F23,AJ$6)</f>
        <v>-0.8</v>
      </c>
      <c r="AK24" s="34">
        <f ca="1">AK23+_alpha*SUMIFS($Q$8:$Q23, $AC$8:$AC23,$B24, $E$8:$E23,AK$5, $F$8:$F23,AK$6)</f>
        <v>0</v>
      </c>
      <c r="AL24" s="33">
        <f ca="1">AL23+_alpha*SUMIFS($Q$8:$Q23, $AC$8:$AC23,$B24, $E$8:$E23,AL$5, $F$8:$F23,AL$6)</f>
        <v>0</v>
      </c>
      <c r="AM24" s="35">
        <f ca="1">AM23+_alpha*SUMIFS($Q$8:$Q23, $AC$8:$AC23,$B24, $E$8:$E23,AM$5, $F$8:$F23,AM$6)</f>
        <v>0</v>
      </c>
      <c r="AN24" s="34">
        <f ca="1">AN23+_alpha*SUMIFS($Q$8:$Q23, $AC$8:$AC23,$B24, $E$8:$E23,AN$5, $F$8:$F23,AN$6)</f>
        <v>0</v>
      </c>
      <c r="AO24" s="49">
        <f ca="1">AO23+_alpha*SUMIFS($Q$8:$Q23, $AC$8:$AC23,$B24, $E$8:$E23,AO$5, $F$8:$F23,AO$6)</f>
        <v>0</v>
      </c>
      <c r="AQ24" s="7">
        <f t="shared" ca="1" si="54"/>
        <v>0</v>
      </c>
      <c r="AR24" s="10">
        <f t="shared" ca="1" si="55"/>
        <v>1</v>
      </c>
      <c r="AS24" s="10">
        <f t="shared" ca="1" si="56"/>
        <v>1</v>
      </c>
      <c r="AT24" s="10">
        <f t="shared" ca="1" si="57"/>
        <v>0</v>
      </c>
      <c r="AU24" s="8">
        <f t="shared" ca="1" si="58"/>
        <v>0</v>
      </c>
    </row>
    <row r="25" spans="2:47" x14ac:dyDescent="0.7">
      <c r="B25" s="12">
        <f t="shared" si="24"/>
        <v>17</v>
      </c>
      <c r="C25" s="7">
        <f t="shared" ca="1" si="41"/>
        <v>17</v>
      </c>
      <c r="D25" s="8">
        <f t="shared" ca="1" si="42"/>
        <v>0</v>
      </c>
      <c r="E25" s="10">
        <f t="shared" ca="1" si="43"/>
        <v>3</v>
      </c>
      <c r="F25" s="54">
        <f t="shared" ca="1" si="44"/>
        <v>0</v>
      </c>
      <c r="G25" s="10">
        <f t="shared" ca="1" si="45"/>
        <v>-1</v>
      </c>
      <c r="H25" s="7">
        <f t="shared" ca="1" si="46"/>
        <v>2</v>
      </c>
      <c r="I25" s="8" t="b">
        <f t="shared" ca="1" si="47"/>
        <v>0</v>
      </c>
      <c r="K25" s="55">
        <f t="shared" ca="1" si="48"/>
        <v>1</v>
      </c>
      <c r="L25" s="23">
        <f t="shared" si="49"/>
        <v>0.56097757272309978</v>
      </c>
      <c r="M25" s="8">
        <f t="shared" ca="1" si="50"/>
        <v>1</v>
      </c>
      <c r="N25" s="15"/>
      <c r="O25" s="58">
        <f t="shared" ca="1" si="51"/>
        <v>0</v>
      </c>
      <c r="P25" s="57">
        <f t="shared" ca="1" si="52"/>
        <v>-5.2</v>
      </c>
      <c r="Q25" s="27">
        <f t="shared" ca="1" si="53"/>
        <v>-5.2</v>
      </c>
      <c r="R25" s="26">
        <f t="shared" ca="1" si="1"/>
        <v>0</v>
      </c>
      <c r="S25" s="50">
        <f t="shared" ca="1" si="2"/>
        <v>0</v>
      </c>
      <c r="T25" s="26">
        <f t="shared" ca="1" si="3"/>
        <v>-0.8</v>
      </c>
      <c r="U25" s="50">
        <f t="shared" ca="1" si="4"/>
        <v>0</v>
      </c>
      <c r="V25" s="23"/>
      <c r="W25" s="7">
        <f ca="1">IFERROR(MATCH(TRUE,I25:OFFSET(I25,_n-1,0),FALSE), _n)-1</f>
        <v>3</v>
      </c>
      <c r="X25" s="10">
        <f t="shared" ca="1" si="14"/>
        <v>1</v>
      </c>
      <c r="Y25" s="10">
        <f t="shared" ca="1" si="15"/>
        <v>0</v>
      </c>
      <c r="Z25" s="7">
        <f ca="1">SUM(G25:OFFSET(G25, W25, 0))</f>
        <v>-4</v>
      </c>
      <c r="AA25" s="65">
        <f t="shared" ca="1" si="16"/>
        <v>-1.2000000000000002</v>
      </c>
      <c r="AB25" s="66">
        <f t="shared" ca="1" si="17"/>
        <v>-5.2</v>
      </c>
      <c r="AC25" s="70">
        <f t="shared" si="18"/>
        <v>21</v>
      </c>
      <c r="AF25" s="48">
        <f ca="1">AF24+_alpha*SUMIFS($Q$8:$Q24, $AC$8:$AC24,$B25, $E$8:$E24,AF$5, $F$8:$F24,AF$6)</f>
        <v>-1.5200000000000002</v>
      </c>
      <c r="AG25" s="34">
        <f ca="1">AG24+_alpha*SUMIFS($Q$8:$Q24, $AC$8:$AC24,$B25, $E$8:$E24,AG$5, $F$8:$F24,AG$6)</f>
        <v>-1.1600000000000001</v>
      </c>
      <c r="AH25" s="33">
        <f ca="1">AH24+_alpha*SUMIFS($Q$8:$Q24, $AC$8:$AC24,$B25, $E$8:$E24,AH$5, $F$8:$F24,AH$6)</f>
        <v>-1.2000000000000002</v>
      </c>
      <c r="AI25" s="35">
        <f ca="1">AI24+_alpha*SUMIFS($Q$8:$Q24, $AC$8:$AC24,$B25, $E$8:$E24,AI$5, $F$8:$F24,AI$6)</f>
        <v>-0.8</v>
      </c>
      <c r="AJ25" s="34">
        <f ca="1">AJ24+_alpha*SUMIFS($Q$8:$Q24, $AC$8:$AC24,$B25, $E$8:$E24,AJ$5, $F$8:$F24,AJ$6)</f>
        <v>-0.8</v>
      </c>
      <c r="AK25" s="34">
        <f ca="1">AK24+_alpha*SUMIFS($Q$8:$Q24, $AC$8:$AC24,$B25, $E$8:$E24,AK$5, $F$8:$F24,AK$6)</f>
        <v>0</v>
      </c>
      <c r="AL25" s="33">
        <f ca="1">AL24+_alpha*SUMIFS($Q$8:$Q24, $AC$8:$AC24,$B25, $E$8:$E24,AL$5, $F$8:$F24,AL$6)</f>
        <v>0</v>
      </c>
      <c r="AM25" s="35">
        <f ca="1">AM24+_alpha*SUMIFS($Q$8:$Q24, $AC$8:$AC24,$B25, $E$8:$E24,AM$5, $F$8:$F24,AM$6)</f>
        <v>0</v>
      </c>
      <c r="AN25" s="34">
        <f ca="1">AN24+_alpha*SUMIFS($Q$8:$Q24, $AC$8:$AC24,$B25, $E$8:$E24,AN$5, $F$8:$F24,AN$6)</f>
        <v>0</v>
      </c>
      <c r="AO25" s="49">
        <f ca="1">AO24+_alpha*SUMIFS($Q$8:$Q24, $AC$8:$AC24,$B25, $E$8:$E24,AO$5, $F$8:$F24,AO$6)</f>
        <v>0</v>
      </c>
      <c r="AQ25" s="7">
        <f t="shared" ca="1" si="54"/>
        <v>1</v>
      </c>
      <c r="AR25" s="10">
        <f t="shared" ca="1" si="55"/>
        <v>1</v>
      </c>
      <c r="AS25" s="10">
        <f t="shared" ca="1" si="56"/>
        <v>1</v>
      </c>
      <c r="AT25" s="10">
        <f t="shared" ca="1" si="57"/>
        <v>0</v>
      </c>
      <c r="AU25" s="8">
        <f t="shared" ca="1" si="58"/>
        <v>0</v>
      </c>
    </row>
    <row r="26" spans="2:47" x14ac:dyDescent="0.7">
      <c r="B26" s="12">
        <f t="shared" si="24"/>
        <v>18</v>
      </c>
      <c r="C26" s="7">
        <f t="shared" ca="1" si="41"/>
        <v>18</v>
      </c>
      <c r="D26" s="8">
        <f t="shared" ca="1" si="42"/>
        <v>0</v>
      </c>
      <c r="E26" s="10">
        <f t="shared" ca="1" si="43"/>
        <v>2</v>
      </c>
      <c r="F26" s="54">
        <f t="shared" ca="1" si="44"/>
        <v>1</v>
      </c>
      <c r="G26" s="10">
        <f t="shared" ca="1" si="45"/>
        <v>-1</v>
      </c>
      <c r="H26" s="7">
        <f t="shared" ca="1" si="46"/>
        <v>3</v>
      </c>
      <c r="I26" s="8" t="b">
        <f t="shared" ca="1" si="47"/>
        <v>0</v>
      </c>
      <c r="K26" s="55">
        <f t="shared" ca="1" si="48"/>
        <v>0</v>
      </c>
      <c r="L26" s="23">
        <f t="shared" si="49"/>
        <v>0.5549441528283543</v>
      </c>
      <c r="M26" s="8">
        <f t="shared" ca="1" si="50"/>
        <v>0</v>
      </c>
      <c r="N26" s="15"/>
      <c r="O26" s="58">
        <f t="shared" ca="1" si="51"/>
        <v>0</v>
      </c>
      <c r="P26" s="57">
        <f t="shared" ca="1" si="52"/>
        <v>-5.5200000000000005</v>
      </c>
      <c r="Q26" s="27">
        <f t="shared" ca="1" si="53"/>
        <v>-5.5200000000000005</v>
      </c>
      <c r="R26" s="26">
        <f t="shared" ca="1" si="1"/>
        <v>-0.8</v>
      </c>
      <c r="S26" s="50">
        <f t="shared" ca="1" si="2"/>
        <v>0</v>
      </c>
      <c r="T26" s="26">
        <f t="shared" ca="1" si="3"/>
        <v>0</v>
      </c>
      <c r="U26" s="50">
        <f t="shared" ca="1" si="4"/>
        <v>0</v>
      </c>
      <c r="V26" s="23"/>
      <c r="W26" s="7">
        <f ca="1">IFERROR(MATCH(TRUE,I26:OFFSET(I26,_n-1,0),FALSE), _n)-1</f>
        <v>3</v>
      </c>
      <c r="X26" s="10">
        <f t="shared" ca="1" si="14"/>
        <v>0</v>
      </c>
      <c r="Y26" s="10">
        <f t="shared" ca="1" si="15"/>
        <v>0</v>
      </c>
      <c r="Z26" s="7">
        <f ca="1">SUM(G26:OFFSET(G26, W26, 0))</f>
        <v>-4</v>
      </c>
      <c r="AA26" s="65">
        <f t="shared" ca="1" si="16"/>
        <v>-1.5200000000000002</v>
      </c>
      <c r="AB26" s="66">
        <f t="shared" ca="1" si="17"/>
        <v>-5.5200000000000005</v>
      </c>
      <c r="AC26" s="70">
        <f t="shared" si="18"/>
        <v>22</v>
      </c>
      <c r="AF26" s="48">
        <f ca="1">AF25+_alpha*SUMIFS($Q$8:$Q25, $AC$8:$AC25,$B26, $E$8:$E25,AF$5, $F$8:$F25,AF$6)</f>
        <v>-1.5200000000000002</v>
      </c>
      <c r="AG26" s="34">
        <f ca="1">AG25+_alpha*SUMIFS($Q$8:$Q25, $AC$8:$AC25,$B26, $E$8:$E25,AG$5, $F$8:$F25,AG$6)</f>
        <v>-1.4440000000000002</v>
      </c>
      <c r="AH26" s="33">
        <f ca="1">AH25+_alpha*SUMIFS($Q$8:$Q25, $AC$8:$AC25,$B26, $E$8:$E25,AH$5, $F$8:$F25,AH$6)</f>
        <v>-1.2000000000000002</v>
      </c>
      <c r="AI26" s="35">
        <f ca="1">AI25+_alpha*SUMIFS($Q$8:$Q25, $AC$8:$AC25,$B26, $E$8:$E25,AI$5, $F$8:$F25,AI$6)</f>
        <v>-0.8</v>
      </c>
      <c r="AJ26" s="34">
        <f ca="1">AJ25+_alpha*SUMIFS($Q$8:$Q25, $AC$8:$AC25,$B26, $E$8:$E25,AJ$5, $F$8:$F25,AJ$6)</f>
        <v>-0.8</v>
      </c>
      <c r="AK26" s="34">
        <f ca="1">AK25+_alpha*SUMIFS($Q$8:$Q25, $AC$8:$AC25,$B26, $E$8:$E25,AK$5, $F$8:$F25,AK$6)</f>
        <v>0</v>
      </c>
      <c r="AL26" s="33">
        <f ca="1">AL25+_alpha*SUMIFS($Q$8:$Q25, $AC$8:$AC25,$B26, $E$8:$E25,AL$5, $F$8:$F25,AL$6)</f>
        <v>0</v>
      </c>
      <c r="AM26" s="35">
        <f ca="1">AM25+_alpha*SUMIFS($Q$8:$Q25, $AC$8:$AC25,$B26, $E$8:$E25,AM$5, $F$8:$F25,AM$6)</f>
        <v>0</v>
      </c>
      <c r="AN26" s="34">
        <f ca="1">AN25+_alpha*SUMIFS($Q$8:$Q25, $AC$8:$AC25,$B26, $E$8:$E25,AN$5, $F$8:$F25,AN$6)</f>
        <v>0</v>
      </c>
      <c r="AO26" s="49">
        <f ca="1">AO25+_alpha*SUMIFS($Q$8:$Q25, $AC$8:$AC25,$B26, $E$8:$E25,AO$5, $F$8:$F25,AO$6)</f>
        <v>0</v>
      </c>
      <c r="AQ26" s="7">
        <f t="shared" ca="1" si="54"/>
        <v>1</v>
      </c>
      <c r="AR26" s="10">
        <f t="shared" ca="1" si="55"/>
        <v>1</v>
      </c>
      <c r="AS26" s="10">
        <f t="shared" ca="1" si="56"/>
        <v>1</v>
      </c>
      <c r="AT26" s="10">
        <f t="shared" ca="1" si="57"/>
        <v>0</v>
      </c>
      <c r="AU26" s="8">
        <f t="shared" ca="1" si="58"/>
        <v>0</v>
      </c>
    </row>
    <row r="27" spans="2:47" x14ac:dyDescent="0.7">
      <c r="B27" s="12">
        <f t="shared" si="24"/>
        <v>19</v>
      </c>
      <c r="C27" s="7">
        <f t="shared" ca="1" si="41"/>
        <v>19</v>
      </c>
      <c r="D27" s="8">
        <f t="shared" ca="1" si="42"/>
        <v>0</v>
      </c>
      <c r="E27" s="10">
        <f t="shared" ca="1" si="43"/>
        <v>3</v>
      </c>
      <c r="F27" s="54">
        <f t="shared" ca="1" si="44"/>
        <v>0</v>
      </c>
      <c r="G27" s="10">
        <f t="shared" ca="1" si="45"/>
        <v>-1</v>
      </c>
      <c r="H27" s="7">
        <f t="shared" ca="1" si="46"/>
        <v>2</v>
      </c>
      <c r="I27" s="8" t="b">
        <f t="shared" ca="1" si="47"/>
        <v>0</v>
      </c>
      <c r="K27" s="55">
        <f t="shared" ca="1" si="48"/>
        <v>1</v>
      </c>
      <c r="L27" s="23">
        <f t="shared" si="49"/>
        <v>0.54928027165305893</v>
      </c>
      <c r="M27" s="8">
        <f t="shared" ca="1" si="50"/>
        <v>0</v>
      </c>
      <c r="N27" s="15"/>
      <c r="O27" s="58">
        <f t="shared" ca="1" si="51"/>
        <v>0</v>
      </c>
      <c r="P27" s="57">
        <f t="shared" ca="1" si="52"/>
        <v>-5.444</v>
      </c>
      <c r="Q27" s="27">
        <f t="shared" ca="1" si="53"/>
        <v>-5.444</v>
      </c>
      <c r="R27" s="26">
        <f t="shared" ca="1" si="1"/>
        <v>0</v>
      </c>
      <c r="S27" s="50">
        <f t="shared" ca="1" si="2"/>
        <v>0</v>
      </c>
      <c r="T27" s="26">
        <f t="shared" ca="1" si="3"/>
        <v>-0.8</v>
      </c>
      <c r="U27" s="50">
        <f t="shared" ca="1" si="4"/>
        <v>0</v>
      </c>
      <c r="V27" s="23"/>
      <c r="W27" s="7">
        <f ca="1">IFERROR(MATCH(TRUE,I27:OFFSET(I27,_n-1,0),FALSE), _n)-1</f>
        <v>3</v>
      </c>
      <c r="X27" s="10">
        <f t="shared" ca="1" si="14"/>
        <v>0</v>
      </c>
      <c r="Y27" s="10">
        <f t="shared" ca="1" si="15"/>
        <v>1</v>
      </c>
      <c r="Z27" s="7">
        <f ca="1">SUM(G27:OFFSET(G27, W27, 0))</f>
        <v>-4</v>
      </c>
      <c r="AA27" s="65">
        <f t="shared" ca="1" si="16"/>
        <v>-1.4440000000000002</v>
      </c>
      <c r="AB27" s="66">
        <f t="shared" ca="1" si="17"/>
        <v>-5.444</v>
      </c>
      <c r="AC27" s="70">
        <f t="shared" si="18"/>
        <v>23</v>
      </c>
      <c r="AF27" s="48">
        <f ca="1">AF26+_alpha*SUMIFS($Q$8:$Q26, $AC$8:$AC26,$B27, $E$8:$E26,AF$5, $F$8:$F26,AF$6)</f>
        <v>-1.5200000000000002</v>
      </c>
      <c r="AG27" s="34">
        <f ca="1">AG26+_alpha*SUMIFS($Q$8:$Q26, $AC$8:$AC26,$B27, $E$8:$E26,AG$5, $F$8:$F26,AG$6)</f>
        <v>-1.4440000000000002</v>
      </c>
      <c r="AH27" s="33">
        <f ca="1">AH26+_alpha*SUMIFS($Q$8:$Q26, $AC$8:$AC26,$B27, $E$8:$E26,AH$5, $F$8:$F26,AH$6)</f>
        <v>-1.2000000000000002</v>
      </c>
      <c r="AI27" s="35">
        <f ca="1">AI26+_alpha*SUMIFS($Q$8:$Q26, $AC$8:$AC26,$B27, $E$8:$E26,AI$5, $F$8:$F26,AI$6)</f>
        <v>-1.1200000000000001</v>
      </c>
      <c r="AJ27" s="34">
        <f ca="1">AJ26+_alpha*SUMIFS($Q$8:$Q26, $AC$8:$AC26,$B27, $E$8:$E26,AJ$5, $F$8:$F26,AJ$6)</f>
        <v>-0.8</v>
      </c>
      <c r="AK27" s="34">
        <f ca="1">AK26+_alpha*SUMIFS($Q$8:$Q26, $AC$8:$AC26,$B27, $E$8:$E26,AK$5, $F$8:$F26,AK$6)</f>
        <v>0</v>
      </c>
      <c r="AL27" s="33">
        <f ca="1">AL26+_alpha*SUMIFS($Q$8:$Q26, $AC$8:$AC26,$B27, $E$8:$E26,AL$5, $F$8:$F26,AL$6)</f>
        <v>0</v>
      </c>
      <c r="AM27" s="35">
        <f ca="1">AM26+_alpha*SUMIFS($Q$8:$Q26, $AC$8:$AC26,$B27, $E$8:$E26,AM$5, $F$8:$F26,AM$6)</f>
        <v>0</v>
      </c>
      <c r="AN27" s="34">
        <f ca="1">AN26+_alpha*SUMIFS($Q$8:$Q26, $AC$8:$AC26,$B27, $E$8:$E26,AN$5, $F$8:$F26,AN$6)</f>
        <v>0</v>
      </c>
      <c r="AO27" s="49">
        <f ca="1">AO26+_alpha*SUMIFS($Q$8:$Q26, $AC$8:$AC26,$B27, $E$8:$E26,AO$5, $F$8:$F26,AO$6)</f>
        <v>0</v>
      </c>
      <c r="AQ27" s="7">
        <f t="shared" ca="1" si="54"/>
        <v>1</v>
      </c>
      <c r="AR27" s="10">
        <f t="shared" ca="1" si="55"/>
        <v>1</v>
      </c>
      <c r="AS27" s="10">
        <f t="shared" ca="1" si="56"/>
        <v>1</v>
      </c>
      <c r="AT27" s="10">
        <f t="shared" ca="1" si="57"/>
        <v>0</v>
      </c>
      <c r="AU27" s="8">
        <f t="shared" ca="1" si="58"/>
        <v>0</v>
      </c>
    </row>
    <row r="28" spans="2:47" x14ac:dyDescent="0.7">
      <c r="B28" s="12">
        <f t="shared" si="24"/>
        <v>20</v>
      </c>
      <c r="C28" s="7">
        <f t="shared" ca="1" si="41"/>
        <v>20</v>
      </c>
      <c r="D28" s="8">
        <f t="shared" ca="1" si="42"/>
        <v>0</v>
      </c>
      <c r="E28" s="10">
        <f t="shared" ca="1" si="43"/>
        <v>2</v>
      </c>
      <c r="F28" s="54">
        <f t="shared" ca="1" si="44"/>
        <v>0</v>
      </c>
      <c r="G28" s="10">
        <f t="shared" ca="1" si="45"/>
        <v>-1</v>
      </c>
      <c r="H28" s="7">
        <f t="shared" ca="1" si="46"/>
        <v>1</v>
      </c>
      <c r="I28" s="8" t="b">
        <f t="shared" ca="1" si="47"/>
        <v>0</v>
      </c>
      <c r="K28" s="55">
        <f t="shared" ca="1" si="48"/>
        <v>1</v>
      </c>
      <c r="L28" s="23">
        <f t="shared" si="49"/>
        <v>0.5439464428888785</v>
      </c>
      <c r="M28" s="8">
        <f t="shared" ca="1" si="50"/>
        <v>0</v>
      </c>
      <c r="N28" s="15"/>
      <c r="O28" s="58">
        <f t="shared" ca="1" si="51"/>
        <v>-0.8</v>
      </c>
      <c r="P28" s="57">
        <f t="shared" ca="1" si="52"/>
        <v>-5.2</v>
      </c>
      <c r="Q28" s="27">
        <f t="shared" ca="1" si="53"/>
        <v>-4.4000000000000004</v>
      </c>
      <c r="R28" s="26">
        <f t="shared" ca="1" si="1"/>
        <v>-0.8</v>
      </c>
      <c r="S28" s="50">
        <f t="shared" ca="1" si="2"/>
        <v>-0.48</v>
      </c>
      <c r="T28" s="26">
        <f t="shared" ca="1" si="3"/>
        <v>-1.2000000000000002</v>
      </c>
      <c r="U28" s="50">
        <f t="shared" ca="1" si="4"/>
        <v>-1.1200000000000001</v>
      </c>
      <c r="V28" s="23"/>
      <c r="W28" s="7">
        <f ca="1">IFERROR(MATCH(TRUE,I28:OFFSET(I28,_n-1,0),FALSE), _n)-1</f>
        <v>3</v>
      </c>
      <c r="X28" s="10">
        <f t="shared" ca="1" si="14"/>
        <v>1</v>
      </c>
      <c r="Y28" s="10">
        <f t="shared" ca="1" si="15"/>
        <v>0</v>
      </c>
      <c r="Z28" s="7">
        <f ca="1">SUM(G28:OFFSET(G28, W28, 0))</f>
        <v>-4</v>
      </c>
      <c r="AA28" s="65">
        <f t="shared" ca="1" si="16"/>
        <v>-1.2000000000000002</v>
      </c>
      <c r="AB28" s="66">
        <f t="shared" ca="1" si="17"/>
        <v>-5.2</v>
      </c>
      <c r="AC28" s="70">
        <f t="shared" si="18"/>
        <v>24</v>
      </c>
      <c r="AF28" s="48">
        <f ca="1">AF27+_alpha*SUMIFS($Q$8:$Q27, $AC$8:$AC27,$B28, $E$8:$E27,AF$5, $F$8:$F27,AF$6)</f>
        <v>-1.5200000000000002</v>
      </c>
      <c r="AG28" s="34">
        <f ca="1">AG27+_alpha*SUMIFS($Q$8:$Q27, $AC$8:$AC27,$B28, $E$8:$E27,AG$5, $F$8:$F27,AG$6)</f>
        <v>-1.4440000000000002</v>
      </c>
      <c r="AH28" s="33">
        <f ca="1">AH27+_alpha*SUMIFS($Q$8:$Q27, $AC$8:$AC27,$B28, $E$8:$E27,AH$5, $F$8:$F27,AH$6)</f>
        <v>-1.2000000000000002</v>
      </c>
      <c r="AI28" s="35">
        <f ca="1">AI27+_alpha*SUMIFS($Q$8:$Q27, $AC$8:$AC27,$B28, $E$8:$E27,AI$5, $F$8:$F27,AI$6)</f>
        <v>-1.1200000000000001</v>
      </c>
      <c r="AJ28" s="34">
        <f ca="1">AJ27+_alpha*SUMIFS($Q$8:$Q27, $AC$8:$AC27,$B28, $E$8:$E27,AJ$5, $F$8:$F27,AJ$6)</f>
        <v>-0.8</v>
      </c>
      <c r="AK28" s="34">
        <f ca="1">AK27+_alpha*SUMIFS($Q$8:$Q27, $AC$8:$AC27,$B28, $E$8:$E27,AK$5, $F$8:$F27,AK$6)</f>
        <v>-0.48</v>
      </c>
      <c r="AL28" s="33">
        <f ca="1">AL27+_alpha*SUMIFS($Q$8:$Q27, $AC$8:$AC27,$B28, $E$8:$E27,AL$5, $F$8:$F27,AL$6)</f>
        <v>0</v>
      </c>
      <c r="AM28" s="35">
        <f ca="1">AM27+_alpha*SUMIFS($Q$8:$Q27, $AC$8:$AC27,$B28, $E$8:$E27,AM$5, $F$8:$F27,AM$6)</f>
        <v>0</v>
      </c>
      <c r="AN28" s="34">
        <f ca="1">AN27+_alpha*SUMIFS($Q$8:$Q27, $AC$8:$AC27,$B28, $E$8:$E27,AN$5, $F$8:$F27,AN$6)</f>
        <v>0</v>
      </c>
      <c r="AO28" s="49">
        <f ca="1">AO27+_alpha*SUMIFS($Q$8:$Q27, $AC$8:$AC27,$B28, $E$8:$E27,AO$5, $F$8:$F27,AO$6)</f>
        <v>0</v>
      </c>
      <c r="AQ28" s="7">
        <f t="shared" ca="1" si="54"/>
        <v>1</v>
      </c>
      <c r="AR28" s="10">
        <f t="shared" ca="1" si="55"/>
        <v>1</v>
      </c>
      <c r="AS28" s="10">
        <f t="shared" ca="1" si="56"/>
        <v>1</v>
      </c>
      <c r="AT28" s="10">
        <f t="shared" ca="1" si="57"/>
        <v>0</v>
      </c>
      <c r="AU28" s="8">
        <f t="shared" ca="1" si="58"/>
        <v>0</v>
      </c>
    </row>
    <row r="29" spans="2:47" x14ac:dyDescent="0.7">
      <c r="B29" s="12">
        <f t="shared" si="24"/>
        <v>21</v>
      </c>
      <c r="C29" s="7">
        <f t="shared" ca="1" si="41"/>
        <v>21</v>
      </c>
      <c r="D29" s="8">
        <f t="shared" ca="1" si="42"/>
        <v>0</v>
      </c>
      <c r="E29" s="10">
        <f t="shared" ca="1" si="43"/>
        <v>1</v>
      </c>
      <c r="F29" s="54">
        <f t="shared" ca="1" si="44"/>
        <v>0</v>
      </c>
      <c r="G29" s="10">
        <f t="shared" ca="1" si="45"/>
        <v>-1</v>
      </c>
      <c r="H29" s="7">
        <f t="shared" ca="1" si="46"/>
        <v>0</v>
      </c>
      <c r="I29" s="8" t="b">
        <f t="shared" ca="1" si="47"/>
        <v>0</v>
      </c>
      <c r="K29" s="55">
        <f t="shared" ca="1" si="48"/>
        <v>1</v>
      </c>
      <c r="L29" s="23">
        <f t="shared" si="49"/>
        <v>0.53890903385636291</v>
      </c>
      <c r="M29" s="8">
        <f t="shared" ca="1" si="50"/>
        <v>0</v>
      </c>
      <c r="N29" s="15"/>
      <c r="O29" s="58">
        <f t="shared" ca="1" si="51"/>
        <v>-1.2000000000000002</v>
      </c>
      <c r="P29" s="57">
        <f t="shared" ca="1" si="52"/>
        <v>-5.5200000000000005</v>
      </c>
      <c r="Q29" s="27">
        <f t="shared" ca="1" si="53"/>
        <v>-4.32</v>
      </c>
      <c r="R29" s="26">
        <f t="shared" ca="1" si="1"/>
        <v>-1.2000000000000002</v>
      </c>
      <c r="S29" s="50">
        <f t="shared" ca="1" si="2"/>
        <v>-1.1200000000000001</v>
      </c>
      <c r="T29" s="26">
        <f t="shared" ca="1" si="3"/>
        <v>-1.5200000000000002</v>
      </c>
      <c r="U29" s="50">
        <f t="shared" ca="1" si="4"/>
        <v>-1.4440000000000002</v>
      </c>
      <c r="V29" s="23"/>
      <c r="W29" s="7">
        <f ca="1">IFERROR(MATCH(TRUE,I29:OFFSET(I29,_n-1,0),FALSE), _n)-1</f>
        <v>3</v>
      </c>
      <c r="X29" s="10">
        <f t="shared" ca="1" si="14"/>
        <v>0</v>
      </c>
      <c r="Y29" s="10">
        <f t="shared" ca="1" si="15"/>
        <v>0</v>
      </c>
      <c r="Z29" s="7">
        <f ca="1">SUM(G29:OFFSET(G29, W29, 0))</f>
        <v>-4</v>
      </c>
      <c r="AA29" s="65">
        <f t="shared" ca="1" si="16"/>
        <v>-1.5200000000000002</v>
      </c>
      <c r="AB29" s="66">
        <f t="shared" ca="1" si="17"/>
        <v>-5.5200000000000005</v>
      </c>
      <c r="AC29" s="70">
        <f t="shared" si="18"/>
        <v>25</v>
      </c>
      <c r="AF29" s="48">
        <f ca="1">AF28+_alpha*SUMIFS($Q$8:$Q28, $AC$8:$AC28,$B29, $E$8:$E28,AF$5, $F$8:$F28,AF$6)</f>
        <v>-1.5200000000000002</v>
      </c>
      <c r="AG29" s="34">
        <f ca="1">AG28+_alpha*SUMIFS($Q$8:$Q28, $AC$8:$AC28,$B29, $E$8:$E28,AG$5, $F$8:$F28,AG$6)</f>
        <v>-1.4440000000000002</v>
      </c>
      <c r="AH29" s="33">
        <f ca="1">AH28+_alpha*SUMIFS($Q$8:$Q28, $AC$8:$AC28,$B29, $E$8:$E28,AH$5, $F$8:$F28,AH$6)</f>
        <v>-1.2000000000000002</v>
      </c>
      <c r="AI29" s="35">
        <f ca="1">AI28+_alpha*SUMIFS($Q$8:$Q28, $AC$8:$AC28,$B29, $E$8:$E28,AI$5, $F$8:$F28,AI$6)</f>
        <v>-1.1200000000000001</v>
      </c>
      <c r="AJ29" s="34">
        <f ca="1">AJ28+_alpha*SUMIFS($Q$8:$Q28, $AC$8:$AC28,$B29, $E$8:$E28,AJ$5, $F$8:$F28,AJ$6)</f>
        <v>-0.8</v>
      </c>
      <c r="AK29" s="34">
        <f ca="1">AK28+_alpha*SUMIFS($Q$8:$Q28, $AC$8:$AC28,$B29, $E$8:$E28,AK$5, $F$8:$F28,AK$6)</f>
        <v>-0.48</v>
      </c>
      <c r="AL29" s="33">
        <f ca="1">AL28+_alpha*SUMIFS($Q$8:$Q28, $AC$8:$AC28,$B29, $E$8:$E28,AL$5, $F$8:$F28,AL$6)</f>
        <v>-0.52</v>
      </c>
      <c r="AM29" s="35">
        <f ca="1">AM28+_alpha*SUMIFS($Q$8:$Q28, $AC$8:$AC28,$B29, $E$8:$E28,AM$5, $F$8:$F28,AM$6)</f>
        <v>0</v>
      </c>
      <c r="AN29" s="34">
        <f ca="1">AN28+_alpha*SUMIFS($Q$8:$Q28, $AC$8:$AC28,$B29, $E$8:$E28,AN$5, $F$8:$F28,AN$6)</f>
        <v>0</v>
      </c>
      <c r="AO29" s="49">
        <f ca="1">AO28+_alpha*SUMIFS($Q$8:$Q28, $AC$8:$AC28,$B29, $E$8:$E28,AO$5, $F$8:$F28,AO$6)</f>
        <v>0</v>
      </c>
      <c r="AQ29" s="7">
        <f t="shared" ca="1" si="54"/>
        <v>1</v>
      </c>
      <c r="AR29" s="10">
        <f t="shared" ca="1" si="55"/>
        <v>1</v>
      </c>
      <c r="AS29" s="10">
        <f t="shared" ca="1" si="56"/>
        <v>1</v>
      </c>
      <c r="AT29" s="10">
        <f t="shared" ca="1" si="57"/>
        <v>1</v>
      </c>
      <c r="AU29" s="8">
        <f t="shared" ca="1" si="58"/>
        <v>0</v>
      </c>
    </row>
    <row r="30" spans="2:47" x14ac:dyDescent="0.7">
      <c r="B30" s="12">
        <f t="shared" si="24"/>
        <v>22</v>
      </c>
      <c r="C30" s="7">
        <f t="shared" ca="1" si="41"/>
        <v>22</v>
      </c>
      <c r="D30" s="8">
        <f t="shared" ca="1" si="42"/>
        <v>0</v>
      </c>
      <c r="E30" s="10">
        <f t="shared" ca="1" si="43"/>
        <v>0</v>
      </c>
      <c r="F30" s="54">
        <f t="shared" ca="1" si="44"/>
        <v>0</v>
      </c>
      <c r="G30" s="10">
        <f t="shared" ca="1" si="45"/>
        <v>-1</v>
      </c>
      <c r="H30" s="7">
        <f t="shared" ca="1" si="46"/>
        <v>0</v>
      </c>
      <c r="I30" s="8" t="b">
        <f t="shared" ca="1" si="47"/>
        <v>0</v>
      </c>
      <c r="K30" s="55">
        <f t="shared" ca="1" si="48"/>
        <v>1</v>
      </c>
      <c r="L30" s="23">
        <f t="shared" si="49"/>
        <v>0.53413917684421897</v>
      </c>
      <c r="M30" s="8">
        <f t="shared" ca="1" si="50"/>
        <v>1</v>
      </c>
      <c r="N30" s="15"/>
      <c r="O30" s="58">
        <f t="shared" ca="1" si="51"/>
        <v>-1.5200000000000002</v>
      </c>
      <c r="P30" s="57">
        <f t="shared" ca="1" si="52"/>
        <v>-5.444</v>
      </c>
      <c r="Q30" s="27">
        <f t="shared" ca="1" si="53"/>
        <v>-3.9239999999999995</v>
      </c>
      <c r="R30" s="26">
        <f t="shared" ca="1" si="1"/>
        <v>-1.5200000000000002</v>
      </c>
      <c r="S30" s="50">
        <f t="shared" ca="1" si="2"/>
        <v>-1.4440000000000002</v>
      </c>
      <c r="T30" s="26">
        <f t="shared" ca="1" si="3"/>
        <v>-1.5200000000000002</v>
      </c>
      <c r="U30" s="50">
        <f t="shared" ca="1" si="4"/>
        <v>-1.4440000000000002</v>
      </c>
      <c r="V30" s="23"/>
      <c r="W30" s="7">
        <f ca="1">IFERROR(MATCH(TRUE,I30:OFFSET(I30,_n-1,0),FALSE), _n)-1</f>
        <v>3</v>
      </c>
      <c r="X30" s="10">
        <f t="shared" ca="1" si="14"/>
        <v>0</v>
      </c>
      <c r="Y30" s="10">
        <f t="shared" ca="1" si="15"/>
        <v>1</v>
      </c>
      <c r="Z30" s="7">
        <f ca="1">SUM(G30:OFFSET(G30, W30, 0))</f>
        <v>-4</v>
      </c>
      <c r="AA30" s="65">
        <f t="shared" ca="1" si="16"/>
        <v>-1.4440000000000002</v>
      </c>
      <c r="AB30" s="66">
        <f t="shared" ca="1" si="17"/>
        <v>-5.444</v>
      </c>
      <c r="AC30" s="70">
        <f t="shared" si="18"/>
        <v>26</v>
      </c>
      <c r="AF30" s="48">
        <f ca="1">AF29+_alpha*SUMIFS($Q$8:$Q29, $AC$8:$AC29,$B30, $E$8:$E29,AF$5, $F$8:$F29,AF$6)</f>
        <v>-1.5200000000000002</v>
      </c>
      <c r="AG30" s="34">
        <f ca="1">AG29+_alpha*SUMIFS($Q$8:$Q29, $AC$8:$AC29,$B30, $E$8:$E29,AG$5, $F$8:$F29,AG$6)</f>
        <v>-1.4440000000000002</v>
      </c>
      <c r="AH30" s="33">
        <f ca="1">AH29+_alpha*SUMIFS($Q$8:$Q29, $AC$8:$AC29,$B30, $E$8:$E29,AH$5, $F$8:$F29,AH$6)</f>
        <v>-1.2000000000000002</v>
      </c>
      <c r="AI30" s="35">
        <f ca="1">AI29+_alpha*SUMIFS($Q$8:$Q29, $AC$8:$AC29,$B30, $E$8:$E29,AI$5, $F$8:$F29,AI$6)</f>
        <v>-1.1200000000000001</v>
      </c>
      <c r="AJ30" s="34">
        <f ca="1">AJ29+_alpha*SUMIFS($Q$8:$Q29, $AC$8:$AC29,$B30, $E$8:$E29,AJ$5, $F$8:$F29,AJ$6)</f>
        <v>-0.8</v>
      </c>
      <c r="AK30" s="34">
        <f ca="1">AK29+_alpha*SUMIFS($Q$8:$Q29, $AC$8:$AC29,$B30, $E$8:$E29,AK$5, $F$8:$F29,AK$6)</f>
        <v>-1.032</v>
      </c>
      <c r="AL30" s="33">
        <f ca="1">AL29+_alpha*SUMIFS($Q$8:$Q29, $AC$8:$AC29,$B30, $E$8:$E29,AL$5, $F$8:$F29,AL$6)</f>
        <v>-0.52</v>
      </c>
      <c r="AM30" s="35">
        <f ca="1">AM29+_alpha*SUMIFS($Q$8:$Q29, $AC$8:$AC29,$B30, $E$8:$E29,AM$5, $F$8:$F29,AM$6)</f>
        <v>0</v>
      </c>
      <c r="AN30" s="34">
        <f ca="1">AN29+_alpha*SUMIFS($Q$8:$Q29, $AC$8:$AC29,$B30, $E$8:$E29,AN$5, $F$8:$F29,AN$6)</f>
        <v>0</v>
      </c>
      <c r="AO30" s="49">
        <f ca="1">AO29+_alpha*SUMIFS($Q$8:$Q29, $AC$8:$AC29,$B30, $E$8:$E29,AO$5, $F$8:$F29,AO$6)</f>
        <v>0</v>
      </c>
      <c r="AQ30" s="7">
        <f t="shared" ca="1" si="54"/>
        <v>1</v>
      </c>
      <c r="AR30" s="10">
        <f t="shared" ca="1" si="55"/>
        <v>1</v>
      </c>
      <c r="AS30" s="10">
        <f t="shared" ca="1" si="56"/>
        <v>0</v>
      </c>
      <c r="AT30" s="10">
        <f t="shared" ca="1" si="57"/>
        <v>1</v>
      </c>
      <c r="AU30" s="8">
        <f t="shared" ca="1" si="58"/>
        <v>0</v>
      </c>
    </row>
    <row r="31" spans="2:47" x14ac:dyDescent="0.7">
      <c r="B31" s="12">
        <f t="shared" si="24"/>
        <v>23</v>
      </c>
      <c r="C31" s="7">
        <f t="shared" ca="1" si="41"/>
        <v>23</v>
      </c>
      <c r="D31" s="8">
        <f t="shared" ca="1" si="42"/>
        <v>0</v>
      </c>
      <c r="E31" s="10">
        <f t="shared" ca="1" si="43"/>
        <v>0</v>
      </c>
      <c r="F31" s="54">
        <f t="shared" ca="1" si="44"/>
        <v>1</v>
      </c>
      <c r="G31" s="10">
        <f t="shared" ca="1" si="45"/>
        <v>-1</v>
      </c>
      <c r="H31" s="7">
        <f t="shared" ca="1" si="46"/>
        <v>1</v>
      </c>
      <c r="I31" s="8" t="b">
        <f t="shared" ca="1" si="47"/>
        <v>0</v>
      </c>
      <c r="K31" s="55">
        <f t="shared" ca="1" si="48"/>
        <v>1</v>
      </c>
      <c r="L31" s="23">
        <f t="shared" si="49"/>
        <v>0.52961192052440609</v>
      </c>
      <c r="M31" s="8">
        <f t="shared" ca="1" si="50"/>
        <v>0</v>
      </c>
      <c r="N31" s="15"/>
      <c r="O31" s="58">
        <f t="shared" ca="1" si="51"/>
        <v>-1.4440000000000002</v>
      </c>
      <c r="P31" s="57">
        <f t="shared" ca="1" si="52"/>
        <v>-5.12</v>
      </c>
      <c r="Q31" s="27">
        <f t="shared" ca="1" si="53"/>
        <v>-3.6760000000000002</v>
      </c>
      <c r="R31" s="26">
        <f t="shared" ca="1" si="1"/>
        <v>-1.5200000000000002</v>
      </c>
      <c r="S31" s="50">
        <f t="shared" ca="1" si="2"/>
        <v>-1.4440000000000002</v>
      </c>
      <c r="T31" s="26">
        <f t="shared" ca="1" si="3"/>
        <v>-1.2000000000000002</v>
      </c>
      <c r="U31" s="50">
        <f t="shared" ca="1" si="4"/>
        <v>-1.1200000000000001</v>
      </c>
      <c r="V31" s="23"/>
      <c r="W31" s="7">
        <f ca="1">IFERROR(MATCH(TRUE,I31:OFFSET(I31,_n-1,0),FALSE), _n)-1</f>
        <v>3</v>
      </c>
      <c r="X31" s="10">
        <f t="shared" ca="1" si="14"/>
        <v>1</v>
      </c>
      <c r="Y31" s="10">
        <f t="shared" ca="1" si="15"/>
        <v>1</v>
      </c>
      <c r="Z31" s="7">
        <f ca="1">SUM(G31:OFFSET(G31, W31, 0))</f>
        <v>-4</v>
      </c>
      <c r="AA31" s="65">
        <f t="shared" ca="1" si="16"/>
        <v>-1.1200000000000001</v>
      </c>
      <c r="AB31" s="66">
        <f t="shared" ca="1" si="17"/>
        <v>-5.12</v>
      </c>
      <c r="AC31" s="70">
        <f t="shared" si="18"/>
        <v>27</v>
      </c>
      <c r="AF31" s="48">
        <f ca="1">AF30+_alpha*SUMIFS($Q$8:$Q30, $AC$8:$AC30,$B31, $E$8:$E30,AF$5, $F$8:$F30,AF$6)</f>
        <v>-1.5200000000000002</v>
      </c>
      <c r="AG31" s="34">
        <f ca="1">AG30+_alpha*SUMIFS($Q$8:$Q30, $AC$8:$AC30,$B31, $E$8:$E30,AG$5, $F$8:$F30,AG$6)</f>
        <v>-1.4440000000000002</v>
      </c>
      <c r="AH31" s="33">
        <f ca="1">AH30+_alpha*SUMIFS($Q$8:$Q30, $AC$8:$AC30,$B31, $E$8:$E30,AH$5, $F$8:$F30,AH$6)</f>
        <v>-1.2000000000000002</v>
      </c>
      <c r="AI31" s="35">
        <f ca="1">AI30+_alpha*SUMIFS($Q$8:$Q30, $AC$8:$AC30,$B31, $E$8:$E30,AI$5, $F$8:$F30,AI$6)</f>
        <v>-1.1200000000000001</v>
      </c>
      <c r="AJ31" s="34">
        <f ca="1">AJ30+_alpha*SUMIFS($Q$8:$Q30, $AC$8:$AC30,$B31, $E$8:$E30,AJ$5, $F$8:$F30,AJ$6)</f>
        <v>-0.8</v>
      </c>
      <c r="AK31" s="34">
        <f ca="1">AK30+_alpha*SUMIFS($Q$8:$Q30, $AC$8:$AC30,$B31, $E$8:$E30,AK$5, $F$8:$F30,AK$6)</f>
        <v>-1.032</v>
      </c>
      <c r="AL31" s="33">
        <f ca="1">AL30+_alpha*SUMIFS($Q$8:$Q30, $AC$8:$AC30,$B31, $E$8:$E30,AL$5, $F$8:$F30,AL$6)</f>
        <v>-1.0644</v>
      </c>
      <c r="AM31" s="35">
        <f ca="1">AM30+_alpha*SUMIFS($Q$8:$Q30, $AC$8:$AC30,$B31, $E$8:$E30,AM$5, $F$8:$F30,AM$6)</f>
        <v>0</v>
      </c>
      <c r="AN31" s="34">
        <f ca="1">AN30+_alpha*SUMIFS($Q$8:$Q30, $AC$8:$AC30,$B31, $E$8:$E30,AN$5, $F$8:$F30,AN$6)</f>
        <v>0</v>
      </c>
      <c r="AO31" s="49">
        <f ca="1">AO30+_alpha*SUMIFS($Q$8:$Q30, $AC$8:$AC30,$B31, $E$8:$E30,AO$5, $F$8:$F30,AO$6)</f>
        <v>0</v>
      </c>
      <c r="AQ31" s="7">
        <f t="shared" ca="1" si="54"/>
        <v>1</v>
      </c>
      <c r="AR31" s="10">
        <f t="shared" ca="1" si="55"/>
        <v>1</v>
      </c>
      <c r="AS31" s="10">
        <f t="shared" ca="1" si="56"/>
        <v>0</v>
      </c>
      <c r="AT31" s="10">
        <f t="shared" ca="1" si="57"/>
        <v>1</v>
      </c>
      <c r="AU31" s="8">
        <f t="shared" ca="1" si="58"/>
        <v>0</v>
      </c>
    </row>
    <row r="32" spans="2:47" x14ac:dyDescent="0.7">
      <c r="B32" s="12">
        <f t="shared" si="24"/>
        <v>24</v>
      </c>
      <c r="C32" s="7">
        <f t="shared" ca="1" si="41"/>
        <v>24</v>
      </c>
      <c r="D32" s="8">
        <f t="shared" ca="1" si="42"/>
        <v>0</v>
      </c>
      <c r="E32" s="10">
        <f t="shared" ca="1" si="43"/>
        <v>1</v>
      </c>
      <c r="F32" s="54">
        <f t="shared" ca="1" si="44"/>
        <v>0</v>
      </c>
      <c r="G32" s="10">
        <f t="shared" ca="1" si="45"/>
        <v>-1</v>
      </c>
      <c r="H32" s="7">
        <f t="shared" ca="1" si="46"/>
        <v>0</v>
      </c>
      <c r="I32" s="8" t="b">
        <f t="shared" ca="1" si="47"/>
        <v>0</v>
      </c>
      <c r="K32" s="55">
        <f t="shared" ca="1" si="48"/>
        <v>1</v>
      </c>
      <c r="L32" s="23">
        <f t="shared" si="49"/>
        <v>0.52530556088075342</v>
      </c>
      <c r="M32" s="8">
        <f t="shared" ca="1" si="50"/>
        <v>0</v>
      </c>
      <c r="N32" s="15"/>
      <c r="O32" s="58">
        <f t="shared" ca="1" si="51"/>
        <v>-1.2000000000000002</v>
      </c>
      <c r="P32" s="57">
        <f t="shared" ca="1" si="52"/>
        <v>-5.032</v>
      </c>
      <c r="Q32" s="27">
        <f t="shared" ca="1" si="53"/>
        <v>-3.8319999999999999</v>
      </c>
      <c r="R32" s="26">
        <f t="shared" ca="1" si="1"/>
        <v>-1.2000000000000002</v>
      </c>
      <c r="S32" s="50">
        <f t="shared" ca="1" si="2"/>
        <v>-1.1200000000000001</v>
      </c>
      <c r="T32" s="26">
        <f t="shared" ca="1" si="3"/>
        <v>-1.5200000000000002</v>
      </c>
      <c r="U32" s="50">
        <f t="shared" ca="1" si="4"/>
        <v>-1.4440000000000002</v>
      </c>
      <c r="V32" s="23"/>
      <c r="W32" s="7">
        <f ca="1">IFERROR(MATCH(TRUE,I32:OFFSET(I32,_n-1,0),FALSE), _n)-1</f>
        <v>3</v>
      </c>
      <c r="X32" s="10">
        <f t="shared" ca="1" si="14"/>
        <v>2</v>
      </c>
      <c r="Y32" s="10">
        <f t="shared" ca="1" si="15"/>
        <v>1</v>
      </c>
      <c r="Z32" s="7">
        <f ca="1">SUM(G32:OFFSET(G32, W32, 0))</f>
        <v>-4</v>
      </c>
      <c r="AA32" s="65">
        <f t="shared" ca="1" si="16"/>
        <v>-1.032</v>
      </c>
      <c r="AB32" s="66">
        <f t="shared" ca="1" si="17"/>
        <v>-5.032</v>
      </c>
      <c r="AC32" s="70">
        <f t="shared" si="18"/>
        <v>28</v>
      </c>
      <c r="AF32" s="48">
        <f ca="1">AF31+_alpha*SUMIFS($Q$8:$Q31, $AC$8:$AC31,$B32, $E$8:$E31,AF$5, $F$8:$F31,AF$6)</f>
        <v>-1.5200000000000002</v>
      </c>
      <c r="AG32" s="34">
        <f ca="1">AG31+_alpha*SUMIFS($Q$8:$Q31, $AC$8:$AC31,$B32, $E$8:$E31,AG$5, $F$8:$F31,AG$6)</f>
        <v>-1.4440000000000002</v>
      </c>
      <c r="AH32" s="33">
        <f ca="1">AH31+_alpha*SUMIFS($Q$8:$Q31, $AC$8:$AC31,$B32, $E$8:$E31,AH$5, $F$8:$F31,AH$6)</f>
        <v>-1.2000000000000002</v>
      </c>
      <c r="AI32" s="35">
        <f ca="1">AI31+_alpha*SUMIFS($Q$8:$Q31, $AC$8:$AC31,$B32, $E$8:$E31,AI$5, $F$8:$F31,AI$6)</f>
        <v>-1.1200000000000001</v>
      </c>
      <c r="AJ32" s="34">
        <f ca="1">AJ31+_alpha*SUMIFS($Q$8:$Q31, $AC$8:$AC31,$B32, $E$8:$E31,AJ$5, $F$8:$F31,AJ$6)</f>
        <v>-1.2400000000000002</v>
      </c>
      <c r="AK32" s="34">
        <f ca="1">AK31+_alpha*SUMIFS($Q$8:$Q31, $AC$8:$AC31,$B32, $E$8:$E31,AK$5, $F$8:$F31,AK$6)</f>
        <v>-1.032</v>
      </c>
      <c r="AL32" s="33">
        <f ca="1">AL31+_alpha*SUMIFS($Q$8:$Q31, $AC$8:$AC31,$B32, $E$8:$E31,AL$5, $F$8:$F31,AL$6)</f>
        <v>-1.0644</v>
      </c>
      <c r="AM32" s="35">
        <f ca="1">AM31+_alpha*SUMIFS($Q$8:$Q31, $AC$8:$AC31,$B32, $E$8:$E31,AM$5, $F$8:$F31,AM$6)</f>
        <v>0</v>
      </c>
      <c r="AN32" s="34">
        <f ca="1">AN31+_alpha*SUMIFS($Q$8:$Q31, $AC$8:$AC31,$B32, $E$8:$E31,AN$5, $F$8:$F31,AN$6)</f>
        <v>0</v>
      </c>
      <c r="AO32" s="49">
        <f ca="1">AO31+_alpha*SUMIFS($Q$8:$Q31, $AC$8:$AC31,$B32, $E$8:$E31,AO$5, $F$8:$F31,AO$6)</f>
        <v>0</v>
      </c>
      <c r="AQ32" s="7">
        <f t="shared" ca="1" si="54"/>
        <v>1</v>
      </c>
      <c r="AR32" s="10">
        <f t="shared" ca="1" si="55"/>
        <v>1</v>
      </c>
      <c r="AS32" s="10">
        <f t="shared" ca="1" si="56"/>
        <v>1</v>
      </c>
      <c r="AT32" s="10">
        <f t="shared" ca="1" si="57"/>
        <v>1</v>
      </c>
      <c r="AU32" s="8">
        <f t="shared" ca="1" si="58"/>
        <v>0</v>
      </c>
    </row>
    <row r="33" spans="2:47" x14ac:dyDescent="0.7">
      <c r="B33" s="12">
        <f t="shared" si="24"/>
        <v>25</v>
      </c>
      <c r="C33" s="7">
        <f t="shared" ca="1" si="41"/>
        <v>25</v>
      </c>
      <c r="D33" s="8">
        <f t="shared" ca="1" si="42"/>
        <v>0</v>
      </c>
      <c r="E33" s="10">
        <f t="shared" ca="1" si="43"/>
        <v>0</v>
      </c>
      <c r="F33" s="54">
        <f t="shared" ca="1" si="44"/>
        <v>0</v>
      </c>
      <c r="G33" s="10">
        <f t="shared" ca="1" si="45"/>
        <v>-1</v>
      </c>
      <c r="H33" s="7">
        <f t="shared" ca="1" si="46"/>
        <v>0</v>
      </c>
      <c r="I33" s="8" t="b">
        <f t="shared" ca="1" si="47"/>
        <v>0</v>
      </c>
      <c r="K33" s="55">
        <f t="shared" ca="1" si="48"/>
        <v>1</v>
      </c>
      <c r="L33" s="23">
        <f t="shared" si="49"/>
        <v>0.52120110813864895</v>
      </c>
      <c r="M33" s="8">
        <f t="shared" ca="1" si="50"/>
        <v>1</v>
      </c>
      <c r="N33" s="15"/>
      <c r="O33" s="58">
        <f t="shared" ca="1" si="51"/>
        <v>-1.5200000000000002</v>
      </c>
      <c r="P33" s="57">
        <f t="shared" ca="1" si="52"/>
        <v>-4</v>
      </c>
      <c r="Q33" s="27">
        <f t="shared" ca="1" si="53"/>
        <v>-2.4799999999999995</v>
      </c>
      <c r="R33" s="26">
        <f t="shared" ca="1" si="1"/>
        <v>-1.5200000000000002</v>
      </c>
      <c r="S33" s="50">
        <f t="shared" ca="1" si="2"/>
        <v>-1.4440000000000002</v>
      </c>
      <c r="T33" s="26">
        <f t="shared" ca="1" si="3"/>
        <v>-1.5200000000000002</v>
      </c>
      <c r="U33" s="50">
        <f t="shared" ca="1" si="4"/>
        <v>-1.4440000000000002</v>
      </c>
      <c r="V33" s="23"/>
      <c r="W33" s="7">
        <f ca="1">IFERROR(MATCH(TRUE,I33:OFFSET(I33,_n-1,0),FALSE), _n)-1</f>
        <v>3</v>
      </c>
      <c r="X33" s="10">
        <f t="shared" ca="1" si="14"/>
        <v>3</v>
      </c>
      <c r="Y33" s="10">
        <f t="shared" ca="1" si="15"/>
        <v>1</v>
      </c>
      <c r="Z33" s="7">
        <f ca="1">SUM(G33:OFFSET(G33, W33, 0))</f>
        <v>-4</v>
      </c>
      <c r="AA33" s="65">
        <f t="shared" ca="1" si="16"/>
        <v>0</v>
      </c>
      <c r="AB33" s="66">
        <f t="shared" ca="1" si="17"/>
        <v>-4</v>
      </c>
      <c r="AC33" s="70">
        <f t="shared" si="18"/>
        <v>29</v>
      </c>
      <c r="AF33" s="48">
        <f ca="1">AF32+_alpha*SUMIFS($Q$8:$Q32, $AC$8:$AC32,$B33, $E$8:$E32,AF$5, $F$8:$F32,AF$6)</f>
        <v>-1.5200000000000002</v>
      </c>
      <c r="AG33" s="34">
        <f ca="1">AG32+_alpha*SUMIFS($Q$8:$Q32, $AC$8:$AC32,$B33, $E$8:$E32,AG$5, $F$8:$F32,AG$6)</f>
        <v>-1.4440000000000002</v>
      </c>
      <c r="AH33" s="33">
        <f ca="1">AH32+_alpha*SUMIFS($Q$8:$Q32, $AC$8:$AC32,$B33, $E$8:$E32,AH$5, $F$8:$F32,AH$6)</f>
        <v>-1.6320000000000001</v>
      </c>
      <c r="AI33" s="35">
        <f ca="1">AI32+_alpha*SUMIFS($Q$8:$Q32, $AC$8:$AC32,$B33, $E$8:$E32,AI$5, $F$8:$F32,AI$6)</f>
        <v>-1.1200000000000001</v>
      </c>
      <c r="AJ33" s="34">
        <f ca="1">AJ32+_alpha*SUMIFS($Q$8:$Q32, $AC$8:$AC32,$B33, $E$8:$E32,AJ$5, $F$8:$F32,AJ$6)</f>
        <v>-1.2400000000000002</v>
      </c>
      <c r="AK33" s="34">
        <f ca="1">AK32+_alpha*SUMIFS($Q$8:$Q32, $AC$8:$AC32,$B33, $E$8:$E32,AK$5, $F$8:$F32,AK$6)</f>
        <v>-1.032</v>
      </c>
      <c r="AL33" s="33">
        <f ca="1">AL32+_alpha*SUMIFS($Q$8:$Q32, $AC$8:$AC32,$B33, $E$8:$E32,AL$5, $F$8:$F32,AL$6)</f>
        <v>-1.0644</v>
      </c>
      <c r="AM33" s="35">
        <f ca="1">AM32+_alpha*SUMIFS($Q$8:$Q32, $AC$8:$AC32,$B33, $E$8:$E32,AM$5, $F$8:$F32,AM$6)</f>
        <v>0</v>
      </c>
      <c r="AN33" s="34">
        <f ca="1">AN32+_alpha*SUMIFS($Q$8:$Q32, $AC$8:$AC32,$B33, $E$8:$E32,AN$5, $F$8:$F32,AN$6)</f>
        <v>0</v>
      </c>
      <c r="AO33" s="49">
        <f ca="1">AO32+_alpha*SUMIFS($Q$8:$Q32, $AC$8:$AC32,$B33, $E$8:$E32,AO$5, $F$8:$F32,AO$6)</f>
        <v>0</v>
      </c>
      <c r="AQ33" s="7">
        <f t="shared" ca="1" si="54"/>
        <v>1</v>
      </c>
      <c r="AR33" s="10">
        <f t="shared" ca="1" si="55"/>
        <v>1</v>
      </c>
      <c r="AS33" s="10">
        <f t="shared" ca="1" si="56"/>
        <v>1</v>
      </c>
      <c r="AT33" s="10">
        <f t="shared" ca="1" si="57"/>
        <v>1</v>
      </c>
      <c r="AU33" s="8">
        <f t="shared" ca="1" si="58"/>
        <v>0</v>
      </c>
    </row>
    <row r="34" spans="2:47" x14ac:dyDescent="0.7">
      <c r="B34" s="12">
        <f t="shared" si="24"/>
        <v>26</v>
      </c>
      <c r="C34" s="7">
        <f t="shared" ca="1" si="41"/>
        <v>26</v>
      </c>
      <c r="D34" s="8">
        <f t="shared" ca="1" si="42"/>
        <v>0</v>
      </c>
      <c r="E34" s="10">
        <f t="shared" ca="1" si="43"/>
        <v>0</v>
      </c>
      <c r="F34" s="54">
        <f t="shared" ca="1" si="44"/>
        <v>1</v>
      </c>
      <c r="G34" s="10">
        <f t="shared" ca="1" si="45"/>
        <v>-1</v>
      </c>
      <c r="H34" s="7">
        <f t="shared" ca="1" si="46"/>
        <v>1</v>
      </c>
      <c r="I34" s="8" t="b">
        <f t="shared" ca="1" si="47"/>
        <v>0</v>
      </c>
      <c r="K34" s="55">
        <f t="shared" ca="1" si="48"/>
        <v>1</v>
      </c>
      <c r="L34" s="23">
        <f t="shared" si="49"/>
        <v>0.51728185797178661</v>
      </c>
      <c r="M34" s="8">
        <f t="shared" ca="1" si="50"/>
        <v>1</v>
      </c>
      <c r="N34" s="15"/>
      <c r="O34" s="58">
        <f t="shared" ca="1" si="51"/>
        <v>-1.4440000000000002</v>
      </c>
      <c r="P34" s="57">
        <f t="shared" ca="1" si="52"/>
        <v>7</v>
      </c>
      <c r="Q34" s="27">
        <f t="shared" ca="1" si="53"/>
        <v>8.4440000000000008</v>
      </c>
      <c r="R34" s="26">
        <f t="shared" ca="1" si="1"/>
        <v>-1.9124000000000003</v>
      </c>
      <c r="S34" s="50">
        <f t="shared" ca="1" si="2"/>
        <v>-1.4440000000000002</v>
      </c>
      <c r="T34" s="26">
        <f t="shared" ca="1" si="3"/>
        <v>-1.6320000000000001</v>
      </c>
      <c r="U34" s="50">
        <f t="shared" ca="1" si="4"/>
        <v>-1.1200000000000001</v>
      </c>
      <c r="V34" s="23"/>
      <c r="W34" s="7">
        <f ca="1">IFERROR(MATCH(TRUE,I34:OFFSET(I34,_n-1,0),FALSE), _n)-1</f>
        <v>3</v>
      </c>
      <c r="X34" s="10">
        <f t="shared" ca="1" si="14"/>
        <v>4</v>
      </c>
      <c r="Y34" s="10">
        <f t="shared" ca="1" si="15"/>
        <v>0</v>
      </c>
      <c r="Z34" s="7">
        <f ca="1">SUM(G34:OFFSET(G34, W34, 0))</f>
        <v>7</v>
      </c>
      <c r="AA34" s="65">
        <f t="shared" ca="1" si="16"/>
        <v>0</v>
      </c>
      <c r="AB34" s="66">
        <f t="shared" ca="1" si="17"/>
        <v>7</v>
      </c>
      <c r="AC34" s="70">
        <f t="shared" si="18"/>
        <v>30</v>
      </c>
      <c r="AF34" s="48">
        <f ca="1">AF33+_alpha*SUMIFS($Q$8:$Q33, $AC$8:$AC33,$B34, $E$8:$E33,AF$5, $F$8:$F33,AF$6)</f>
        <v>-1.9124000000000003</v>
      </c>
      <c r="AG34" s="34">
        <f ca="1">AG33+_alpha*SUMIFS($Q$8:$Q33, $AC$8:$AC33,$B34, $E$8:$E33,AG$5, $F$8:$F33,AG$6)</f>
        <v>-1.4440000000000002</v>
      </c>
      <c r="AH34" s="33">
        <f ca="1">AH33+_alpha*SUMIFS($Q$8:$Q33, $AC$8:$AC33,$B34, $E$8:$E33,AH$5, $F$8:$F33,AH$6)</f>
        <v>-1.6320000000000001</v>
      </c>
      <c r="AI34" s="35">
        <f ca="1">AI33+_alpha*SUMIFS($Q$8:$Q33, $AC$8:$AC33,$B34, $E$8:$E33,AI$5, $F$8:$F33,AI$6)</f>
        <v>-1.1200000000000001</v>
      </c>
      <c r="AJ34" s="34">
        <f ca="1">AJ33+_alpha*SUMIFS($Q$8:$Q33, $AC$8:$AC33,$B34, $E$8:$E33,AJ$5, $F$8:$F33,AJ$6)</f>
        <v>-1.2400000000000002</v>
      </c>
      <c r="AK34" s="34">
        <f ca="1">AK33+_alpha*SUMIFS($Q$8:$Q33, $AC$8:$AC33,$B34, $E$8:$E33,AK$5, $F$8:$F33,AK$6)</f>
        <v>-1.032</v>
      </c>
      <c r="AL34" s="33">
        <f ca="1">AL33+_alpha*SUMIFS($Q$8:$Q33, $AC$8:$AC33,$B34, $E$8:$E33,AL$5, $F$8:$F33,AL$6)</f>
        <v>-1.0644</v>
      </c>
      <c r="AM34" s="35">
        <f ca="1">AM33+_alpha*SUMIFS($Q$8:$Q33, $AC$8:$AC33,$B34, $E$8:$E33,AM$5, $F$8:$F33,AM$6)</f>
        <v>0</v>
      </c>
      <c r="AN34" s="34">
        <f ca="1">AN33+_alpha*SUMIFS($Q$8:$Q33, $AC$8:$AC33,$B34, $E$8:$E33,AN$5, $F$8:$F33,AN$6)</f>
        <v>0</v>
      </c>
      <c r="AO34" s="49">
        <f ca="1">AO33+_alpha*SUMIFS($Q$8:$Q33, $AC$8:$AC33,$B34, $E$8:$E33,AO$5, $F$8:$F33,AO$6)</f>
        <v>0</v>
      </c>
      <c r="AQ34" s="7">
        <f t="shared" ca="1" si="54"/>
        <v>1</v>
      </c>
      <c r="AR34" s="10">
        <f t="shared" ca="1" si="55"/>
        <v>1</v>
      </c>
      <c r="AS34" s="10">
        <f t="shared" ca="1" si="56"/>
        <v>1</v>
      </c>
      <c r="AT34" s="10">
        <f t="shared" ca="1" si="57"/>
        <v>1</v>
      </c>
      <c r="AU34" s="8">
        <f t="shared" ca="1" si="58"/>
        <v>0</v>
      </c>
    </row>
    <row r="35" spans="2:47" x14ac:dyDescent="0.7">
      <c r="B35" s="12">
        <f t="shared" si="24"/>
        <v>27</v>
      </c>
      <c r="C35" s="7">
        <f t="shared" ca="1" si="41"/>
        <v>27</v>
      </c>
      <c r="D35" s="8">
        <f t="shared" ca="1" si="42"/>
        <v>0</v>
      </c>
      <c r="E35" s="10">
        <f t="shared" ca="1" si="43"/>
        <v>1</v>
      </c>
      <c r="F35" s="54">
        <f t="shared" ca="1" si="44"/>
        <v>1</v>
      </c>
      <c r="G35" s="10">
        <f t="shared" ca="1" si="45"/>
        <v>-1</v>
      </c>
      <c r="H35" s="7">
        <f t="shared" ca="1" si="46"/>
        <v>2</v>
      </c>
      <c r="I35" s="8" t="b">
        <f t="shared" ca="1" si="47"/>
        <v>0</v>
      </c>
      <c r="K35" s="55">
        <f t="shared" ca="1" si="48"/>
        <v>1</v>
      </c>
      <c r="L35" s="23">
        <f t="shared" si="49"/>
        <v>0.51353304354467577</v>
      </c>
      <c r="M35" s="8">
        <f t="shared" ca="1" si="50"/>
        <v>1</v>
      </c>
      <c r="N35" s="15"/>
      <c r="O35" s="58">
        <f t="shared" ca="1" si="51"/>
        <v>-1.1200000000000001</v>
      </c>
      <c r="P35" s="57">
        <f t="shared" ca="1" si="52"/>
        <v>8</v>
      </c>
      <c r="Q35" s="27">
        <f t="shared" ca="1" si="53"/>
        <v>9.120000000000001</v>
      </c>
      <c r="R35" s="26">
        <f t="shared" ca="1" si="1"/>
        <v>-1.6320000000000001</v>
      </c>
      <c r="S35" s="50">
        <f t="shared" ca="1" si="2"/>
        <v>-1.1200000000000001</v>
      </c>
      <c r="T35" s="26">
        <f t="shared" ca="1" si="3"/>
        <v>-1.2400000000000002</v>
      </c>
      <c r="U35" s="50">
        <f t="shared" ca="1" si="4"/>
        <v>-1.032</v>
      </c>
      <c r="V35" s="23"/>
      <c r="W35" s="7">
        <f ca="1">IFERROR(MATCH(TRUE,I35:OFFSET(I35,_n-1,0),FALSE), _n)-1</f>
        <v>2</v>
      </c>
      <c r="X35" s="10">
        <f t="shared" ca="1" si="14"/>
        <v>4</v>
      </c>
      <c r="Y35" s="10">
        <f t="shared" ca="1" si="15"/>
        <v>0</v>
      </c>
      <c r="Z35" s="7">
        <f ca="1">SUM(G35:OFFSET(G35, W35, 0))</f>
        <v>8</v>
      </c>
      <c r="AA35" s="65">
        <f t="shared" ca="1" si="16"/>
        <v>0</v>
      </c>
      <c r="AB35" s="66">
        <f t="shared" ca="1" si="17"/>
        <v>8</v>
      </c>
      <c r="AC35" s="70">
        <f t="shared" si="18"/>
        <v>31</v>
      </c>
      <c r="AF35" s="48">
        <f ca="1">AF34+_alpha*SUMIFS($Q$8:$Q34, $AC$8:$AC34,$B35, $E$8:$E34,AF$5, $F$8:$F34,AF$6)</f>
        <v>-1.9124000000000003</v>
      </c>
      <c r="AG35" s="34">
        <f ca="1">AG34+_alpha*SUMIFS($Q$8:$Q34, $AC$8:$AC34,$B35, $E$8:$E34,AG$5, $F$8:$F34,AG$6)</f>
        <v>-1.8116000000000003</v>
      </c>
      <c r="AH35" s="33">
        <f ca="1">AH34+_alpha*SUMIFS($Q$8:$Q34, $AC$8:$AC34,$B35, $E$8:$E34,AH$5, $F$8:$F34,AH$6)</f>
        <v>-1.6320000000000001</v>
      </c>
      <c r="AI35" s="35">
        <f ca="1">AI34+_alpha*SUMIFS($Q$8:$Q34, $AC$8:$AC34,$B35, $E$8:$E34,AI$5, $F$8:$F34,AI$6)</f>
        <v>-1.1200000000000001</v>
      </c>
      <c r="AJ35" s="34">
        <f ca="1">AJ34+_alpha*SUMIFS($Q$8:$Q34, $AC$8:$AC34,$B35, $E$8:$E34,AJ$5, $F$8:$F34,AJ$6)</f>
        <v>-1.2400000000000002</v>
      </c>
      <c r="AK35" s="34">
        <f ca="1">AK34+_alpha*SUMIFS($Q$8:$Q34, $AC$8:$AC34,$B35, $E$8:$E34,AK$5, $F$8:$F34,AK$6)</f>
        <v>-1.032</v>
      </c>
      <c r="AL35" s="33">
        <f ca="1">AL34+_alpha*SUMIFS($Q$8:$Q34, $AC$8:$AC34,$B35, $E$8:$E34,AL$5, $F$8:$F34,AL$6)</f>
        <v>-1.0644</v>
      </c>
      <c r="AM35" s="35">
        <f ca="1">AM34+_alpha*SUMIFS($Q$8:$Q34, $AC$8:$AC34,$B35, $E$8:$E34,AM$5, $F$8:$F34,AM$6)</f>
        <v>0</v>
      </c>
      <c r="AN35" s="34">
        <f ca="1">AN34+_alpha*SUMIFS($Q$8:$Q34, $AC$8:$AC34,$B35, $E$8:$E34,AN$5, $F$8:$F34,AN$6)</f>
        <v>0</v>
      </c>
      <c r="AO35" s="49">
        <f ca="1">AO34+_alpha*SUMIFS($Q$8:$Q34, $AC$8:$AC34,$B35, $E$8:$E34,AO$5, $F$8:$F34,AO$6)</f>
        <v>0</v>
      </c>
      <c r="AQ35" s="7">
        <f t="shared" ca="1" si="54"/>
        <v>1</v>
      </c>
      <c r="AR35" s="10">
        <f t="shared" ca="1" si="55"/>
        <v>1</v>
      </c>
      <c r="AS35" s="10">
        <f t="shared" ca="1" si="56"/>
        <v>1</v>
      </c>
      <c r="AT35" s="10">
        <f t="shared" ca="1" si="57"/>
        <v>1</v>
      </c>
      <c r="AU35" s="8">
        <f t="shared" ca="1" si="58"/>
        <v>0</v>
      </c>
    </row>
    <row r="36" spans="2:47" x14ac:dyDescent="0.7">
      <c r="B36" s="12">
        <f t="shared" si="24"/>
        <v>28</v>
      </c>
      <c r="C36" s="7">
        <f t="shared" ca="1" si="41"/>
        <v>28</v>
      </c>
      <c r="D36" s="8">
        <f t="shared" ca="1" si="42"/>
        <v>0</v>
      </c>
      <c r="E36" s="10">
        <f t="shared" ca="1" si="43"/>
        <v>2</v>
      </c>
      <c r="F36" s="54">
        <f t="shared" ca="1" si="44"/>
        <v>1</v>
      </c>
      <c r="G36" s="10">
        <f t="shared" ca="1" si="45"/>
        <v>-1</v>
      </c>
      <c r="H36" s="7">
        <f t="shared" ca="1" si="46"/>
        <v>3</v>
      </c>
      <c r="I36" s="8" t="b">
        <f t="shared" ca="1" si="47"/>
        <v>0</v>
      </c>
      <c r="K36" s="55">
        <f t="shared" ca="1" si="48"/>
        <v>1</v>
      </c>
      <c r="L36" s="23">
        <f t="shared" si="49"/>
        <v>0.50994155085547221</v>
      </c>
      <c r="M36" s="8">
        <f t="shared" ca="1" si="50"/>
        <v>1</v>
      </c>
      <c r="N36" s="15"/>
      <c r="O36" s="58">
        <f t="shared" ca="1" si="51"/>
        <v>-1.032</v>
      </c>
      <c r="P36" s="57">
        <f t="shared" ca="1" si="52"/>
        <v>9</v>
      </c>
      <c r="Q36" s="27">
        <f t="shared" ca="1" si="53"/>
        <v>10.032</v>
      </c>
      <c r="R36" s="26">
        <f t="shared" ca="1" si="1"/>
        <v>-1.2400000000000002</v>
      </c>
      <c r="S36" s="50">
        <f t="shared" ca="1" si="2"/>
        <v>-1.032</v>
      </c>
      <c r="T36" s="26">
        <f t="shared" ca="1" si="3"/>
        <v>-1.0644</v>
      </c>
      <c r="U36" s="50">
        <f t="shared" ca="1" si="4"/>
        <v>0</v>
      </c>
      <c r="V36" s="23"/>
      <c r="W36" s="7">
        <f ca="1">IFERROR(MATCH(TRUE,I36:OFFSET(I36,_n-1,0),FALSE), _n)-1</f>
        <v>1</v>
      </c>
      <c r="X36" s="10">
        <f t="shared" ca="1" si="14"/>
        <v>4</v>
      </c>
      <c r="Y36" s="10">
        <f t="shared" ca="1" si="15"/>
        <v>0</v>
      </c>
      <c r="Z36" s="7">
        <f ca="1">SUM(G36:OFFSET(G36, W36, 0))</f>
        <v>9</v>
      </c>
      <c r="AA36" s="65">
        <f t="shared" ca="1" si="16"/>
        <v>0</v>
      </c>
      <c r="AB36" s="66">
        <f t="shared" ca="1" si="17"/>
        <v>9</v>
      </c>
      <c r="AC36" s="70">
        <f t="shared" si="18"/>
        <v>32</v>
      </c>
      <c r="AF36" s="48">
        <f ca="1">AF35+_alpha*SUMIFS($Q$8:$Q35, $AC$8:$AC35,$B36, $E$8:$E35,AF$5, $F$8:$F35,AF$6)</f>
        <v>-1.9124000000000003</v>
      </c>
      <c r="AG36" s="34">
        <f ca="1">AG35+_alpha*SUMIFS($Q$8:$Q35, $AC$8:$AC35,$B36, $E$8:$E35,AG$5, $F$8:$F35,AG$6)</f>
        <v>-1.8116000000000003</v>
      </c>
      <c r="AH36" s="33">
        <f ca="1">AH35+_alpha*SUMIFS($Q$8:$Q35, $AC$8:$AC35,$B36, $E$8:$E35,AH$5, $F$8:$F35,AH$6)</f>
        <v>-2.0152000000000001</v>
      </c>
      <c r="AI36" s="35">
        <f ca="1">AI35+_alpha*SUMIFS($Q$8:$Q35, $AC$8:$AC35,$B36, $E$8:$E35,AI$5, $F$8:$F35,AI$6)</f>
        <v>-1.1200000000000001</v>
      </c>
      <c r="AJ36" s="34">
        <f ca="1">AJ35+_alpha*SUMIFS($Q$8:$Q35, $AC$8:$AC35,$B36, $E$8:$E35,AJ$5, $F$8:$F35,AJ$6)</f>
        <v>-1.2400000000000002</v>
      </c>
      <c r="AK36" s="34">
        <f ca="1">AK35+_alpha*SUMIFS($Q$8:$Q35, $AC$8:$AC35,$B36, $E$8:$E35,AK$5, $F$8:$F35,AK$6)</f>
        <v>-1.032</v>
      </c>
      <c r="AL36" s="33">
        <f ca="1">AL35+_alpha*SUMIFS($Q$8:$Q35, $AC$8:$AC35,$B36, $E$8:$E35,AL$5, $F$8:$F35,AL$6)</f>
        <v>-1.0644</v>
      </c>
      <c r="AM36" s="35">
        <f ca="1">AM35+_alpha*SUMIFS($Q$8:$Q35, $AC$8:$AC35,$B36, $E$8:$E35,AM$5, $F$8:$F35,AM$6)</f>
        <v>0</v>
      </c>
      <c r="AN36" s="34">
        <f ca="1">AN35+_alpha*SUMIFS($Q$8:$Q35, $AC$8:$AC35,$B36, $E$8:$E35,AN$5, $F$8:$F35,AN$6)</f>
        <v>0</v>
      </c>
      <c r="AO36" s="49">
        <f ca="1">AO35+_alpha*SUMIFS($Q$8:$Q35, $AC$8:$AC35,$B36, $E$8:$E35,AO$5, $F$8:$F35,AO$6)</f>
        <v>0</v>
      </c>
      <c r="AQ36" s="7">
        <f t="shared" ca="1" si="54"/>
        <v>1</v>
      </c>
      <c r="AR36" s="10">
        <f t="shared" ca="1" si="55"/>
        <v>1</v>
      </c>
      <c r="AS36" s="10">
        <f t="shared" ca="1" si="56"/>
        <v>1</v>
      </c>
      <c r="AT36" s="10">
        <f t="shared" ca="1" si="57"/>
        <v>1</v>
      </c>
      <c r="AU36" s="8">
        <f t="shared" ca="1" si="58"/>
        <v>0</v>
      </c>
    </row>
    <row r="37" spans="2:47" x14ac:dyDescent="0.7">
      <c r="B37" s="12">
        <f t="shared" si="24"/>
        <v>29</v>
      </c>
      <c r="C37" s="7">
        <f t="shared" ca="1" si="41"/>
        <v>29</v>
      </c>
      <c r="D37" s="8">
        <f t="shared" ca="1" si="42"/>
        <v>0</v>
      </c>
      <c r="E37" s="10">
        <f t="shared" ca="1" si="43"/>
        <v>3</v>
      </c>
      <c r="F37" s="54">
        <f t="shared" ca="1" si="44"/>
        <v>1</v>
      </c>
      <c r="G37" s="10">
        <f t="shared" ca="1" si="45"/>
        <v>10</v>
      </c>
      <c r="H37" s="7">
        <f t="shared" ca="1" si="46"/>
        <v>4</v>
      </c>
      <c r="I37" s="8" t="b">
        <f t="shared" ca="1" si="47"/>
        <v>1</v>
      </c>
      <c r="K37" s="55">
        <f t="shared" ca="1" si="48"/>
        <v>0</v>
      </c>
      <c r="L37" s="23">
        <f t="shared" si="49"/>
        <v>0.50649568411211821</v>
      </c>
      <c r="M37" s="8">
        <f t="shared" ca="1" si="50"/>
        <v>0</v>
      </c>
      <c r="N37" s="15"/>
      <c r="O37" s="58">
        <f t="shared" ca="1" si="51"/>
        <v>0</v>
      </c>
      <c r="P37" s="57">
        <f t="shared" ca="1" si="52"/>
        <v>10</v>
      </c>
      <c r="Q37" s="27">
        <f t="shared" ca="1" si="53"/>
        <v>10</v>
      </c>
      <c r="R37" s="26">
        <f t="shared" ca="1" si="1"/>
        <v>-1.0644</v>
      </c>
      <c r="S37" s="50">
        <f t="shared" ca="1" si="2"/>
        <v>0</v>
      </c>
      <c r="T37" s="26">
        <f t="shared" ca="1" si="3"/>
        <v>0</v>
      </c>
      <c r="U37" s="50">
        <f t="shared" ca="1" si="4"/>
        <v>0</v>
      </c>
      <c r="V37" s="23"/>
      <c r="W37" s="7">
        <f ca="1">IFERROR(MATCH(TRUE,I37:OFFSET(I37,_n-1,0),FALSE), _n)-1</f>
        <v>0</v>
      </c>
      <c r="X37" s="10">
        <f t="shared" ca="1" si="14"/>
        <v>4</v>
      </c>
      <c r="Y37" s="10">
        <f t="shared" ca="1" si="15"/>
        <v>0</v>
      </c>
      <c r="Z37" s="7">
        <f ca="1">SUM(G37:OFFSET(G37, W37, 0))</f>
        <v>10</v>
      </c>
      <c r="AA37" s="65">
        <f t="shared" ca="1" si="16"/>
        <v>0</v>
      </c>
      <c r="AB37" s="66">
        <f t="shared" ca="1" si="17"/>
        <v>10</v>
      </c>
      <c r="AC37" s="70">
        <f t="shared" si="18"/>
        <v>33</v>
      </c>
      <c r="AF37" s="48">
        <f ca="1">AF36+_alpha*SUMIFS($Q$8:$Q36, $AC$8:$AC36,$B37, $E$8:$E36,AF$5, $F$8:$F36,AF$6)</f>
        <v>-2.1604000000000001</v>
      </c>
      <c r="AG37" s="34">
        <f ca="1">AG36+_alpha*SUMIFS($Q$8:$Q36, $AC$8:$AC36,$B37, $E$8:$E36,AG$5, $F$8:$F36,AG$6)</f>
        <v>-1.8116000000000003</v>
      </c>
      <c r="AH37" s="33">
        <f ca="1">AH36+_alpha*SUMIFS($Q$8:$Q36, $AC$8:$AC36,$B37, $E$8:$E36,AH$5, $F$8:$F36,AH$6)</f>
        <v>-2.0152000000000001</v>
      </c>
      <c r="AI37" s="35">
        <f ca="1">AI36+_alpha*SUMIFS($Q$8:$Q36, $AC$8:$AC36,$B37, $E$8:$E36,AI$5, $F$8:$F36,AI$6)</f>
        <v>-1.1200000000000001</v>
      </c>
      <c r="AJ37" s="34">
        <f ca="1">AJ36+_alpha*SUMIFS($Q$8:$Q36, $AC$8:$AC36,$B37, $E$8:$E36,AJ$5, $F$8:$F36,AJ$6)</f>
        <v>-1.2400000000000002</v>
      </c>
      <c r="AK37" s="34">
        <f ca="1">AK36+_alpha*SUMIFS($Q$8:$Q36, $AC$8:$AC36,$B37, $E$8:$E36,AK$5, $F$8:$F36,AK$6)</f>
        <v>-1.032</v>
      </c>
      <c r="AL37" s="33">
        <f ca="1">AL36+_alpha*SUMIFS($Q$8:$Q36, $AC$8:$AC36,$B37, $E$8:$E36,AL$5, $F$8:$F36,AL$6)</f>
        <v>-1.0644</v>
      </c>
      <c r="AM37" s="35">
        <f ca="1">AM36+_alpha*SUMIFS($Q$8:$Q36, $AC$8:$AC36,$B37, $E$8:$E36,AM$5, $F$8:$F36,AM$6)</f>
        <v>0</v>
      </c>
      <c r="AN37" s="34">
        <f ca="1">AN36+_alpha*SUMIFS($Q$8:$Q36, $AC$8:$AC36,$B37, $E$8:$E36,AN$5, $F$8:$F36,AN$6)</f>
        <v>0</v>
      </c>
      <c r="AO37" s="49">
        <f ca="1">AO36+_alpha*SUMIFS($Q$8:$Q36, $AC$8:$AC36,$B37, $E$8:$E36,AO$5, $F$8:$F36,AO$6)</f>
        <v>0</v>
      </c>
      <c r="AQ37" s="7">
        <f t="shared" ca="1" si="54"/>
        <v>1</v>
      </c>
      <c r="AR37" s="10">
        <f t="shared" ca="1" si="55"/>
        <v>1</v>
      </c>
      <c r="AS37" s="10">
        <f t="shared" ca="1" si="56"/>
        <v>1</v>
      </c>
      <c r="AT37" s="10">
        <f t="shared" ca="1" si="57"/>
        <v>1</v>
      </c>
      <c r="AU37" s="8">
        <f t="shared" ca="1" si="58"/>
        <v>0</v>
      </c>
    </row>
    <row r="38" spans="2:47" x14ac:dyDescent="0.7">
      <c r="B38" s="12">
        <f t="shared" si="24"/>
        <v>30</v>
      </c>
      <c r="C38" s="7">
        <f t="shared" ca="1" si="41"/>
        <v>0</v>
      </c>
      <c r="D38" s="8">
        <f t="shared" ca="1" si="42"/>
        <v>1</v>
      </c>
      <c r="E38" s="10">
        <f t="shared" ca="1" si="43"/>
        <v>0</v>
      </c>
      <c r="F38" s="54">
        <f t="shared" ca="1" si="44"/>
        <v>0</v>
      </c>
      <c r="G38" s="10">
        <f t="shared" ca="1" si="45"/>
        <v>-1</v>
      </c>
      <c r="H38" s="7">
        <f t="shared" ca="1" si="46"/>
        <v>0</v>
      </c>
      <c r="I38" s="8" t="b">
        <f t="shared" ca="1" si="47"/>
        <v>0</v>
      </c>
      <c r="K38" s="55">
        <f t="shared" ca="1" si="48"/>
        <v>1</v>
      </c>
      <c r="L38" s="23">
        <f t="shared" si="49"/>
        <v>0.50318497099851389</v>
      </c>
      <c r="M38" s="8">
        <f t="shared" ca="1" si="50"/>
        <v>1</v>
      </c>
      <c r="N38" s="15"/>
      <c r="O38" s="58">
        <f t="shared" ca="1" si="51"/>
        <v>-2.1604000000000001</v>
      </c>
      <c r="P38" s="57">
        <f t="shared" ca="1" si="52"/>
        <v>-5.0644</v>
      </c>
      <c r="Q38" s="27">
        <f t="shared" ca="1" si="53"/>
        <v>-2.9039999999999999</v>
      </c>
      <c r="R38" s="26">
        <f t="shared" ca="1" si="1"/>
        <v>-2.1604000000000001</v>
      </c>
      <c r="S38" s="50">
        <f t="shared" ca="1" si="2"/>
        <v>-0.96720000000000017</v>
      </c>
      <c r="T38" s="26">
        <f t="shared" ca="1" si="3"/>
        <v>-2.1604000000000001</v>
      </c>
      <c r="U38" s="50">
        <f t="shared" ca="1" si="4"/>
        <v>-0.96720000000000017</v>
      </c>
      <c r="V38" s="23"/>
      <c r="W38" s="7">
        <f ca="1">IFERROR(MATCH(TRUE,I38:OFFSET(I38,_n-1,0),FALSE), _n)-1</f>
        <v>3</v>
      </c>
      <c r="X38" s="10">
        <f t="shared" ca="1" si="14"/>
        <v>3</v>
      </c>
      <c r="Y38" s="10">
        <f t="shared" ca="1" si="15"/>
        <v>0</v>
      </c>
      <c r="Z38" s="7">
        <f ca="1">SUM(G38:OFFSET(G38, W38, 0))</f>
        <v>-4</v>
      </c>
      <c r="AA38" s="65">
        <f t="shared" ca="1" si="16"/>
        <v>-1.0644</v>
      </c>
      <c r="AB38" s="66">
        <f t="shared" ca="1" si="17"/>
        <v>-5.0644</v>
      </c>
      <c r="AC38" s="70">
        <f t="shared" si="18"/>
        <v>34</v>
      </c>
      <c r="AF38" s="48">
        <f ca="1">AF37+_alpha*SUMIFS($Q$8:$Q37, $AC$8:$AC37,$B38, $E$8:$E37,AF$5, $F$8:$F37,AF$6)</f>
        <v>-2.1604000000000001</v>
      </c>
      <c r="AG38" s="34">
        <f ca="1">AG37+_alpha*SUMIFS($Q$8:$Q37, $AC$8:$AC37,$B38, $E$8:$E37,AG$5, $F$8:$F37,AG$6)</f>
        <v>-0.96720000000000017</v>
      </c>
      <c r="AH38" s="33">
        <f ca="1">AH37+_alpha*SUMIFS($Q$8:$Q37, $AC$8:$AC37,$B38, $E$8:$E37,AH$5, $F$8:$F37,AH$6)</f>
        <v>-2.0152000000000001</v>
      </c>
      <c r="AI38" s="35">
        <f ca="1">AI37+_alpha*SUMIFS($Q$8:$Q37, $AC$8:$AC37,$B38, $E$8:$E37,AI$5, $F$8:$F37,AI$6)</f>
        <v>-1.1200000000000001</v>
      </c>
      <c r="AJ38" s="34">
        <f ca="1">AJ37+_alpha*SUMIFS($Q$8:$Q37, $AC$8:$AC37,$B38, $E$8:$E37,AJ$5, $F$8:$F37,AJ$6)</f>
        <v>-1.2400000000000002</v>
      </c>
      <c r="AK38" s="34">
        <f ca="1">AK37+_alpha*SUMIFS($Q$8:$Q37, $AC$8:$AC37,$B38, $E$8:$E37,AK$5, $F$8:$F37,AK$6)</f>
        <v>-1.032</v>
      </c>
      <c r="AL38" s="33">
        <f ca="1">AL37+_alpha*SUMIFS($Q$8:$Q37, $AC$8:$AC37,$B38, $E$8:$E37,AL$5, $F$8:$F37,AL$6)</f>
        <v>-1.0644</v>
      </c>
      <c r="AM38" s="35">
        <f ca="1">AM37+_alpha*SUMIFS($Q$8:$Q37, $AC$8:$AC37,$B38, $E$8:$E37,AM$5, $F$8:$F37,AM$6)</f>
        <v>0</v>
      </c>
      <c r="AN38" s="34">
        <f ca="1">AN37+_alpha*SUMIFS($Q$8:$Q37, $AC$8:$AC37,$B38, $E$8:$E37,AN$5, $F$8:$F37,AN$6)</f>
        <v>0</v>
      </c>
      <c r="AO38" s="49">
        <f ca="1">AO37+_alpha*SUMIFS($Q$8:$Q37, $AC$8:$AC37,$B38, $E$8:$E37,AO$5, $F$8:$F37,AO$6)</f>
        <v>0</v>
      </c>
      <c r="AQ38" s="7">
        <f t="shared" ca="1" si="54"/>
        <v>1</v>
      </c>
      <c r="AR38" s="10">
        <f t="shared" ca="1" si="55"/>
        <v>1</v>
      </c>
      <c r="AS38" s="10">
        <f t="shared" ca="1" si="56"/>
        <v>1</v>
      </c>
      <c r="AT38" s="10">
        <f t="shared" ca="1" si="57"/>
        <v>1</v>
      </c>
      <c r="AU38" s="8">
        <f t="shared" ca="1" si="58"/>
        <v>0</v>
      </c>
    </row>
    <row r="39" spans="2:47" x14ac:dyDescent="0.7">
      <c r="B39" s="12">
        <f t="shared" si="24"/>
        <v>31</v>
      </c>
      <c r="C39" s="7">
        <f t="shared" ca="1" si="41"/>
        <v>1</v>
      </c>
      <c r="D39" s="8">
        <f t="shared" ca="1" si="42"/>
        <v>1</v>
      </c>
      <c r="E39" s="10">
        <f t="shared" ca="1" si="43"/>
        <v>0</v>
      </c>
      <c r="F39" s="54">
        <f t="shared" ca="1" si="44"/>
        <v>1</v>
      </c>
      <c r="G39" s="10">
        <f t="shared" ca="1" si="45"/>
        <v>-1</v>
      </c>
      <c r="H39" s="7">
        <f t="shared" ca="1" si="46"/>
        <v>1</v>
      </c>
      <c r="I39" s="8" t="b">
        <f t="shared" ca="1" si="47"/>
        <v>0</v>
      </c>
      <c r="K39" s="55">
        <f t="shared" ca="1" si="48"/>
        <v>1</v>
      </c>
      <c r="L39" s="23">
        <f t="shared" si="49"/>
        <v>0.5</v>
      </c>
      <c r="M39" s="8">
        <f t="shared" ca="1" si="50"/>
        <v>1</v>
      </c>
      <c r="N39" s="15"/>
      <c r="O39" s="58">
        <f t="shared" ca="1" si="51"/>
        <v>-0.96720000000000017</v>
      </c>
      <c r="P39" s="57">
        <f t="shared" ca="1" si="52"/>
        <v>-5.032</v>
      </c>
      <c r="Q39" s="27">
        <f t="shared" ca="1" si="53"/>
        <v>-4.0648</v>
      </c>
      <c r="R39" s="26">
        <f t="shared" ca="1" si="1"/>
        <v>-2.1604000000000001</v>
      </c>
      <c r="S39" s="50">
        <f t="shared" ca="1" si="2"/>
        <v>-0.96720000000000017</v>
      </c>
      <c r="T39" s="26">
        <f t="shared" ca="1" si="3"/>
        <v>-2.0152000000000001</v>
      </c>
      <c r="U39" s="50">
        <f t="shared" ca="1" si="4"/>
        <v>-0.20799999999999996</v>
      </c>
      <c r="V39" s="23"/>
      <c r="W39" s="7">
        <f ca="1">IFERROR(MATCH(TRUE,I39:OFFSET(I39,_n-1,0),FALSE), _n)-1</f>
        <v>3</v>
      </c>
      <c r="X39" s="10">
        <f t="shared" ca="1" si="14"/>
        <v>2</v>
      </c>
      <c r="Y39" s="10">
        <f t="shared" ca="1" si="15"/>
        <v>1</v>
      </c>
      <c r="Z39" s="7">
        <f ca="1">SUM(G39:OFFSET(G39, W39, 0))</f>
        <v>-4</v>
      </c>
      <c r="AA39" s="65">
        <f t="shared" ca="1" si="16"/>
        <v>-1.032</v>
      </c>
      <c r="AB39" s="66">
        <f t="shared" ca="1" si="17"/>
        <v>-5.032</v>
      </c>
      <c r="AC39" s="70">
        <f t="shared" si="18"/>
        <v>35</v>
      </c>
      <c r="AF39" s="48">
        <f ca="1">AF38+_alpha*SUMIFS($Q$8:$Q38, $AC$8:$AC38,$B39, $E$8:$E38,AF$5, $F$8:$F38,AF$6)</f>
        <v>-2.1604000000000001</v>
      </c>
      <c r="AG39" s="34">
        <f ca="1">AG38+_alpha*SUMIFS($Q$8:$Q38, $AC$8:$AC38,$B39, $E$8:$E38,AG$5, $F$8:$F38,AG$6)</f>
        <v>-0.96720000000000017</v>
      </c>
      <c r="AH39" s="33">
        <f ca="1">AH38+_alpha*SUMIFS($Q$8:$Q38, $AC$8:$AC38,$B39, $E$8:$E38,AH$5, $F$8:$F38,AH$6)</f>
        <v>-2.0152000000000001</v>
      </c>
      <c r="AI39" s="35">
        <f ca="1">AI38+_alpha*SUMIFS($Q$8:$Q38, $AC$8:$AC38,$B39, $E$8:$E38,AI$5, $F$8:$F38,AI$6)</f>
        <v>-0.20799999999999996</v>
      </c>
      <c r="AJ39" s="34">
        <f ca="1">AJ38+_alpha*SUMIFS($Q$8:$Q38, $AC$8:$AC38,$B39, $E$8:$E38,AJ$5, $F$8:$F38,AJ$6)</f>
        <v>-1.2400000000000002</v>
      </c>
      <c r="AK39" s="34">
        <f ca="1">AK38+_alpha*SUMIFS($Q$8:$Q38, $AC$8:$AC38,$B39, $E$8:$E38,AK$5, $F$8:$F38,AK$6)</f>
        <v>-1.032</v>
      </c>
      <c r="AL39" s="33">
        <f ca="1">AL38+_alpha*SUMIFS($Q$8:$Q38, $AC$8:$AC38,$B39, $E$8:$E38,AL$5, $F$8:$F38,AL$6)</f>
        <v>-1.0644</v>
      </c>
      <c r="AM39" s="35">
        <f ca="1">AM38+_alpha*SUMIFS($Q$8:$Q38, $AC$8:$AC38,$B39, $E$8:$E38,AM$5, $F$8:$F38,AM$6)</f>
        <v>0</v>
      </c>
      <c r="AN39" s="34">
        <f ca="1">AN38+_alpha*SUMIFS($Q$8:$Q38, $AC$8:$AC38,$B39, $E$8:$E38,AN$5, $F$8:$F38,AN$6)</f>
        <v>0</v>
      </c>
      <c r="AO39" s="49">
        <f ca="1">AO38+_alpha*SUMIFS($Q$8:$Q38, $AC$8:$AC38,$B39, $E$8:$E38,AO$5, $F$8:$F38,AO$6)</f>
        <v>0</v>
      </c>
      <c r="AQ39" s="7">
        <f t="shared" ca="1" si="54"/>
        <v>1</v>
      </c>
      <c r="AR39" s="10">
        <f t="shared" ca="1" si="55"/>
        <v>1</v>
      </c>
      <c r="AS39" s="10">
        <f t="shared" ca="1" si="56"/>
        <v>1</v>
      </c>
      <c r="AT39" s="10">
        <f t="shared" ca="1" si="57"/>
        <v>1</v>
      </c>
      <c r="AU39" s="8">
        <f t="shared" ca="1" si="58"/>
        <v>0</v>
      </c>
    </row>
    <row r="40" spans="2:47" x14ac:dyDescent="0.7">
      <c r="B40" s="12">
        <f t="shared" si="24"/>
        <v>32</v>
      </c>
      <c r="C40" s="7">
        <f t="shared" ca="1" si="41"/>
        <v>2</v>
      </c>
      <c r="D40" s="8">
        <f t="shared" ca="1" si="42"/>
        <v>1</v>
      </c>
      <c r="E40" s="10">
        <f t="shared" ca="1" si="43"/>
        <v>1</v>
      </c>
      <c r="F40" s="54">
        <f t="shared" ca="1" si="44"/>
        <v>1</v>
      </c>
      <c r="G40" s="10">
        <f t="shared" ca="1" si="45"/>
        <v>-1</v>
      </c>
      <c r="H40" s="7">
        <f t="shared" ca="1" si="46"/>
        <v>2</v>
      </c>
      <c r="I40" s="8" t="b">
        <f t="shared" ca="1" si="47"/>
        <v>0</v>
      </c>
      <c r="K40" s="55">
        <f t="shared" ca="1" si="48"/>
        <v>1</v>
      </c>
      <c r="L40" s="23">
        <f t="shared" si="49"/>
        <v>0.49693228368792658</v>
      </c>
      <c r="M40" s="8">
        <f t="shared" ca="1" si="50"/>
        <v>1</v>
      </c>
      <c r="N40" s="15"/>
      <c r="O40" s="58">
        <f t="shared" ca="1" si="51"/>
        <v>-0.20799999999999996</v>
      </c>
      <c r="P40" s="57">
        <f t="shared" ca="1" si="52"/>
        <v>-5.0644</v>
      </c>
      <c r="Q40" s="27">
        <f t="shared" ca="1" si="53"/>
        <v>-4.8563999999999998</v>
      </c>
      <c r="R40" s="26">
        <f t="shared" ca="1" si="1"/>
        <v>-2.0152000000000001</v>
      </c>
      <c r="S40" s="50">
        <f t="shared" ca="1" si="2"/>
        <v>-0.20799999999999996</v>
      </c>
      <c r="T40" s="26">
        <f t="shared" ca="1" si="3"/>
        <v>-1.2400000000000002</v>
      </c>
      <c r="U40" s="50">
        <f t="shared" ca="1" si="4"/>
        <v>-2.8799999999999937E-2</v>
      </c>
      <c r="V40" s="23"/>
      <c r="W40" s="7">
        <f ca="1">IFERROR(MATCH(TRUE,I40:OFFSET(I40,_n-1,0),FALSE), _n)-1</f>
        <v>3</v>
      </c>
      <c r="X40" s="10">
        <f t="shared" ca="1" si="14"/>
        <v>3</v>
      </c>
      <c r="Y40" s="10">
        <f t="shared" ca="1" si="15"/>
        <v>0</v>
      </c>
      <c r="Z40" s="7">
        <f ca="1">SUM(G40:OFFSET(G40, W40, 0))</f>
        <v>-4</v>
      </c>
      <c r="AA40" s="65">
        <f t="shared" ca="1" si="16"/>
        <v>-1.0644</v>
      </c>
      <c r="AB40" s="66">
        <f t="shared" ca="1" si="17"/>
        <v>-5.0644</v>
      </c>
      <c r="AC40" s="70">
        <f t="shared" si="18"/>
        <v>36</v>
      </c>
      <c r="AF40" s="48">
        <f ca="1">AF39+_alpha*SUMIFS($Q$8:$Q39, $AC$8:$AC39,$B40, $E$8:$E39,AF$5, $F$8:$F39,AF$6)</f>
        <v>-2.1604000000000001</v>
      </c>
      <c r="AG40" s="34">
        <f ca="1">AG39+_alpha*SUMIFS($Q$8:$Q39, $AC$8:$AC39,$B40, $E$8:$E39,AG$5, $F$8:$F39,AG$6)</f>
        <v>-0.96720000000000017</v>
      </c>
      <c r="AH40" s="33">
        <f ca="1">AH39+_alpha*SUMIFS($Q$8:$Q39, $AC$8:$AC39,$B40, $E$8:$E39,AH$5, $F$8:$F39,AH$6)</f>
        <v>-2.0152000000000001</v>
      </c>
      <c r="AI40" s="35">
        <f ca="1">AI39+_alpha*SUMIFS($Q$8:$Q39, $AC$8:$AC39,$B40, $E$8:$E39,AI$5, $F$8:$F39,AI$6)</f>
        <v>-0.20799999999999996</v>
      </c>
      <c r="AJ40" s="34">
        <f ca="1">AJ39+_alpha*SUMIFS($Q$8:$Q39, $AC$8:$AC39,$B40, $E$8:$E39,AJ$5, $F$8:$F39,AJ$6)</f>
        <v>-1.2400000000000002</v>
      </c>
      <c r="AK40" s="34">
        <f ca="1">AK39+_alpha*SUMIFS($Q$8:$Q39, $AC$8:$AC39,$B40, $E$8:$E39,AK$5, $F$8:$F39,AK$6)</f>
        <v>-2.8799999999999937E-2</v>
      </c>
      <c r="AL40" s="33">
        <f ca="1">AL39+_alpha*SUMIFS($Q$8:$Q39, $AC$8:$AC39,$B40, $E$8:$E39,AL$5, $F$8:$F39,AL$6)</f>
        <v>-1.0644</v>
      </c>
      <c r="AM40" s="35">
        <f ca="1">AM39+_alpha*SUMIFS($Q$8:$Q39, $AC$8:$AC39,$B40, $E$8:$E39,AM$5, $F$8:$F39,AM$6)</f>
        <v>0</v>
      </c>
      <c r="AN40" s="34">
        <f ca="1">AN39+_alpha*SUMIFS($Q$8:$Q39, $AC$8:$AC39,$B40, $E$8:$E39,AN$5, $F$8:$F39,AN$6)</f>
        <v>0</v>
      </c>
      <c r="AO40" s="49">
        <f ca="1">AO39+_alpha*SUMIFS($Q$8:$Q39, $AC$8:$AC39,$B40, $E$8:$E39,AO$5, $F$8:$F39,AO$6)</f>
        <v>0</v>
      </c>
      <c r="AQ40" s="7">
        <f t="shared" ca="1" si="54"/>
        <v>1</v>
      </c>
      <c r="AR40" s="10">
        <f t="shared" ca="1" si="55"/>
        <v>1</v>
      </c>
      <c r="AS40" s="10">
        <f t="shared" ca="1" si="56"/>
        <v>1</v>
      </c>
      <c r="AT40" s="10">
        <f t="shared" ca="1" si="57"/>
        <v>1</v>
      </c>
      <c r="AU40" s="8">
        <f t="shared" ca="1" si="58"/>
        <v>0</v>
      </c>
    </row>
    <row r="41" spans="2:47" x14ac:dyDescent="0.7">
      <c r="B41" s="12">
        <f t="shared" si="24"/>
        <v>33</v>
      </c>
      <c r="C41" s="7">
        <f t="shared" ca="1" si="41"/>
        <v>3</v>
      </c>
      <c r="D41" s="8">
        <f t="shared" ca="1" si="42"/>
        <v>1</v>
      </c>
      <c r="E41" s="10">
        <f t="shared" ca="1" si="43"/>
        <v>2</v>
      </c>
      <c r="F41" s="54">
        <f t="shared" ca="1" si="44"/>
        <v>1</v>
      </c>
      <c r="G41" s="10">
        <f t="shared" ca="1" si="45"/>
        <v>-1</v>
      </c>
      <c r="H41" s="7">
        <f t="shared" ca="1" si="46"/>
        <v>3</v>
      </c>
      <c r="I41" s="8" t="b">
        <f t="shared" ca="1" si="47"/>
        <v>0</v>
      </c>
      <c r="K41" s="55">
        <f t="shared" ca="1" si="48"/>
        <v>1</v>
      </c>
      <c r="L41" s="23">
        <f t="shared" si="49"/>
        <v>0.49397414317098476</v>
      </c>
      <c r="M41" s="8">
        <f t="shared" ca="1" si="50"/>
        <v>0</v>
      </c>
      <c r="N41" s="15"/>
      <c r="O41" s="58">
        <f t="shared" ca="1" si="51"/>
        <v>-2.8799999999999937E-2</v>
      </c>
      <c r="P41" s="57">
        <f t="shared" ca="1" si="52"/>
        <v>-5.24</v>
      </c>
      <c r="Q41" s="27">
        <f t="shared" ca="1" si="53"/>
        <v>-5.2111999999999998</v>
      </c>
      <c r="R41" s="26">
        <f t="shared" ca="1" si="1"/>
        <v>-1.2400000000000002</v>
      </c>
      <c r="S41" s="50">
        <f t="shared" ca="1" si="2"/>
        <v>-2.8799999999999937E-2</v>
      </c>
      <c r="T41" s="26">
        <f t="shared" ca="1" si="3"/>
        <v>-1.0644</v>
      </c>
      <c r="U41" s="50">
        <f t="shared" ca="1" si="4"/>
        <v>1</v>
      </c>
      <c r="V41" s="23"/>
      <c r="W41" s="7">
        <f ca="1">IFERROR(MATCH(TRUE,I41:OFFSET(I41,_n-1,0),FALSE), _n)-1</f>
        <v>3</v>
      </c>
      <c r="X41" s="10">
        <f t="shared" ca="1" si="14"/>
        <v>2</v>
      </c>
      <c r="Y41" s="10">
        <f t="shared" ca="1" si="15"/>
        <v>0</v>
      </c>
      <c r="Z41" s="7">
        <f ca="1">SUM(G41:OFFSET(G41, W41, 0))</f>
        <v>-4</v>
      </c>
      <c r="AA41" s="65">
        <f t="shared" ca="1" si="16"/>
        <v>-1.2400000000000002</v>
      </c>
      <c r="AB41" s="66">
        <f t="shared" ca="1" si="17"/>
        <v>-5.24</v>
      </c>
      <c r="AC41" s="70">
        <f t="shared" si="18"/>
        <v>37</v>
      </c>
      <c r="AF41" s="48">
        <f ca="1">AF40+_alpha*SUMIFS($Q$8:$Q40, $AC$8:$AC40,$B41, $E$8:$E40,AF$5, $F$8:$F40,AF$6)</f>
        <v>-2.1604000000000001</v>
      </c>
      <c r="AG41" s="34">
        <f ca="1">AG40+_alpha*SUMIFS($Q$8:$Q40, $AC$8:$AC40,$B41, $E$8:$E40,AG$5, $F$8:$F40,AG$6)</f>
        <v>-0.96720000000000017</v>
      </c>
      <c r="AH41" s="33">
        <f ca="1">AH40+_alpha*SUMIFS($Q$8:$Q40, $AC$8:$AC40,$B41, $E$8:$E40,AH$5, $F$8:$F40,AH$6)</f>
        <v>-2.0152000000000001</v>
      </c>
      <c r="AI41" s="35">
        <f ca="1">AI40+_alpha*SUMIFS($Q$8:$Q40, $AC$8:$AC40,$B41, $E$8:$E40,AI$5, $F$8:$F40,AI$6)</f>
        <v>-0.20799999999999996</v>
      </c>
      <c r="AJ41" s="34">
        <f ca="1">AJ40+_alpha*SUMIFS($Q$8:$Q40, $AC$8:$AC40,$B41, $E$8:$E40,AJ$5, $F$8:$F40,AJ$6)</f>
        <v>-1.2400000000000002</v>
      </c>
      <c r="AK41" s="34">
        <f ca="1">AK40+_alpha*SUMIFS($Q$8:$Q40, $AC$8:$AC40,$B41, $E$8:$E40,AK$5, $F$8:$F40,AK$6)</f>
        <v>-2.8799999999999937E-2</v>
      </c>
      <c r="AL41" s="33">
        <f ca="1">AL40+_alpha*SUMIFS($Q$8:$Q40, $AC$8:$AC40,$B41, $E$8:$E40,AL$5, $F$8:$F40,AL$6)</f>
        <v>-1.0644</v>
      </c>
      <c r="AM41" s="35">
        <f ca="1">AM40+_alpha*SUMIFS($Q$8:$Q40, $AC$8:$AC40,$B41, $E$8:$E40,AM$5, $F$8:$F40,AM$6)</f>
        <v>1</v>
      </c>
      <c r="AN41" s="34">
        <f ca="1">AN40+_alpha*SUMIFS($Q$8:$Q40, $AC$8:$AC40,$B41, $E$8:$E40,AN$5, $F$8:$F40,AN$6)</f>
        <v>0</v>
      </c>
      <c r="AO41" s="49">
        <f ca="1">AO40+_alpha*SUMIFS($Q$8:$Q40, $AC$8:$AC40,$B41, $E$8:$E40,AO$5, $F$8:$F40,AO$6)</f>
        <v>0</v>
      </c>
      <c r="AQ41" s="7">
        <f t="shared" ca="1" si="54"/>
        <v>1</v>
      </c>
      <c r="AR41" s="10">
        <f t="shared" ca="1" si="55"/>
        <v>1</v>
      </c>
      <c r="AS41" s="10">
        <f t="shared" ca="1" si="56"/>
        <v>1</v>
      </c>
      <c r="AT41" s="10">
        <f t="shared" ca="1" si="57"/>
        <v>1</v>
      </c>
      <c r="AU41" s="8">
        <f t="shared" ca="1" si="58"/>
        <v>0</v>
      </c>
    </row>
    <row r="42" spans="2:47" x14ac:dyDescent="0.7">
      <c r="B42" s="12">
        <f t="shared" si="24"/>
        <v>34</v>
      </c>
      <c r="C42" s="7">
        <f t="shared" ca="1" si="41"/>
        <v>4</v>
      </c>
      <c r="D42" s="8">
        <f t="shared" ca="1" si="42"/>
        <v>1</v>
      </c>
      <c r="E42" s="10">
        <f t="shared" ca="1" si="43"/>
        <v>3</v>
      </c>
      <c r="F42" s="54">
        <f t="shared" ca="1" si="44"/>
        <v>0</v>
      </c>
      <c r="G42" s="10">
        <f t="shared" ca="1" si="45"/>
        <v>-1</v>
      </c>
      <c r="H42" s="7">
        <f t="shared" ca="1" si="46"/>
        <v>2</v>
      </c>
      <c r="I42" s="8" t="b">
        <f t="shared" ca="1" si="47"/>
        <v>0</v>
      </c>
      <c r="K42" s="55">
        <f t="shared" ca="1" si="48"/>
        <v>1</v>
      </c>
      <c r="L42" s="23">
        <f t="shared" si="49"/>
        <v>0.49111860991873657</v>
      </c>
      <c r="M42" s="8">
        <f t="shared" ca="1" si="50"/>
        <v>1</v>
      </c>
      <c r="N42" s="15"/>
      <c r="O42" s="58">
        <f t="shared" ca="1" si="51"/>
        <v>-1.0644</v>
      </c>
      <c r="P42" s="57">
        <f t="shared" ca="1" si="52"/>
        <v>-6.0152000000000001</v>
      </c>
      <c r="Q42" s="27">
        <f t="shared" ca="1" si="53"/>
        <v>-4.9508000000000001</v>
      </c>
      <c r="R42" s="26">
        <f t="shared" ca="1" si="1"/>
        <v>-1.0644</v>
      </c>
      <c r="S42" s="50">
        <f t="shared" ca="1" si="2"/>
        <v>1</v>
      </c>
      <c r="T42" s="26">
        <f t="shared" ca="1" si="3"/>
        <v>-1.2400000000000002</v>
      </c>
      <c r="U42" s="50">
        <f t="shared" ca="1" si="4"/>
        <v>-2.8799999999999937E-2</v>
      </c>
      <c r="V42" s="23"/>
      <c r="W42" s="7">
        <f ca="1">IFERROR(MATCH(TRUE,I42:OFFSET(I42,_n-1,0),FALSE), _n)-1</f>
        <v>3</v>
      </c>
      <c r="X42" s="10">
        <f t="shared" ca="1" si="14"/>
        <v>1</v>
      </c>
      <c r="Y42" s="10">
        <f t="shared" ca="1" si="15"/>
        <v>0</v>
      </c>
      <c r="Z42" s="7">
        <f ca="1">SUM(G42:OFFSET(G42, W42, 0))</f>
        <v>-4</v>
      </c>
      <c r="AA42" s="65">
        <f t="shared" ca="1" si="16"/>
        <v>-2.0152000000000001</v>
      </c>
      <c r="AB42" s="66">
        <f t="shared" ca="1" si="17"/>
        <v>-6.0152000000000001</v>
      </c>
      <c r="AC42" s="70">
        <f t="shared" si="18"/>
        <v>38</v>
      </c>
      <c r="AF42" s="48">
        <f ca="1">AF41+_alpha*SUMIFS($Q$8:$Q41, $AC$8:$AC41,$B42, $E$8:$E41,AF$5, $F$8:$F41,AF$6)</f>
        <v>-2.4508000000000001</v>
      </c>
      <c r="AG42" s="34">
        <f ca="1">AG41+_alpha*SUMIFS($Q$8:$Q41, $AC$8:$AC41,$B42, $E$8:$E41,AG$5, $F$8:$F41,AG$6)</f>
        <v>-0.96720000000000017</v>
      </c>
      <c r="AH42" s="33">
        <f ca="1">AH41+_alpha*SUMIFS($Q$8:$Q41, $AC$8:$AC41,$B42, $E$8:$E41,AH$5, $F$8:$F41,AH$6)</f>
        <v>-2.0152000000000001</v>
      </c>
      <c r="AI42" s="35">
        <f ca="1">AI41+_alpha*SUMIFS($Q$8:$Q41, $AC$8:$AC41,$B42, $E$8:$E41,AI$5, $F$8:$F41,AI$6)</f>
        <v>-0.20799999999999996</v>
      </c>
      <c r="AJ42" s="34">
        <f ca="1">AJ41+_alpha*SUMIFS($Q$8:$Q41, $AC$8:$AC41,$B42, $E$8:$E41,AJ$5, $F$8:$F41,AJ$6)</f>
        <v>-1.2400000000000002</v>
      </c>
      <c r="AK42" s="34">
        <f ca="1">AK41+_alpha*SUMIFS($Q$8:$Q41, $AC$8:$AC41,$B42, $E$8:$E41,AK$5, $F$8:$F41,AK$6)</f>
        <v>-2.8799999999999937E-2</v>
      </c>
      <c r="AL42" s="33">
        <f ca="1">AL41+_alpha*SUMIFS($Q$8:$Q41, $AC$8:$AC41,$B42, $E$8:$E41,AL$5, $F$8:$F41,AL$6)</f>
        <v>-1.0644</v>
      </c>
      <c r="AM42" s="35">
        <f ca="1">AM41+_alpha*SUMIFS($Q$8:$Q41, $AC$8:$AC41,$B42, $E$8:$E41,AM$5, $F$8:$F41,AM$6)</f>
        <v>1</v>
      </c>
      <c r="AN42" s="34">
        <f ca="1">AN41+_alpha*SUMIFS($Q$8:$Q41, $AC$8:$AC41,$B42, $E$8:$E41,AN$5, $F$8:$F41,AN$6)</f>
        <v>0</v>
      </c>
      <c r="AO42" s="49">
        <f ca="1">AO41+_alpha*SUMIFS($Q$8:$Q41, $AC$8:$AC41,$B42, $E$8:$E41,AO$5, $F$8:$F41,AO$6)</f>
        <v>0</v>
      </c>
      <c r="AQ42" s="7">
        <f t="shared" ca="1" si="54"/>
        <v>1</v>
      </c>
      <c r="AR42" s="10">
        <f t="shared" ca="1" si="55"/>
        <v>1</v>
      </c>
      <c r="AS42" s="10">
        <f t="shared" ca="1" si="56"/>
        <v>1</v>
      </c>
      <c r="AT42" s="10">
        <f t="shared" ca="1" si="57"/>
        <v>1</v>
      </c>
      <c r="AU42" s="8">
        <f t="shared" ca="1" si="58"/>
        <v>0</v>
      </c>
    </row>
    <row r="43" spans="2:47" x14ac:dyDescent="0.7">
      <c r="B43" s="12">
        <f t="shared" si="24"/>
        <v>35</v>
      </c>
      <c r="C43" s="7">
        <f t="shared" ca="1" si="41"/>
        <v>5</v>
      </c>
      <c r="D43" s="8">
        <f t="shared" ca="1" si="42"/>
        <v>1</v>
      </c>
      <c r="E43" s="10">
        <f t="shared" ca="1" si="43"/>
        <v>2</v>
      </c>
      <c r="F43" s="54">
        <f t="shared" ca="1" si="44"/>
        <v>1</v>
      </c>
      <c r="G43" s="10">
        <f t="shared" ca="1" si="45"/>
        <v>-1</v>
      </c>
      <c r="H43" s="7">
        <f t="shared" ca="1" si="46"/>
        <v>3</v>
      </c>
      <c r="I43" s="8" t="b">
        <f t="shared" ca="1" si="47"/>
        <v>0</v>
      </c>
      <c r="K43" s="55">
        <f t="shared" ca="1" si="48"/>
        <v>1</v>
      </c>
      <c r="L43" s="23">
        <f t="shared" si="49"/>
        <v>0.48835934193058694</v>
      </c>
      <c r="M43" s="8">
        <f t="shared" ca="1" si="50"/>
        <v>0</v>
      </c>
      <c r="N43" s="15"/>
      <c r="O43" s="58">
        <f t="shared" ca="1" si="51"/>
        <v>-2.8799999999999937E-2</v>
      </c>
      <c r="P43" s="57">
        <f t="shared" ca="1" si="52"/>
        <v>-5.3736800000000002</v>
      </c>
      <c r="Q43" s="27">
        <f t="shared" ca="1" si="53"/>
        <v>-5.3448799999999999</v>
      </c>
      <c r="R43" s="26">
        <f t="shared" ca="1" si="1"/>
        <v>-1.2400000000000002</v>
      </c>
      <c r="S43" s="50">
        <f t="shared" ca="1" si="2"/>
        <v>-2.8799999999999937E-2</v>
      </c>
      <c r="T43" s="26">
        <f t="shared" ca="1" si="3"/>
        <v>-1.0644</v>
      </c>
      <c r="U43" s="50">
        <f t="shared" ca="1" si="4"/>
        <v>1</v>
      </c>
      <c r="V43" s="23"/>
      <c r="W43" s="7">
        <f ca="1">IFERROR(MATCH(TRUE,I43:OFFSET(I43,_n-1,0),FALSE), _n)-1</f>
        <v>3</v>
      </c>
      <c r="X43" s="10">
        <f t="shared" ca="1" si="14"/>
        <v>0</v>
      </c>
      <c r="Y43" s="10">
        <f t="shared" ca="1" si="15"/>
        <v>1</v>
      </c>
      <c r="Z43" s="7">
        <f ca="1">SUM(G43:OFFSET(G43, W43, 0))</f>
        <v>-4</v>
      </c>
      <c r="AA43" s="65">
        <f t="shared" ca="1" si="16"/>
        <v>-1.3736800000000002</v>
      </c>
      <c r="AB43" s="66">
        <f t="shared" ca="1" si="17"/>
        <v>-5.3736800000000002</v>
      </c>
      <c r="AC43" s="70">
        <f t="shared" si="18"/>
        <v>39</v>
      </c>
      <c r="AF43" s="48">
        <f ca="1">AF42+_alpha*SUMIFS($Q$8:$Q42, $AC$8:$AC42,$B43, $E$8:$E42,AF$5, $F$8:$F42,AF$6)</f>
        <v>-2.4508000000000001</v>
      </c>
      <c r="AG43" s="34">
        <f ca="1">AG42+_alpha*SUMIFS($Q$8:$Q42, $AC$8:$AC42,$B43, $E$8:$E42,AG$5, $F$8:$F42,AG$6)</f>
        <v>-1.3736800000000002</v>
      </c>
      <c r="AH43" s="33">
        <f ca="1">AH42+_alpha*SUMIFS($Q$8:$Q42, $AC$8:$AC42,$B43, $E$8:$E42,AH$5, $F$8:$F42,AH$6)</f>
        <v>-2.0152000000000001</v>
      </c>
      <c r="AI43" s="35">
        <f ca="1">AI42+_alpha*SUMIFS($Q$8:$Q42, $AC$8:$AC42,$B43, $E$8:$E42,AI$5, $F$8:$F42,AI$6)</f>
        <v>-0.20799999999999996</v>
      </c>
      <c r="AJ43" s="34">
        <f ca="1">AJ42+_alpha*SUMIFS($Q$8:$Q42, $AC$8:$AC42,$B43, $E$8:$E42,AJ$5, $F$8:$F42,AJ$6)</f>
        <v>-1.2400000000000002</v>
      </c>
      <c r="AK43" s="34">
        <f ca="1">AK42+_alpha*SUMIFS($Q$8:$Q42, $AC$8:$AC42,$B43, $E$8:$E42,AK$5, $F$8:$F42,AK$6)</f>
        <v>-2.8799999999999937E-2</v>
      </c>
      <c r="AL43" s="33">
        <f ca="1">AL42+_alpha*SUMIFS($Q$8:$Q42, $AC$8:$AC42,$B43, $E$8:$E42,AL$5, $F$8:$F42,AL$6)</f>
        <v>-1.0644</v>
      </c>
      <c r="AM43" s="35">
        <f ca="1">AM42+_alpha*SUMIFS($Q$8:$Q42, $AC$8:$AC42,$B43, $E$8:$E42,AM$5, $F$8:$F42,AM$6)</f>
        <v>1</v>
      </c>
      <c r="AN43" s="34">
        <f ca="1">AN42+_alpha*SUMIFS($Q$8:$Q42, $AC$8:$AC42,$B43, $E$8:$E42,AN$5, $F$8:$F42,AN$6)</f>
        <v>0</v>
      </c>
      <c r="AO43" s="49">
        <f ca="1">AO42+_alpha*SUMIFS($Q$8:$Q42, $AC$8:$AC42,$B43, $E$8:$E42,AO$5, $F$8:$F42,AO$6)</f>
        <v>0</v>
      </c>
      <c r="AQ43" s="7">
        <f t="shared" ca="1" si="54"/>
        <v>1</v>
      </c>
      <c r="AR43" s="10">
        <f t="shared" ca="1" si="55"/>
        <v>1</v>
      </c>
      <c r="AS43" s="10">
        <f t="shared" ca="1" si="56"/>
        <v>1</v>
      </c>
      <c r="AT43" s="10">
        <f t="shared" ca="1" si="57"/>
        <v>1</v>
      </c>
      <c r="AU43" s="8">
        <f t="shared" ca="1" si="58"/>
        <v>0</v>
      </c>
    </row>
    <row r="44" spans="2:47" x14ac:dyDescent="0.7">
      <c r="B44" s="12">
        <f t="shared" si="24"/>
        <v>36</v>
      </c>
      <c r="C44" s="7">
        <f t="shared" ca="1" si="41"/>
        <v>6</v>
      </c>
      <c r="D44" s="8">
        <f t="shared" ca="1" si="42"/>
        <v>1</v>
      </c>
      <c r="E44" s="10">
        <f t="shared" ca="1" si="43"/>
        <v>3</v>
      </c>
      <c r="F44" s="54">
        <f t="shared" ca="1" si="44"/>
        <v>0</v>
      </c>
      <c r="G44" s="10">
        <f t="shared" ca="1" si="45"/>
        <v>-1</v>
      </c>
      <c r="H44" s="7">
        <f t="shared" ca="1" si="46"/>
        <v>2</v>
      </c>
      <c r="I44" s="8" t="b">
        <f t="shared" ca="1" si="47"/>
        <v>0</v>
      </c>
      <c r="K44" s="55">
        <f t="shared" ca="1" si="48"/>
        <v>1</v>
      </c>
      <c r="L44" s="23">
        <f t="shared" si="49"/>
        <v>0.48569055181914123</v>
      </c>
      <c r="M44" s="8">
        <f t="shared" ca="1" si="50"/>
        <v>0</v>
      </c>
      <c r="N44" s="15"/>
      <c r="O44" s="58">
        <f t="shared" ca="1" si="51"/>
        <v>-1.0644</v>
      </c>
      <c r="P44" s="57">
        <f t="shared" ca="1" si="52"/>
        <v>-4.6936400000000003</v>
      </c>
      <c r="Q44" s="27">
        <f t="shared" ca="1" si="53"/>
        <v>-3.6292400000000002</v>
      </c>
      <c r="R44" s="26">
        <f t="shared" ca="1" si="1"/>
        <v>-1.0644</v>
      </c>
      <c r="S44" s="50">
        <f t="shared" ca="1" si="2"/>
        <v>1</v>
      </c>
      <c r="T44" s="26">
        <f t="shared" ca="1" si="3"/>
        <v>-1.2400000000000002</v>
      </c>
      <c r="U44" s="50">
        <f t="shared" ca="1" si="4"/>
        <v>-2.8799999999999937E-2</v>
      </c>
      <c r="V44" s="23"/>
      <c r="W44" s="7">
        <f ca="1">IFERROR(MATCH(TRUE,I44:OFFSET(I44,_n-1,0),FALSE), _n)-1</f>
        <v>3</v>
      </c>
      <c r="X44" s="10">
        <f t="shared" ca="1" si="14"/>
        <v>1</v>
      </c>
      <c r="Y44" s="10">
        <f t="shared" ca="1" si="15"/>
        <v>1</v>
      </c>
      <c r="Z44" s="7">
        <f ca="1">SUM(G44:OFFSET(G44, W44, 0))</f>
        <v>-4</v>
      </c>
      <c r="AA44" s="65">
        <f t="shared" ca="1" si="16"/>
        <v>-0.69364000000000003</v>
      </c>
      <c r="AB44" s="66">
        <f t="shared" ca="1" si="17"/>
        <v>-4.6936400000000003</v>
      </c>
      <c r="AC44" s="70">
        <f t="shared" si="18"/>
        <v>40</v>
      </c>
      <c r="AF44" s="48">
        <f ca="1">AF43+_alpha*SUMIFS($Q$8:$Q43, $AC$8:$AC43,$B44, $E$8:$E43,AF$5, $F$8:$F43,AF$6)</f>
        <v>-2.4508000000000001</v>
      </c>
      <c r="AG44" s="34">
        <f ca="1">AG43+_alpha*SUMIFS($Q$8:$Q43, $AC$8:$AC43,$B44, $E$8:$E43,AG$5, $F$8:$F43,AG$6)</f>
        <v>-1.3736800000000002</v>
      </c>
      <c r="AH44" s="33">
        <f ca="1">AH43+_alpha*SUMIFS($Q$8:$Q43, $AC$8:$AC43,$B44, $E$8:$E43,AH$5, $F$8:$F43,AH$6)</f>
        <v>-2.0152000000000001</v>
      </c>
      <c r="AI44" s="35">
        <f ca="1">AI43+_alpha*SUMIFS($Q$8:$Q43, $AC$8:$AC43,$B44, $E$8:$E43,AI$5, $F$8:$F43,AI$6)</f>
        <v>-0.69364000000000003</v>
      </c>
      <c r="AJ44" s="34">
        <f ca="1">AJ43+_alpha*SUMIFS($Q$8:$Q43, $AC$8:$AC43,$B44, $E$8:$E43,AJ$5, $F$8:$F43,AJ$6)</f>
        <v>-1.2400000000000002</v>
      </c>
      <c r="AK44" s="34">
        <f ca="1">AK43+_alpha*SUMIFS($Q$8:$Q43, $AC$8:$AC43,$B44, $E$8:$E43,AK$5, $F$8:$F43,AK$6)</f>
        <v>-2.8799999999999937E-2</v>
      </c>
      <c r="AL44" s="33">
        <f ca="1">AL43+_alpha*SUMIFS($Q$8:$Q43, $AC$8:$AC43,$B44, $E$8:$E43,AL$5, $F$8:$F43,AL$6)</f>
        <v>-1.0644</v>
      </c>
      <c r="AM44" s="35">
        <f ca="1">AM43+_alpha*SUMIFS($Q$8:$Q43, $AC$8:$AC43,$B44, $E$8:$E43,AM$5, $F$8:$F43,AM$6)</f>
        <v>1</v>
      </c>
      <c r="AN44" s="34">
        <f ca="1">AN43+_alpha*SUMIFS($Q$8:$Q43, $AC$8:$AC43,$B44, $E$8:$E43,AN$5, $F$8:$F43,AN$6)</f>
        <v>0</v>
      </c>
      <c r="AO44" s="49">
        <f ca="1">AO43+_alpha*SUMIFS($Q$8:$Q43, $AC$8:$AC43,$B44, $E$8:$E43,AO$5, $F$8:$F43,AO$6)</f>
        <v>0</v>
      </c>
      <c r="AQ44" s="7">
        <f t="shared" ca="1" si="54"/>
        <v>1</v>
      </c>
      <c r="AR44" s="10">
        <f t="shared" ca="1" si="55"/>
        <v>1</v>
      </c>
      <c r="AS44" s="10">
        <f t="shared" ca="1" si="56"/>
        <v>1</v>
      </c>
      <c r="AT44" s="10">
        <f t="shared" ca="1" si="57"/>
        <v>1</v>
      </c>
      <c r="AU44" s="8">
        <f t="shared" ca="1" si="58"/>
        <v>0</v>
      </c>
    </row>
    <row r="45" spans="2:47" x14ac:dyDescent="0.7">
      <c r="B45" s="12">
        <f t="shared" si="24"/>
        <v>37</v>
      </c>
      <c r="C45" s="7">
        <f t="shared" ca="1" si="41"/>
        <v>7</v>
      </c>
      <c r="D45" s="8">
        <f t="shared" ca="1" si="42"/>
        <v>1</v>
      </c>
      <c r="E45" s="10">
        <f t="shared" ca="1" si="43"/>
        <v>2</v>
      </c>
      <c r="F45" s="54">
        <f t="shared" ca="1" si="44"/>
        <v>0</v>
      </c>
      <c r="G45" s="10">
        <f t="shared" ca="1" si="45"/>
        <v>-1</v>
      </c>
      <c r="H45" s="7">
        <f t="shared" ca="1" si="46"/>
        <v>1</v>
      </c>
      <c r="I45" s="8" t="b">
        <f t="shared" ca="1" si="47"/>
        <v>0</v>
      </c>
      <c r="K45" s="55">
        <f t="shared" ca="1" si="48"/>
        <v>1</v>
      </c>
      <c r="L45" s="23">
        <f t="shared" si="49"/>
        <v>0.48310694484261424</v>
      </c>
      <c r="M45" s="8">
        <f t="shared" ca="1" si="50"/>
        <v>0</v>
      </c>
      <c r="N45" s="15"/>
      <c r="O45" s="58">
        <f t="shared" ca="1" si="51"/>
        <v>-1.2400000000000002</v>
      </c>
      <c r="P45" s="57">
        <f t="shared" ca="1" si="52"/>
        <v>-5.24</v>
      </c>
      <c r="Q45" s="27">
        <f t="shared" ca="1" si="53"/>
        <v>-4</v>
      </c>
      <c r="R45" s="26">
        <f t="shared" ca="1" si="1"/>
        <v>-1.2400000000000002</v>
      </c>
      <c r="S45" s="50">
        <f t="shared" ca="1" si="2"/>
        <v>-0.54991999999999996</v>
      </c>
      <c r="T45" s="26">
        <f t="shared" ca="1" si="3"/>
        <v>-2.0152000000000001</v>
      </c>
      <c r="U45" s="50">
        <f t="shared" ca="1" si="4"/>
        <v>-0.69364000000000003</v>
      </c>
      <c r="V45" s="23"/>
      <c r="W45" s="7">
        <f ca="1">IFERROR(MATCH(TRUE,I45:OFFSET(I45,_n-1,0),FALSE), _n)-1</f>
        <v>3</v>
      </c>
      <c r="X45" s="10">
        <f t="shared" ca="1" si="14"/>
        <v>2</v>
      </c>
      <c r="Y45" s="10">
        <f t="shared" ca="1" si="15"/>
        <v>0</v>
      </c>
      <c r="Z45" s="7">
        <f ca="1">SUM(G45:OFFSET(G45, W45, 0))</f>
        <v>-4</v>
      </c>
      <c r="AA45" s="65">
        <f t="shared" ca="1" si="16"/>
        <v>-1.2400000000000002</v>
      </c>
      <c r="AB45" s="66">
        <f t="shared" ca="1" si="17"/>
        <v>-5.24</v>
      </c>
      <c r="AC45" s="70">
        <f t="shared" si="18"/>
        <v>41</v>
      </c>
      <c r="AF45" s="48">
        <f ca="1">AF44+_alpha*SUMIFS($Q$8:$Q44, $AC$8:$AC44,$B45, $E$8:$E44,AF$5, $F$8:$F44,AF$6)</f>
        <v>-2.4508000000000001</v>
      </c>
      <c r="AG45" s="34">
        <f ca="1">AG44+_alpha*SUMIFS($Q$8:$Q44, $AC$8:$AC44,$B45, $E$8:$E44,AG$5, $F$8:$F44,AG$6)</f>
        <v>-1.3736800000000002</v>
      </c>
      <c r="AH45" s="33">
        <f ca="1">AH44+_alpha*SUMIFS($Q$8:$Q44, $AC$8:$AC44,$B45, $E$8:$E44,AH$5, $F$8:$F44,AH$6)</f>
        <v>-2.0152000000000001</v>
      </c>
      <c r="AI45" s="35">
        <f ca="1">AI44+_alpha*SUMIFS($Q$8:$Q44, $AC$8:$AC44,$B45, $E$8:$E44,AI$5, $F$8:$F44,AI$6)</f>
        <v>-0.69364000000000003</v>
      </c>
      <c r="AJ45" s="34">
        <f ca="1">AJ44+_alpha*SUMIFS($Q$8:$Q44, $AC$8:$AC44,$B45, $E$8:$E44,AJ$5, $F$8:$F44,AJ$6)</f>
        <v>-1.2400000000000002</v>
      </c>
      <c r="AK45" s="34">
        <f ca="1">AK44+_alpha*SUMIFS($Q$8:$Q44, $AC$8:$AC44,$B45, $E$8:$E44,AK$5, $F$8:$F44,AK$6)</f>
        <v>-0.54991999999999996</v>
      </c>
      <c r="AL45" s="33">
        <f ca="1">AL44+_alpha*SUMIFS($Q$8:$Q44, $AC$8:$AC44,$B45, $E$8:$E44,AL$5, $F$8:$F44,AL$6)</f>
        <v>-1.0644</v>
      </c>
      <c r="AM45" s="35">
        <f ca="1">AM44+_alpha*SUMIFS($Q$8:$Q44, $AC$8:$AC44,$B45, $E$8:$E44,AM$5, $F$8:$F44,AM$6)</f>
        <v>1</v>
      </c>
      <c r="AN45" s="34">
        <f ca="1">AN44+_alpha*SUMIFS($Q$8:$Q44, $AC$8:$AC44,$B45, $E$8:$E44,AN$5, $F$8:$F44,AN$6)</f>
        <v>0</v>
      </c>
      <c r="AO45" s="49">
        <f ca="1">AO44+_alpha*SUMIFS($Q$8:$Q44, $AC$8:$AC44,$B45, $E$8:$E44,AO$5, $F$8:$F44,AO$6)</f>
        <v>0</v>
      </c>
      <c r="AQ45" s="7">
        <f t="shared" ca="1" si="54"/>
        <v>1</v>
      </c>
      <c r="AR45" s="10">
        <f t="shared" ca="1" si="55"/>
        <v>1</v>
      </c>
      <c r="AS45" s="10">
        <f t="shared" ca="1" si="56"/>
        <v>1</v>
      </c>
      <c r="AT45" s="10">
        <f t="shared" ca="1" si="57"/>
        <v>1</v>
      </c>
      <c r="AU45" s="8">
        <f t="shared" ca="1" si="58"/>
        <v>0</v>
      </c>
    </row>
    <row r="46" spans="2:47" x14ac:dyDescent="0.7">
      <c r="B46" s="12">
        <f t="shared" si="24"/>
        <v>38</v>
      </c>
      <c r="C46" s="7">
        <f t="shared" ca="1" si="41"/>
        <v>8</v>
      </c>
      <c r="D46" s="8">
        <f t="shared" ca="1" si="42"/>
        <v>1</v>
      </c>
      <c r="E46" s="10">
        <f t="shared" ca="1" si="43"/>
        <v>1</v>
      </c>
      <c r="F46" s="54">
        <f t="shared" ca="1" si="44"/>
        <v>0</v>
      </c>
      <c r="G46" s="10">
        <f t="shared" ca="1" si="45"/>
        <v>-1</v>
      </c>
      <c r="H46" s="7">
        <f t="shared" ca="1" si="46"/>
        <v>0</v>
      </c>
      <c r="I46" s="8" t="b">
        <f t="shared" ca="1" si="47"/>
        <v>0</v>
      </c>
      <c r="K46" s="55">
        <f t="shared" ca="1" si="48"/>
        <v>1</v>
      </c>
      <c r="L46" s="23">
        <f t="shared" si="49"/>
        <v>0.48060366528769166</v>
      </c>
      <c r="M46" s="8">
        <f t="shared" ca="1" si="50"/>
        <v>1</v>
      </c>
      <c r="N46" s="15"/>
      <c r="O46" s="58">
        <f t="shared" ca="1" si="51"/>
        <v>-2.0152000000000001</v>
      </c>
      <c r="P46" s="57">
        <f t="shared" ca="1" si="52"/>
        <v>-6.0152000000000001</v>
      </c>
      <c r="Q46" s="27">
        <f t="shared" ca="1" si="53"/>
        <v>-4</v>
      </c>
      <c r="R46" s="26">
        <f t="shared" ca="1" si="1"/>
        <v>-2.0152000000000001</v>
      </c>
      <c r="S46" s="50">
        <f t="shared" ca="1" si="2"/>
        <v>-0.69364000000000003</v>
      </c>
      <c r="T46" s="26">
        <f t="shared" ca="1" si="3"/>
        <v>-2.4508000000000001</v>
      </c>
      <c r="U46" s="50">
        <f t="shared" ca="1" si="4"/>
        <v>-1.3736800000000002</v>
      </c>
      <c r="V46" s="23"/>
      <c r="W46" s="7">
        <f ca="1">IFERROR(MATCH(TRUE,I46:OFFSET(I46,_n-1,0),FALSE), _n)-1</f>
        <v>3</v>
      </c>
      <c r="X46" s="10">
        <f t="shared" ca="1" si="14"/>
        <v>1</v>
      </c>
      <c r="Y46" s="10">
        <f t="shared" ca="1" si="15"/>
        <v>0</v>
      </c>
      <c r="Z46" s="7">
        <f ca="1">SUM(G46:OFFSET(G46, W46, 0))</f>
        <v>-4</v>
      </c>
      <c r="AA46" s="65">
        <f t="shared" ca="1" si="16"/>
        <v>-2.0152000000000001</v>
      </c>
      <c r="AB46" s="66">
        <f t="shared" ca="1" si="17"/>
        <v>-6.0152000000000001</v>
      </c>
      <c r="AC46" s="70">
        <f t="shared" si="18"/>
        <v>42</v>
      </c>
      <c r="AF46" s="48">
        <f ca="1">AF45+_alpha*SUMIFS($Q$8:$Q45, $AC$8:$AC45,$B46, $E$8:$E45,AF$5, $F$8:$F45,AF$6)</f>
        <v>-2.4508000000000001</v>
      </c>
      <c r="AG46" s="34">
        <f ca="1">AG45+_alpha*SUMIFS($Q$8:$Q45, $AC$8:$AC45,$B46, $E$8:$E45,AG$5, $F$8:$F45,AG$6)</f>
        <v>-1.3736800000000002</v>
      </c>
      <c r="AH46" s="33">
        <f ca="1">AH45+_alpha*SUMIFS($Q$8:$Q45, $AC$8:$AC45,$B46, $E$8:$E45,AH$5, $F$8:$F45,AH$6)</f>
        <v>-2.0152000000000001</v>
      </c>
      <c r="AI46" s="35">
        <f ca="1">AI45+_alpha*SUMIFS($Q$8:$Q45, $AC$8:$AC45,$B46, $E$8:$E45,AI$5, $F$8:$F45,AI$6)</f>
        <v>-0.69364000000000003</v>
      </c>
      <c r="AJ46" s="34">
        <f ca="1">AJ45+_alpha*SUMIFS($Q$8:$Q45, $AC$8:$AC45,$B46, $E$8:$E45,AJ$5, $F$8:$F45,AJ$6)</f>
        <v>-1.2400000000000002</v>
      </c>
      <c r="AK46" s="34">
        <f ca="1">AK45+_alpha*SUMIFS($Q$8:$Q45, $AC$8:$AC45,$B46, $E$8:$E45,AK$5, $F$8:$F45,AK$6)</f>
        <v>-0.54991999999999996</v>
      </c>
      <c r="AL46" s="33">
        <f ca="1">AL45+_alpha*SUMIFS($Q$8:$Q45, $AC$8:$AC45,$B46, $E$8:$E45,AL$5, $F$8:$F45,AL$6)</f>
        <v>-1.55948</v>
      </c>
      <c r="AM46" s="35">
        <f ca="1">AM45+_alpha*SUMIFS($Q$8:$Q45, $AC$8:$AC45,$B46, $E$8:$E45,AM$5, $F$8:$F45,AM$6)</f>
        <v>1</v>
      </c>
      <c r="AN46" s="34">
        <f ca="1">AN45+_alpha*SUMIFS($Q$8:$Q45, $AC$8:$AC45,$B46, $E$8:$E45,AN$5, $F$8:$F45,AN$6)</f>
        <v>0</v>
      </c>
      <c r="AO46" s="49">
        <f ca="1">AO45+_alpha*SUMIFS($Q$8:$Q45, $AC$8:$AC45,$B46, $E$8:$E45,AO$5, $F$8:$F45,AO$6)</f>
        <v>0</v>
      </c>
      <c r="AQ46" s="7">
        <f t="shared" ca="1" si="54"/>
        <v>1</v>
      </c>
      <c r="AR46" s="10">
        <f t="shared" ca="1" si="55"/>
        <v>1</v>
      </c>
      <c r="AS46" s="10">
        <f t="shared" ca="1" si="56"/>
        <v>1</v>
      </c>
      <c r="AT46" s="10">
        <f t="shared" ca="1" si="57"/>
        <v>1</v>
      </c>
      <c r="AU46" s="8">
        <f t="shared" ca="1" si="58"/>
        <v>0</v>
      </c>
    </row>
    <row r="47" spans="2:47" x14ac:dyDescent="0.7">
      <c r="B47" s="12">
        <f t="shared" si="24"/>
        <v>39</v>
      </c>
      <c r="C47" s="7">
        <f t="shared" ca="1" si="41"/>
        <v>9</v>
      </c>
      <c r="D47" s="8">
        <f t="shared" ca="1" si="42"/>
        <v>1</v>
      </c>
      <c r="E47" s="10">
        <f t="shared" ca="1" si="43"/>
        <v>0</v>
      </c>
      <c r="F47" s="54">
        <f t="shared" ca="1" si="44"/>
        <v>1</v>
      </c>
      <c r="G47" s="10">
        <f t="shared" ca="1" si="45"/>
        <v>-1</v>
      </c>
      <c r="H47" s="7">
        <f t="shared" ca="1" si="46"/>
        <v>1</v>
      </c>
      <c r="I47" s="8" t="b">
        <f t="shared" ca="1" si="47"/>
        <v>0</v>
      </c>
      <c r="K47" s="55">
        <f t="shared" ca="1" si="48"/>
        <v>1</v>
      </c>
      <c r="L47" s="23">
        <f t="shared" si="49"/>
        <v>0.4781762498950185</v>
      </c>
      <c r="M47" s="8">
        <f t="shared" ca="1" si="50"/>
        <v>1</v>
      </c>
      <c r="N47" s="15"/>
      <c r="O47" s="58">
        <f t="shared" ca="1" si="51"/>
        <v>-1.3736800000000002</v>
      </c>
      <c r="P47" s="57">
        <f t="shared" ca="1" si="52"/>
        <v>-5.3736800000000002</v>
      </c>
      <c r="Q47" s="27">
        <f t="shared" ca="1" si="53"/>
        <v>-4</v>
      </c>
      <c r="R47" s="26">
        <f t="shared" ca="1" si="1"/>
        <v>-2.4508000000000001</v>
      </c>
      <c r="S47" s="50">
        <f t="shared" ca="1" si="2"/>
        <v>-1.3736800000000002</v>
      </c>
      <c r="T47" s="26">
        <f t="shared" ca="1" si="3"/>
        <v>-2.0152000000000001</v>
      </c>
      <c r="U47" s="50">
        <f t="shared" ca="1" si="4"/>
        <v>-0.69364000000000003</v>
      </c>
      <c r="V47" s="23"/>
      <c r="W47" s="7">
        <f ca="1">IFERROR(MATCH(TRUE,I47:OFFSET(I47,_n-1,0),FALSE), _n)-1</f>
        <v>3</v>
      </c>
      <c r="X47" s="10">
        <f t="shared" ca="1" si="14"/>
        <v>0</v>
      </c>
      <c r="Y47" s="10">
        <f t="shared" ca="1" si="15"/>
        <v>1</v>
      </c>
      <c r="Z47" s="7">
        <f ca="1">SUM(G47:OFFSET(G47, W47, 0))</f>
        <v>-4</v>
      </c>
      <c r="AA47" s="65">
        <f t="shared" ca="1" si="16"/>
        <v>-1.3736800000000002</v>
      </c>
      <c r="AB47" s="66">
        <f t="shared" ca="1" si="17"/>
        <v>-5.3736800000000002</v>
      </c>
      <c r="AC47" s="70">
        <f t="shared" si="18"/>
        <v>43</v>
      </c>
      <c r="AF47" s="48">
        <f ca="1">AF46+_alpha*SUMIFS($Q$8:$Q46, $AC$8:$AC46,$B47, $E$8:$E46,AF$5, $F$8:$F46,AF$6)</f>
        <v>-2.4508000000000001</v>
      </c>
      <c r="AG47" s="34">
        <f ca="1">AG46+_alpha*SUMIFS($Q$8:$Q46, $AC$8:$AC46,$B47, $E$8:$E46,AG$5, $F$8:$F46,AG$6)</f>
        <v>-1.3736800000000002</v>
      </c>
      <c r="AH47" s="33">
        <f ca="1">AH46+_alpha*SUMIFS($Q$8:$Q46, $AC$8:$AC46,$B47, $E$8:$E46,AH$5, $F$8:$F46,AH$6)</f>
        <v>-2.0152000000000001</v>
      </c>
      <c r="AI47" s="35">
        <f ca="1">AI46+_alpha*SUMIFS($Q$8:$Q46, $AC$8:$AC46,$B47, $E$8:$E46,AI$5, $F$8:$F46,AI$6)</f>
        <v>-0.69364000000000003</v>
      </c>
      <c r="AJ47" s="34">
        <f ca="1">AJ46+_alpha*SUMIFS($Q$8:$Q46, $AC$8:$AC46,$B47, $E$8:$E46,AJ$5, $F$8:$F46,AJ$6)</f>
        <v>-1.2400000000000002</v>
      </c>
      <c r="AK47" s="34">
        <f ca="1">AK46+_alpha*SUMIFS($Q$8:$Q46, $AC$8:$AC46,$B47, $E$8:$E46,AK$5, $F$8:$F46,AK$6)</f>
        <v>-1.0844079999999998</v>
      </c>
      <c r="AL47" s="33">
        <f ca="1">AL46+_alpha*SUMIFS($Q$8:$Q46, $AC$8:$AC46,$B47, $E$8:$E46,AL$5, $F$8:$F46,AL$6)</f>
        <v>-1.55948</v>
      </c>
      <c r="AM47" s="35">
        <f ca="1">AM46+_alpha*SUMIFS($Q$8:$Q46, $AC$8:$AC46,$B47, $E$8:$E46,AM$5, $F$8:$F46,AM$6)</f>
        <v>1</v>
      </c>
      <c r="AN47" s="34">
        <f ca="1">AN46+_alpha*SUMIFS($Q$8:$Q46, $AC$8:$AC46,$B47, $E$8:$E46,AN$5, $F$8:$F46,AN$6)</f>
        <v>0</v>
      </c>
      <c r="AO47" s="49">
        <f ca="1">AO46+_alpha*SUMIFS($Q$8:$Q46, $AC$8:$AC46,$B47, $E$8:$E46,AO$5, $F$8:$F46,AO$6)</f>
        <v>0</v>
      </c>
      <c r="AQ47" s="7">
        <f t="shared" ca="1" si="54"/>
        <v>1</v>
      </c>
      <c r="AR47" s="10">
        <f t="shared" ca="1" si="55"/>
        <v>1</v>
      </c>
      <c r="AS47" s="10">
        <f t="shared" ca="1" si="56"/>
        <v>1</v>
      </c>
      <c r="AT47" s="10">
        <f t="shared" ca="1" si="57"/>
        <v>1</v>
      </c>
      <c r="AU47" s="8">
        <f t="shared" ca="1" si="58"/>
        <v>0</v>
      </c>
    </row>
    <row r="48" spans="2:47" x14ac:dyDescent="0.7">
      <c r="B48" s="12">
        <f t="shared" si="24"/>
        <v>40</v>
      </c>
      <c r="C48" s="7">
        <f t="shared" ca="1" si="41"/>
        <v>10</v>
      </c>
      <c r="D48" s="8">
        <f t="shared" ca="1" si="42"/>
        <v>1</v>
      </c>
      <c r="E48" s="10">
        <f t="shared" ca="1" si="43"/>
        <v>1</v>
      </c>
      <c r="F48" s="54">
        <f t="shared" ca="1" si="44"/>
        <v>1</v>
      </c>
      <c r="G48" s="10">
        <f t="shared" ca="1" si="45"/>
        <v>-1</v>
      </c>
      <c r="H48" s="7">
        <f t="shared" ca="1" si="46"/>
        <v>2</v>
      </c>
      <c r="I48" s="8" t="b">
        <f t="shared" ca="1" si="47"/>
        <v>0</v>
      </c>
      <c r="K48" s="55">
        <f t="shared" ca="1" si="48"/>
        <v>1</v>
      </c>
      <c r="L48" s="23">
        <f t="shared" si="49"/>
        <v>0.47582058725149562</v>
      </c>
      <c r="M48" s="8">
        <f t="shared" ca="1" si="50"/>
        <v>0</v>
      </c>
      <c r="N48" s="15"/>
      <c r="O48" s="58">
        <f t="shared" ca="1" si="51"/>
        <v>-0.69364000000000003</v>
      </c>
      <c r="P48" s="57">
        <f t="shared" ca="1" si="52"/>
        <v>-4.6936400000000003</v>
      </c>
      <c r="Q48" s="27">
        <f t="shared" ca="1" si="53"/>
        <v>-4</v>
      </c>
      <c r="R48" s="26">
        <f t="shared" ca="1" si="1"/>
        <v>-2.0152000000000001</v>
      </c>
      <c r="S48" s="50">
        <f t="shared" ca="1" si="2"/>
        <v>-0.69364000000000003</v>
      </c>
      <c r="T48" s="26">
        <f t="shared" ca="1" si="3"/>
        <v>-1.2400000000000002</v>
      </c>
      <c r="U48" s="50">
        <f t="shared" ca="1" si="4"/>
        <v>-1.0844079999999998</v>
      </c>
      <c r="V48" s="23"/>
      <c r="W48" s="7">
        <f ca="1">IFERROR(MATCH(TRUE,I48:OFFSET(I48,_n-1,0),FALSE), _n)-1</f>
        <v>3</v>
      </c>
      <c r="X48" s="10">
        <f t="shared" ca="1" si="14"/>
        <v>1</v>
      </c>
      <c r="Y48" s="10">
        <f t="shared" ca="1" si="15"/>
        <v>1</v>
      </c>
      <c r="Z48" s="7">
        <f ca="1">SUM(G48:OFFSET(G48, W48, 0))</f>
        <v>-4</v>
      </c>
      <c r="AA48" s="65">
        <f t="shared" ca="1" si="16"/>
        <v>-0.69364000000000003</v>
      </c>
      <c r="AB48" s="66">
        <f t="shared" ca="1" si="17"/>
        <v>-4.6936400000000003</v>
      </c>
      <c r="AC48" s="70">
        <f t="shared" si="18"/>
        <v>44</v>
      </c>
      <c r="AF48" s="48">
        <f ca="1">AF47+_alpha*SUMIFS($Q$8:$Q47, $AC$8:$AC47,$B48, $E$8:$E47,AF$5, $F$8:$F47,AF$6)</f>
        <v>-2.4508000000000001</v>
      </c>
      <c r="AG48" s="34">
        <f ca="1">AG47+_alpha*SUMIFS($Q$8:$Q47, $AC$8:$AC47,$B48, $E$8:$E47,AG$5, $F$8:$F47,AG$6)</f>
        <v>-1.3736800000000002</v>
      </c>
      <c r="AH48" s="33">
        <f ca="1">AH47+_alpha*SUMIFS($Q$8:$Q47, $AC$8:$AC47,$B48, $E$8:$E47,AH$5, $F$8:$F47,AH$6)</f>
        <v>-2.0152000000000001</v>
      </c>
      <c r="AI48" s="35">
        <f ca="1">AI47+_alpha*SUMIFS($Q$8:$Q47, $AC$8:$AC47,$B48, $E$8:$E47,AI$5, $F$8:$F47,AI$6)</f>
        <v>-0.69364000000000003</v>
      </c>
      <c r="AJ48" s="34">
        <f ca="1">AJ47+_alpha*SUMIFS($Q$8:$Q47, $AC$8:$AC47,$B48, $E$8:$E47,AJ$5, $F$8:$F47,AJ$6)</f>
        <v>-1.2400000000000002</v>
      </c>
      <c r="AK48" s="34">
        <f ca="1">AK47+_alpha*SUMIFS($Q$8:$Q47, $AC$8:$AC47,$B48, $E$8:$E47,AK$5, $F$8:$F47,AK$6)</f>
        <v>-1.0844079999999998</v>
      </c>
      <c r="AL48" s="33">
        <f ca="1">AL47+_alpha*SUMIFS($Q$8:$Q47, $AC$8:$AC47,$B48, $E$8:$E47,AL$5, $F$8:$F47,AL$6)</f>
        <v>-1.922404</v>
      </c>
      <c r="AM48" s="35">
        <f ca="1">AM47+_alpha*SUMIFS($Q$8:$Q47, $AC$8:$AC47,$B48, $E$8:$E47,AM$5, $F$8:$F47,AM$6)</f>
        <v>1</v>
      </c>
      <c r="AN48" s="34">
        <f ca="1">AN47+_alpha*SUMIFS($Q$8:$Q47, $AC$8:$AC47,$B48, $E$8:$E47,AN$5, $F$8:$F47,AN$6)</f>
        <v>0</v>
      </c>
      <c r="AO48" s="49">
        <f ca="1">AO47+_alpha*SUMIFS($Q$8:$Q47, $AC$8:$AC47,$B48, $E$8:$E47,AO$5, $F$8:$F47,AO$6)</f>
        <v>0</v>
      </c>
      <c r="AQ48" s="7">
        <f t="shared" ca="1" si="54"/>
        <v>1</v>
      </c>
      <c r="AR48" s="10">
        <f t="shared" ca="1" si="55"/>
        <v>1</v>
      </c>
      <c r="AS48" s="10">
        <f t="shared" ca="1" si="56"/>
        <v>1</v>
      </c>
      <c r="AT48" s="10">
        <f t="shared" ca="1" si="57"/>
        <v>1</v>
      </c>
      <c r="AU48" s="8">
        <f t="shared" ca="1" si="58"/>
        <v>0</v>
      </c>
    </row>
    <row r="49" spans="2:47" x14ac:dyDescent="0.7">
      <c r="B49" s="12">
        <f t="shared" si="24"/>
        <v>41</v>
      </c>
      <c r="C49" s="7">
        <f t="shared" ca="1" si="41"/>
        <v>11</v>
      </c>
      <c r="D49" s="8">
        <f t="shared" ca="1" si="42"/>
        <v>1</v>
      </c>
      <c r="E49" s="10">
        <f t="shared" ca="1" si="43"/>
        <v>2</v>
      </c>
      <c r="F49" s="54">
        <f t="shared" ca="1" si="44"/>
        <v>0</v>
      </c>
      <c r="G49" s="10">
        <f t="shared" ca="1" si="45"/>
        <v>-1</v>
      </c>
      <c r="H49" s="7">
        <f t="shared" ca="1" si="46"/>
        <v>1</v>
      </c>
      <c r="I49" s="8" t="b">
        <f t="shared" ca="1" si="47"/>
        <v>0</v>
      </c>
      <c r="K49" s="55">
        <f t="shared" ca="1" si="48"/>
        <v>1</v>
      </c>
      <c r="L49" s="23">
        <f t="shared" si="49"/>
        <v>0.47353288225983614</v>
      </c>
      <c r="M49" s="8">
        <f t="shared" ca="1" si="50"/>
        <v>0</v>
      </c>
      <c r="N49" s="15"/>
      <c r="O49" s="58">
        <f t="shared" ca="1" si="51"/>
        <v>-1.6400000000000001</v>
      </c>
      <c r="P49" s="57">
        <f t="shared" ca="1" si="52"/>
        <v>-5.0844079999999998</v>
      </c>
      <c r="Q49" s="27">
        <f t="shared" ca="1" si="53"/>
        <v>-3.4444079999999997</v>
      </c>
      <c r="R49" s="26">
        <f t="shared" ca="1" si="1"/>
        <v>-1.6400000000000001</v>
      </c>
      <c r="S49" s="50">
        <f t="shared" ca="1" si="2"/>
        <v>-1.0844079999999998</v>
      </c>
      <c r="T49" s="26">
        <f t="shared" ca="1" si="3"/>
        <v>-2.0152000000000001</v>
      </c>
      <c r="U49" s="50">
        <f t="shared" ca="1" si="4"/>
        <v>-0.69364000000000003</v>
      </c>
      <c r="V49" s="23"/>
      <c r="W49" s="7">
        <f ca="1">IFERROR(MATCH(TRUE,I49:OFFSET(I49,_n-1,0),FALSE), _n)-1</f>
        <v>3</v>
      </c>
      <c r="X49" s="10">
        <f t="shared" ca="1" si="14"/>
        <v>2</v>
      </c>
      <c r="Y49" s="10">
        <f t="shared" ca="1" si="15"/>
        <v>1</v>
      </c>
      <c r="Z49" s="7">
        <f ca="1">SUM(G49:OFFSET(G49, W49, 0))</f>
        <v>-4</v>
      </c>
      <c r="AA49" s="65">
        <f t="shared" ca="1" si="16"/>
        <v>-1.0844079999999998</v>
      </c>
      <c r="AB49" s="66">
        <f t="shared" ca="1" si="17"/>
        <v>-5.0844079999999998</v>
      </c>
      <c r="AC49" s="70">
        <f t="shared" si="18"/>
        <v>45</v>
      </c>
      <c r="AF49" s="48">
        <f ca="1">AF48+_alpha*SUMIFS($Q$8:$Q48, $AC$8:$AC48,$B49, $E$8:$E48,AF$5, $F$8:$F48,AF$6)</f>
        <v>-2.4508000000000001</v>
      </c>
      <c r="AG49" s="34">
        <f ca="1">AG48+_alpha*SUMIFS($Q$8:$Q48, $AC$8:$AC48,$B49, $E$8:$E48,AG$5, $F$8:$F48,AG$6)</f>
        <v>-1.3736800000000002</v>
      </c>
      <c r="AH49" s="33">
        <f ca="1">AH48+_alpha*SUMIFS($Q$8:$Q48, $AC$8:$AC48,$B49, $E$8:$E48,AH$5, $F$8:$F48,AH$6)</f>
        <v>-2.0152000000000001</v>
      </c>
      <c r="AI49" s="35">
        <f ca="1">AI48+_alpha*SUMIFS($Q$8:$Q48, $AC$8:$AC48,$B49, $E$8:$E48,AI$5, $F$8:$F48,AI$6)</f>
        <v>-0.69364000000000003</v>
      </c>
      <c r="AJ49" s="34">
        <f ca="1">AJ48+_alpha*SUMIFS($Q$8:$Q48, $AC$8:$AC48,$B49, $E$8:$E48,AJ$5, $F$8:$F48,AJ$6)</f>
        <v>-1.6400000000000001</v>
      </c>
      <c r="AK49" s="34">
        <f ca="1">AK48+_alpha*SUMIFS($Q$8:$Q48, $AC$8:$AC48,$B49, $E$8:$E48,AK$5, $F$8:$F48,AK$6)</f>
        <v>-1.0844079999999998</v>
      </c>
      <c r="AL49" s="33">
        <f ca="1">AL48+_alpha*SUMIFS($Q$8:$Q48, $AC$8:$AC48,$B49, $E$8:$E48,AL$5, $F$8:$F48,AL$6)</f>
        <v>-1.922404</v>
      </c>
      <c r="AM49" s="35">
        <f ca="1">AM48+_alpha*SUMIFS($Q$8:$Q48, $AC$8:$AC48,$B49, $E$8:$E48,AM$5, $F$8:$F48,AM$6)</f>
        <v>1</v>
      </c>
      <c r="AN49" s="34">
        <f ca="1">AN48+_alpha*SUMIFS($Q$8:$Q48, $AC$8:$AC48,$B49, $E$8:$E48,AN$5, $F$8:$F48,AN$6)</f>
        <v>0</v>
      </c>
      <c r="AO49" s="49">
        <f ca="1">AO48+_alpha*SUMIFS($Q$8:$Q48, $AC$8:$AC48,$B49, $E$8:$E48,AO$5, $F$8:$F48,AO$6)</f>
        <v>0</v>
      </c>
      <c r="AQ49" s="7">
        <f t="shared" ca="1" si="54"/>
        <v>1</v>
      </c>
      <c r="AR49" s="10">
        <f t="shared" ca="1" si="55"/>
        <v>1</v>
      </c>
      <c r="AS49" s="10">
        <f t="shared" ca="1" si="56"/>
        <v>1</v>
      </c>
      <c r="AT49" s="10">
        <f t="shared" ca="1" si="57"/>
        <v>1</v>
      </c>
      <c r="AU49" s="8">
        <f t="shared" ca="1" si="58"/>
        <v>0</v>
      </c>
    </row>
    <row r="50" spans="2:47" x14ac:dyDescent="0.7">
      <c r="B50" s="12">
        <f t="shared" si="24"/>
        <v>42</v>
      </c>
      <c r="C50" s="7">
        <f t="shared" ca="1" si="41"/>
        <v>12</v>
      </c>
      <c r="D50" s="8">
        <f t="shared" ca="1" si="42"/>
        <v>1</v>
      </c>
      <c r="E50" s="10">
        <f t="shared" ca="1" si="43"/>
        <v>1</v>
      </c>
      <c r="F50" s="54">
        <f t="shared" ca="1" si="44"/>
        <v>0</v>
      </c>
      <c r="G50" s="10">
        <f t="shared" ca="1" si="45"/>
        <v>-1</v>
      </c>
      <c r="H50" s="7">
        <f t="shared" ca="1" si="46"/>
        <v>0</v>
      </c>
      <c r="I50" s="8" t="b">
        <f t="shared" ca="1" si="47"/>
        <v>0</v>
      </c>
      <c r="K50" s="55">
        <f t="shared" ca="1" si="48"/>
        <v>1</v>
      </c>
      <c r="L50" s="23">
        <f t="shared" si="49"/>
        <v>0.47130962494622491</v>
      </c>
      <c r="M50" s="8">
        <f t="shared" ca="1" si="50"/>
        <v>1</v>
      </c>
      <c r="N50" s="15"/>
      <c r="O50" s="58">
        <f t="shared" ca="1" si="51"/>
        <v>-2.4152</v>
      </c>
      <c r="P50" s="57">
        <f t="shared" ca="1" si="52"/>
        <v>-5.9224040000000002</v>
      </c>
      <c r="Q50" s="27">
        <f t="shared" ca="1" si="53"/>
        <v>-3.5072040000000002</v>
      </c>
      <c r="R50" s="26">
        <f t="shared" ca="1" si="1"/>
        <v>-2.4152</v>
      </c>
      <c r="S50" s="50">
        <f t="shared" ca="1" si="2"/>
        <v>-0.69364000000000003</v>
      </c>
      <c r="T50" s="26">
        <f t="shared" ca="1" si="3"/>
        <v>-2.4508000000000001</v>
      </c>
      <c r="U50" s="50">
        <f t="shared" ca="1" si="4"/>
        <v>-1.3736800000000002</v>
      </c>
      <c r="V50" s="23"/>
      <c r="W50" s="7">
        <f ca="1">IFERROR(MATCH(TRUE,I50:OFFSET(I50,_n-1,0),FALSE), _n)-1</f>
        <v>3</v>
      </c>
      <c r="X50" s="10">
        <f t="shared" ca="1" si="14"/>
        <v>3</v>
      </c>
      <c r="Y50" s="10">
        <f t="shared" ca="1" si="15"/>
        <v>0</v>
      </c>
      <c r="Z50" s="7">
        <f ca="1">SUM(G50:OFFSET(G50, W50, 0))</f>
        <v>-4</v>
      </c>
      <c r="AA50" s="65">
        <f t="shared" ca="1" si="16"/>
        <v>-1.922404</v>
      </c>
      <c r="AB50" s="66">
        <f t="shared" ca="1" si="17"/>
        <v>-5.9224040000000002</v>
      </c>
      <c r="AC50" s="70">
        <f t="shared" si="18"/>
        <v>46</v>
      </c>
      <c r="AF50" s="48">
        <f ca="1">AF49+_alpha*SUMIFS($Q$8:$Q49, $AC$8:$AC49,$B50, $E$8:$E49,AF$5, $F$8:$F49,AF$6)</f>
        <v>-2.4508000000000001</v>
      </c>
      <c r="AG50" s="34">
        <f ca="1">AG49+_alpha*SUMIFS($Q$8:$Q49, $AC$8:$AC49,$B50, $E$8:$E49,AG$5, $F$8:$F49,AG$6)</f>
        <v>-1.3736800000000002</v>
      </c>
      <c r="AH50" s="33">
        <f ca="1">AH49+_alpha*SUMIFS($Q$8:$Q49, $AC$8:$AC49,$B50, $E$8:$E49,AH$5, $F$8:$F49,AH$6)</f>
        <v>-2.4152</v>
      </c>
      <c r="AI50" s="35">
        <f ca="1">AI49+_alpha*SUMIFS($Q$8:$Q49, $AC$8:$AC49,$B50, $E$8:$E49,AI$5, $F$8:$F49,AI$6)</f>
        <v>-0.69364000000000003</v>
      </c>
      <c r="AJ50" s="34">
        <f ca="1">AJ49+_alpha*SUMIFS($Q$8:$Q49, $AC$8:$AC49,$B50, $E$8:$E49,AJ$5, $F$8:$F49,AJ$6)</f>
        <v>-1.6400000000000001</v>
      </c>
      <c r="AK50" s="34">
        <f ca="1">AK49+_alpha*SUMIFS($Q$8:$Q49, $AC$8:$AC49,$B50, $E$8:$E49,AK$5, $F$8:$F49,AK$6)</f>
        <v>-1.0844079999999998</v>
      </c>
      <c r="AL50" s="33">
        <f ca="1">AL49+_alpha*SUMIFS($Q$8:$Q49, $AC$8:$AC49,$B50, $E$8:$E49,AL$5, $F$8:$F49,AL$6)</f>
        <v>-1.922404</v>
      </c>
      <c r="AM50" s="35">
        <f ca="1">AM49+_alpha*SUMIFS($Q$8:$Q49, $AC$8:$AC49,$B50, $E$8:$E49,AM$5, $F$8:$F49,AM$6)</f>
        <v>1</v>
      </c>
      <c r="AN50" s="34">
        <f ca="1">AN49+_alpha*SUMIFS($Q$8:$Q49, $AC$8:$AC49,$B50, $E$8:$E49,AN$5, $F$8:$F49,AN$6)</f>
        <v>0</v>
      </c>
      <c r="AO50" s="49">
        <f ca="1">AO49+_alpha*SUMIFS($Q$8:$Q49, $AC$8:$AC49,$B50, $E$8:$E49,AO$5, $F$8:$F49,AO$6)</f>
        <v>0</v>
      </c>
      <c r="AQ50" s="7">
        <f t="shared" ca="1" si="54"/>
        <v>1</v>
      </c>
      <c r="AR50" s="10">
        <f t="shared" ca="1" si="55"/>
        <v>1</v>
      </c>
      <c r="AS50" s="10">
        <f t="shared" ca="1" si="56"/>
        <v>1</v>
      </c>
      <c r="AT50" s="10">
        <f t="shared" ca="1" si="57"/>
        <v>1</v>
      </c>
      <c r="AU50" s="8">
        <f t="shared" ca="1" si="58"/>
        <v>0</v>
      </c>
    </row>
    <row r="51" spans="2:47" x14ac:dyDescent="0.7">
      <c r="B51" s="12">
        <f t="shared" si="24"/>
        <v>43</v>
      </c>
      <c r="C51" s="7">
        <f t="shared" ca="1" si="41"/>
        <v>13</v>
      </c>
      <c r="D51" s="8">
        <f t="shared" ca="1" si="42"/>
        <v>1</v>
      </c>
      <c r="E51" s="10">
        <f t="shared" ca="1" si="43"/>
        <v>0</v>
      </c>
      <c r="F51" s="54">
        <f t="shared" ca="1" si="44"/>
        <v>1</v>
      </c>
      <c r="G51" s="10">
        <f t="shared" ca="1" si="45"/>
        <v>-1</v>
      </c>
      <c r="H51" s="7">
        <f t="shared" ca="1" si="46"/>
        <v>1</v>
      </c>
      <c r="I51" s="8" t="b">
        <f t="shared" ca="1" si="47"/>
        <v>0</v>
      </c>
      <c r="K51" s="55">
        <f t="shared" ca="1" si="48"/>
        <v>1</v>
      </c>
      <c r="L51" s="23">
        <f t="shared" si="49"/>
        <v>0.46914756298902682</v>
      </c>
      <c r="M51" s="8">
        <f t="shared" ca="1" si="50"/>
        <v>1</v>
      </c>
      <c r="N51" s="15"/>
      <c r="O51" s="58">
        <f t="shared" ca="1" si="51"/>
        <v>-1.7736800000000001</v>
      </c>
      <c r="P51" s="57">
        <f t="shared" ca="1" si="52"/>
        <v>-5.0844079999999998</v>
      </c>
      <c r="Q51" s="27">
        <f t="shared" ca="1" si="53"/>
        <v>-3.3107279999999997</v>
      </c>
      <c r="R51" s="26">
        <f t="shared" ca="1" si="1"/>
        <v>-2.4508000000000001</v>
      </c>
      <c r="S51" s="50">
        <f t="shared" ca="1" si="2"/>
        <v>-1.7736800000000001</v>
      </c>
      <c r="T51" s="26">
        <f t="shared" ca="1" si="3"/>
        <v>-2.4152</v>
      </c>
      <c r="U51" s="50">
        <f t="shared" ca="1" si="4"/>
        <v>-0.69364000000000003</v>
      </c>
      <c r="V51" s="23"/>
      <c r="W51" s="7">
        <f ca="1">IFERROR(MATCH(TRUE,I51:OFFSET(I51,_n-1,0),FALSE), _n)-1</f>
        <v>3</v>
      </c>
      <c r="X51" s="10">
        <f t="shared" ca="1" si="14"/>
        <v>2</v>
      </c>
      <c r="Y51" s="10">
        <f t="shared" ca="1" si="15"/>
        <v>1</v>
      </c>
      <c r="Z51" s="7">
        <f ca="1">SUM(G51:OFFSET(G51, W51, 0))</f>
        <v>-4</v>
      </c>
      <c r="AA51" s="65">
        <f t="shared" ca="1" si="16"/>
        <v>-1.0844079999999998</v>
      </c>
      <c r="AB51" s="66">
        <f t="shared" ca="1" si="17"/>
        <v>-5.0844079999999998</v>
      </c>
      <c r="AC51" s="70">
        <f t="shared" si="18"/>
        <v>47</v>
      </c>
      <c r="AF51" s="48">
        <f ca="1">AF50+_alpha*SUMIFS($Q$8:$Q50, $AC$8:$AC50,$B51, $E$8:$E50,AF$5, $F$8:$F50,AF$6)</f>
        <v>-2.4508000000000001</v>
      </c>
      <c r="AG51" s="34">
        <f ca="1">AG50+_alpha*SUMIFS($Q$8:$Q50, $AC$8:$AC50,$B51, $E$8:$E50,AG$5, $F$8:$F50,AG$6)</f>
        <v>-1.7736800000000001</v>
      </c>
      <c r="AH51" s="33">
        <f ca="1">AH50+_alpha*SUMIFS($Q$8:$Q50, $AC$8:$AC50,$B51, $E$8:$E50,AH$5, $F$8:$F50,AH$6)</f>
        <v>-2.4152</v>
      </c>
      <c r="AI51" s="35">
        <f ca="1">AI50+_alpha*SUMIFS($Q$8:$Q50, $AC$8:$AC50,$B51, $E$8:$E50,AI$5, $F$8:$F50,AI$6)</f>
        <v>-0.69364000000000003</v>
      </c>
      <c r="AJ51" s="34">
        <f ca="1">AJ50+_alpha*SUMIFS($Q$8:$Q50, $AC$8:$AC50,$B51, $E$8:$E50,AJ$5, $F$8:$F50,AJ$6)</f>
        <v>-1.6400000000000001</v>
      </c>
      <c r="AK51" s="34">
        <f ca="1">AK50+_alpha*SUMIFS($Q$8:$Q50, $AC$8:$AC50,$B51, $E$8:$E50,AK$5, $F$8:$F50,AK$6)</f>
        <v>-1.0844079999999998</v>
      </c>
      <c r="AL51" s="33">
        <f ca="1">AL50+_alpha*SUMIFS($Q$8:$Q50, $AC$8:$AC50,$B51, $E$8:$E50,AL$5, $F$8:$F50,AL$6)</f>
        <v>-1.922404</v>
      </c>
      <c r="AM51" s="35">
        <f ca="1">AM50+_alpha*SUMIFS($Q$8:$Q50, $AC$8:$AC50,$B51, $E$8:$E50,AM$5, $F$8:$F50,AM$6)</f>
        <v>1</v>
      </c>
      <c r="AN51" s="34">
        <f ca="1">AN50+_alpha*SUMIFS($Q$8:$Q50, $AC$8:$AC50,$B51, $E$8:$E50,AN$5, $F$8:$F50,AN$6)</f>
        <v>0</v>
      </c>
      <c r="AO51" s="49">
        <f ca="1">AO50+_alpha*SUMIFS($Q$8:$Q50, $AC$8:$AC50,$B51, $E$8:$E50,AO$5, $F$8:$F50,AO$6)</f>
        <v>0</v>
      </c>
      <c r="AQ51" s="7">
        <f t="shared" ca="1" si="54"/>
        <v>1</v>
      </c>
      <c r="AR51" s="10">
        <f t="shared" ca="1" si="55"/>
        <v>1</v>
      </c>
      <c r="AS51" s="10">
        <f t="shared" ca="1" si="56"/>
        <v>1</v>
      </c>
      <c r="AT51" s="10">
        <f t="shared" ca="1" si="57"/>
        <v>1</v>
      </c>
      <c r="AU51" s="8">
        <f t="shared" ca="1" si="58"/>
        <v>0</v>
      </c>
    </row>
    <row r="52" spans="2:47" x14ac:dyDescent="0.7">
      <c r="B52" s="12">
        <f t="shared" si="24"/>
        <v>44</v>
      </c>
      <c r="C52" s="7">
        <f t="shared" ca="1" si="41"/>
        <v>14</v>
      </c>
      <c r="D52" s="8">
        <f t="shared" ca="1" si="42"/>
        <v>1</v>
      </c>
      <c r="E52" s="10">
        <f t="shared" ca="1" si="43"/>
        <v>1</v>
      </c>
      <c r="F52" s="54">
        <f t="shared" ca="1" si="44"/>
        <v>1</v>
      </c>
      <c r="G52" s="10">
        <f t="shared" ca="1" si="45"/>
        <v>-1</v>
      </c>
      <c r="H52" s="7">
        <f t="shared" ca="1" si="46"/>
        <v>2</v>
      </c>
      <c r="I52" s="8" t="b">
        <f t="shared" ca="1" si="47"/>
        <v>0</v>
      </c>
      <c r="K52" s="55">
        <f t="shared" ca="1" si="48"/>
        <v>1</v>
      </c>
      <c r="L52" s="23">
        <f t="shared" si="49"/>
        <v>0.46704367745113423</v>
      </c>
      <c r="M52" s="8">
        <f t="shared" ca="1" si="50"/>
        <v>1</v>
      </c>
      <c r="N52" s="15"/>
      <c r="O52" s="58">
        <f t="shared" ca="1" si="51"/>
        <v>-1.0936400000000002</v>
      </c>
      <c r="P52" s="57">
        <f t="shared" ca="1" si="52"/>
        <v>-5.9224040000000002</v>
      </c>
      <c r="Q52" s="27">
        <f t="shared" ca="1" si="53"/>
        <v>-4.8287639999999996</v>
      </c>
      <c r="R52" s="26">
        <f t="shared" ca="1" si="1"/>
        <v>-2.4152</v>
      </c>
      <c r="S52" s="50">
        <f t="shared" ca="1" si="2"/>
        <v>-1.0936400000000002</v>
      </c>
      <c r="T52" s="26">
        <f t="shared" ca="1" si="3"/>
        <v>-1.6400000000000001</v>
      </c>
      <c r="U52" s="50">
        <f t="shared" ca="1" si="4"/>
        <v>-1.0844079999999998</v>
      </c>
      <c r="V52" s="23"/>
      <c r="W52" s="7">
        <f ca="1">IFERROR(MATCH(TRUE,I52:OFFSET(I52,_n-1,0),FALSE), _n)-1</f>
        <v>3</v>
      </c>
      <c r="X52" s="10">
        <f t="shared" ca="1" si="14"/>
        <v>3</v>
      </c>
      <c r="Y52" s="10">
        <f t="shared" ca="1" si="15"/>
        <v>0</v>
      </c>
      <c r="Z52" s="7">
        <f ca="1">SUM(G52:OFFSET(G52, W52, 0))</f>
        <v>-4</v>
      </c>
      <c r="AA52" s="65">
        <f t="shared" ca="1" si="16"/>
        <v>-1.922404</v>
      </c>
      <c r="AB52" s="66">
        <f t="shared" ca="1" si="17"/>
        <v>-5.9224040000000002</v>
      </c>
      <c r="AC52" s="70">
        <f t="shared" si="18"/>
        <v>48</v>
      </c>
      <c r="AF52" s="48">
        <f ca="1">AF51+_alpha*SUMIFS($Q$8:$Q51, $AC$8:$AC51,$B52, $E$8:$E51,AF$5, $F$8:$F51,AF$6)</f>
        <v>-2.4508000000000001</v>
      </c>
      <c r="AG52" s="34">
        <f ca="1">AG51+_alpha*SUMIFS($Q$8:$Q51, $AC$8:$AC51,$B52, $E$8:$E51,AG$5, $F$8:$F51,AG$6)</f>
        <v>-1.7736800000000001</v>
      </c>
      <c r="AH52" s="33">
        <f ca="1">AH51+_alpha*SUMIFS($Q$8:$Q51, $AC$8:$AC51,$B52, $E$8:$E51,AH$5, $F$8:$F51,AH$6)</f>
        <v>-2.4152</v>
      </c>
      <c r="AI52" s="35">
        <f ca="1">AI51+_alpha*SUMIFS($Q$8:$Q51, $AC$8:$AC51,$B52, $E$8:$E51,AI$5, $F$8:$F51,AI$6)</f>
        <v>-1.0936400000000002</v>
      </c>
      <c r="AJ52" s="34">
        <f ca="1">AJ51+_alpha*SUMIFS($Q$8:$Q51, $AC$8:$AC51,$B52, $E$8:$E51,AJ$5, $F$8:$F51,AJ$6)</f>
        <v>-1.6400000000000001</v>
      </c>
      <c r="AK52" s="34">
        <f ca="1">AK51+_alpha*SUMIFS($Q$8:$Q51, $AC$8:$AC51,$B52, $E$8:$E51,AK$5, $F$8:$F51,AK$6)</f>
        <v>-1.0844079999999998</v>
      </c>
      <c r="AL52" s="33">
        <f ca="1">AL51+_alpha*SUMIFS($Q$8:$Q51, $AC$8:$AC51,$B52, $E$8:$E51,AL$5, $F$8:$F51,AL$6)</f>
        <v>-1.922404</v>
      </c>
      <c r="AM52" s="35">
        <f ca="1">AM51+_alpha*SUMIFS($Q$8:$Q51, $AC$8:$AC51,$B52, $E$8:$E51,AM$5, $F$8:$F51,AM$6)</f>
        <v>1</v>
      </c>
      <c r="AN52" s="34">
        <f ca="1">AN51+_alpha*SUMIFS($Q$8:$Q51, $AC$8:$AC51,$B52, $E$8:$E51,AN$5, $F$8:$F51,AN$6)</f>
        <v>0</v>
      </c>
      <c r="AO52" s="49">
        <f ca="1">AO51+_alpha*SUMIFS($Q$8:$Q51, $AC$8:$AC51,$B52, $E$8:$E51,AO$5, $F$8:$F51,AO$6)</f>
        <v>0</v>
      </c>
      <c r="AQ52" s="7">
        <f t="shared" ca="1" si="54"/>
        <v>1</v>
      </c>
      <c r="AR52" s="10">
        <f t="shared" ca="1" si="55"/>
        <v>1</v>
      </c>
      <c r="AS52" s="10">
        <f t="shared" ca="1" si="56"/>
        <v>1</v>
      </c>
      <c r="AT52" s="10">
        <f t="shared" ca="1" si="57"/>
        <v>1</v>
      </c>
      <c r="AU52" s="8">
        <f t="shared" ca="1" si="58"/>
        <v>0</v>
      </c>
    </row>
    <row r="53" spans="2:47" x14ac:dyDescent="0.7">
      <c r="B53" s="12">
        <f t="shared" si="24"/>
        <v>45</v>
      </c>
      <c r="C53" s="7">
        <f t="shared" ca="1" si="41"/>
        <v>15</v>
      </c>
      <c r="D53" s="8">
        <f t="shared" ca="1" si="42"/>
        <v>1</v>
      </c>
      <c r="E53" s="10">
        <f t="shared" ca="1" si="43"/>
        <v>2</v>
      </c>
      <c r="F53" s="54">
        <f t="shared" ca="1" si="44"/>
        <v>1</v>
      </c>
      <c r="G53" s="10">
        <f t="shared" ca="1" si="45"/>
        <v>-1</v>
      </c>
      <c r="H53" s="7">
        <f t="shared" ca="1" si="46"/>
        <v>3</v>
      </c>
      <c r="I53" s="8" t="b">
        <f t="shared" ca="1" si="47"/>
        <v>0</v>
      </c>
      <c r="K53" s="55">
        <f t="shared" ca="1" si="48"/>
        <v>1</v>
      </c>
      <c r="L53" s="23">
        <f t="shared" si="49"/>
        <v>0.4649951612802628</v>
      </c>
      <c r="M53" s="8">
        <f t="shared" ca="1" si="50"/>
        <v>0</v>
      </c>
      <c r="N53" s="15"/>
      <c r="O53" s="58">
        <f t="shared" ca="1" si="51"/>
        <v>-1.0844079999999998</v>
      </c>
      <c r="P53" s="57">
        <f t="shared" ca="1" si="52"/>
        <v>-5.0844079999999998</v>
      </c>
      <c r="Q53" s="27">
        <f t="shared" ca="1" si="53"/>
        <v>-4</v>
      </c>
      <c r="R53" s="26">
        <f t="shared" ca="1" si="1"/>
        <v>-1.9844408000000002</v>
      </c>
      <c r="S53" s="50">
        <f t="shared" ca="1" si="2"/>
        <v>-1.0844079999999998</v>
      </c>
      <c r="T53" s="26">
        <f t="shared" ca="1" si="3"/>
        <v>-1.922404</v>
      </c>
      <c r="U53" s="50">
        <f t="shared" ca="1" si="4"/>
        <v>1</v>
      </c>
      <c r="V53" s="23"/>
      <c r="W53" s="7">
        <f ca="1">IFERROR(MATCH(TRUE,I53:OFFSET(I53,_n-1,0),FALSE), _n)-1</f>
        <v>3</v>
      </c>
      <c r="X53" s="10">
        <f t="shared" ca="1" si="14"/>
        <v>2</v>
      </c>
      <c r="Y53" s="10">
        <f t="shared" ca="1" si="15"/>
        <v>1</v>
      </c>
      <c r="Z53" s="7">
        <f ca="1">SUM(G53:OFFSET(G53, W53, 0))</f>
        <v>-4</v>
      </c>
      <c r="AA53" s="65">
        <f t="shared" ca="1" si="16"/>
        <v>-1.0844079999999998</v>
      </c>
      <c r="AB53" s="66">
        <f t="shared" ca="1" si="17"/>
        <v>-5.0844079999999998</v>
      </c>
      <c r="AC53" s="70">
        <f t="shared" si="18"/>
        <v>49</v>
      </c>
      <c r="AF53" s="48">
        <f ca="1">AF52+_alpha*SUMIFS($Q$8:$Q52, $AC$8:$AC52,$B53, $E$8:$E52,AF$5, $F$8:$F52,AF$6)</f>
        <v>-2.4508000000000001</v>
      </c>
      <c r="AG53" s="34">
        <f ca="1">AG52+_alpha*SUMIFS($Q$8:$Q52, $AC$8:$AC52,$B53, $E$8:$E52,AG$5, $F$8:$F52,AG$6)</f>
        <v>-1.7736800000000001</v>
      </c>
      <c r="AH53" s="33">
        <f ca="1">AH52+_alpha*SUMIFS($Q$8:$Q52, $AC$8:$AC52,$B53, $E$8:$E52,AH$5, $F$8:$F52,AH$6)</f>
        <v>-2.4152</v>
      </c>
      <c r="AI53" s="35">
        <f ca="1">AI52+_alpha*SUMIFS($Q$8:$Q52, $AC$8:$AC52,$B53, $E$8:$E52,AI$5, $F$8:$F52,AI$6)</f>
        <v>-1.0936400000000002</v>
      </c>
      <c r="AJ53" s="34">
        <f ca="1">AJ52+_alpha*SUMIFS($Q$8:$Q52, $AC$8:$AC52,$B53, $E$8:$E52,AJ$5, $F$8:$F52,AJ$6)</f>
        <v>-1.9844408000000002</v>
      </c>
      <c r="AK53" s="34">
        <f ca="1">AK52+_alpha*SUMIFS($Q$8:$Q52, $AC$8:$AC52,$B53, $E$8:$E52,AK$5, $F$8:$F52,AK$6)</f>
        <v>-1.0844079999999998</v>
      </c>
      <c r="AL53" s="33">
        <f ca="1">AL52+_alpha*SUMIFS($Q$8:$Q52, $AC$8:$AC52,$B53, $E$8:$E52,AL$5, $F$8:$F52,AL$6)</f>
        <v>-1.922404</v>
      </c>
      <c r="AM53" s="35">
        <f ca="1">AM52+_alpha*SUMIFS($Q$8:$Q52, $AC$8:$AC52,$B53, $E$8:$E52,AM$5, $F$8:$F52,AM$6)</f>
        <v>1</v>
      </c>
      <c r="AN53" s="34">
        <f ca="1">AN52+_alpha*SUMIFS($Q$8:$Q52, $AC$8:$AC52,$B53, $E$8:$E52,AN$5, $F$8:$F52,AN$6)</f>
        <v>0</v>
      </c>
      <c r="AO53" s="49">
        <f ca="1">AO52+_alpha*SUMIFS($Q$8:$Q52, $AC$8:$AC52,$B53, $E$8:$E52,AO$5, $F$8:$F52,AO$6)</f>
        <v>0</v>
      </c>
      <c r="AQ53" s="7">
        <f t="shared" ca="1" si="54"/>
        <v>1</v>
      </c>
      <c r="AR53" s="10">
        <f t="shared" ca="1" si="55"/>
        <v>1</v>
      </c>
      <c r="AS53" s="10">
        <f t="shared" ca="1" si="56"/>
        <v>1</v>
      </c>
      <c r="AT53" s="10">
        <f t="shared" ca="1" si="57"/>
        <v>1</v>
      </c>
      <c r="AU53" s="8">
        <f t="shared" ca="1" si="58"/>
        <v>0</v>
      </c>
    </row>
    <row r="54" spans="2:47" x14ac:dyDescent="0.7">
      <c r="B54" s="12">
        <f t="shared" si="24"/>
        <v>46</v>
      </c>
      <c r="C54" s="7">
        <f t="shared" ca="1" si="41"/>
        <v>16</v>
      </c>
      <c r="D54" s="8">
        <f t="shared" ca="1" si="42"/>
        <v>1</v>
      </c>
      <c r="E54" s="10">
        <f t="shared" ca="1" si="43"/>
        <v>3</v>
      </c>
      <c r="F54" s="54">
        <f t="shared" ca="1" si="44"/>
        <v>0</v>
      </c>
      <c r="G54" s="10">
        <f t="shared" ca="1" si="45"/>
        <v>-1</v>
      </c>
      <c r="H54" s="7">
        <f t="shared" ca="1" si="46"/>
        <v>2</v>
      </c>
      <c r="I54" s="8" t="b">
        <f t="shared" ca="1" si="47"/>
        <v>0</v>
      </c>
      <c r="K54" s="55">
        <f t="shared" ca="1" si="48"/>
        <v>1</v>
      </c>
      <c r="L54" s="23">
        <f t="shared" si="49"/>
        <v>0.46299940020884012</v>
      </c>
      <c r="M54" s="8">
        <f t="shared" ca="1" si="50"/>
        <v>1</v>
      </c>
      <c r="N54" s="15"/>
      <c r="O54" s="58">
        <f t="shared" ca="1" si="51"/>
        <v>-1.922404</v>
      </c>
      <c r="P54" s="57">
        <f t="shared" ca="1" si="52"/>
        <v>-3</v>
      </c>
      <c r="Q54" s="27">
        <f t="shared" ca="1" si="53"/>
        <v>-1.077596</v>
      </c>
      <c r="R54" s="26">
        <f t="shared" ca="1" si="1"/>
        <v>-1.922404</v>
      </c>
      <c r="S54" s="50">
        <f t="shared" ca="1" si="2"/>
        <v>1</v>
      </c>
      <c r="T54" s="26">
        <f t="shared" ca="1" si="3"/>
        <v>-1.9844408000000002</v>
      </c>
      <c r="U54" s="50">
        <f t="shared" ca="1" si="4"/>
        <v>-1.0844079999999998</v>
      </c>
      <c r="V54" s="23"/>
      <c r="W54" s="7">
        <f ca="1">IFERROR(MATCH(TRUE,I54:OFFSET(I54,_n-1,0),FALSE), _n)-1</f>
        <v>3</v>
      </c>
      <c r="X54" s="10">
        <f t="shared" ca="1" si="14"/>
        <v>3</v>
      </c>
      <c r="Y54" s="10">
        <f t="shared" ca="1" si="15"/>
        <v>1</v>
      </c>
      <c r="Z54" s="7">
        <f ca="1">SUM(G54:OFFSET(G54, W54, 0))</f>
        <v>-4</v>
      </c>
      <c r="AA54" s="65">
        <f t="shared" ca="1" si="16"/>
        <v>1</v>
      </c>
      <c r="AB54" s="66">
        <f t="shared" ca="1" si="17"/>
        <v>-3</v>
      </c>
      <c r="AC54" s="70">
        <f t="shared" si="18"/>
        <v>50</v>
      </c>
      <c r="AF54" s="48">
        <f ca="1">AF53+_alpha*SUMIFS($Q$8:$Q53, $AC$8:$AC53,$B54, $E$8:$E53,AF$5, $F$8:$F53,AF$6)</f>
        <v>-2.4508000000000001</v>
      </c>
      <c r="AG54" s="34">
        <f ca="1">AG53+_alpha*SUMIFS($Q$8:$Q53, $AC$8:$AC53,$B54, $E$8:$E53,AG$5, $F$8:$F53,AG$6)</f>
        <v>-1.7736800000000001</v>
      </c>
      <c r="AH54" s="33">
        <f ca="1">AH53+_alpha*SUMIFS($Q$8:$Q53, $AC$8:$AC53,$B54, $E$8:$E53,AH$5, $F$8:$F53,AH$6)</f>
        <v>-2.7659204000000002</v>
      </c>
      <c r="AI54" s="35">
        <f ca="1">AI53+_alpha*SUMIFS($Q$8:$Q53, $AC$8:$AC53,$B54, $E$8:$E53,AI$5, $F$8:$F53,AI$6)</f>
        <v>-1.0936400000000002</v>
      </c>
      <c r="AJ54" s="34">
        <f ca="1">AJ53+_alpha*SUMIFS($Q$8:$Q53, $AC$8:$AC53,$B54, $E$8:$E53,AJ$5, $F$8:$F53,AJ$6)</f>
        <v>-1.9844408000000002</v>
      </c>
      <c r="AK54" s="34">
        <f ca="1">AK53+_alpha*SUMIFS($Q$8:$Q53, $AC$8:$AC53,$B54, $E$8:$E53,AK$5, $F$8:$F53,AK$6)</f>
        <v>-1.0844079999999998</v>
      </c>
      <c r="AL54" s="33">
        <f ca="1">AL53+_alpha*SUMIFS($Q$8:$Q53, $AC$8:$AC53,$B54, $E$8:$E53,AL$5, $F$8:$F53,AL$6)</f>
        <v>-1.922404</v>
      </c>
      <c r="AM54" s="35">
        <f ca="1">AM53+_alpha*SUMIFS($Q$8:$Q53, $AC$8:$AC53,$B54, $E$8:$E53,AM$5, $F$8:$F53,AM$6)</f>
        <v>1</v>
      </c>
      <c r="AN54" s="34">
        <f ca="1">AN53+_alpha*SUMIFS($Q$8:$Q53, $AC$8:$AC53,$B54, $E$8:$E53,AN$5, $F$8:$F53,AN$6)</f>
        <v>0</v>
      </c>
      <c r="AO54" s="49">
        <f ca="1">AO53+_alpha*SUMIFS($Q$8:$Q53, $AC$8:$AC53,$B54, $E$8:$E53,AO$5, $F$8:$F53,AO$6)</f>
        <v>0</v>
      </c>
      <c r="AQ54" s="7">
        <f t="shared" ca="1" si="54"/>
        <v>1</v>
      </c>
      <c r="AR54" s="10">
        <f t="shared" ca="1" si="55"/>
        <v>1</v>
      </c>
      <c r="AS54" s="10">
        <f t="shared" ca="1" si="56"/>
        <v>1</v>
      </c>
      <c r="AT54" s="10">
        <f t="shared" ca="1" si="57"/>
        <v>1</v>
      </c>
      <c r="AU54" s="8">
        <f t="shared" ca="1" si="58"/>
        <v>0</v>
      </c>
    </row>
    <row r="55" spans="2:47" x14ac:dyDescent="0.7">
      <c r="B55" s="12">
        <f t="shared" si="24"/>
        <v>47</v>
      </c>
      <c r="C55" s="7">
        <f t="shared" ca="1" si="41"/>
        <v>17</v>
      </c>
      <c r="D55" s="8">
        <f t="shared" ca="1" si="42"/>
        <v>1</v>
      </c>
      <c r="E55" s="10">
        <f t="shared" ca="1" si="43"/>
        <v>2</v>
      </c>
      <c r="F55" s="54">
        <f t="shared" ca="1" si="44"/>
        <v>1</v>
      </c>
      <c r="G55" s="10">
        <f t="shared" ca="1" si="45"/>
        <v>-1</v>
      </c>
      <c r="H55" s="7">
        <f t="shared" ca="1" si="46"/>
        <v>3</v>
      </c>
      <c r="I55" s="8" t="b">
        <f t="shared" ca="1" si="47"/>
        <v>0</v>
      </c>
      <c r="K55" s="55">
        <f t="shared" ca="1" si="48"/>
        <v>1</v>
      </c>
      <c r="L55" s="23">
        <f t="shared" si="49"/>
        <v>0.46105395574086383</v>
      </c>
      <c r="M55" s="8">
        <f t="shared" ca="1" si="50"/>
        <v>0</v>
      </c>
      <c r="N55" s="15"/>
      <c r="O55" s="58">
        <f t="shared" ca="1" si="51"/>
        <v>-1.0844079999999998</v>
      </c>
      <c r="P55" s="57">
        <f t="shared" ca="1" si="52"/>
        <v>7</v>
      </c>
      <c r="Q55" s="27">
        <f t="shared" ca="1" si="53"/>
        <v>8.0844079999999998</v>
      </c>
      <c r="R55" s="26">
        <f t="shared" ca="1" si="1"/>
        <v>-1.9844408000000002</v>
      </c>
      <c r="S55" s="50">
        <f t="shared" ca="1" si="2"/>
        <v>-1.0844079999999998</v>
      </c>
      <c r="T55" s="26">
        <f t="shared" ca="1" si="3"/>
        <v>-1.922404</v>
      </c>
      <c r="U55" s="50">
        <f t="shared" ca="1" si="4"/>
        <v>1</v>
      </c>
      <c r="V55" s="23"/>
      <c r="W55" s="7">
        <f ca="1">IFERROR(MATCH(TRUE,I55:OFFSET(I55,_n-1,0),FALSE), _n)-1</f>
        <v>3</v>
      </c>
      <c r="X55" s="10">
        <f t="shared" ca="1" si="14"/>
        <v>4</v>
      </c>
      <c r="Y55" s="10">
        <f t="shared" ca="1" si="15"/>
        <v>1</v>
      </c>
      <c r="Z55" s="7">
        <f ca="1">SUM(G55:OFFSET(G55, W55, 0))</f>
        <v>7</v>
      </c>
      <c r="AA55" s="65">
        <f t="shared" ca="1" si="16"/>
        <v>0</v>
      </c>
      <c r="AB55" s="66">
        <f t="shared" ca="1" si="17"/>
        <v>7</v>
      </c>
      <c r="AC55" s="70">
        <f t="shared" si="18"/>
        <v>51</v>
      </c>
      <c r="AF55" s="48">
        <f ca="1">AF54+_alpha*SUMIFS($Q$8:$Q54, $AC$8:$AC54,$B55, $E$8:$E54,AF$5, $F$8:$F54,AF$6)</f>
        <v>-2.4508000000000001</v>
      </c>
      <c r="AG55" s="34">
        <f ca="1">AG54+_alpha*SUMIFS($Q$8:$Q54, $AC$8:$AC54,$B55, $E$8:$E54,AG$5, $F$8:$F54,AG$6)</f>
        <v>-2.1047528</v>
      </c>
      <c r="AH55" s="33">
        <f ca="1">AH54+_alpha*SUMIFS($Q$8:$Q54, $AC$8:$AC54,$B55, $E$8:$E54,AH$5, $F$8:$F54,AH$6)</f>
        <v>-2.7659204000000002</v>
      </c>
      <c r="AI55" s="35">
        <f ca="1">AI54+_alpha*SUMIFS($Q$8:$Q54, $AC$8:$AC54,$B55, $E$8:$E54,AI$5, $F$8:$F54,AI$6)</f>
        <v>-1.0936400000000002</v>
      </c>
      <c r="AJ55" s="34">
        <f ca="1">AJ54+_alpha*SUMIFS($Q$8:$Q54, $AC$8:$AC54,$B55, $E$8:$E54,AJ$5, $F$8:$F54,AJ$6)</f>
        <v>-1.9844408000000002</v>
      </c>
      <c r="AK55" s="34">
        <f ca="1">AK54+_alpha*SUMIFS($Q$8:$Q54, $AC$8:$AC54,$B55, $E$8:$E54,AK$5, $F$8:$F54,AK$6)</f>
        <v>-1.0844079999999998</v>
      </c>
      <c r="AL55" s="33">
        <f ca="1">AL54+_alpha*SUMIFS($Q$8:$Q54, $AC$8:$AC54,$B55, $E$8:$E54,AL$5, $F$8:$F54,AL$6)</f>
        <v>-1.922404</v>
      </c>
      <c r="AM55" s="35">
        <f ca="1">AM54+_alpha*SUMIFS($Q$8:$Q54, $AC$8:$AC54,$B55, $E$8:$E54,AM$5, $F$8:$F54,AM$6)</f>
        <v>1</v>
      </c>
      <c r="AN55" s="34">
        <f ca="1">AN54+_alpha*SUMIFS($Q$8:$Q54, $AC$8:$AC54,$B55, $E$8:$E54,AN$5, $F$8:$F54,AN$6)</f>
        <v>0</v>
      </c>
      <c r="AO55" s="49">
        <f ca="1">AO54+_alpha*SUMIFS($Q$8:$Q54, $AC$8:$AC54,$B55, $E$8:$E54,AO$5, $F$8:$F54,AO$6)</f>
        <v>0</v>
      </c>
      <c r="AQ55" s="7">
        <f t="shared" ca="1" si="54"/>
        <v>1</v>
      </c>
      <c r="AR55" s="10">
        <f t="shared" ca="1" si="55"/>
        <v>1</v>
      </c>
      <c r="AS55" s="10">
        <f t="shared" ca="1" si="56"/>
        <v>1</v>
      </c>
      <c r="AT55" s="10">
        <f t="shared" ca="1" si="57"/>
        <v>1</v>
      </c>
      <c r="AU55" s="8">
        <f t="shared" ca="1" si="58"/>
        <v>0</v>
      </c>
    </row>
    <row r="56" spans="2:47" x14ac:dyDescent="0.7">
      <c r="B56" s="12">
        <f t="shared" si="24"/>
        <v>48</v>
      </c>
      <c r="C56" s="7">
        <f t="shared" ca="1" si="41"/>
        <v>18</v>
      </c>
      <c r="D56" s="8">
        <f t="shared" ca="1" si="42"/>
        <v>1</v>
      </c>
      <c r="E56" s="10">
        <f t="shared" ca="1" si="43"/>
        <v>3</v>
      </c>
      <c r="F56" s="54">
        <f t="shared" ca="1" si="44"/>
        <v>0</v>
      </c>
      <c r="G56" s="10">
        <f t="shared" ca="1" si="45"/>
        <v>-1</v>
      </c>
      <c r="H56" s="7">
        <f t="shared" ca="1" si="46"/>
        <v>2</v>
      </c>
      <c r="I56" s="8" t="b">
        <f t="shared" ca="1" si="47"/>
        <v>0</v>
      </c>
      <c r="K56" s="55">
        <f t="shared" ca="1" si="48"/>
        <v>1</v>
      </c>
      <c r="L56" s="23">
        <f t="shared" si="49"/>
        <v>0.45915654995943411</v>
      </c>
      <c r="M56" s="8">
        <f t="shared" ca="1" si="50"/>
        <v>1</v>
      </c>
      <c r="N56" s="15"/>
      <c r="O56" s="58">
        <f t="shared" ca="1" si="51"/>
        <v>-1.922404</v>
      </c>
      <c r="P56" s="57">
        <f t="shared" ca="1" si="52"/>
        <v>8</v>
      </c>
      <c r="Q56" s="27">
        <f t="shared" ca="1" si="53"/>
        <v>9.9224040000000002</v>
      </c>
      <c r="R56" s="26">
        <f t="shared" ca="1" si="1"/>
        <v>-1.922404</v>
      </c>
      <c r="S56" s="50">
        <f t="shared" ca="1" si="2"/>
        <v>1</v>
      </c>
      <c r="T56" s="26">
        <f t="shared" ca="1" si="3"/>
        <v>-1.9844408000000002</v>
      </c>
      <c r="U56" s="50">
        <f t="shared" ca="1" si="4"/>
        <v>-1.0844079999999998</v>
      </c>
      <c r="V56" s="23"/>
      <c r="W56" s="7">
        <f ca="1">IFERROR(MATCH(TRUE,I56:OFFSET(I56,_n-1,0),FALSE), _n)-1</f>
        <v>2</v>
      </c>
      <c r="X56" s="10">
        <f t="shared" ca="1" si="14"/>
        <v>4</v>
      </c>
      <c r="Y56" s="10">
        <f t="shared" ca="1" si="15"/>
        <v>1</v>
      </c>
      <c r="Z56" s="7">
        <f ca="1">SUM(G56:OFFSET(G56, W56, 0))</f>
        <v>8</v>
      </c>
      <c r="AA56" s="65">
        <f t="shared" ca="1" si="16"/>
        <v>0</v>
      </c>
      <c r="AB56" s="66">
        <f t="shared" ca="1" si="17"/>
        <v>8</v>
      </c>
      <c r="AC56" s="70">
        <f t="shared" si="18"/>
        <v>52</v>
      </c>
      <c r="AF56" s="48">
        <f ca="1">AF55+_alpha*SUMIFS($Q$8:$Q55, $AC$8:$AC55,$B56, $E$8:$E55,AF$5, $F$8:$F55,AF$6)</f>
        <v>-2.4508000000000001</v>
      </c>
      <c r="AG56" s="34">
        <f ca="1">AG55+_alpha*SUMIFS($Q$8:$Q55, $AC$8:$AC55,$B56, $E$8:$E55,AG$5, $F$8:$F55,AG$6)</f>
        <v>-2.1047528</v>
      </c>
      <c r="AH56" s="33">
        <f ca="1">AH55+_alpha*SUMIFS($Q$8:$Q55, $AC$8:$AC55,$B56, $E$8:$E55,AH$5, $F$8:$F55,AH$6)</f>
        <v>-2.7659204000000002</v>
      </c>
      <c r="AI56" s="35">
        <f ca="1">AI55+_alpha*SUMIFS($Q$8:$Q55, $AC$8:$AC55,$B56, $E$8:$E55,AI$5, $F$8:$F55,AI$6)</f>
        <v>-1.5765164</v>
      </c>
      <c r="AJ56" s="34">
        <f ca="1">AJ55+_alpha*SUMIFS($Q$8:$Q55, $AC$8:$AC55,$B56, $E$8:$E55,AJ$5, $F$8:$F55,AJ$6)</f>
        <v>-1.9844408000000002</v>
      </c>
      <c r="AK56" s="34">
        <f ca="1">AK55+_alpha*SUMIFS($Q$8:$Q55, $AC$8:$AC55,$B56, $E$8:$E55,AK$5, $F$8:$F55,AK$6)</f>
        <v>-1.0844079999999998</v>
      </c>
      <c r="AL56" s="33">
        <f ca="1">AL55+_alpha*SUMIFS($Q$8:$Q55, $AC$8:$AC55,$B56, $E$8:$E55,AL$5, $F$8:$F55,AL$6)</f>
        <v>-1.922404</v>
      </c>
      <c r="AM56" s="35">
        <f ca="1">AM55+_alpha*SUMIFS($Q$8:$Q55, $AC$8:$AC55,$B56, $E$8:$E55,AM$5, $F$8:$F55,AM$6)</f>
        <v>1</v>
      </c>
      <c r="AN56" s="34">
        <f ca="1">AN55+_alpha*SUMIFS($Q$8:$Q55, $AC$8:$AC55,$B56, $E$8:$E55,AN$5, $F$8:$F55,AN$6)</f>
        <v>0</v>
      </c>
      <c r="AO56" s="49">
        <f ca="1">AO55+_alpha*SUMIFS($Q$8:$Q55, $AC$8:$AC55,$B56, $E$8:$E55,AO$5, $F$8:$F55,AO$6)</f>
        <v>0</v>
      </c>
      <c r="AQ56" s="7">
        <f t="shared" ca="1" si="54"/>
        <v>1</v>
      </c>
      <c r="AR56" s="10">
        <f t="shared" ca="1" si="55"/>
        <v>1</v>
      </c>
      <c r="AS56" s="10">
        <f t="shared" ca="1" si="56"/>
        <v>1</v>
      </c>
      <c r="AT56" s="10">
        <f t="shared" ca="1" si="57"/>
        <v>1</v>
      </c>
      <c r="AU56" s="8">
        <f t="shared" ca="1" si="58"/>
        <v>0</v>
      </c>
    </row>
    <row r="57" spans="2:47" x14ac:dyDescent="0.7">
      <c r="B57" s="12">
        <f t="shared" si="24"/>
        <v>49</v>
      </c>
      <c r="C57" s="7">
        <f t="shared" ca="1" si="41"/>
        <v>19</v>
      </c>
      <c r="D57" s="8">
        <f t="shared" ca="1" si="42"/>
        <v>1</v>
      </c>
      <c r="E57" s="10">
        <f t="shared" ca="1" si="43"/>
        <v>2</v>
      </c>
      <c r="F57" s="54">
        <f t="shared" ca="1" si="44"/>
        <v>1</v>
      </c>
      <c r="G57" s="10">
        <f t="shared" ca="1" si="45"/>
        <v>-1</v>
      </c>
      <c r="H57" s="7">
        <f t="shared" ca="1" si="46"/>
        <v>3</v>
      </c>
      <c r="I57" s="8" t="b">
        <f t="shared" ca="1" si="47"/>
        <v>0</v>
      </c>
      <c r="K57" s="55">
        <f t="shared" ca="1" si="48"/>
        <v>1</v>
      </c>
      <c r="L57" s="23">
        <f t="shared" si="49"/>
        <v>0.45730505192732634</v>
      </c>
      <c r="M57" s="8">
        <f t="shared" ca="1" si="50"/>
        <v>1</v>
      </c>
      <c r="N57" s="15"/>
      <c r="O57" s="58">
        <f t="shared" ca="1" si="51"/>
        <v>-1.4844079999999997</v>
      </c>
      <c r="P57" s="57">
        <f t="shared" ca="1" si="52"/>
        <v>9</v>
      </c>
      <c r="Q57" s="27">
        <f t="shared" ca="1" si="53"/>
        <v>10.484408</v>
      </c>
      <c r="R57" s="26">
        <f t="shared" ca="1" si="1"/>
        <v>-1.9844408000000002</v>
      </c>
      <c r="S57" s="50">
        <f t="shared" ca="1" si="2"/>
        <v>-1.4844079999999997</v>
      </c>
      <c r="T57" s="26">
        <f t="shared" ca="1" si="3"/>
        <v>-1.922404</v>
      </c>
      <c r="U57" s="50">
        <f t="shared" ca="1" si="4"/>
        <v>1</v>
      </c>
      <c r="V57" s="23"/>
      <c r="W57" s="7">
        <f ca="1">IFERROR(MATCH(TRUE,I57:OFFSET(I57,_n-1,0),FALSE), _n)-1</f>
        <v>1</v>
      </c>
      <c r="X57" s="10">
        <f t="shared" ca="1" si="14"/>
        <v>4</v>
      </c>
      <c r="Y57" s="10">
        <f t="shared" ca="1" si="15"/>
        <v>1</v>
      </c>
      <c r="Z57" s="7">
        <f ca="1">SUM(G57:OFFSET(G57, W57, 0))</f>
        <v>9</v>
      </c>
      <c r="AA57" s="65">
        <f t="shared" ca="1" si="16"/>
        <v>0</v>
      </c>
      <c r="AB57" s="66">
        <f t="shared" ca="1" si="17"/>
        <v>9</v>
      </c>
      <c r="AC57" s="70">
        <f t="shared" si="18"/>
        <v>53</v>
      </c>
      <c r="AF57" s="48">
        <f ca="1">AF56+_alpha*SUMIFS($Q$8:$Q56, $AC$8:$AC56,$B57, $E$8:$E56,AF$5, $F$8:$F56,AF$6)</f>
        <v>-2.4508000000000001</v>
      </c>
      <c r="AG57" s="34">
        <f ca="1">AG56+_alpha*SUMIFS($Q$8:$Q56, $AC$8:$AC56,$B57, $E$8:$E56,AG$5, $F$8:$F56,AG$6)</f>
        <v>-2.1047528</v>
      </c>
      <c r="AH57" s="33">
        <f ca="1">AH56+_alpha*SUMIFS($Q$8:$Q56, $AC$8:$AC56,$B57, $E$8:$E56,AH$5, $F$8:$F56,AH$6)</f>
        <v>-2.7659204000000002</v>
      </c>
      <c r="AI57" s="35">
        <f ca="1">AI56+_alpha*SUMIFS($Q$8:$Q56, $AC$8:$AC56,$B57, $E$8:$E56,AI$5, $F$8:$F56,AI$6)</f>
        <v>-1.5765164</v>
      </c>
      <c r="AJ57" s="34">
        <f ca="1">AJ56+_alpha*SUMIFS($Q$8:$Q56, $AC$8:$AC56,$B57, $E$8:$E56,AJ$5, $F$8:$F56,AJ$6)</f>
        <v>-1.9844408000000002</v>
      </c>
      <c r="AK57" s="34">
        <f ca="1">AK56+_alpha*SUMIFS($Q$8:$Q56, $AC$8:$AC56,$B57, $E$8:$E56,AK$5, $F$8:$F56,AK$6)</f>
        <v>-1.4844079999999997</v>
      </c>
      <c r="AL57" s="33">
        <f ca="1">AL56+_alpha*SUMIFS($Q$8:$Q56, $AC$8:$AC56,$B57, $E$8:$E56,AL$5, $F$8:$F56,AL$6)</f>
        <v>-1.922404</v>
      </c>
      <c r="AM57" s="35">
        <f ca="1">AM56+_alpha*SUMIFS($Q$8:$Q56, $AC$8:$AC56,$B57, $E$8:$E56,AM$5, $F$8:$F56,AM$6)</f>
        <v>1</v>
      </c>
      <c r="AN57" s="34">
        <f ca="1">AN56+_alpha*SUMIFS($Q$8:$Q56, $AC$8:$AC56,$B57, $E$8:$E56,AN$5, $F$8:$F56,AN$6)</f>
        <v>0</v>
      </c>
      <c r="AO57" s="49">
        <f ca="1">AO56+_alpha*SUMIFS($Q$8:$Q56, $AC$8:$AC56,$B57, $E$8:$E56,AO$5, $F$8:$F56,AO$6)</f>
        <v>0</v>
      </c>
      <c r="AQ57" s="7">
        <f t="shared" ca="1" si="54"/>
        <v>1</v>
      </c>
      <c r="AR57" s="10">
        <f t="shared" ca="1" si="55"/>
        <v>1</v>
      </c>
      <c r="AS57" s="10">
        <f t="shared" ca="1" si="56"/>
        <v>1</v>
      </c>
      <c r="AT57" s="10">
        <f t="shared" ca="1" si="57"/>
        <v>1</v>
      </c>
      <c r="AU57" s="8">
        <f t="shared" ca="1" si="58"/>
        <v>0</v>
      </c>
    </row>
    <row r="58" spans="2:47" x14ac:dyDescent="0.7">
      <c r="B58" s="12">
        <f t="shared" si="24"/>
        <v>50</v>
      </c>
      <c r="C58" s="7">
        <f t="shared" ca="1" si="41"/>
        <v>20</v>
      </c>
      <c r="D58" s="8">
        <f t="shared" ca="1" si="42"/>
        <v>1</v>
      </c>
      <c r="E58" s="10">
        <f t="shared" ca="1" si="43"/>
        <v>3</v>
      </c>
      <c r="F58" s="54">
        <f t="shared" ca="1" si="44"/>
        <v>1</v>
      </c>
      <c r="G58" s="10">
        <f t="shared" ca="1" si="45"/>
        <v>10</v>
      </c>
      <c r="H58" s="7">
        <f t="shared" ca="1" si="46"/>
        <v>4</v>
      </c>
      <c r="I58" s="8" t="b">
        <f t="shared" ca="1" si="47"/>
        <v>1</v>
      </c>
      <c r="K58" s="55">
        <f t="shared" ca="1" si="48"/>
        <v>0</v>
      </c>
      <c r="L58" s="23">
        <f t="shared" si="49"/>
        <v>0.45549746548537273</v>
      </c>
      <c r="M58" s="8">
        <f t="shared" ca="1" si="50"/>
        <v>1</v>
      </c>
      <c r="N58" s="15"/>
      <c r="O58" s="58">
        <f t="shared" ca="1" si="51"/>
        <v>1</v>
      </c>
      <c r="P58" s="57">
        <f t="shared" ca="1" si="52"/>
        <v>10</v>
      </c>
      <c r="Q58" s="27">
        <f t="shared" ca="1" si="53"/>
        <v>9</v>
      </c>
      <c r="R58" s="26">
        <f t="shared" ca="1" si="1"/>
        <v>-2.0301635999999998</v>
      </c>
      <c r="S58" s="50">
        <f t="shared" ca="1" si="2"/>
        <v>1</v>
      </c>
      <c r="T58" s="26">
        <f t="shared" ca="1" si="3"/>
        <v>0</v>
      </c>
      <c r="U58" s="50">
        <f t="shared" ca="1" si="4"/>
        <v>0</v>
      </c>
      <c r="V58" s="23"/>
      <c r="W58" s="7">
        <f ca="1">IFERROR(MATCH(TRUE,I58:OFFSET(I58,_n-1,0),FALSE), _n)-1</f>
        <v>0</v>
      </c>
      <c r="X58" s="10">
        <f t="shared" ca="1" si="14"/>
        <v>4</v>
      </c>
      <c r="Y58" s="10">
        <f t="shared" ca="1" si="15"/>
        <v>1</v>
      </c>
      <c r="Z58" s="7">
        <f ca="1">SUM(G58:OFFSET(G58, W58, 0))</f>
        <v>10</v>
      </c>
      <c r="AA58" s="65">
        <f t="shared" ca="1" si="16"/>
        <v>0</v>
      </c>
      <c r="AB58" s="66">
        <f t="shared" ca="1" si="17"/>
        <v>10</v>
      </c>
      <c r="AC58" s="70">
        <f t="shared" si="18"/>
        <v>54</v>
      </c>
      <c r="AF58" s="48">
        <f ca="1">AF57+_alpha*SUMIFS($Q$8:$Q57, $AC$8:$AC57,$B58, $E$8:$E57,AF$5, $F$8:$F57,AF$6)</f>
        <v>-2.4508000000000001</v>
      </c>
      <c r="AG58" s="34">
        <f ca="1">AG57+_alpha*SUMIFS($Q$8:$Q57, $AC$8:$AC57,$B58, $E$8:$E57,AG$5, $F$8:$F57,AG$6)</f>
        <v>-2.1047528</v>
      </c>
      <c r="AH58" s="33">
        <f ca="1">AH57+_alpha*SUMIFS($Q$8:$Q57, $AC$8:$AC57,$B58, $E$8:$E57,AH$5, $F$8:$F57,AH$6)</f>
        <v>-2.7659204000000002</v>
      </c>
      <c r="AI58" s="35">
        <f ca="1">AI57+_alpha*SUMIFS($Q$8:$Q57, $AC$8:$AC57,$B58, $E$8:$E57,AI$5, $F$8:$F57,AI$6)</f>
        <v>-1.5765164</v>
      </c>
      <c r="AJ58" s="34">
        <f ca="1">AJ57+_alpha*SUMIFS($Q$8:$Q57, $AC$8:$AC57,$B58, $E$8:$E57,AJ$5, $F$8:$F57,AJ$6)</f>
        <v>-1.9844408000000002</v>
      </c>
      <c r="AK58" s="34">
        <f ca="1">AK57+_alpha*SUMIFS($Q$8:$Q57, $AC$8:$AC57,$B58, $E$8:$E57,AK$5, $F$8:$F57,AK$6)</f>
        <v>-1.4844079999999997</v>
      </c>
      <c r="AL58" s="33">
        <f ca="1">AL57+_alpha*SUMIFS($Q$8:$Q57, $AC$8:$AC57,$B58, $E$8:$E57,AL$5, $F$8:$F57,AL$6)</f>
        <v>-2.0301635999999998</v>
      </c>
      <c r="AM58" s="35">
        <f ca="1">AM57+_alpha*SUMIFS($Q$8:$Q57, $AC$8:$AC57,$B58, $E$8:$E57,AM$5, $F$8:$F57,AM$6)</f>
        <v>1</v>
      </c>
      <c r="AN58" s="34">
        <f ca="1">AN57+_alpha*SUMIFS($Q$8:$Q57, $AC$8:$AC57,$B58, $E$8:$E57,AN$5, $F$8:$F57,AN$6)</f>
        <v>0</v>
      </c>
      <c r="AO58" s="49">
        <f ca="1">AO57+_alpha*SUMIFS($Q$8:$Q57, $AC$8:$AC57,$B58, $E$8:$E57,AO$5, $F$8:$F57,AO$6)</f>
        <v>0</v>
      </c>
      <c r="AQ58" s="7">
        <f t="shared" ca="1" si="54"/>
        <v>1</v>
      </c>
      <c r="AR58" s="10">
        <f t="shared" ca="1" si="55"/>
        <v>1</v>
      </c>
      <c r="AS58" s="10">
        <f t="shared" ca="1" si="56"/>
        <v>1</v>
      </c>
      <c r="AT58" s="10">
        <f t="shared" ca="1" si="57"/>
        <v>1</v>
      </c>
      <c r="AU58" s="8">
        <f t="shared" ca="1" si="58"/>
        <v>0</v>
      </c>
    </row>
    <row r="59" spans="2:47" x14ac:dyDescent="0.7">
      <c r="B59" s="12">
        <f t="shared" si="24"/>
        <v>51</v>
      </c>
      <c r="C59" s="7">
        <f t="shared" ca="1" si="41"/>
        <v>0</v>
      </c>
      <c r="D59" s="8">
        <f t="shared" ca="1" si="42"/>
        <v>2</v>
      </c>
      <c r="E59" s="10">
        <f t="shared" ca="1" si="43"/>
        <v>0</v>
      </c>
      <c r="F59" s="54">
        <f t="shared" ca="1" si="44"/>
        <v>1</v>
      </c>
      <c r="G59" s="10">
        <f t="shared" ca="1" si="45"/>
        <v>-1</v>
      </c>
      <c r="H59" s="7">
        <f t="shared" ca="1" si="46"/>
        <v>1</v>
      </c>
      <c r="I59" s="8" t="b">
        <f t="shared" ca="1" si="47"/>
        <v>0</v>
      </c>
      <c r="K59" s="55">
        <f t="shared" ca="1" si="48"/>
        <v>1</v>
      </c>
      <c r="L59" s="23">
        <f t="shared" si="49"/>
        <v>0.45373191828066489</v>
      </c>
      <c r="M59" s="8">
        <f t="shared" ca="1" si="50"/>
        <v>1</v>
      </c>
      <c r="N59" s="15"/>
      <c r="O59" s="58">
        <f t="shared" ca="1" si="51"/>
        <v>-2.1047528</v>
      </c>
      <c r="P59" s="57">
        <f t="shared" ca="1" si="52"/>
        <v>-6.4508000000000001</v>
      </c>
      <c r="Q59" s="27">
        <f t="shared" ca="1" si="53"/>
        <v>-4.3460472000000001</v>
      </c>
      <c r="R59" s="26">
        <f t="shared" ca="1" si="1"/>
        <v>-2.4508000000000001</v>
      </c>
      <c r="S59" s="50">
        <f t="shared" ca="1" si="2"/>
        <v>-2.1047528</v>
      </c>
      <c r="T59" s="26">
        <f t="shared" ca="1" si="3"/>
        <v>-2.7659204000000002</v>
      </c>
      <c r="U59" s="50">
        <f t="shared" ca="1" si="4"/>
        <v>-1.5765164</v>
      </c>
      <c r="V59" s="23"/>
      <c r="W59" s="7">
        <f ca="1">IFERROR(MATCH(TRUE,I59:OFFSET(I59,_n-1,0),FALSE), _n)-1</f>
        <v>3</v>
      </c>
      <c r="X59" s="10">
        <f t="shared" ca="1" si="14"/>
        <v>0</v>
      </c>
      <c r="Y59" s="10">
        <f t="shared" ca="1" si="15"/>
        <v>0</v>
      </c>
      <c r="Z59" s="7">
        <f ca="1">SUM(G59:OFFSET(G59, W59, 0))</f>
        <v>-4</v>
      </c>
      <c r="AA59" s="65">
        <f t="shared" ca="1" si="16"/>
        <v>-2.4508000000000001</v>
      </c>
      <c r="AB59" s="66">
        <f t="shared" ca="1" si="17"/>
        <v>-6.4508000000000001</v>
      </c>
      <c r="AC59" s="70">
        <f t="shared" si="18"/>
        <v>55</v>
      </c>
      <c r="AF59" s="48">
        <f ca="1">AF58+_alpha*SUMIFS($Q$8:$Q58, $AC$8:$AC58,$B59, $E$8:$E58,AF$5, $F$8:$F58,AF$6)</f>
        <v>-2.4508000000000001</v>
      </c>
      <c r="AG59" s="34">
        <f ca="1">AG58+_alpha*SUMIFS($Q$8:$Q58, $AC$8:$AC58,$B59, $E$8:$E58,AG$5, $F$8:$F58,AG$6)</f>
        <v>-2.1047528</v>
      </c>
      <c r="AH59" s="33">
        <f ca="1">AH58+_alpha*SUMIFS($Q$8:$Q58, $AC$8:$AC58,$B59, $E$8:$E58,AH$5, $F$8:$F58,AH$6)</f>
        <v>-2.7659204000000002</v>
      </c>
      <c r="AI59" s="35">
        <f ca="1">AI58+_alpha*SUMIFS($Q$8:$Q58, $AC$8:$AC58,$B59, $E$8:$E58,AI$5, $F$8:$F58,AI$6)</f>
        <v>-1.5765164</v>
      </c>
      <c r="AJ59" s="34">
        <f ca="1">AJ58+_alpha*SUMIFS($Q$8:$Q58, $AC$8:$AC58,$B59, $E$8:$E58,AJ$5, $F$8:$F58,AJ$6)</f>
        <v>-1.9844408000000002</v>
      </c>
      <c r="AK59" s="34">
        <f ca="1">AK58+_alpha*SUMIFS($Q$8:$Q58, $AC$8:$AC58,$B59, $E$8:$E58,AK$5, $F$8:$F58,AK$6)</f>
        <v>-0.67596719999999966</v>
      </c>
      <c r="AL59" s="33">
        <f ca="1">AL58+_alpha*SUMIFS($Q$8:$Q58, $AC$8:$AC58,$B59, $E$8:$E58,AL$5, $F$8:$F58,AL$6)</f>
        <v>-2.0301635999999998</v>
      </c>
      <c r="AM59" s="35">
        <f ca="1">AM58+_alpha*SUMIFS($Q$8:$Q58, $AC$8:$AC58,$B59, $E$8:$E58,AM$5, $F$8:$F58,AM$6)</f>
        <v>1</v>
      </c>
      <c r="AN59" s="34">
        <f ca="1">AN58+_alpha*SUMIFS($Q$8:$Q58, $AC$8:$AC58,$B59, $E$8:$E58,AN$5, $F$8:$F58,AN$6)</f>
        <v>0</v>
      </c>
      <c r="AO59" s="49">
        <f ca="1">AO58+_alpha*SUMIFS($Q$8:$Q58, $AC$8:$AC58,$B59, $E$8:$E58,AO$5, $F$8:$F58,AO$6)</f>
        <v>0</v>
      </c>
      <c r="AQ59" s="7">
        <f t="shared" ca="1" si="54"/>
        <v>1</v>
      </c>
      <c r="AR59" s="10">
        <f t="shared" ca="1" si="55"/>
        <v>1</v>
      </c>
      <c r="AS59" s="10">
        <f t="shared" ca="1" si="56"/>
        <v>1</v>
      </c>
      <c r="AT59" s="10">
        <f t="shared" ca="1" si="57"/>
        <v>1</v>
      </c>
      <c r="AU59" s="8">
        <f t="shared" ca="1" si="58"/>
        <v>0</v>
      </c>
    </row>
    <row r="60" spans="2:47" x14ac:dyDescent="0.7">
      <c r="B60" s="12">
        <f t="shared" si="24"/>
        <v>52</v>
      </c>
      <c r="C60" s="7">
        <f t="shared" ca="1" si="41"/>
        <v>1</v>
      </c>
      <c r="D60" s="8">
        <f t="shared" ca="1" si="42"/>
        <v>2</v>
      </c>
      <c r="E60" s="10">
        <f t="shared" ca="1" si="43"/>
        <v>1</v>
      </c>
      <c r="F60" s="54">
        <f t="shared" ca="1" si="44"/>
        <v>1</v>
      </c>
      <c r="G60" s="10">
        <f t="shared" ca="1" si="45"/>
        <v>-1</v>
      </c>
      <c r="H60" s="7">
        <f t="shared" ca="1" si="46"/>
        <v>2</v>
      </c>
      <c r="I60" s="8" t="b">
        <f t="shared" ca="1" si="47"/>
        <v>0</v>
      </c>
      <c r="K60" s="55">
        <f t="shared" ca="1" si="48"/>
        <v>1</v>
      </c>
      <c r="L60" s="23">
        <f t="shared" si="49"/>
        <v>0.45200665187959149</v>
      </c>
      <c r="M60" s="8">
        <f t="shared" ca="1" si="50"/>
        <v>0</v>
      </c>
      <c r="N60" s="15"/>
      <c r="O60" s="58">
        <f t="shared" ca="1" si="51"/>
        <v>-1.5765164</v>
      </c>
      <c r="P60" s="57">
        <f t="shared" ca="1" si="52"/>
        <v>-6.4508000000000001</v>
      </c>
      <c r="Q60" s="27">
        <f t="shared" ca="1" si="53"/>
        <v>-4.8742836</v>
      </c>
      <c r="R60" s="26">
        <f t="shared" ca="1" si="1"/>
        <v>-2.7659204000000002</v>
      </c>
      <c r="S60" s="50">
        <f t="shared" ca="1" si="2"/>
        <v>-1.5765164</v>
      </c>
      <c r="T60" s="26">
        <f t="shared" ca="1" si="3"/>
        <v>-1.9844408000000002</v>
      </c>
      <c r="U60" s="50">
        <f t="shared" ca="1" si="4"/>
        <v>-0.67596719999999966</v>
      </c>
      <c r="V60" s="23"/>
      <c r="W60" s="7">
        <f ca="1">IFERROR(MATCH(TRUE,I60:OFFSET(I60,_n-1,0),FALSE), _n)-1</f>
        <v>3</v>
      </c>
      <c r="X60" s="10">
        <f t="shared" ca="1" si="14"/>
        <v>0</v>
      </c>
      <c r="Y60" s="10">
        <f t="shared" ca="1" si="15"/>
        <v>0</v>
      </c>
      <c r="Z60" s="7">
        <f ca="1">SUM(G60:OFFSET(G60, W60, 0))</f>
        <v>-4</v>
      </c>
      <c r="AA60" s="65">
        <f t="shared" ca="1" si="16"/>
        <v>-2.4508000000000001</v>
      </c>
      <c r="AB60" s="66">
        <f t="shared" ca="1" si="17"/>
        <v>-6.4508000000000001</v>
      </c>
      <c r="AC60" s="70">
        <f t="shared" si="18"/>
        <v>56</v>
      </c>
      <c r="AF60" s="48">
        <f ca="1">AF59+_alpha*SUMIFS($Q$8:$Q59, $AC$8:$AC59,$B60, $E$8:$E59,AF$5, $F$8:$F59,AF$6)</f>
        <v>-2.4508000000000001</v>
      </c>
      <c r="AG60" s="34">
        <f ca="1">AG59+_alpha*SUMIFS($Q$8:$Q59, $AC$8:$AC59,$B60, $E$8:$E59,AG$5, $F$8:$F59,AG$6)</f>
        <v>-2.1047528</v>
      </c>
      <c r="AH60" s="33">
        <f ca="1">AH59+_alpha*SUMIFS($Q$8:$Q59, $AC$8:$AC59,$B60, $E$8:$E59,AH$5, $F$8:$F59,AH$6)</f>
        <v>-2.7659204000000002</v>
      </c>
      <c r="AI60" s="35">
        <f ca="1">AI59+_alpha*SUMIFS($Q$8:$Q59, $AC$8:$AC59,$B60, $E$8:$E59,AI$5, $F$8:$F59,AI$6)</f>
        <v>-1.5765164</v>
      </c>
      <c r="AJ60" s="34">
        <f ca="1">AJ59+_alpha*SUMIFS($Q$8:$Q59, $AC$8:$AC59,$B60, $E$8:$E59,AJ$5, $F$8:$F59,AJ$6)</f>
        <v>-1.9844408000000002</v>
      </c>
      <c r="AK60" s="34">
        <f ca="1">AK59+_alpha*SUMIFS($Q$8:$Q59, $AC$8:$AC59,$B60, $E$8:$E59,AK$5, $F$8:$F59,AK$6)</f>
        <v>-0.67596719999999966</v>
      </c>
      <c r="AL60" s="33">
        <f ca="1">AL59+_alpha*SUMIFS($Q$8:$Q59, $AC$8:$AC59,$B60, $E$8:$E59,AL$5, $F$8:$F59,AL$6)</f>
        <v>-1.0379231999999998</v>
      </c>
      <c r="AM60" s="35">
        <f ca="1">AM59+_alpha*SUMIFS($Q$8:$Q59, $AC$8:$AC59,$B60, $E$8:$E59,AM$5, $F$8:$F59,AM$6)</f>
        <v>1</v>
      </c>
      <c r="AN60" s="34">
        <f ca="1">AN59+_alpha*SUMIFS($Q$8:$Q59, $AC$8:$AC59,$B60, $E$8:$E59,AN$5, $F$8:$F59,AN$6)</f>
        <v>0</v>
      </c>
      <c r="AO60" s="49">
        <f ca="1">AO59+_alpha*SUMIFS($Q$8:$Q59, $AC$8:$AC59,$B60, $E$8:$E59,AO$5, $F$8:$F59,AO$6)</f>
        <v>0</v>
      </c>
      <c r="AQ60" s="7">
        <f t="shared" ca="1" si="54"/>
        <v>1</v>
      </c>
      <c r="AR60" s="10">
        <f t="shared" ca="1" si="55"/>
        <v>1</v>
      </c>
      <c r="AS60" s="10">
        <f t="shared" ca="1" si="56"/>
        <v>1</v>
      </c>
      <c r="AT60" s="10">
        <f t="shared" ca="1" si="57"/>
        <v>1</v>
      </c>
      <c r="AU60" s="8">
        <f t="shared" ca="1" si="58"/>
        <v>0</v>
      </c>
    </row>
    <row r="61" spans="2:47" x14ac:dyDescent="0.7">
      <c r="B61" s="12">
        <f t="shared" si="24"/>
        <v>53</v>
      </c>
      <c r="C61" s="7">
        <f t="shared" ca="1" si="41"/>
        <v>2</v>
      </c>
      <c r="D61" s="8">
        <f t="shared" ca="1" si="42"/>
        <v>2</v>
      </c>
      <c r="E61" s="10">
        <f t="shared" ca="1" si="43"/>
        <v>2</v>
      </c>
      <c r="F61" s="54">
        <f t="shared" ca="1" si="44"/>
        <v>0</v>
      </c>
      <c r="G61" s="10">
        <f t="shared" ca="1" si="45"/>
        <v>-1</v>
      </c>
      <c r="H61" s="7">
        <f t="shared" ca="1" si="46"/>
        <v>1</v>
      </c>
      <c r="I61" s="8" t="b">
        <f t="shared" ca="1" si="47"/>
        <v>0</v>
      </c>
      <c r="K61" s="55">
        <f t="shared" ca="1" si="48"/>
        <v>1</v>
      </c>
      <c r="L61" s="23">
        <f t="shared" si="49"/>
        <v>0.45032001284020451</v>
      </c>
      <c r="M61" s="8">
        <f t="shared" ca="1" si="50"/>
        <v>0</v>
      </c>
      <c r="N61" s="15"/>
      <c r="O61" s="58">
        <f t="shared" ca="1" si="51"/>
        <v>-1.9844408000000002</v>
      </c>
      <c r="P61" s="57">
        <f t="shared" ca="1" si="52"/>
        <v>-6.4508000000000001</v>
      </c>
      <c r="Q61" s="27">
        <f t="shared" ca="1" si="53"/>
        <v>-4.4663591999999994</v>
      </c>
      <c r="R61" s="26">
        <f t="shared" ca="1" si="1"/>
        <v>-1.9844408000000002</v>
      </c>
      <c r="S61" s="50">
        <f t="shared" ca="1" si="2"/>
        <v>0.3724736000000004</v>
      </c>
      <c r="T61" s="26">
        <f t="shared" ca="1" si="3"/>
        <v>-2.7659204000000002</v>
      </c>
      <c r="U61" s="50">
        <f t="shared" ca="1" si="4"/>
        <v>-1.5765164</v>
      </c>
      <c r="V61" s="23"/>
      <c r="W61" s="7">
        <f ca="1">IFERROR(MATCH(TRUE,I61:OFFSET(I61,_n-1,0),FALSE), _n)-1</f>
        <v>3</v>
      </c>
      <c r="X61" s="10">
        <f t="shared" ca="1" si="14"/>
        <v>0</v>
      </c>
      <c r="Y61" s="10">
        <f t="shared" ca="1" si="15"/>
        <v>0</v>
      </c>
      <c r="Z61" s="7">
        <f ca="1">SUM(G61:OFFSET(G61, W61, 0))</f>
        <v>-4</v>
      </c>
      <c r="AA61" s="65">
        <f t="shared" ca="1" si="16"/>
        <v>-2.4508000000000001</v>
      </c>
      <c r="AB61" s="66">
        <f t="shared" ca="1" si="17"/>
        <v>-6.4508000000000001</v>
      </c>
      <c r="AC61" s="70">
        <f t="shared" si="18"/>
        <v>57</v>
      </c>
      <c r="AF61" s="48">
        <f ca="1">AF60+_alpha*SUMIFS($Q$8:$Q60, $AC$8:$AC60,$B61, $E$8:$E60,AF$5, $F$8:$F60,AF$6)</f>
        <v>-2.4508000000000001</v>
      </c>
      <c r="AG61" s="34">
        <f ca="1">AG60+_alpha*SUMIFS($Q$8:$Q60, $AC$8:$AC60,$B61, $E$8:$E60,AG$5, $F$8:$F60,AG$6)</f>
        <v>-2.1047528</v>
      </c>
      <c r="AH61" s="33">
        <f ca="1">AH60+_alpha*SUMIFS($Q$8:$Q60, $AC$8:$AC60,$B61, $E$8:$E60,AH$5, $F$8:$F60,AH$6)</f>
        <v>-2.7659204000000002</v>
      </c>
      <c r="AI61" s="35">
        <f ca="1">AI60+_alpha*SUMIFS($Q$8:$Q60, $AC$8:$AC60,$B61, $E$8:$E60,AI$5, $F$8:$F60,AI$6)</f>
        <v>-1.5765164</v>
      </c>
      <c r="AJ61" s="34">
        <f ca="1">AJ60+_alpha*SUMIFS($Q$8:$Q60, $AC$8:$AC60,$B61, $E$8:$E60,AJ$5, $F$8:$F60,AJ$6)</f>
        <v>-1.9844408000000002</v>
      </c>
      <c r="AK61" s="34">
        <f ca="1">AK60+_alpha*SUMIFS($Q$8:$Q60, $AC$8:$AC60,$B61, $E$8:$E60,AK$5, $F$8:$F60,AK$6)</f>
        <v>0.3724736000000004</v>
      </c>
      <c r="AL61" s="33">
        <f ca="1">AL60+_alpha*SUMIFS($Q$8:$Q60, $AC$8:$AC60,$B61, $E$8:$E60,AL$5, $F$8:$F60,AL$6)</f>
        <v>-1.0379231999999998</v>
      </c>
      <c r="AM61" s="35">
        <f ca="1">AM60+_alpha*SUMIFS($Q$8:$Q60, $AC$8:$AC60,$B61, $E$8:$E60,AM$5, $F$8:$F60,AM$6)</f>
        <v>1</v>
      </c>
      <c r="AN61" s="34">
        <f ca="1">AN60+_alpha*SUMIFS($Q$8:$Q60, $AC$8:$AC60,$B61, $E$8:$E60,AN$5, $F$8:$F60,AN$6)</f>
        <v>0</v>
      </c>
      <c r="AO61" s="49">
        <f ca="1">AO60+_alpha*SUMIFS($Q$8:$Q60, $AC$8:$AC60,$B61, $E$8:$E60,AO$5, $F$8:$F60,AO$6)</f>
        <v>0</v>
      </c>
      <c r="AQ61" s="7">
        <f t="shared" ca="1" si="54"/>
        <v>1</v>
      </c>
      <c r="AR61" s="10">
        <f t="shared" ca="1" si="55"/>
        <v>1</v>
      </c>
      <c r="AS61" s="10">
        <f t="shared" ca="1" si="56"/>
        <v>1</v>
      </c>
      <c r="AT61" s="10">
        <f t="shared" ca="1" si="57"/>
        <v>1</v>
      </c>
      <c r="AU61" s="8">
        <f t="shared" ca="1" si="58"/>
        <v>0</v>
      </c>
    </row>
    <row r="62" spans="2:47" x14ac:dyDescent="0.7">
      <c r="B62" s="12">
        <f t="shared" si="24"/>
        <v>54</v>
      </c>
      <c r="C62" s="7">
        <f t="shared" ca="1" si="41"/>
        <v>3</v>
      </c>
      <c r="D62" s="8">
        <f t="shared" ca="1" si="42"/>
        <v>2</v>
      </c>
      <c r="E62" s="10">
        <f t="shared" ca="1" si="43"/>
        <v>1</v>
      </c>
      <c r="F62" s="54">
        <f t="shared" ca="1" si="44"/>
        <v>0</v>
      </c>
      <c r="G62" s="10">
        <f t="shared" ca="1" si="45"/>
        <v>-1</v>
      </c>
      <c r="H62" s="7">
        <f t="shared" ca="1" si="46"/>
        <v>0</v>
      </c>
      <c r="I62" s="8" t="b">
        <f t="shared" ca="1" si="47"/>
        <v>0</v>
      </c>
      <c r="K62" s="55">
        <f t="shared" ca="1" si="48"/>
        <v>1</v>
      </c>
      <c r="L62" s="23">
        <f t="shared" si="49"/>
        <v>0.44867044463495964</v>
      </c>
      <c r="M62" s="8">
        <f t="shared" ca="1" si="50"/>
        <v>0</v>
      </c>
      <c r="N62" s="15"/>
      <c r="O62" s="58">
        <f t="shared" ca="1" si="51"/>
        <v>-2.7659204000000002</v>
      </c>
      <c r="P62" s="57">
        <f t="shared" ca="1" si="52"/>
        <v>-6.4508000000000001</v>
      </c>
      <c r="Q62" s="27">
        <f t="shared" ca="1" si="53"/>
        <v>-3.6848795999999999</v>
      </c>
      <c r="R62" s="26">
        <f t="shared" ca="1" si="1"/>
        <v>-2.7659204000000002</v>
      </c>
      <c r="S62" s="50">
        <f t="shared" ca="1" si="2"/>
        <v>-1.5765164</v>
      </c>
      <c r="T62" s="26">
        <f t="shared" ca="1" si="3"/>
        <v>-2.4508000000000001</v>
      </c>
      <c r="U62" s="50">
        <f t="shared" ca="1" si="4"/>
        <v>-2.1047528</v>
      </c>
      <c r="V62" s="23"/>
      <c r="W62" s="7">
        <f ca="1">IFERROR(MATCH(TRUE,I62:OFFSET(I62,_n-1,0),FALSE), _n)-1</f>
        <v>3</v>
      </c>
      <c r="X62" s="10">
        <f t="shared" ca="1" si="14"/>
        <v>0</v>
      </c>
      <c r="Y62" s="10">
        <f t="shared" ca="1" si="15"/>
        <v>0</v>
      </c>
      <c r="Z62" s="7">
        <f ca="1">SUM(G62:OFFSET(G62, W62, 0))</f>
        <v>-4</v>
      </c>
      <c r="AA62" s="65">
        <f t="shared" ca="1" si="16"/>
        <v>-2.4508000000000001</v>
      </c>
      <c r="AB62" s="66">
        <f t="shared" ca="1" si="17"/>
        <v>-6.4508000000000001</v>
      </c>
      <c r="AC62" s="70">
        <f t="shared" si="18"/>
        <v>58</v>
      </c>
      <c r="AF62" s="48">
        <f ca="1">AF61+_alpha*SUMIFS($Q$8:$Q61, $AC$8:$AC61,$B62, $E$8:$E61,AF$5, $F$8:$F61,AF$6)</f>
        <v>-2.4508000000000001</v>
      </c>
      <c r="AG62" s="34">
        <f ca="1">AG61+_alpha*SUMIFS($Q$8:$Q61, $AC$8:$AC61,$B62, $E$8:$E61,AG$5, $F$8:$F61,AG$6)</f>
        <v>-2.1047528</v>
      </c>
      <c r="AH62" s="33">
        <f ca="1">AH61+_alpha*SUMIFS($Q$8:$Q61, $AC$8:$AC61,$B62, $E$8:$E61,AH$5, $F$8:$F61,AH$6)</f>
        <v>-2.7659204000000002</v>
      </c>
      <c r="AI62" s="35">
        <f ca="1">AI61+_alpha*SUMIFS($Q$8:$Q61, $AC$8:$AC61,$B62, $E$8:$E61,AI$5, $F$8:$F61,AI$6)</f>
        <v>-1.5765164</v>
      </c>
      <c r="AJ62" s="34">
        <f ca="1">AJ61+_alpha*SUMIFS($Q$8:$Q61, $AC$8:$AC61,$B62, $E$8:$E61,AJ$5, $F$8:$F61,AJ$6)</f>
        <v>-1.9844408000000002</v>
      </c>
      <c r="AK62" s="34">
        <f ca="1">AK61+_alpha*SUMIFS($Q$8:$Q61, $AC$8:$AC61,$B62, $E$8:$E61,AK$5, $F$8:$F61,AK$6)</f>
        <v>0.3724736000000004</v>
      </c>
      <c r="AL62" s="33">
        <f ca="1">AL61+_alpha*SUMIFS($Q$8:$Q61, $AC$8:$AC61,$B62, $E$8:$E61,AL$5, $F$8:$F61,AL$6)</f>
        <v>-1.0379231999999998</v>
      </c>
      <c r="AM62" s="35">
        <f ca="1">AM61+_alpha*SUMIFS($Q$8:$Q61, $AC$8:$AC61,$B62, $E$8:$E61,AM$5, $F$8:$F61,AM$6)</f>
        <v>1.9</v>
      </c>
      <c r="AN62" s="34">
        <f ca="1">AN61+_alpha*SUMIFS($Q$8:$Q61, $AC$8:$AC61,$B62, $E$8:$E61,AN$5, $F$8:$F61,AN$6)</f>
        <v>0</v>
      </c>
      <c r="AO62" s="49">
        <f ca="1">AO61+_alpha*SUMIFS($Q$8:$Q61, $AC$8:$AC61,$B62, $E$8:$E61,AO$5, $F$8:$F61,AO$6)</f>
        <v>0</v>
      </c>
      <c r="AQ62" s="7">
        <f t="shared" ca="1" si="54"/>
        <v>1</v>
      </c>
      <c r="AR62" s="10">
        <f t="shared" ca="1" si="55"/>
        <v>1</v>
      </c>
      <c r="AS62" s="10">
        <f t="shared" ca="1" si="56"/>
        <v>1</v>
      </c>
      <c r="AT62" s="10">
        <f t="shared" ca="1" si="57"/>
        <v>1</v>
      </c>
      <c r="AU62" s="8">
        <f t="shared" ca="1" si="58"/>
        <v>0</v>
      </c>
    </row>
    <row r="63" spans="2:47" x14ac:dyDescent="0.7">
      <c r="B63" s="12">
        <f t="shared" si="24"/>
        <v>55</v>
      </c>
      <c r="C63" s="7">
        <f t="shared" ca="1" si="41"/>
        <v>4</v>
      </c>
      <c r="D63" s="8">
        <f t="shared" ca="1" si="42"/>
        <v>2</v>
      </c>
      <c r="E63" s="10">
        <f t="shared" ca="1" si="43"/>
        <v>0</v>
      </c>
      <c r="F63" s="54">
        <f t="shared" ca="1" si="44"/>
        <v>0</v>
      </c>
      <c r="G63" s="10">
        <f t="shared" ca="1" si="45"/>
        <v>-1</v>
      </c>
      <c r="H63" s="7">
        <f t="shared" ca="1" si="46"/>
        <v>0</v>
      </c>
      <c r="I63" s="8" t="b">
        <f t="shared" ca="1" si="47"/>
        <v>0</v>
      </c>
      <c r="K63" s="55">
        <f t="shared" ca="1" si="48"/>
        <v>0</v>
      </c>
      <c r="L63" s="23">
        <f t="shared" si="49"/>
        <v>0.44705648032899054</v>
      </c>
      <c r="M63" s="8">
        <f t="shared" ca="1" si="50"/>
        <v>0</v>
      </c>
      <c r="N63" s="15"/>
      <c r="O63" s="58">
        <f t="shared" ca="1" si="51"/>
        <v>-2.4508000000000001</v>
      </c>
      <c r="P63" s="57">
        <f t="shared" ca="1" si="52"/>
        <v>-6.4508000000000001</v>
      </c>
      <c r="Q63" s="27">
        <f t="shared" ca="1" si="53"/>
        <v>-4</v>
      </c>
      <c r="R63" s="26">
        <f t="shared" ca="1" si="1"/>
        <v>-2.4508000000000001</v>
      </c>
      <c r="S63" s="50">
        <f t="shared" ca="1" si="2"/>
        <v>-2.5393575200000003</v>
      </c>
      <c r="T63" s="26">
        <f t="shared" ca="1" si="3"/>
        <v>-2.4508000000000001</v>
      </c>
      <c r="U63" s="50">
        <f t="shared" ca="1" si="4"/>
        <v>-2.5393575200000003</v>
      </c>
      <c r="V63" s="23"/>
      <c r="W63" s="7">
        <f ca="1">IFERROR(MATCH(TRUE,I63:OFFSET(I63,_n-1,0),FALSE), _n)-1</f>
        <v>3</v>
      </c>
      <c r="X63" s="10">
        <f t="shared" ca="1" si="14"/>
        <v>0</v>
      </c>
      <c r="Y63" s="10">
        <f t="shared" ca="1" si="15"/>
        <v>0</v>
      </c>
      <c r="Z63" s="7">
        <f ca="1">SUM(G63:OFFSET(G63, W63, 0))</f>
        <v>-4</v>
      </c>
      <c r="AA63" s="65">
        <f t="shared" ca="1" si="16"/>
        <v>-2.4508000000000001</v>
      </c>
      <c r="AB63" s="66">
        <f t="shared" ca="1" si="17"/>
        <v>-6.4508000000000001</v>
      </c>
      <c r="AC63" s="70">
        <f t="shared" si="18"/>
        <v>59</v>
      </c>
      <c r="AF63" s="48">
        <f ca="1">AF62+_alpha*SUMIFS($Q$8:$Q62, $AC$8:$AC62,$B63, $E$8:$E62,AF$5, $F$8:$F62,AF$6)</f>
        <v>-2.4508000000000001</v>
      </c>
      <c r="AG63" s="34">
        <f ca="1">AG62+_alpha*SUMIFS($Q$8:$Q62, $AC$8:$AC62,$B63, $E$8:$E62,AG$5, $F$8:$F62,AG$6)</f>
        <v>-2.5393575200000003</v>
      </c>
      <c r="AH63" s="33">
        <f ca="1">AH62+_alpha*SUMIFS($Q$8:$Q62, $AC$8:$AC62,$B63, $E$8:$E62,AH$5, $F$8:$F62,AH$6)</f>
        <v>-2.7659204000000002</v>
      </c>
      <c r="AI63" s="35">
        <f ca="1">AI62+_alpha*SUMIFS($Q$8:$Q62, $AC$8:$AC62,$B63, $E$8:$E62,AI$5, $F$8:$F62,AI$6)</f>
        <v>-1.5765164</v>
      </c>
      <c r="AJ63" s="34">
        <f ca="1">AJ62+_alpha*SUMIFS($Q$8:$Q62, $AC$8:$AC62,$B63, $E$8:$E62,AJ$5, $F$8:$F62,AJ$6)</f>
        <v>-1.9844408000000002</v>
      </c>
      <c r="AK63" s="34">
        <f ca="1">AK62+_alpha*SUMIFS($Q$8:$Q62, $AC$8:$AC62,$B63, $E$8:$E62,AK$5, $F$8:$F62,AK$6)</f>
        <v>0.3724736000000004</v>
      </c>
      <c r="AL63" s="33">
        <f ca="1">AL62+_alpha*SUMIFS($Q$8:$Q62, $AC$8:$AC62,$B63, $E$8:$E62,AL$5, $F$8:$F62,AL$6)</f>
        <v>-1.0379231999999998</v>
      </c>
      <c r="AM63" s="35">
        <f ca="1">AM62+_alpha*SUMIFS($Q$8:$Q62, $AC$8:$AC62,$B63, $E$8:$E62,AM$5, $F$8:$F62,AM$6)</f>
        <v>1.9</v>
      </c>
      <c r="AN63" s="34">
        <f ca="1">AN62+_alpha*SUMIFS($Q$8:$Q62, $AC$8:$AC62,$B63, $E$8:$E62,AN$5, $F$8:$F62,AN$6)</f>
        <v>0</v>
      </c>
      <c r="AO63" s="49">
        <f ca="1">AO62+_alpha*SUMIFS($Q$8:$Q62, $AC$8:$AC62,$B63, $E$8:$E62,AO$5, $F$8:$F62,AO$6)</f>
        <v>0</v>
      </c>
      <c r="AQ63" s="7">
        <f t="shared" ca="1" si="54"/>
        <v>0</v>
      </c>
      <c r="AR63" s="10">
        <f t="shared" ca="1" si="55"/>
        <v>1</v>
      </c>
      <c r="AS63" s="10">
        <f t="shared" ca="1" si="56"/>
        <v>1</v>
      </c>
      <c r="AT63" s="10">
        <f t="shared" ca="1" si="57"/>
        <v>1</v>
      </c>
      <c r="AU63" s="8">
        <f t="shared" ca="1" si="58"/>
        <v>0</v>
      </c>
    </row>
    <row r="64" spans="2:47" x14ac:dyDescent="0.7">
      <c r="B64" s="12">
        <f t="shared" si="24"/>
        <v>56</v>
      </c>
      <c r="C64" s="7">
        <f t="shared" ca="1" si="41"/>
        <v>5</v>
      </c>
      <c r="D64" s="8">
        <f t="shared" ca="1" si="42"/>
        <v>2</v>
      </c>
      <c r="E64" s="10">
        <f t="shared" ca="1" si="43"/>
        <v>0</v>
      </c>
      <c r="F64" s="54">
        <f t="shared" ca="1" si="44"/>
        <v>0</v>
      </c>
      <c r="G64" s="10">
        <f t="shared" ca="1" si="45"/>
        <v>-1</v>
      </c>
      <c r="H64" s="7">
        <f t="shared" ca="1" si="46"/>
        <v>0</v>
      </c>
      <c r="I64" s="8" t="b">
        <f t="shared" ca="1" si="47"/>
        <v>0</v>
      </c>
      <c r="K64" s="55">
        <f t="shared" ca="1" si="48"/>
        <v>0</v>
      </c>
      <c r="L64" s="23">
        <f t="shared" si="49"/>
        <v>0.44547673593114123</v>
      </c>
      <c r="M64" s="8">
        <f t="shared" ca="1" si="50"/>
        <v>0</v>
      </c>
      <c r="N64" s="15"/>
      <c r="O64" s="58">
        <f t="shared" ca="1" si="51"/>
        <v>-2.4508000000000001</v>
      </c>
      <c r="P64" s="57">
        <f t="shared" ca="1" si="52"/>
        <v>-6.5393575200000003</v>
      </c>
      <c r="Q64" s="27">
        <f t="shared" ca="1" si="53"/>
        <v>-4.0885575200000002</v>
      </c>
      <c r="R64" s="26">
        <f t="shared" ca="1" si="1"/>
        <v>-2.4508000000000001</v>
      </c>
      <c r="S64" s="50">
        <f t="shared" ca="1" si="2"/>
        <v>-2.5393575200000003</v>
      </c>
      <c r="T64" s="26">
        <f t="shared" ca="1" si="3"/>
        <v>-2.4508000000000001</v>
      </c>
      <c r="U64" s="50">
        <f t="shared" ca="1" si="4"/>
        <v>-2.5393575200000003</v>
      </c>
      <c r="V64" s="23"/>
      <c r="W64" s="7">
        <f ca="1">IFERROR(MATCH(TRUE,I64:OFFSET(I64,_n-1,0),FALSE), _n)-1</f>
        <v>3</v>
      </c>
      <c r="X64" s="10">
        <f t="shared" ca="1" si="14"/>
        <v>0</v>
      </c>
      <c r="Y64" s="10">
        <f t="shared" ca="1" si="15"/>
        <v>1</v>
      </c>
      <c r="Z64" s="7">
        <f ca="1">SUM(G64:OFFSET(G64, W64, 0))</f>
        <v>-4</v>
      </c>
      <c r="AA64" s="65">
        <f t="shared" ca="1" si="16"/>
        <v>-2.5393575200000003</v>
      </c>
      <c r="AB64" s="66">
        <f t="shared" ca="1" si="17"/>
        <v>-6.5393575200000003</v>
      </c>
      <c r="AC64" s="70">
        <f t="shared" si="18"/>
        <v>60</v>
      </c>
      <c r="AF64" s="48">
        <f ca="1">AF63+_alpha*SUMIFS($Q$8:$Q63, $AC$8:$AC63,$B64, $E$8:$E63,AF$5, $F$8:$F63,AF$6)</f>
        <v>-2.4508000000000001</v>
      </c>
      <c r="AG64" s="34">
        <f ca="1">AG63+_alpha*SUMIFS($Q$8:$Q63, $AC$8:$AC63,$B64, $E$8:$E63,AG$5, $F$8:$F63,AG$6)</f>
        <v>-2.5393575200000003</v>
      </c>
      <c r="AH64" s="33">
        <f ca="1">AH63+_alpha*SUMIFS($Q$8:$Q63, $AC$8:$AC63,$B64, $E$8:$E63,AH$5, $F$8:$F63,AH$6)</f>
        <v>-2.7659204000000002</v>
      </c>
      <c r="AI64" s="35">
        <f ca="1">AI63+_alpha*SUMIFS($Q$8:$Q63, $AC$8:$AC63,$B64, $E$8:$E63,AI$5, $F$8:$F63,AI$6)</f>
        <v>-2.06394476</v>
      </c>
      <c r="AJ64" s="34">
        <f ca="1">AJ63+_alpha*SUMIFS($Q$8:$Q63, $AC$8:$AC63,$B64, $E$8:$E63,AJ$5, $F$8:$F63,AJ$6)</f>
        <v>-1.9844408000000002</v>
      </c>
      <c r="AK64" s="34">
        <f ca="1">AK63+_alpha*SUMIFS($Q$8:$Q63, $AC$8:$AC63,$B64, $E$8:$E63,AK$5, $F$8:$F63,AK$6)</f>
        <v>0.3724736000000004</v>
      </c>
      <c r="AL64" s="33">
        <f ca="1">AL63+_alpha*SUMIFS($Q$8:$Q63, $AC$8:$AC63,$B64, $E$8:$E63,AL$5, $F$8:$F63,AL$6)</f>
        <v>-1.0379231999999998</v>
      </c>
      <c r="AM64" s="35">
        <f ca="1">AM63+_alpha*SUMIFS($Q$8:$Q63, $AC$8:$AC63,$B64, $E$8:$E63,AM$5, $F$8:$F63,AM$6)</f>
        <v>1.9</v>
      </c>
      <c r="AN64" s="34">
        <f ca="1">AN63+_alpha*SUMIFS($Q$8:$Q63, $AC$8:$AC63,$B64, $E$8:$E63,AN$5, $F$8:$F63,AN$6)</f>
        <v>0</v>
      </c>
      <c r="AO64" s="49">
        <f ca="1">AO63+_alpha*SUMIFS($Q$8:$Q63, $AC$8:$AC63,$B64, $E$8:$E63,AO$5, $F$8:$F63,AO$6)</f>
        <v>0</v>
      </c>
      <c r="AQ64" s="7">
        <f t="shared" ca="1" si="54"/>
        <v>0</v>
      </c>
      <c r="AR64" s="10">
        <f t="shared" ca="1" si="55"/>
        <v>1</v>
      </c>
      <c r="AS64" s="10">
        <f t="shared" ca="1" si="56"/>
        <v>1</v>
      </c>
      <c r="AT64" s="10">
        <f t="shared" ca="1" si="57"/>
        <v>1</v>
      </c>
      <c r="AU64" s="8">
        <f t="shared" ca="1" si="58"/>
        <v>0</v>
      </c>
    </row>
    <row r="65" spans="2:47" x14ac:dyDescent="0.7">
      <c r="B65" s="12">
        <f t="shared" si="24"/>
        <v>57</v>
      </c>
      <c r="C65" s="7">
        <f t="shared" ca="1" si="41"/>
        <v>6</v>
      </c>
      <c r="D65" s="8">
        <f t="shared" ca="1" si="42"/>
        <v>2</v>
      </c>
      <c r="E65" s="10">
        <f t="shared" ca="1" si="43"/>
        <v>0</v>
      </c>
      <c r="F65" s="54">
        <f t="shared" ca="1" si="44"/>
        <v>0</v>
      </c>
      <c r="G65" s="10">
        <f t="shared" ca="1" si="45"/>
        <v>-1</v>
      </c>
      <c r="H65" s="7">
        <f t="shared" ca="1" si="46"/>
        <v>0</v>
      </c>
      <c r="I65" s="8" t="b">
        <f t="shared" ca="1" si="47"/>
        <v>0</v>
      </c>
      <c r="K65" s="55">
        <f t="shared" ca="1" si="48"/>
        <v>0</v>
      </c>
      <c r="L65" s="23">
        <f t="shared" si="49"/>
        <v>0.44392990434533047</v>
      </c>
      <c r="M65" s="8">
        <f t="shared" ca="1" si="50"/>
        <v>0</v>
      </c>
      <c r="N65" s="15"/>
      <c r="O65" s="58">
        <f t="shared" ca="1" si="51"/>
        <v>-2.4508000000000001</v>
      </c>
      <c r="P65" s="57">
        <f t="shared" ca="1" si="52"/>
        <v>-6.06394476</v>
      </c>
      <c r="Q65" s="27">
        <f t="shared" ca="1" si="53"/>
        <v>-3.61314476</v>
      </c>
      <c r="R65" s="26">
        <f t="shared" ca="1" si="1"/>
        <v>-2.4508000000000001</v>
      </c>
      <c r="S65" s="50">
        <f t="shared" ca="1" si="2"/>
        <v>-2.5393575200000003</v>
      </c>
      <c r="T65" s="26">
        <f t="shared" ca="1" si="3"/>
        <v>-2.4508000000000001</v>
      </c>
      <c r="U65" s="50">
        <f t="shared" ca="1" si="4"/>
        <v>-2.5393575200000003</v>
      </c>
      <c r="V65" s="23"/>
      <c r="W65" s="7">
        <f ca="1">IFERROR(MATCH(TRUE,I65:OFFSET(I65,_n-1,0),FALSE), _n)-1</f>
        <v>3</v>
      </c>
      <c r="X65" s="10">
        <f t="shared" ca="1" si="14"/>
        <v>1</v>
      </c>
      <c r="Y65" s="10">
        <f t="shared" ca="1" si="15"/>
        <v>1</v>
      </c>
      <c r="Z65" s="7">
        <f ca="1">SUM(G65:OFFSET(G65, W65, 0))</f>
        <v>-4</v>
      </c>
      <c r="AA65" s="65">
        <f t="shared" ca="1" si="16"/>
        <v>-2.06394476</v>
      </c>
      <c r="AB65" s="66">
        <f t="shared" ca="1" si="17"/>
        <v>-6.06394476</v>
      </c>
      <c r="AC65" s="70">
        <f t="shared" si="18"/>
        <v>61</v>
      </c>
      <c r="AF65" s="48">
        <f ca="1">AF64+_alpha*SUMIFS($Q$8:$Q64, $AC$8:$AC64,$B65, $E$8:$E64,AF$5, $F$8:$F64,AF$6)</f>
        <v>-2.4508000000000001</v>
      </c>
      <c r="AG65" s="34">
        <f ca="1">AG64+_alpha*SUMIFS($Q$8:$Q64, $AC$8:$AC64,$B65, $E$8:$E64,AG$5, $F$8:$F64,AG$6)</f>
        <v>-2.5393575200000003</v>
      </c>
      <c r="AH65" s="33">
        <f ca="1">AH64+_alpha*SUMIFS($Q$8:$Q64, $AC$8:$AC64,$B65, $E$8:$E64,AH$5, $F$8:$F64,AH$6)</f>
        <v>-2.7659204000000002</v>
      </c>
      <c r="AI65" s="35">
        <f ca="1">AI64+_alpha*SUMIFS($Q$8:$Q64, $AC$8:$AC64,$B65, $E$8:$E64,AI$5, $F$8:$F64,AI$6)</f>
        <v>-2.06394476</v>
      </c>
      <c r="AJ65" s="34">
        <f ca="1">AJ64+_alpha*SUMIFS($Q$8:$Q64, $AC$8:$AC64,$B65, $E$8:$E64,AJ$5, $F$8:$F64,AJ$6)</f>
        <v>-2.4310767200000001</v>
      </c>
      <c r="AK65" s="34">
        <f ca="1">AK64+_alpha*SUMIFS($Q$8:$Q64, $AC$8:$AC64,$B65, $E$8:$E64,AK$5, $F$8:$F64,AK$6)</f>
        <v>0.3724736000000004</v>
      </c>
      <c r="AL65" s="33">
        <f ca="1">AL64+_alpha*SUMIFS($Q$8:$Q64, $AC$8:$AC64,$B65, $E$8:$E64,AL$5, $F$8:$F64,AL$6)</f>
        <v>-1.0379231999999998</v>
      </c>
      <c r="AM65" s="35">
        <f ca="1">AM64+_alpha*SUMIFS($Q$8:$Q64, $AC$8:$AC64,$B65, $E$8:$E64,AM$5, $F$8:$F64,AM$6)</f>
        <v>1.9</v>
      </c>
      <c r="AN65" s="34">
        <f ca="1">AN64+_alpha*SUMIFS($Q$8:$Q64, $AC$8:$AC64,$B65, $E$8:$E64,AN$5, $F$8:$F64,AN$6)</f>
        <v>0</v>
      </c>
      <c r="AO65" s="49">
        <f ca="1">AO64+_alpha*SUMIFS($Q$8:$Q64, $AC$8:$AC64,$B65, $E$8:$E64,AO$5, $F$8:$F64,AO$6)</f>
        <v>0</v>
      </c>
      <c r="AQ65" s="7">
        <f t="shared" ca="1" si="54"/>
        <v>0</v>
      </c>
      <c r="AR65" s="10">
        <f t="shared" ca="1" si="55"/>
        <v>1</v>
      </c>
      <c r="AS65" s="10">
        <f t="shared" ca="1" si="56"/>
        <v>1</v>
      </c>
      <c r="AT65" s="10">
        <f t="shared" ca="1" si="57"/>
        <v>1</v>
      </c>
      <c r="AU65" s="8">
        <f t="shared" ca="1" si="58"/>
        <v>0</v>
      </c>
    </row>
    <row r="66" spans="2:47" x14ac:dyDescent="0.7">
      <c r="B66" s="12">
        <f t="shared" si="24"/>
        <v>58</v>
      </c>
      <c r="C66" s="7">
        <f t="shared" ca="1" si="41"/>
        <v>7</v>
      </c>
      <c r="D66" s="8">
        <f t="shared" ca="1" si="42"/>
        <v>2</v>
      </c>
      <c r="E66" s="10">
        <f t="shared" ca="1" si="43"/>
        <v>0</v>
      </c>
      <c r="F66" s="54">
        <f t="shared" ca="1" si="44"/>
        <v>0</v>
      </c>
      <c r="G66" s="10">
        <f t="shared" ca="1" si="45"/>
        <v>-1</v>
      </c>
      <c r="H66" s="7">
        <f t="shared" ca="1" si="46"/>
        <v>0</v>
      </c>
      <c r="I66" s="8" t="b">
        <f t="shared" ca="1" si="47"/>
        <v>0</v>
      </c>
      <c r="K66" s="55">
        <f t="shared" ca="1" si="48"/>
        <v>0</v>
      </c>
      <c r="L66" s="23">
        <f t="shared" si="49"/>
        <v>0.44241474985872353</v>
      </c>
      <c r="M66" s="8">
        <f t="shared" ca="1" si="50"/>
        <v>0</v>
      </c>
      <c r="N66" s="15"/>
      <c r="O66" s="58">
        <f t="shared" ca="1" si="51"/>
        <v>-2.4508000000000001</v>
      </c>
      <c r="P66" s="57">
        <f t="shared" ca="1" si="52"/>
        <v>-6.4310767200000001</v>
      </c>
      <c r="Q66" s="27">
        <f t="shared" ca="1" si="53"/>
        <v>-3.98027672</v>
      </c>
      <c r="R66" s="26">
        <f t="shared" ca="1" si="1"/>
        <v>-2.4508000000000001</v>
      </c>
      <c r="S66" s="50">
        <f t="shared" ca="1" si="2"/>
        <v>-2.5393575200000003</v>
      </c>
      <c r="T66" s="26">
        <f t="shared" ca="1" si="3"/>
        <v>-2.4508000000000001</v>
      </c>
      <c r="U66" s="50">
        <f t="shared" ca="1" si="4"/>
        <v>-2.5393575200000003</v>
      </c>
      <c r="V66" s="23"/>
      <c r="W66" s="7">
        <f ca="1">IFERROR(MATCH(TRUE,I66:OFFSET(I66,_n-1,0),FALSE), _n)-1</f>
        <v>3</v>
      </c>
      <c r="X66" s="10">
        <f t="shared" ca="1" si="14"/>
        <v>2</v>
      </c>
      <c r="Y66" s="10">
        <f t="shared" ca="1" si="15"/>
        <v>0</v>
      </c>
      <c r="Z66" s="7">
        <f ca="1">SUM(G66:OFFSET(G66, W66, 0))</f>
        <v>-4</v>
      </c>
      <c r="AA66" s="65">
        <f t="shared" ca="1" si="16"/>
        <v>-2.4310767200000001</v>
      </c>
      <c r="AB66" s="66">
        <f t="shared" ca="1" si="17"/>
        <v>-6.4310767200000001</v>
      </c>
      <c r="AC66" s="70">
        <f t="shared" si="18"/>
        <v>62</v>
      </c>
      <c r="AF66" s="48">
        <f ca="1">AF65+_alpha*SUMIFS($Q$8:$Q65, $AC$8:$AC65,$B66, $E$8:$E65,AF$5, $F$8:$F65,AF$6)</f>
        <v>-2.4508000000000001</v>
      </c>
      <c r="AG66" s="34">
        <f ca="1">AG65+_alpha*SUMIFS($Q$8:$Q65, $AC$8:$AC65,$B66, $E$8:$E65,AG$5, $F$8:$F65,AG$6)</f>
        <v>-2.5393575200000003</v>
      </c>
      <c r="AH66" s="33">
        <f ca="1">AH65+_alpha*SUMIFS($Q$8:$Q65, $AC$8:$AC65,$B66, $E$8:$E65,AH$5, $F$8:$F65,AH$6)</f>
        <v>-3.1344083600000001</v>
      </c>
      <c r="AI66" s="35">
        <f ca="1">AI65+_alpha*SUMIFS($Q$8:$Q65, $AC$8:$AC65,$B66, $E$8:$E65,AI$5, $F$8:$F65,AI$6)</f>
        <v>-2.06394476</v>
      </c>
      <c r="AJ66" s="34">
        <f ca="1">AJ65+_alpha*SUMIFS($Q$8:$Q65, $AC$8:$AC65,$B66, $E$8:$E65,AJ$5, $F$8:$F65,AJ$6)</f>
        <v>-2.4310767200000001</v>
      </c>
      <c r="AK66" s="34">
        <f ca="1">AK65+_alpha*SUMIFS($Q$8:$Q65, $AC$8:$AC65,$B66, $E$8:$E65,AK$5, $F$8:$F65,AK$6)</f>
        <v>0.3724736000000004</v>
      </c>
      <c r="AL66" s="33">
        <f ca="1">AL65+_alpha*SUMIFS($Q$8:$Q65, $AC$8:$AC65,$B66, $E$8:$E65,AL$5, $F$8:$F65,AL$6)</f>
        <v>-1.0379231999999998</v>
      </c>
      <c r="AM66" s="35">
        <f ca="1">AM65+_alpha*SUMIFS($Q$8:$Q65, $AC$8:$AC65,$B66, $E$8:$E65,AM$5, $F$8:$F65,AM$6)</f>
        <v>1.9</v>
      </c>
      <c r="AN66" s="34">
        <f ca="1">AN65+_alpha*SUMIFS($Q$8:$Q65, $AC$8:$AC65,$B66, $E$8:$E65,AN$5, $F$8:$F65,AN$6)</f>
        <v>0</v>
      </c>
      <c r="AO66" s="49">
        <f ca="1">AO65+_alpha*SUMIFS($Q$8:$Q65, $AC$8:$AC65,$B66, $E$8:$E65,AO$5, $F$8:$F65,AO$6)</f>
        <v>0</v>
      </c>
      <c r="AQ66" s="7">
        <f t="shared" ca="1" si="54"/>
        <v>0</v>
      </c>
      <c r="AR66" s="10">
        <f t="shared" ca="1" si="55"/>
        <v>1</v>
      </c>
      <c r="AS66" s="10">
        <f t="shared" ca="1" si="56"/>
        <v>1</v>
      </c>
      <c r="AT66" s="10">
        <f t="shared" ca="1" si="57"/>
        <v>1</v>
      </c>
      <c r="AU66" s="8">
        <f t="shared" ca="1" si="58"/>
        <v>0</v>
      </c>
    </row>
    <row r="67" spans="2:47" x14ac:dyDescent="0.7">
      <c r="B67" s="12">
        <f t="shared" si="24"/>
        <v>59</v>
      </c>
      <c r="C67" s="7">
        <f t="shared" ca="1" si="41"/>
        <v>8</v>
      </c>
      <c r="D67" s="8">
        <f t="shared" ca="1" si="42"/>
        <v>2</v>
      </c>
      <c r="E67" s="10">
        <f t="shared" ca="1" si="43"/>
        <v>0</v>
      </c>
      <c r="F67" s="54">
        <f t="shared" ca="1" si="44"/>
        <v>0</v>
      </c>
      <c r="G67" s="10">
        <f t="shared" ca="1" si="45"/>
        <v>-1</v>
      </c>
      <c r="H67" s="7">
        <f t="shared" ca="1" si="46"/>
        <v>0</v>
      </c>
      <c r="I67" s="8" t="b">
        <f t="shared" ca="1" si="47"/>
        <v>0</v>
      </c>
      <c r="K67" s="55">
        <f t="shared" ca="1" si="48"/>
        <v>1</v>
      </c>
      <c r="L67" s="23">
        <f t="shared" si="49"/>
        <v>0.44093010311086023</v>
      </c>
      <c r="M67" s="8">
        <f t="shared" ca="1" si="50"/>
        <v>1</v>
      </c>
      <c r="N67" s="15"/>
      <c r="O67" s="58">
        <f t="shared" ca="1" si="51"/>
        <v>-2.8508</v>
      </c>
      <c r="P67" s="57">
        <f t="shared" ca="1" si="52"/>
        <v>-6.06394476</v>
      </c>
      <c r="Q67" s="27">
        <f t="shared" ca="1" si="53"/>
        <v>-3.21314476</v>
      </c>
      <c r="R67" s="26">
        <f t="shared" ca="1" si="1"/>
        <v>-2.8508</v>
      </c>
      <c r="S67" s="50">
        <f t="shared" ca="1" si="2"/>
        <v>-2.5393575200000003</v>
      </c>
      <c r="T67" s="26">
        <f t="shared" ca="1" si="3"/>
        <v>-2.8508</v>
      </c>
      <c r="U67" s="50">
        <f t="shared" ca="1" si="4"/>
        <v>-2.5393575200000003</v>
      </c>
      <c r="V67" s="23"/>
      <c r="W67" s="7">
        <f ca="1">IFERROR(MATCH(TRUE,I67:OFFSET(I67,_n-1,0),FALSE), _n)-1</f>
        <v>3</v>
      </c>
      <c r="X67" s="10">
        <f t="shared" ca="1" si="14"/>
        <v>1</v>
      </c>
      <c r="Y67" s="10">
        <f t="shared" ca="1" si="15"/>
        <v>1</v>
      </c>
      <c r="Z67" s="7">
        <f ca="1">SUM(G67:OFFSET(G67, W67, 0))</f>
        <v>-4</v>
      </c>
      <c r="AA67" s="65">
        <f t="shared" ca="1" si="16"/>
        <v>-2.06394476</v>
      </c>
      <c r="AB67" s="66">
        <f t="shared" ca="1" si="17"/>
        <v>-6.06394476</v>
      </c>
      <c r="AC67" s="70">
        <f t="shared" si="18"/>
        <v>63</v>
      </c>
      <c r="AF67" s="48">
        <f ca="1">AF66+_alpha*SUMIFS($Q$8:$Q66, $AC$8:$AC66,$B67, $E$8:$E66,AF$5, $F$8:$F66,AF$6)</f>
        <v>-2.8508</v>
      </c>
      <c r="AG67" s="34">
        <f ca="1">AG66+_alpha*SUMIFS($Q$8:$Q66, $AC$8:$AC66,$B67, $E$8:$E66,AG$5, $F$8:$F66,AG$6)</f>
        <v>-2.5393575200000003</v>
      </c>
      <c r="AH67" s="33">
        <f ca="1">AH66+_alpha*SUMIFS($Q$8:$Q66, $AC$8:$AC66,$B67, $E$8:$E66,AH$5, $F$8:$F66,AH$6)</f>
        <v>-3.1344083600000001</v>
      </c>
      <c r="AI67" s="35">
        <f ca="1">AI66+_alpha*SUMIFS($Q$8:$Q66, $AC$8:$AC66,$B67, $E$8:$E66,AI$5, $F$8:$F66,AI$6)</f>
        <v>-2.06394476</v>
      </c>
      <c r="AJ67" s="34">
        <f ca="1">AJ66+_alpha*SUMIFS($Q$8:$Q66, $AC$8:$AC66,$B67, $E$8:$E66,AJ$5, $F$8:$F66,AJ$6)</f>
        <v>-2.4310767200000001</v>
      </c>
      <c r="AK67" s="34">
        <f ca="1">AK66+_alpha*SUMIFS($Q$8:$Q66, $AC$8:$AC66,$B67, $E$8:$E66,AK$5, $F$8:$F66,AK$6)</f>
        <v>0.3724736000000004</v>
      </c>
      <c r="AL67" s="33">
        <f ca="1">AL66+_alpha*SUMIFS($Q$8:$Q66, $AC$8:$AC66,$B67, $E$8:$E66,AL$5, $F$8:$F66,AL$6)</f>
        <v>-1.0379231999999998</v>
      </c>
      <c r="AM67" s="35">
        <f ca="1">AM66+_alpha*SUMIFS($Q$8:$Q66, $AC$8:$AC66,$B67, $E$8:$E66,AM$5, $F$8:$F66,AM$6)</f>
        <v>1.9</v>
      </c>
      <c r="AN67" s="34">
        <f ca="1">AN66+_alpha*SUMIFS($Q$8:$Q66, $AC$8:$AC66,$B67, $E$8:$E66,AN$5, $F$8:$F66,AN$6)</f>
        <v>0</v>
      </c>
      <c r="AO67" s="49">
        <f ca="1">AO66+_alpha*SUMIFS($Q$8:$Q66, $AC$8:$AC66,$B67, $E$8:$E66,AO$5, $F$8:$F66,AO$6)</f>
        <v>0</v>
      </c>
      <c r="AQ67" s="7">
        <f t="shared" ca="1" si="54"/>
        <v>1</v>
      </c>
      <c r="AR67" s="10">
        <f t="shared" ca="1" si="55"/>
        <v>1</v>
      </c>
      <c r="AS67" s="10">
        <f t="shared" ca="1" si="56"/>
        <v>1</v>
      </c>
      <c r="AT67" s="10">
        <f t="shared" ca="1" si="57"/>
        <v>1</v>
      </c>
      <c r="AU67" s="8">
        <f t="shared" ca="1" si="58"/>
        <v>0</v>
      </c>
    </row>
    <row r="68" spans="2:47" x14ac:dyDescent="0.7">
      <c r="B68" s="12">
        <f t="shared" si="24"/>
        <v>60</v>
      </c>
      <c r="C68" s="7">
        <f t="shared" ca="1" si="41"/>
        <v>9</v>
      </c>
      <c r="D68" s="8">
        <f t="shared" ca="1" si="42"/>
        <v>2</v>
      </c>
      <c r="E68" s="10">
        <f t="shared" ca="1" si="43"/>
        <v>0</v>
      </c>
      <c r="F68" s="54">
        <f t="shared" ca="1" si="44"/>
        <v>1</v>
      </c>
      <c r="G68" s="10">
        <f t="shared" ca="1" si="45"/>
        <v>-1</v>
      </c>
      <c r="H68" s="7">
        <f t="shared" ca="1" si="46"/>
        <v>1</v>
      </c>
      <c r="I68" s="8" t="b">
        <f t="shared" ca="1" si="47"/>
        <v>0</v>
      </c>
      <c r="K68" s="55">
        <f t="shared" ca="1" si="48"/>
        <v>1</v>
      </c>
      <c r="L68" s="23">
        <f t="shared" si="49"/>
        <v>0.43947485649452489</v>
      </c>
      <c r="M68" s="8">
        <f t="shared" ca="1" si="50"/>
        <v>1</v>
      </c>
      <c r="N68" s="15"/>
      <c r="O68" s="58">
        <f t="shared" ca="1" si="51"/>
        <v>-2.5393575200000003</v>
      </c>
      <c r="P68" s="57">
        <f t="shared" ca="1" si="52"/>
        <v>-3.6275263999999998</v>
      </c>
      <c r="Q68" s="27">
        <f t="shared" ca="1" si="53"/>
        <v>-1.0881688799999996</v>
      </c>
      <c r="R68" s="26">
        <f t="shared" ca="1" si="1"/>
        <v>-3.259655752</v>
      </c>
      <c r="S68" s="50">
        <f t="shared" ca="1" si="2"/>
        <v>-2.5393575200000003</v>
      </c>
      <c r="T68" s="26">
        <f t="shared" ca="1" si="3"/>
        <v>-3.1344083600000001</v>
      </c>
      <c r="U68" s="50">
        <f t="shared" ca="1" si="4"/>
        <v>-2.06394476</v>
      </c>
      <c r="V68" s="23"/>
      <c r="W68" s="7">
        <f ca="1">IFERROR(MATCH(TRUE,I68:OFFSET(I68,_n-1,0),FALSE), _n)-1</f>
        <v>3</v>
      </c>
      <c r="X68" s="10">
        <f t="shared" ca="1" si="14"/>
        <v>2</v>
      </c>
      <c r="Y68" s="10">
        <f t="shared" ca="1" si="15"/>
        <v>1</v>
      </c>
      <c r="Z68" s="7">
        <f ca="1">SUM(G68:OFFSET(G68, W68, 0))</f>
        <v>-4</v>
      </c>
      <c r="AA68" s="65">
        <f t="shared" ca="1" si="16"/>
        <v>0.3724736000000004</v>
      </c>
      <c r="AB68" s="66">
        <f t="shared" ca="1" si="17"/>
        <v>-3.6275263999999998</v>
      </c>
      <c r="AC68" s="70">
        <f t="shared" si="18"/>
        <v>64</v>
      </c>
      <c r="AF68" s="48">
        <f ca="1">AF67+_alpha*SUMIFS($Q$8:$Q67, $AC$8:$AC67,$B68, $E$8:$E67,AF$5, $F$8:$F67,AF$6)</f>
        <v>-3.259655752</v>
      </c>
      <c r="AG68" s="34">
        <f ca="1">AG67+_alpha*SUMIFS($Q$8:$Q67, $AC$8:$AC67,$B68, $E$8:$E67,AG$5, $F$8:$F67,AG$6)</f>
        <v>-2.5393575200000003</v>
      </c>
      <c r="AH68" s="33">
        <f ca="1">AH67+_alpha*SUMIFS($Q$8:$Q67, $AC$8:$AC67,$B68, $E$8:$E67,AH$5, $F$8:$F67,AH$6)</f>
        <v>-3.1344083600000001</v>
      </c>
      <c r="AI68" s="35">
        <f ca="1">AI67+_alpha*SUMIFS($Q$8:$Q67, $AC$8:$AC67,$B68, $E$8:$E67,AI$5, $F$8:$F67,AI$6)</f>
        <v>-2.06394476</v>
      </c>
      <c r="AJ68" s="34">
        <f ca="1">AJ67+_alpha*SUMIFS($Q$8:$Q67, $AC$8:$AC67,$B68, $E$8:$E67,AJ$5, $F$8:$F67,AJ$6)</f>
        <v>-2.4310767200000001</v>
      </c>
      <c r="AK68" s="34">
        <f ca="1">AK67+_alpha*SUMIFS($Q$8:$Q67, $AC$8:$AC67,$B68, $E$8:$E67,AK$5, $F$8:$F67,AK$6)</f>
        <v>0.3724736000000004</v>
      </c>
      <c r="AL68" s="33">
        <f ca="1">AL67+_alpha*SUMIFS($Q$8:$Q67, $AC$8:$AC67,$B68, $E$8:$E67,AL$5, $F$8:$F67,AL$6)</f>
        <v>-1.0379231999999998</v>
      </c>
      <c r="AM68" s="35">
        <f ca="1">AM67+_alpha*SUMIFS($Q$8:$Q67, $AC$8:$AC67,$B68, $E$8:$E67,AM$5, $F$8:$F67,AM$6)</f>
        <v>1.9</v>
      </c>
      <c r="AN68" s="34">
        <f ca="1">AN67+_alpha*SUMIFS($Q$8:$Q67, $AC$8:$AC67,$B68, $E$8:$E67,AN$5, $F$8:$F67,AN$6)</f>
        <v>0</v>
      </c>
      <c r="AO68" s="49">
        <f ca="1">AO67+_alpha*SUMIFS($Q$8:$Q67, $AC$8:$AC67,$B68, $E$8:$E67,AO$5, $F$8:$F67,AO$6)</f>
        <v>0</v>
      </c>
      <c r="AQ68" s="7">
        <f t="shared" ca="1" si="54"/>
        <v>1</v>
      </c>
      <c r="AR68" s="10">
        <f t="shared" ca="1" si="55"/>
        <v>1</v>
      </c>
      <c r="AS68" s="10">
        <f t="shared" ca="1" si="56"/>
        <v>1</v>
      </c>
      <c r="AT68" s="10">
        <f t="shared" ca="1" si="57"/>
        <v>1</v>
      </c>
      <c r="AU68" s="8">
        <f t="shared" ca="1" si="58"/>
        <v>0</v>
      </c>
    </row>
    <row r="69" spans="2:47" x14ac:dyDescent="0.7">
      <c r="B69" s="12">
        <f t="shared" si="24"/>
        <v>61</v>
      </c>
      <c r="C69" s="7">
        <f t="shared" ca="1" si="41"/>
        <v>10</v>
      </c>
      <c r="D69" s="8">
        <f t="shared" ca="1" si="42"/>
        <v>2</v>
      </c>
      <c r="E69" s="10">
        <f t="shared" ca="1" si="43"/>
        <v>1</v>
      </c>
      <c r="F69" s="54">
        <f t="shared" ca="1" si="44"/>
        <v>1</v>
      </c>
      <c r="G69" s="10">
        <f t="shared" ca="1" si="45"/>
        <v>-1</v>
      </c>
      <c r="H69" s="7">
        <f t="shared" ca="1" si="46"/>
        <v>2</v>
      </c>
      <c r="I69" s="8" t="b">
        <f t="shared" ca="1" si="47"/>
        <v>0</v>
      </c>
      <c r="K69" s="55">
        <f t="shared" ca="1" si="48"/>
        <v>1</v>
      </c>
      <c r="L69" s="23">
        <f t="shared" si="49"/>
        <v>0.43804795994490014</v>
      </c>
      <c r="M69" s="8">
        <f t="shared" ca="1" si="50"/>
        <v>0</v>
      </c>
      <c r="N69" s="15"/>
      <c r="O69" s="58">
        <f t="shared" ca="1" si="51"/>
        <v>-2.06394476</v>
      </c>
      <c r="P69" s="57">
        <f t="shared" ca="1" si="52"/>
        <v>-2.1</v>
      </c>
      <c r="Q69" s="27">
        <f t="shared" ca="1" si="53"/>
        <v>-3.6055240000000044E-2</v>
      </c>
      <c r="R69" s="26">
        <f t="shared" ca="1" si="1"/>
        <v>-3.1344083600000001</v>
      </c>
      <c r="S69" s="50">
        <f t="shared" ca="1" si="2"/>
        <v>-2.06394476</v>
      </c>
      <c r="T69" s="26">
        <f t="shared" ca="1" si="3"/>
        <v>-2.4310767200000001</v>
      </c>
      <c r="U69" s="50">
        <f t="shared" ca="1" si="4"/>
        <v>0.3724736000000004</v>
      </c>
      <c r="V69" s="23"/>
      <c r="W69" s="7">
        <f ca="1">IFERROR(MATCH(TRUE,I69:OFFSET(I69,_n-1,0),FALSE), _n)-1</f>
        <v>3</v>
      </c>
      <c r="X69" s="10">
        <f t="shared" ca="1" si="14"/>
        <v>3</v>
      </c>
      <c r="Y69" s="10">
        <f t="shared" ca="1" si="15"/>
        <v>1</v>
      </c>
      <c r="Z69" s="7">
        <f ca="1">SUM(G69:OFFSET(G69, W69, 0))</f>
        <v>-4</v>
      </c>
      <c r="AA69" s="65">
        <f t="shared" ca="1" si="16"/>
        <v>1.9</v>
      </c>
      <c r="AB69" s="66">
        <f t="shared" ca="1" si="17"/>
        <v>-2.1</v>
      </c>
      <c r="AC69" s="70">
        <f t="shared" si="18"/>
        <v>65</v>
      </c>
      <c r="AF69" s="48">
        <f ca="1">AF68+_alpha*SUMIFS($Q$8:$Q68, $AC$8:$AC68,$B69, $E$8:$E68,AF$5, $F$8:$F68,AF$6)</f>
        <v>-3.620970228</v>
      </c>
      <c r="AG69" s="34">
        <f ca="1">AG68+_alpha*SUMIFS($Q$8:$Q68, $AC$8:$AC68,$B69, $E$8:$E68,AG$5, $F$8:$F68,AG$6)</f>
        <v>-2.5393575200000003</v>
      </c>
      <c r="AH69" s="33">
        <f ca="1">AH68+_alpha*SUMIFS($Q$8:$Q68, $AC$8:$AC68,$B69, $E$8:$E68,AH$5, $F$8:$F68,AH$6)</f>
        <v>-3.1344083600000001</v>
      </c>
      <c r="AI69" s="35">
        <f ca="1">AI68+_alpha*SUMIFS($Q$8:$Q68, $AC$8:$AC68,$B69, $E$8:$E68,AI$5, $F$8:$F68,AI$6)</f>
        <v>-2.06394476</v>
      </c>
      <c r="AJ69" s="34">
        <f ca="1">AJ68+_alpha*SUMIFS($Q$8:$Q68, $AC$8:$AC68,$B69, $E$8:$E68,AJ$5, $F$8:$F68,AJ$6)</f>
        <v>-2.4310767200000001</v>
      </c>
      <c r="AK69" s="34">
        <f ca="1">AK68+_alpha*SUMIFS($Q$8:$Q68, $AC$8:$AC68,$B69, $E$8:$E68,AK$5, $F$8:$F68,AK$6)</f>
        <v>0.3724736000000004</v>
      </c>
      <c r="AL69" s="33">
        <f ca="1">AL68+_alpha*SUMIFS($Q$8:$Q68, $AC$8:$AC68,$B69, $E$8:$E68,AL$5, $F$8:$F68,AL$6)</f>
        <v>-1.0379231999999998</v>
      </c>
      <c r="AM69" s="35">
        <f ca="1">AM68+_alpha*SUMIFS($Q$8:$Q68, $AC$8:$AC68,$B69, $E$8:$E68,AM$5, $F$8:$F68,AM$6)</f>
        <v>1.9</v>
      </c>
      <c r="AN69" s="34">
        <f ca="1">AN68+_alpha*SUMIFS($Q$8:$Q68, $AC$8:$AC68,$B69, $E$8:$E68,AN$5, $F$8:$F68,AN$6)</f>
        <v>0</v>
      </c>
      <c r="AO69" s="49">
        <f ca="1">AO68+_alpha*SUMIFS($Q$8:$Q68, $AC$8:$AC68,$B69, $E$8:$E68,AO$5, $F$8:$F68,AO$6)</f>
        <v>0</v>
      </c>
      <c r="AQ69" s="7">
        <f t="shared" ca="1" si="54"/>
        <v>1</v>
      </c>
      <c r="AR69" s="10">
        <f t="shared" ca="1" si="55"/>
        <v>1</v>
      </c>
      <c r="AS69" s="10">
        <f t="shared" ca="1" si="56"/>
        <v>1</v>
      </c>
      <c r="AT69" s="10">
        <f t="shared" ca="1" si="57"/>
        <v>1</v>
      </c>
      <c r="AU69" s="8">
        <f t="shared" ca="1" si="58"/>
        <v>0</v>
      </c>
    </row>
    <row r="70" spans="2:47" x14ac:dyDescent="0.7">
      <c r="B70" s="12">
        <f t="shared" si="24"/>
        <v>62</v>
      </c>
      <c r="C70" s="7">
        <f t="shared" ca="1" si="41"/>
        <v>11</v>
      </c>
      <c r="D70" s="8">
        <f t="shared" ca="1" si="42"/>
        <v>2</v>
      </c>
      <c r="E70" s="10">
        <f t="shared" ca="1" si="43"/>
        <v>2</v>
      </c>
      <c r="F70" s="54">
        <f t="shared" ca="1" si="44"/>
        <v>0</v>
      </c>
      <c r="G70" s="10">
        <f t="shared" ca="1" si="45"/>
        <v>-1</v>
      </c>
      <c r="H70" s="7">
        <f t="shared" ca="1" si="46"/>
        <v>1</v>
      </c>
      <c r="I70" s="8" t="b">
        <f t="shared" ca="1" si="47"/>
        <v>0</v>
      </c>
      <c r="K70" s="55">
        <f t="shared" ca="1" si="48"/>
        <v>1</v>
      </c>
      <c r="L70" s="23">
        <f t="shared" si="49"/>
        <v>0.43664841707854041</v>
      </c>
      <c r="M70" s="8">
        <f t="shared" ca="1" si="50"/>
        <v>1</v>
      </c>
      <c r="N70" s="15"/>
      <c r="O70" s="58">
        <f t="shared" ca="1" si="51"/>
        <v>-2.4310767200000001</v>
      </c>
      <c r="P70" s="57">
        <f t="shared" ca="1" si="52"/>
        <v>7</v>
      </c>
      <c r="Q70" s="27">
        <f t="shared" ca="1" si="53"/>
        <v>9.4310767200000001</v>
      </c>
      <c r="R70" s="26">
        <f t="shared" ca="1" si="1"/>
        <v>-2.4310767200000001</v>
      </c>
      <c r="S70" s="50">
        <f t="shared" ca="1" si="2"/>
        <v>0.3724736000000004</v>
      </c>
      <c r="T70" s="26">
        <f t="shared" ca="1" si="3"/>
        <v>-3.1344083600000001</v>
      </c>
      <c r="U70" s="50">
        <f t="shared" ca="1" si="4"/>
        <v>-2.06394476</v>
      </c>
      <c r="V70" s="23"/>
      <c r="W70" s="7">
        <f ca="1">IFERROR(MATCH(TRUE,I70:OFFSET(I70,_n-1,0),FALSE), _n)-1</f>
        <v>3</v>
      </c>
      <c r="X70" s="10">
        <f t="shared" ca="1" si="14"/>
        <v>4</v>
      </c>
      <c r="Y70" s="10">
        <f t="shared" ca="1" si="15"/>
        <v>0</v>
      </c>
      <c r="Z70" s="7">
        <f ca="1">SUM(G70:OFFSET(G70, W70, 0))</f>
        <v>7</v>
      </c>
      <c r="AA70" s="65">
        <f t="shared" ca="1" si="16"/>
        <v>0</v>
      </c>
      <c r="AB70" s="66">
        <f t="shared" ca="1" si="17"/>
        <v>7</v>
      </c>
      <c r="AC70" s="70">
        <f t="shared" si="18"/>
        <v>66</v>
      </c>
      <c r="AF70" s="48">
        <f ca="1">AF69+_alpha*SUMIFS($Q$8:$Q69, $AC$8:$AC69,$B70, $E$8:$E69,AF$5, $F$8:$F69,AF$6)</f>
        <v>-4.0189979000000005</v>
      </c>
      <c r="AG70" s="34">
        <f ca="1">AG69+_alpha*SUMIFS($Q$8:$Q69, $AC$8:$AC69,$B70, $E$8:$E69,AG$5, $F$8:$F69,AG$6)</f>
        <v>-2.5393575200000003</v>
      </c>
      <c r="AH70" s="33">
        <f ca="1">AH69+_alpha*SUMIFS($Q$8:$Q69, $AC$8:$AC69,$B70, $E$8:$E69,AH$5, $F$8:$F69,AH$6)</f>
        <v>-3.1344083600000001</v>
      </c>
      <c r="AI70" s="35">
        <f ca="1">AI69+_alpha*SUMIFS($Q$8:$Q69, $AC$8:$AC69,$B70, $E$8:$E69,AI$5, $F$8:$F69,AI$6)</f>
        <v>-2.06394476</v>
      </c>
      <c r="AJ70" s="34">
        <f ca="1">AJ69+_alpha*SUMIFS($Q$8:$Q69, $AC$8:$AC69,$B70, $E$8:$E69,AJ$5, $F$8:$F69,AJ$6)</f>
        <v>-2.4310767200000001</v>
      </c>
      <c r="AK70" s="34">
        <f ca="1">AK69+_alpha*SUMIFS($Q$8:$Q69, $AC$8:$AC69,$B70, $E$8:$E69,AK$5, $F$8:$F69,AK$6)</f>
        <v>0.3724736000000004</v>
      </c>
      <c r="AL70" s="33">
        <f ca="1">AL69+_alpha*SUMIFS($Q$8:$Q69, $AC$8:$AC69,$B70, $E$8:$E69,AL$5, $F$8:$F69,AL$6)</f>
        <v>-1.0379231999999998</v>
      </c>
      <c r="AM70" s="35">
        <f ca="1">AM69+_alpha*SUMIFS($Q$8:$Q69, $AC$8:$AC69,$B70, $E$8:$E69,AM$5, $F$8:$F69,AM$6)</f>
        <v>1.9</v>
      </c>
      <c r="AN70" s="34">
        <f ca="1">AN69+_alpha*SUMIFS($Q$8:$Q69, $AC$8:$AC69,$B70, $E$8:$E69,AN$5, $F$8:$F69,AN$6)</f>
        <v>0</v>
      </c>
      <c r="AO70" s="49">
        <f ca="1">AO69+_alpha*SUMIFS($Q$8:$Q69, $AC$8:$AC69,$B70, $E$8:$E69,AO$5, $F$8:$F69,AO$6)</f>
        <v>0</v>
      </c>
      <c r="AQ70" s="7">
        <f t="shared" ca="1" si="54"/>
        <v>1</v>
      </c>
      <c r="AR70" s="10">
        <f t="shared" ca="1" si="55"/>
        <v>1</v>
      </c>
      <c r="AS70" s="10">
        <f t="shared" ca="1" si="56"/>
        <v>1</v>
      </c>
      <c r="AT70" s="10">
        <f t="shared" ca="1" si="57"/>
        <v>1</v>
      </c>
      <c r="AU70" s="8">
        <f t="shared" ca="1" si="58"/>
        <v>0</v>
      </c>
    </row>
    <row r="71" spans="2:47" x14ac:dyDescent="0.7">
      <c r="B71" s="12">
        <f t="shared" si="24"/>
        <v>63</v>
      </c>
      <c r="C71" s="7">
        <f t="shared" ca="1" si="41"/>
        <v>12</v>
      </c>
      <c r="D71" s="8">
        <f t="shared" ca="1" si="42"/>
        <v>2</v>
      </c>
      <c r="E71" s="10">
        <f t="shared" ca="1" si="43"/>
        <v>1</v>
      </c>
      <c r="F71" s="54">
        <f t="shared" ca="1" si="44"/>
        <v>1</v>
      </c>
      <c r="G71" s="10">
        <f t="shared" ca="1" si="45"/>
        <v>-1</v>
      </c>
      <c r="H71" s="7">
        <f t="shared" ca="1" si="46"/>
        <v>2</v>
      </c>
      <c r="I71" s="8" t="b">
        <f t="shared" ca="1" si="47"/>
        <v>0</v>
      </c>
      <c r="K71" s="55">
        <f t="shared" ca="1" si="48"/>
        <v>1</v>
      </c>
      <c r="L71" s="23">
        <f t="shared" si="49"/>
        <v>0.43527528164806206</v>
      </c>
      <c r="M71" s="8">
        <f t="shared" ca="1" si="50"/>
        <v>1</v>
      </c>
      <c r="N71" s="15"/>
      <c r="O71" s="58">
        <f t="shared" ca="1" si="51"/>
        <v>-2.06394476</v>
      </c>
      <c r="P71" s="57">
        <f t="shared" ca="1" si="52"/>
        <v>8</v>
      </c>
      <c r="Q71" s="27">
        <f t="shared" ca="1" si="53"/>
        <v>10.06394476</v>
      </c>
      <c r="R71" s="26">
        <f t="shared" ca="1" si="1"/>
        <v>-3.1344083600000001</v>
      </c>
      <c r="S71" s="50">
        <f t="shared" ca="1" si="2"/>
        <v>-2.06394476</v>
      </c>
      <c r="T71" s="26">
        <f t="shared" ca="1" si="3"/>
        <v>-2.4310767200000001</v>
      </c>
      <c r="U71" s="50">
        <f t="shared" ca="1" si="4"/>
        <v>0.3724736000000004</v>
      </c>
      <c r="V71" s="23"/>
      <c r="W71" s="7">
        <f ca="1">IFERROR(MATCH(TRUE,I71:OFFSET(I71,_n-1,0),FALSE), _n)-1</f>
        <v>2</v>
      </c>
      <c r="X71" s="10">
        <f t="shared" ca="1" si="14"/>
        <v>4</v>
      </c>
      <c r="Y71" s="10">
        <f t="shared" ca="1" si="15"/>
        <v>0</v>
      </c>
      <c r="Z71" s="7">
        <f ca="1">SUM(G71:OFFSET(G71, W71, 0))</f>
        <v>8</v>
      </c>
      <c r="AA71" s="65">
        <f t="shared" ca="1" si="16"/>
        <v>0</v>
      </c>
      <c r="AB71" s="66">
        <f t="shared" ca="1" si="17"/>
        <v>8</v>
      </c>
      <c r="AC71" s="70">
        <f t="shared" si="18"/>
        <v>67</v>
      </c>
      <c r="AF71" s="48">
        <f ca="1">AF70+_alpha*SUMIFS($Q$8:$Q70, $AC$8:$AC70,$B71, $E$8:$E70,AF$5, $F$8:$F70,AF$6)</f>
        <v>-4.3403123760000009</v>
      </c>
      <c r="AG71" s="34">
        <f ca="1">AG70+_alpha*SUMIFS($Q$8:$Q70, $AC$8:$AC70,$B71, $E$8:$E70,AG$5, $F$8:$F70,AG$6)</f>
        <v>-2.5393575200000003</v>
      </c>
      <c r="AH71" s="33">
        <f ca="1">AH70+_alpha*SUMIFS($Q$8:$Q70, $AC$8:$AC70,$B71, $E$8:$E70,AH$5, $F$8:$F70,AH$6)</f>
        <v>-3.1344083600000001</v>
      </c>
      <c r="AI71" s="35">
        <f ca="1">AI70+_alpha*SUMIFS($Q$8:$Q70, $AC$8:$AC70,$B71, $E$8:$E70,AI$5, $F$8:$F70,AI$6)</f>
        <v>-2.06394476</v>
      </c>
      <c r="AJ71" s="34">
        <f ca="1">AJ70+_alpha*SUMIFS($Q$8:$Q70, $AC$8:$AC70,$B71, $E$8:$E70,AJ$5, $F$8:$F70,AJ$6)</f>
        <v>-2.4310767200000001</v>
      </c>
      <c r="AK71" s="34">
        <f ca="1">AK70+_alpha*SUMIFS($Q$8:$Q70, $AC$8:$AC70,$B71, $E$8:$E70,AK$5, $F$8:$F70,AK$6)</f>
        <v>0.3724736000000004</v>
      </c>
      <c r="AL71" s="33">
        <f ca="1">AL70+_alpha*SUMIFS($Q$8:$Q70, $AC$8:$AC70,$B71, $E$8:$E70,AL$5, $F$8:$F70,AL$6)</f>
        <v>-1.0379231999999998</v>
      </c>
      <c r="AM71" s="35">
        <f ca="1">AM70+_alpha*SUMIFS($Q$8:$Q70, $AC$8:$AC70,$B71, $E$8:$E70,AM$5, $F$8:$F70,AM$6)</f>
        <v>1.9</v>
      </c>
      <c r="AN71" s="34">
        <f ca="1">AN70+_alpha*SUMIFS($Q$8:$Q70, $AC$8:$AC70,$B71, $E$8:$E70,AN$5, $F$8:$F70,AN$6)</f>
        <v>0</v>
      </c>
      <c r="AO71" s="49">
        <f ca="1">AO70+_alpha*SUMIFS($Q$8:$Q70, $AC$8:$AC70,$B71, $E$8:$E70,AO$5, $F$8:$F70,AO$6)</f>
        <v>0</v>
      </c>
      <c r="AQ71" s="7">
        <f t="shared" ca="1" si="54"/>
        <v>1</v>
      </c>
      <c r="AR71" s="10">
        <f t="shared" ca="1" si="55"/>
        <v>1</v>
      </c>
      <c r="AS71" s="10">
        <f t="shared" ca="1" si="56"/>
        <v>1</v>
      </c>
      <c r="AT71" s="10">
        <f t="shared" ca="1" si="57"/>
        <v>1</v>
      </c>
      <c r="AU71" s="8">
        <f t="shared" ca="1" si="58"/>
        <v>0</v>
      </c>
    </row>
    <row r="72" spans="2:47" x14ac:dyDescent="0.7">
      <c r="B72" s="12">
        <f t="shared" si="24"/>
        <v>64</v>
      </c>
      <c r="C72" s="7">
        <f t="shared" ca="1" si="41"/>
        <v>13</v>
      </c>
      <c r="D72" s="8">
        <f t="shared" ca="1" si="42"/>
        <v>2</v>
      </c>
      <c r="E72" s="10">
        <f t="shared" ca="1" si="43"/>
        <v>2</v>
      </c>
      <c r="F72" s="54">
        <f t="shared" ca="1" si="44"/>
        <v>1</v>
      </c>
      <c r="G72" s="10">
        <f t="shared" ca="1" si="45"/>
        <v>-1</v>
      </c>
      <c r="H72" s="7">
        <f t="shared" ca="1" si="46"/>
        <v>3</v>
      </c>
      <c r="I72" s="8" t="b">
        <f t="shared" ca="1" si="47"/>
        <v>0</v>
      </c>
      <c r="K72" s="55">
        <f t="shared" ca="1" si="48"/>
        <v>1</v>
      </c>
      <c r="L72" s="23">
        <f t="shared" si="49"/>
        <v>0.43392765428224267</v>
      </c>
      <c r="M72" s="8">
        <f t="shared" ca="1" si="50"/>
        <v>1</v>
      </c>
      <c r="N72" s="15"/>
      <c r="O72" s="58">
        <f t="shared" ca="1" si="51"/>
        <v>0.3724736000000004</v>
      </c>
      <c r="P72" s="57">
        <f t="shared" ca="1" si="52"/>
        <v>9</v>
      </c>
      <c r="Q72" s="27">
        <f t="shared" ca="1" si="53"/>
        <v>8.6275263999999989</v>
      </c>
      <c r="R72" s="26">
        <f t="shared" ref="R72:R135" ca="1" si="59">OFFSET(AF72,0,E72*2)</f>
        <v>-2.4310767200000001</v>
      </c>
      <c r="S72" s="50">
        <f t="shared" ref="S72:S135" ca="1" si="60">OFFSET(AG72,0,E72*2)</f>
        <v>0.3724736000000004</v>
      </c>
      <c r="T72" s="26">
        <f t="shared" ref="T72:T135" ca="1" si="61">OFFSET(AF72,0,H72*2)</f>
        <v>-1.0379231999999998</v>
      </c>
      <c r="U72" s="50">
        <f t="shared" ref="U72:U135" ca="1" si="62">OFFSET(AG72,0,H72*2)</f>
        <v>1.9</v>
      </c>
      <c r="V72" s="23"/>
      <c r="W72" s="7">
        <f ca="1">IFERROR(MATCH(TRUE,I72:OFFSET(I72,_n-1,0),FALSE), _n)-1</f>
        <v>1</v>
      </c>
      <c r="X72" s="10">
        <f t="shared" ca="1" si="14"/>
        <v>4</v>
      </c>
      <c r="Y72" s="10">
        <f t="shared" ca="1" si="15"/>
        <v>0</v>
      </c>
      <c r="Z72" s="7">
        <f ca="1">SUM(G72:OFFSET(G72, W72, 0))</f>
        <v>9</v>
      </c>
      <c r="AA72" s="65">
        <f t="shared" ca="1" si="16"/>
        <v>0</v>
      </c>
      <c r="AB72" s="66">
        <f t="shared" ca="1" si="17"/>
        <v>9</v>
      </c>
      <c r="AC72" s="70">
        <f t="shared" si="18"/>
        <v>68</v>
      </c>
      <c r="AF72" s="48">
        <f ca="1">AF71+_alpha*SUMIFS($Q$8:$Q71, $AC$8:$AC71,$B72, $E$8:$E71,AF$5, $F$8:$F71,AF$6)</f>
        <v>-4.3403123760000009</v>
      </c>
      <c r="AG72" s="34">
        <f ca="1">AG71+_alpha*SUMIFS($Q$8:$Q71, $AC$8:$AC71,$B72, $E$8:$E71,AG$5, $F$8:$F71,AG$6)</f>
        <v>-2.648174408</v>
      </c>
      <c r="AH72" s="33">
        <f ca="1">AH71+_alpha*SUMIFS($Q$8:$Q71, $AC$8:$AC71,$B72, $E$8:$E71,AH$5, $F$8:$F71,AH$6)</f>
        <v>-3.1344083600000001</v>
      </c>
      <c r="AI72" s="35">
        <f ca="1">AI71+_alpha*SUMIFS($Q$8:$Q71, $AC$8:$AC71,$B72, $E$8:$E71,AI$5, $F$8:$F71,AI$6)</f>
        <v>-2.06394476</v>
      </c>
      <c r="AJ72" s="34">
        <f ca="1">AJ71+_alpha*SUMIFS($Q$8:$Q71, $AC$8:$AC71,$B72, $E$8:$E71,AJ$5, $F$8:$F71,AJ$6)</f>
        <v>-2.4310767200000001</v>
      </c>
      <c r="AK72" s="34">
        <f ca="1">AK71+_alpha*SUMIFS($Q$8:$Q71, $AC$8:$AC71,$B72, $E$8:$E71,AK$5, $F$8:$F71,AK$6)</f>
        <v>0.3724736000000004</v>
      </c>
      <c r="AL72" s="33">
        <f ca="1">AL71+_alpha*SUMIFS($Q$8:$Q71, $AC$8:$AC71,$B72, $E$8:$E71,AL$5, $F$8:$F71,AL$6)</f>
        <v>-1.0379231999999998</v>
      </c>
      <c r="AM72" s="35">
        <f ca="1">AM71+_alpha*SUMIFS($Q$8:$Q71, $AC$8:$AC71,$B72, $E$8:$E71,AM$5, $F$8:$F71,AM$6)</f>
        <v>1.9</v>
      </c>
      <c r="AN72" s="34">
        <f ca="1">AN71+_alpha*SUMIFS($Q$8:$Q71, $AC$8:$AC71,$B72, $E$8:$E71,AN$5, $F$8:$F71,AN$6)</f>
        <v>0</v>
      </c>
      <c r="AO72" s="49">
        <f ca="1">AO71+_alpha*SUMIFS($Q$8:$Q71, $AC$8:$AC71,$B72, $E$8:$E71,AO$5, $F$8:$F71,AO$6)</f>
        <v>0</v>
      </c>
      <c r="AQ72" s="7">
        <f t="shared" ca="1" si="54"/>
        <v>1</v>
      </c>
      <c r="AR72" s="10">
        <f t="shared" ca="1" si="55"/>
        <v>1</v>
      </c>
      <c r="AS72" s="10">
        <f t="shared" ca="1" si="56"/>
        <v>1</v>
      </c>
      <c r="AT72" s="10">
        <f t="shared" ca="1" si="57"/>
        <v>1</v>
      </c>
      <c r="AU72" s="8">
        <f t="shared" ca="1" si="58"/>
        <v>0</v>
      </c>
    </row>
    <row r="73" spans="2:47" x14ac:dyDescent="0.7">
      <c r="B73" s="12">
        <f t="shared" si="24"/>
        <v>65</v>
      </c>
      <c r="C73" s="7">
        <f t="shared" ca="1" si="41"/>
        <v>14</v>
      </c>
      <c r="D73" s="8">
        <f t="shared" ca="1" si="42"/>
        <v>2</v>
      </c>
      <c r="E73" s="10">
        <f t="shared" ca="1" si="43"/>
        <v>3</v>
      </c>
      <c r="F73" s="54">
        <f t="shared" ca="1" si="44"/>
        <v>1</v>
      </c>
      <c r="G73" s="10">
        <f t="shared" ca="1" si="45"/>
        <v>10</v>
      </c>
      <c r="H73" s="7">
        <f t="shared" ca="1" si="46"/>
        <v>4</v>
      </c>
      <c r="I73" s="8" t="b">
        <f t="shared" ca="1" si="47"/>
        <v>1</v>
      </c>
      <c r="K73" s="55">
        <f t="shared" ca="1" si="48"/>
        <v>0</v>
      </c>
      <c r="L73" s="23">
        <f t="shared" si="49"/>
        <v>0.43260467948455383</v>
      </c>
      <c r="M73" s="8">
        <f t="shared" ca="1" si="50"/>
        <v>0</v>
      </c>
      <c r="N73" s="15"/>
      <c r="O73" s="58">
        <f t="shared" ca="1" si="51"/>
        <v>1.9</v>
      </c>
      <c r="P73" s="57">
        <f t="shared" ca="1" si="52"/>
        <v>10</v>
      </c>
      <c r="Q73" s="27">
        <f t="shared" ca="1" si="53"/>
        <v>8.1</v>
      </c>
      <c r="R73" s="26">
        <f t="shared" ca="1" si="59"/>
        <v>-1.0379231999999998</v>
      </c>
      <c r="S73" s="50">
        <f t="shared" ca="1" si="60"/>
        <v>1.9</v>
      </c>
      <c r="T73" s="26">
        <f t="shared" ca="1" si="61"/>
        <v>0</v>
      </c>
      <c r="U73" s="50">
        <f t="shared" ca="1" si="62"/>
        <v>0</v>
      </c>
      <c r="V73" s="23"/>
      <c r="W73" s="7">
        <f ca="1">IFERROR(MATCH(TRUE,I73:OFFSET(I73,_n-1,0),FALSE), _n)-1</f>
        <v>0</v>
      </c>
      <c r="X73" s="10">
        <f t="shared" ref="X73:X136" ca="1" si="63">OFFSET(H73,W73,0)</f>
        <v>4</v>
      </c>
      <c r="Y73" s="10">
        <f t="shared" ref="Y73:Y136" ca="1" si="64">OFFSET(M73,W73,0)</f>
        <v>0</v>
      </c>
      <c r="Z73" s="7">
        <f ca="1">SUM(G73:OFFSET(G73, W73, 0))</f>
        <v>10</v>
      </c>
      <c r="AA73" s="65">
        <f t="shared" ref="AA73:AA136" ca="1" si="65">OFFSET(AF73,0,X73*2+Y73)</f>
        <v>0</v>
      </c>
      <c r="AB73" s="66">
        <f t="shared" ref="AB73:AB136" ca="1" si="66">SUM(Z73:AA73)</f>
        <v>10</v>
      </c>
      <c r="AC73" s="70">
        <f t="shared" ref="AC73:AC136" si="67">B73+_n</f>
        <v>69</v>
      </c>
      <c r="AF73" s="48">
        <f ca="1">AF72+_alpha*SUMIFS($Q$8:$Q72, $AC$8:$AC72,$B73, $E$8:$E72,AF$5, $F$8:$F72,AF$6)</f>
        <v>-4.3403123760000009</v>
      </c>
      <c r="AG73" s="34">
        <f ca="1">AG72+_alpha*SUMIFS($Q$8:$Q72, $AC$8:$AC72,$B73, $E$8:$E72,AG$5, $F$8:$F72,AG$6)</f>
        <v>-2.648174408</v>
      </c>
      <c r="AH73" s="33">
        <f ca="1">AH72+_alpha*SUMIFS($Q$8:$Q72, $AC$8:$AC72,$B73, $E$8:$E72,AH$5, $F$8:$F72,AH$6)</f>
        <v>-3.1344083600000001</v>
      </c>
      <c r="AI73" s="35">
        <f ca="1">AI72+_alpha*SUMIFS($Q$8:$Q72, $AC$8:$AC72,$B73, $E$8:$E72,AI$5, $F$8:$F72,AI$6)</f>
        <v>-2.0675502840000002</v>
      </c>
      <c r="AJ73" s="34">
        <f ca="1">AJ72+_alpha*SUMIFS($Q$8:$Q72, $AC$8:$AC72,$B73, $E$8:$E72,AJ$5, $F$8:$F72,AJ$6)</f>
        <v>-2.4310767200000001</v>
      </c>
      <c r="AK73" s="34">
        <f ca="1">AK72+_alpha*SUMIFS($Q$8:$Q72, $AC$8:$AC72,$B73, $E$8:$E72,AK$5, $F$8:$F72,AK$6)</f>
        <v>0.3724736000000004</v>
      </c>
      <c r="AL73" s="33">
        <f ca="1">AL72+_alpha*SUMIFS($Q$8:$Q72, $AC$8:$AC72,$B73, $E$8:$E72,AL$5, $F$8:$F72,AL$6)</f>
        <v>-1.0379231999999998</v>
      </c>
      <c r="AM73" s="35">
        <f ca="1">AM72+_alpha*SUMIFS($Q$8:$Q72, $AC$8:$AC72,$B73, $E$8:$E72,AM$5, $F$8:$F72,AM$6)</f>
        <v>1.9</v>
      </c>
      <c r="AN73" s="34">
        <f ca="1">AN72+_alpha*SUMIFS($Q$8:$Q72, $AC$8:$AC72,$B73, $E$8:$E72,AN$5, $F$8:$F72,AN$6)</f>
        <v>0</v>
      </c>
      <c r="AO73" s="49">
        <f ca="1">AO72+_alpha*SUMIFS($Q$8:$Q72, $AC$8:$AC72,$B73, $E$8:$E72,AO$5, $F$8:$F72,AO$6)</f>
        <v>0</v>
      </c>
      <c r="AQ73" s="7">
        <f t="shared" ca="1" si="54"/>
        <v>1</v>
      </c>
      <c r="AR73" s="10">
        <f t="shared" ca="1" si="55"/>
        <v>1</v>
      </c>
      <c r="AS73" s="10">
        <f t="shared" ca="1" si="56"/>
        <v>1</v>
      </c>
      <c r="AT73" s="10">
        <f t="shared" ca="1" si="57"/>
        <v>1</v>
      </c>
      <c r="AU73" s="8">
        <f t="shared" ca="1" si="58"/>
        <v>0</v>
      </c>
    </row>
    <row r="74" spans="2:47" x14ac:dyDescent="0.7">
      <c r="B74" s="12">
        <f t="shared" ref="B74:B137" si="68">B73+1</f>
        <v>66</v>
      </c>
      <c r="C74" s="7">
        <f t="shared" ca="1" si="41"/>
        <v>0</v>
      </c>
      <c r="D74" s="8">
        <f t="shared" ca="1" si="42"/>
        <v>3</v>
      </c>
      <c r="E74" s="10">
        <f t="shared" ca="1" si="43"/>
        <v>0</v>
      </c>
      <c r="F74" s="54">
        <f t="shared" ca="1" si="44"/>
        <v>0</v>
      </c>
      <c r="G74" s="10">
        <f t="shared" ca="1" si="45"/>
        <v>-1</v>
      </c>
      <c r="H74" s="7">
        <f t="shared" ca="1" si="46"/>
        <v>0</v>
      </c>
      <c r="I74" s="8" t="b">
        <f t="shared" ca="1" si="47"/>
        <v>0</v>
      </c>
      <c r="K74" s="55">
        <f t="shared" ca="1" si="48"/>
        <v>1</v>
      </c>
      <c r="L74" s="23">
        <f t="shared" si="49"/>
        <v>0.43130554286606498</v>
      </c>
      <c r="M74" s="8">
        <f t="shared" ca="1" si="50"/>
        <v>1</v>
      </c>
      <c r="N74" s="15"/>
      <c r="O74" s="58">
        <f t="shared" ca="1" si="51"/>
        <v>-4.3403123760000009</v>
      </c>
      <c r="P74" s="57">
        <f t="shared" ca="1" si="52"/>
        <v>-6.0675502840000002</v>
      </c>
      <c r="Q74" s="27">
        <f t="shared" ca="1" si="53"/>
        <v>-1.7272379079999993</v>
      </c>
      <c r="R74" s="26">
        <f t="shared" ca="1" si="59"/>
        <v>-4.3403123760000009</v>
      </c>
      <c r="S74" s="50">
        <f t="shared" ca="1" si="60"/>
        <v>-2.648174408</v>
      </c>
      <c r="T74" s="26">
        <f t="shared" ca="1" si="61"/>
        <v>-4.3403123760000009</v>
      </c>
      <c r="U74" s="50">
        <f t="shared" ca="1" si="62"/>
        <v>-2.648174408</v>
      </c>
      <c r="V74" s="23"/>
      <c r="W74" s="7">
        <f ca="1">IFERROR(MATCH(TRUE,I74:OFFSET(I74,_n-1,0),FALSE), _n)-1</f>
        <v>3</v>
      </c>
      <c r="X74" s="10">
        <f t="shared" ca="1" si="63"/>
        <v>1</v>
      </c>
      <c r="Y74" s="10">
        <f t="shared" ca="1" si="64"/>
        <v>1</v>
      </c>
      <c r="Z74" s="7">
        <f ca="1">SUM(G74:OFFSET(G74, W74, 0))</f>
        <v>-4</v>
      </c>
      <c r="AA74" s="65">
        <f t="shared" ca="1" si="65"/>
        <v>-2.0675502840000002</v>
      </c>
      <c r="AB74" s="66">
        <f t="shared" ca="1" si="66"/>
        <v>-6.0675502840000002</v>
      </c>
      <c r="AC74" s="70">
        <f t="shared" si="67"/>
        <v>70</v>
      </c>
      <c r="AF74" s="48">
        <f ca="1">AF73+_alpha*SUMIFS($Q$8:$Q73, $AC$8:$AC73,$B74, $E$8:$E73,AF$5, $F$8:$F73,AF$6)</f>
        <v>-4.3403123760000009</v>
      </c>
      <c r="AG74" s="34">
        <f ca="1">AG73+_alpha*SUMIFS($Q$8:$Q73, $AC$8:$AC73,$B74, $E$8:$E73,AG$5, $F$8:$F73,AG$6)</f>
        <v>-2.648174408</v>
      </c>
      <c r="AH74" s="33">
        <f ca="1">AH73+_alpha*SUMIFS($Q$8:$Q73, $AC$8:$AC73,$B74, $E$8:$E73,AH$5, $F$8:$F73,AH$6)</f>
        <v>-3.1344083600000001</v>
      </c>
      <c r="AI74" s="35">
        <f ca="1">AI73+_alpha*SUMIFS($Q$8:$Q73, $AC$8:$AC73,$B74, $E$8:$E73,AI$5, $F$8:$F73,AI$6)</f>
        <v>-2.0675502840000002</v>
      </c>
      <c r="AJ74" s="34">
        <f ca="1">AJ73+_alpha*SUMIFS($Q$8:$Q73, $AC$8:$AC73,$B74, $E$8:$E73,AJ$5, $F$8:$F73,AJ$6)</f>
        <v>-1.4879690480000001</v>
      </c>
      <c r="AK74" s="34">
        <f ca="1">AK73+_alpha*SUMIFS($Q$8:$Q73, $AC$8:$AC73,$B74, $E$8:$E73,AK$5, $F$8:$F73,AK$6)</f>
        <v>0.3724736000000004</v>
      </c>
      <c r="AL74" s="33">
        <f ca="1">AL73+_alpha*SUMIFS($Q$8:$Q73, $AC$8:$AC73,$B74, $E$8:$E73,AL$5, $F$8:$F73,AL$6)</f>
        <v>-1.0379231999999998</v>
      </c>
      <c r="AM74" s="35">
        <f ca="1">AM73+_alpha*SUMIFS($Q$8:$Q73, $AC$8:$AC73,$B74, $E$8:$E73,AM$5, $F$8:$F73,AM$6)</f>
        <v>1.9</v>
      </c>
      <c r="AN74" s="34">
        <f ca="1">AN73+_alpha*SUMIFS($Q$8:$Q73, $AC$8:$AC73,$B74, $E$8:$E73,AN$5, $F$8:$F73,AN$6)</f>
        <v>0</v>
      </c>
      <c r="AO74" s="49">
        <f ca="1">AO73+_alpha*SUMIFS($Q$8:$Q73, $AC$8:$AC73,$B74, $E$8:$E73,AO$5, $F$8:$F73,AO$6)</f>
        <v>0</v>
      </c>
      <c r="AQ74" s="7">
        <f t="shared" ca="1" si="54"/>
        <v>1</v>
      </c>
      <c r="AR74" s="10">
        <f t="shared" ca="1" si="55"/>
        <v>1</v>
      </c>
      <c r="AS74" s="10">
        <f t="shared" ca="1" si="56"/>
        <v>1</v>
      </c>
      <c r="AT74" s="10">
        <f t="shared" ca="1" si="57"/>
        <v>1</v>
      </c>
      <c r="AU74" s="8">
        <f t="shared" ca="1" si="58"/>
        <v>0</v>
      </c>
    </row>
    <row r="75" spans="2:47" x14ac:dyDescent="0.7">
      <c r="B75" s="12">
        <f t="shared" si="68"/>
        <v>67</v>
      </c>
      <c r="C75" s="7">
        <f t="shared" ref="C75:C138" ca="1" si="69">IF(I74=TRUE,0,C74+1)</f>
        <v>1</v>
      </c>
      <c r="D75" s="8">
        <f t="shared" ref="D75:D138" ca="1" si="70">D74+IF(I74=TRUE,1,0)</f>
        <v>3</v>
      </c>
      <c r="E75" s="10">
        <f t="shared" ref="E75:E138" ca="1" si="71">IF(I74=TRUE,0,H74)</f>
        <v>0</v>
      </c>
      <c r="F75" s="54">
        <f t="shared" ref="F75:F138" ca="1" si="72">M74</f>
        <v>1</v>
      </c>
      <c r="G75" s="10">
        <f t="shared" ref="G75:G138" ca="1" si="73">IF(I75=TRUE, 10,-1)</f>
        <v>-1</v>
      </c>
      <c r="H75" s="7">
        <f t="shared" ref="H75:H138" ca="1" si="74">MAX(0, E75+IF(F75=0,-1,1))</f>
        <v>1</v>
      </c>
      <c r="I75" s="8" t="b">
        <f t="shared" ref="I75:I138" ca="1" si="75">IF(H75=4, TRUE, FALSE)</f>
        <v>0</v>
      </c>
      <c r="K75" s="55">
        <f t="shared" ref="K75:K138" ca="1" si="76">IF(T75&lt;U75,1,0)</f>
        <v>1</v>
      </c>
      <c r="L75" s="23">
        <f t="shared" ref="L75:L138" si="77">1/(1+B75)^_x</f>
        <v>0.43002946859122104</v>
      </c>
      <c r="M75" s="8">
        <f t="shared" ref="M75:M138" ca="1" si="78">IF(RAND()&lt;L75, RANDBETWEEN(0,1), K75)</f>
        <v>1</v>
      </c>
      <c r="N75" s="15"/>
      <c r="O75" s="58">
        <f t="shared" ref="O75:O138" ca="1" si="79">OFFSET(R75,0,F75)</f>
        <v>-2.648174408</v>
      </c>
      <c r="P75" s="57">
        <f t="shared" ref="P75:P138" ca="1" si="80">AB75</f>
        <v>-5.4879690480000001</v>
      </c>
      <c r="Q75" s="27">
        <f t="shared" ref="Q75:Q138" ca="1" si="81">P75-O75</f>
        <v>-2.83979464</v>
      </c>
      <c r="R75" s="26">
        <f t="shared" ca="1" si="59"/>
        <v>-4.3403123760000009</v>
      </c>
      <c r="S75" s="50">
        <f t="shared" ca="1" si="60"/>
        <v>-2.648174408</v>
      </c>
      <c r="T75" s="26">
        <f t="shared" ca="1" si="61"/>
        <v>-3.1344083600000001</v>
      </c>
      <c r="U75" s="50">
        <f t="shared" ca="1" si="62"/>
        <v>-1.0611558080000001</v>
      </c>
      <c r="V75" s="23"/>
      <c r="W75" s="7">
        <f ca="1">IFERROR(MATCH(TRUE,I75:OFFSET(I75,_n-1,0),FALSE), _n)-1</f>
        <v>3</v>
      </c>
      <c r="X75" s="10">
        <f t="shared" ca="1" si="63"/>
        <v>2</v>
      </c>
      <c r="Y75" s="10">
        <f t="shared" ca="1" si="64"/>
        <v>0</v>
      </c>
      <c r="Z75" s="7">
        <f ca="1">SUM(G75:OFFSET(G75, W75, 0))</f>
        <v>-4</v>
      </c>
      <c r="AA75" s="65">
        <f t="shared" ca="1" si="65"/>
        <v>-1.4879690480000001</v>
      </c>
      <c r="AB75" s="66">
        <f t="shared" ca="1" si="66"/>
        <v>-5.4879690480000001</v>
      </c>
      <c r="AC75" s="70">
        <f t="shared" si="67"/>
        <v>71</v>
      </c>
      <c r="AF75" s="48">
        <f ca="1">AF74+_alpha*SUMIFS($Q$8:$Q74, $AC$8:$AC74,$B75, $E$8:$E74,AF$5, $F$8:$F74,AF$6)</f>
        <v>-4.3403123760000009</v>
      </c>
      <c r="AG75" s="34">
        <f ca="1">AG74+_alpha*SUMIFS($Q$8:$Q74, $AC$8:$AC74,$B75, $E$8:$E74,AG$5, $F$8:$F74,AG$6)</f>
        <v>-2.648174408</v>
      </c>
      <c r="AH75" s="33">
        <f ca="1">AH74+_alpha*SUMIFS($Q$8:$Q74, $AC$8:$AC74,$B75, $E$8:$E74,AH$5, $F$8:$F74,AH$6)</f>
        <v>-3.1344083600000001</v>
      </c>
      <c r="AI75" s="35">
        <f ca="1">AI74+_alpha*SUMIFS($Q$8:$Q74, $AC$8:$AC74,$B75, $E$8:$E74,AI$5, $F$8:$F74,AI$6)</f>
        <v>-1.0611558080000001</v>
      </c>
      <c r="AJ75" s="34">
        <f ca="1">AJ74+_alpha*SUMIFS($Q$8:$Q74, $AC$8:$AC74,$B75, $E$8:$E74,AJ$5, $F$8:$F74,AJ$6)</f>
        <v>-1.4879690480000001</v>
      </c>
      <c r="AK75" s="34">
        <f ca="1">AK74+_alpha*SUMIFS($Q$8:$Q74, $AC$8:$AC74,$B75, $E$8:$E74,AK$5, $F$8:$F74,AK$6)</f>
        <v>0.3724736000000004</v>
      </c>
      <c r="AL75" s="33">
        <f ca="1">AL74+_alpha*SUMIFS($Q$8:$Q74, $AC$8:$AC74,$B75, $E$8:$E74,AL$5, $F$8:$F74,AL$6)</f>
        <v>-1.0379231999999998</v>
      </c>
      <c r="AM75" s="35">
        <f ca="1">AM74+_alpha*SUMIFS($Q$8:$Q74, $AC$8:$AC74,$B75, $E$8:$E74,AM$5, $F$8:$F74,AM$6)</f>
        <v>1.9</v>
      </c>
      <c r="AN75" s="34">
        <f ca="1">AN74+_alpha*SUMIFS($Q$8:$Q74, $AC$8:$AC74,$B75, $E$8:$E74,AN$5, $F$8:$F74,AN$6)</f>
        <v>0</v>
      </c>
      <c r="AO75" s="49">
        <f ca="1">AO74+_alpha*SUMIFS($Q$8:$Q74, $AC$8:$AC74,$B75, $E$8:$E74,AO$5, $F$8:$F74,AO$6)</f>
        <v>0</v>
      </c>
      <c r="AQ75" s="7">
        <f t="shared" ref="AQ75:AQ138" ca="1" si="82">IF(AF75&lt;AG75, 1, 0)</f>
        <v>1</v>
      </c>
      <c r="AR75" s="10">
        <f t="shared" ref="AR75:AR138" ca="1" si="83">IF(AH75&lt;AI75, 1, 0)</f>
        <v>1</v>
      </c>
      <c r="AS75" s="10">
        <f t="shared" ref="AS75:AS138" ca="1" si="84">IF(AJ75&lt;AK75, 1, 0)</f>
        <v>1</v>
      </c>
      <c r="AT75" s="10">
        <f t="shared" ref="AT75:AT138" ca="1" si="85">IF(AL75&lt;AM75, 1, 0)</f>
        <v>1</v>
      </c>
      <c r="AU75" s="8">
        <f t="shared" ref="AU75:AU138" ca="1" si="86">IF(AN75&lt;AO75, 1, 0)</f>
        <v>0</v>
      </c>
    </row>
    <row r="76" spans="2:47" x14ac:dyDescent="0.7">
      <c r="B76" s="12">
        <f t="shared" si="68"/>
        <v>68</v>
      </c>
      <c r="C76" s="7">
        <f t="shared" ca="1" si="69"/>
        <v>2</v>
      </c>
      <c r="D76" s="8">
        <f t="shared" ca="1" si="70"/>
        <v>3</v>
      </c>
      <c r="E76" s="10">
        <f t="shared" ca="1" si="71"/>
        <v>1</v>
      </c>
      <c r="F76" s="54">
        <f t="shared" ca="1" si="72"/>
        <v>1</v>
      </c>
      <c r="G76" s="10">
        <f t="shared" ca="1" si="73"/>
        <v>-1</v>
      </c>
      <c r="H76" s="7">
        <f t="shared" ca="1" si="74"/>
        <v>2</v>
      </c>
      <c r="I76" s="8" t="b">
        <f t="shared" ca="1" si="75"/>
        <v>0</v>
      </c>
      <c r="K76" s="55">
        <f t="shared" ca="1" si="76"/>
        <v>1</v>
      </c>
      <c r="L76" s="23">
        <f t="shared" si="77"/>
        <v>0.42877571701725237</v>
      </c>
      <c r="M76" s="8">
        <f t="shared" ca="1" si="78"/>
        <v>0</v>
      </c>
      <c r="N76" s="15"/>
      <c r="O76" s="58">
        <f t="shared" ca="1" si="79"/>
        <v>-1.0611558080000001</v>
      </c>
      <c r="P76" s="57">
        <f t="shared" ca="1" si="80"/>
        <v>-5.0611558080000005</v>
      </c>
      <c r="Q76" s="27">
        <f t="shared" ca="1" si="81"/>
        <v>-4</v>
      </c>
      <c r="R76" s="26">
        <f t="shared" ca="1" si="59"/>
        <v>-3.1344083600000001</v>
      </c>
      <c r="S76" s="50">
        <f t="shared" ca="1" si="60"/>
        <v>-1.0611558080000001</v>
      </c>
      <c r="T76" s="26">
        <f t="shared" ca="1" si="61"/>
        <v>-1.4879690480000001</v>
      </c>
      <c r="U76" s="50">
        <f t="shared" ca="1" si="62"/>
        <v>1.2352262400000003</v>
      </c>
      <c r="V76" s="23"/>
      <c r="W76" s="7">
        <f ca="1">IFERROR(MATCH(TRUE,I76:OFFSET(I76,_n-1,0),FALSE), _n)-1</f>
        <v>3</v>
      </c>
      <c r="X76" s="10">
        <f t="shared" ca="1" si="63"/>
        <v>1</v>
      </c>
      <c r="Y76" s="10">
        <f t="shared" ca="1" si="64"/>
        <v>1</v>
      </c>
      <c r="Z76" s="7">
        <f ca="1">SUM(G76:OFFSET(G76, W76, 0))</f>
        <v>-4</v>
      </c>
      <c r="AA76" s="65">
        <f t="shared" ca="1" si="65"/>
        <v>-1.0611558080000001</v>
      </c>
      <c r="AB76" s="66">
        <f t="shared" ca="1" si="66"/>
        <v>-5.0611558080000005</v>
      </c>
      <c r="AC76" s="70">
        <f t="shared" si="67"/>
        <v>72</v>
      </c>
      <c r="AF76" s="48">
        <f ca="1">AF75+_alpha*SUMIFS($Q$8:$Q75, $AC$8:$AC75,$B76, $E$8:$E75,AF$5, $F$8:$F75,AF$6)</f>
        <v>-4.3403123760000009</v>
      </c>
      <c r="AG76" s="34">
        <f ca="1">AG75+_alpha*SUMIFS($Q$8:$Q75, $AC$8:$AC75,$B76, $E$8:$E75,AG$5, $F$8:$F75,AG$6)</f>
        <v>-2.648174408</v>
      </c>
      <c r="AH76" s="33">
        <f ca="1">AH75+_alpha*SUMIFS($Q$8:$Q75, $AC$8:$AC75,$B76, $E$8:$E75,AH$5, $F$8:$F75,AH$6)</f>
        <v>-3.1344083600000001</v>
      </c>
      <c r="AI76" s="35">
        <f ca="1">AI75+_alpha*SUMIFS($Q$8:$Q75, $AC$8:$AC75,$B76, $E$8:$E75,AI$5, $F$8:$F75,AI$6)</f>
        <v>-1.0611558080000001</v>
      </c>
      <c r="AJ76" s="34">
        <f ca="1">AJ75+_alpha*SUMIFS($Q$8:$Q75, $AC$8:$AC75,$B76, $E$8:$E75,AJ$5, $F$8:$F75,AJ$6)</f>
        <v>-1.4879690480000001</v>
      </c>
      <c r="AK76" s="34">
        <f ca="1">AK75+_alpha*SUMIFS($Q$8:$Q75, $AC$8:$AC75,$B76, $E$8:$E75,AK$5, $F$8:$F75,AK$6)</f>
        <v>1.2352262400000003</v>
      </c>
      <c r="AL76" s="33">
        <f ca="1">AL75+_alpha*SUMIFS($Q$8:$Q75, $AC$8:$AC75,$B76, $E$8:$E75,AL$5, $F$8:$F75,AL$6)</f>
        <v>-1.0379231999999998</v>
      </c>
      <c r="AM76" s="35">
        <f ca="1">AM75+_alpha*SUMIFS($Q$8:$Q75, $AC$8:$AC75,$B76, $E$8:$E75,AM$5, $F$8:$F75,AM$6)</f>
        <v>1.9</v>
      </c>
      <c r="AN76" s="34">
        <f ca="1">AN75+_alpha*SUMIFS($Q$8:$Q75, $AC$8:$AC75,$B76, $E$8:$E75,AN$5, $F$8:$F75,AN$6)</f>
        <v>0</v>
      </c>
      <c r="AO76" s="49">
        <f ca="1">AO75+_alpha*SUMIFS($Q$8:$Q75, $AC$8:$AC75,$B76, $E$8:$E75,AO$5, $F$8:$F75,AO$6)</f>
        <v>0</v>
      </c>
      <c r="AQ76" s="7">
        <f t="shared" ca="1" si="82"/>
        <v>1</v>
      </c>
      <c r="AR76" s="10">
        <f t="shared" ca="1" si="83"/>
        <v>1</v>
      </c>
      <c r="AS76" s="10">
        <f t="shared" ca="1" si="84"/>
        <v>1</v>
      </c>
      <c r="AT76" s="10">
        <f t="shared" ca="1" si="85"/>
        <v>1</v>
      </c>
      <c r="AU76" s="8">
        <f t="shared" ca="1" si="86"/>
        <v>0</v>
      </c>
    </row>
    <row r="77" spans="2:47" x14ac:dyDescent="0.7">
      <c r="B77" s="12">
        <f t="shared" si="68"/>
        <v>69</v>
      </c>
      <c r="C77" s="7">
        <f t="shared" ca="1" si="69"/>
        <v>3</v>
      </c>
      <c r="D77" s="8">
        <f t="shared" ca="1" si="70"/>
        <v>3</v>
      </c>
      <c r="E77" s="10">
        <f t="shared" ca="1" si="71"/>
        <v>2</v>
      </c>
      <c r="F77" s="54">
        <f t="shared" ca="1" si="72"/>
        <v>0</v>
      </c>
      <c r="G77" s="10">
        <f t="shared" ca="1" si="73"/>
        <v>-1</v>
      </c>
      <c r="H77" s="7">
        <f t="shared" ca="1" si="74"/>
        <v>1</v>
      </c>
      <c r="I77" s="8" t="b">
        <f t="shared" ca="1" si="75"/>
        <v>0</v>
      </c>
      <c r="K77" s="55">
        <f t="shared" ca="1" si="76"/>
        <v>1</v>
      </c>
      <c r="L77" s="23">
        <f t="shared" si="77"/>
        <v>0.4275435825099656</v>
      </c>
      <c r="M77" s="8">
        <f t="shared" ca="1" si="78"/>
        <v>1</v>
      </c>
      <c r="N77" s="15"/>
      <c r="O77" s="58">
        <f t="shared" ca="1" si="79"/>
        <v>-1.4879690480000001</v>
      </c>
      <c r="P77" s="57">
        <f t="shared" ca="1" si="80"/>
        <v>-2.7647737599999997</v>
      </c>
      <c r="Q77" s="27">
        <f t="shared" ca="1" si="81"/>
        <v>-1.2768047119999997</v>
      </c>
      <c r="R77" s="26">
        <f t="shared" ca="1" si="59"/>
        <v>-1.4879690480000001</v>
      </c>
      <c r="S77" s="50">
        <f t="shared" ca="1" si="60"/>
        <v>1.2352262400000003</v>
      </c>
      <c r="T77" s="26">
        <f t="shared" ca="1" si="61"/>
        <v>-3.1344083600000001</v>
      </c>
      <c r="U77" s="50">
        <f t="shared" ca="1" si="62"/>
        <v>-1.0611558080000001</v>
      </c>
      <c r="V77" s="23"/>
      <c r="W77" s="7">
        <f ca="1">IFERROR(MATCH(TRUE,I77:OFFSET(I77,_n-1,0),FALSE), _n)-1</f>
        <v>3</v>
      </c>
      <c r="X77" s="10">
        <f t="shared" ca="1" si="63"/>
        <v>2</v>
      </c>
      <c r="Y77" s="10">
        <f t="shared" ca="1" si="64"/>
        <v>1</v>
      </c>
      <c r="Z77" s="7">
        <f ca="1">SUM(G77:OFFSET(G77, W77, 0))</f>
        <v>-4</v>
      </c>
      <c r="AA77" s="65">
        <f t="shared" ca="1" si="65"/>
        <v>1.2352262400000003</v>
      </c>
      <c r="AB77" s="66">
        <f t="shared" ca="1" si="66"/>
        <v>-2.7647737599999997</v>
      </c>
      <c r="AC77" s="70">
        <f t="shared" si="67"/>
        <v>73</v>
      </c>
      <c r="AF77" s="48">
        <f ca="1">AF76+_alpha*SUMIFS($Q$8:$Q76, $AC$8:$AC76,$B77, $E$8:$E76,AF$5, $F$8:$F76,AF$6)</f>
        <v>-4.3403123760000009</v>
      </c>
      <c r="AG77" s="34">
        <f ca="1">AG76+_alpha*SUMIFS($Q$8:$Q76, $AC$8:$AC76,$B77, $E$8:$E76,AG$5, $F$8:$F76,AG$6)</f>
        <v>-2.648174408</v>
      </c>
      <c r="AH77" s="33">
        <f ca="1">AH76+_alpha*SUMIFS($Q$8:$Q76, $AC$8:$AC76,$B77, $E$8:$E76,AH$5, $F$8:$F76,AH$6)</f>
        <v>-3.1344083600000001</v>
      </c>
      <c r="AI77" s="35">
        <f ca="1">AI76+_alpha*SUMIFS($Q$8:$Q76, $AC$8:$AC76,$B77, $E$8:$E76,AI$5, $F$8:$F76,AI$6)</f>
        <v>-1.0611558080000001</v>
      </c>
      <c r="AJ77" s="34">
        <f ca="1">AJ76+_alpha*SUMIFS($Q$8:$Q76, $AC$8:$AC76,$B77, $E$8:$E76,AJ$5, $F$8:$F76,AJ$6)</f>
        <v>-1.4879690480000001</v>
      </c>
      <c r="AK77" s="34">
        <f ca="1">AK76+_alpha*SUMIFS($Q$8:$Q76, $AC$8:$AC76,$B77, $E$8:$E76,AK$5, $F$8:$F76,AK$6)</f>
        <v>1.2352262400000003</v>
      </c>
      <c r="AL77" s="33">
        <f ca="1">AL76+_alpha*SUMIFS($Q$8:$Q76, $AC$8:$AC76,$B77, $E$8:$E76,AL$5, $F$8:$F76,AL$6)</f>
        <v>-1.0379231999999998</v>
      </c>
      <c r="AM77" s="35">
        <f ca="1">AM76+_alpha*SUMIFS($Q$8:$Q76, $AC$8:$AC76,$B77, $E$8:$E76,AM$5, $F$8:$F76,AM$6)</f>
        <v>2.71</v>
      </c>
      <c r="AN77" s="34">
        <f ca="1">AN76+_alpha*SUMIFS($Q$8:$Q76, $AC$8:$AC76,$B77, $E$8:$E76,AN$5, $F$8:$F76,AN$6)</f>
        <v>0</v>
      </c>
      <c r="AO77" s="49">
        <f ca="1">AO76+_alpha*SUMIFS($Q$8:$Q76, $AC$8:$AC76,$B77, $E$8:$E76,AO$5, $F$8:$F76,AO$6)</f>
        <v>0</v>
      </c>
      <c r="AQ77" s="7">
        <f t="shared" ca="1" si="82"/>
        <v>1</v>
      </c>
      <c r="AR77" s="10">
        <f t="shared" ca="1" si="83"/>
        <v>1</v>
      </c>
      <c r="AS77" s="10">
        <f t="shared" ca="1" si="84"/>
        <v>1</v>
      </c>
      <c r="AT77" s="10">
        <f t="shared" ca="1" si="85"/>
        <v>1</v>
      </c>
      <c r="AU77" s="8">
        <f t="shared" ca="1" si="86"/>
        <v>0</v>
      </c>
    </row>
    <row r="78" spans="2:47" x14ac:dyDescent="0.7">
      <c r="B78" s="12">
        <f t="shared" si="68"/>
        <v>70</v>
      </c>
      <c r="C78" s="7">
        <f t="shared" ca="1" si="69"/>
        <v>4</v>
      </c>
      <c r="D78" s="8">
        <f t="shared" ca="1" si="70"/>
        <v>3</v>
      </c>
      <c r="E78" s="10">
        <f t="shared" ca="1" si="71"/>
        <v>1</v>
      </c>
      <c r="F78" s="54">
        <f t="shared" ca="1" si="72"/>
        <v>1</v>
      </c>
      <c r="G78" s="10">
        <f t="shared" ca="1" si="73"/>
        <v>-1</v>
      </c>
      <c r="H78" s="7">
        <f t="shared" ca="1" si="74"/>
        <v>2</v>
      </c>
      <c r="I78" s="8" t="b">
        <f t="shared" ca="1" si="75"/>
        <v>0</v>
      </c>
      <c r="K78" s="55">
        <f t="shared" ca="1" si="76"/>
        <v>1</v>
      </c>
      <c r="L78" s="23">
        <f t="shared" si="77"/>
        <v>0.42633239142042628</v>
      </c>
      <c r="M78" s="8">
        <f t="shared" ca="1" si="78"/>
        <v>0</v>
      </c>
      <c r="N78" s="15"/>
      <c r="O78" s="58">
        <f t="shared" ca="1" si="79"/>
        <v>-1.0611558080000001</v>
      </c>
      <c r="P78" s="57">
        <f t="shared" ca="1" si="80"/>
        <v>-5.0379231999999998</v>
      </c>
      <c r="Q78" s="27">
        <f t="shared" ca="1" si="81"/>
        <v>-3.9767673919999997</v>
      </c>
      <c r="R78" s="26">
        <f t="shared" ca="1" si="59"/>
        <v>-3.1344083600000001</v>
      </c>
      <c r="S78" s="50">
        <f t="shared" ca="1" si="60"/>
        <v>-1.0611558080000001</v>
      </c>
      <c r="T78" s="26">
        <f t="shared" ca="1" si="61"/>
        <v>-1.4879690480000001</v>
      </c>
      <c r="U78" s="50">
        <f t="shared" ca="1" si="62"/>
        <v>1.2352262400000003</v>
      </c>
      <c r="V78" s="23"/>
      <c r="W78" s="7">
        <f ca="1">IFERROR(MATCH(TRUE,I78:OFFSET(I78,_n-1,0),FALSE), _n)-1</f>
        <v>3</v>
      </c>
      <c r="X78" s="10">
        <f t="shared" ca="1" si="63"/>
        <v>3</v>
      </c>
      <c r="Y78" s="10">
        <f t="shared" ca="1" si="64"/>
        <v>0</v>
      </c>
      <c r="Z78" s="7">
        <f ca="1">SUM(G78:OFFSET(G78, W78, 0))</f>
        <v>-4</v>
      </c>
      <c r="AA78" s="65">
        <f t="shared" ca="1" si="65"/>
        <v>-1.0379231999999998</v>
      </c>
      <c r="AB78" s="66">
        <f t="shared" ca="1" si="66"/>
        <v>-5.0379231999999998</v>
      </c>
      <c r="AC78" s="70">
        <f t="shared" si="67"/>
        <v>74</v>
      </c>
      <c r="AF78" s="48">
        <f ca="1">AF77+_alpha*SUMIFS($Q$8:$Q77, $AC$8:$AC77,$B78, $E$8:$E77,AF$5, $F$8:$F77,AF$6)</f>
        <v>-4.513036166800001</v>
      </c>
      <c r="AG78" s="34">
        <f ca="1">AG77+_alpha*SUMIFS($Q$8:$Q77, $AC$8:$AC77,$B78, $E$8:$E77,AG$5, $F$8:$F77,AG$6)</f>
        <v>-2.648174408</v>
      </c>
      <c r="AH78" s="33">
        <f ca="1">AH77+_alpha*SUMIFS($Q$8:$Q77, $AC$8:$AC77,$B78, $E$8:$E77,AH$5, $F$8:$F77,AH$6)</f>
        <v>-3.1344083600000001</v>
      </c>
      <c r="AI78" s="35">
        <f ca="1">AI77+_alpha*SUMIFS($Q$8:$Q77, $AC$8:$AC77,$B78, $E$8:$E77,AI$5, $F$8:$F77,AI$6)</f>
        <v>-1.0611558080000001</v>
      </c>
      <c r="AJ78" s="34">
        <f ca="1">AJ77+_alpha*SUMIFS($Q$8:$Q77, $AC$8:$AC77,$B78, $E$8:$E77,AJ$5, $F$8:$F77,AJ$6)</f>
        <v>-1.4879690480000001</v>
      </c>
      <c r="AK78" s="34">
        <f ca="1">AK77+_alpha*SUMIFS($Q$8:$Q77, $AC$8:$AC77,$B78, $E$8:$E77,AK$5, $F$8:$F77,AK$6)</f>
        <v>1.2352262400000003</v>
      </c>
      <c r="AL78" s="33">
        <f ca="1">AL77+_alpha*SUMIFS($Q$8:$Q77, $AC$8:$AC77,$B78, $E$8:$E77,AL$5, $F$8:$F77,AL$6)</f>
        <v>-1.0379231999999998</v>
      </c>
      <c r="AM78" s="35">
        <f ca="1">AM77+_alpha*SUMIFS($Q$8:$Q77, $AC$8:$AC77,$B78, $E$8:$E77,AM$5, $F$8:$F77,AM$6)</f>
        <v>2.71</v>
      </c>
      <c r="AN78" s="34">
        <f ca="1">AN77+_alpha*SUMIFS($Q$8:$Q77, $AC$8:$AC77,$B78, $E$8:$E77,AN$5, $F$8:$F77,AN$6)</f>
        <v>0</v>
      </c>
      <c r="AO78" s="49">
        <f ca="1">AO77+_alpha*SUMIFS($Q$8:$Q77, $AC$8:$AC77,$B78, $E$8:$E77,AO$5, $F$8:$F77,AO$6)</f>
        <v>0</v>
      </c>
      <c r="AQ78" s="7">
        <f t="shared" ca="1" si="82"/>
        <v>1</v>
      </c>
      <c r="AR78" s="10">
        <f t="shared" ca="1" si="83"/>
        <v>1</v>
      </c>
      <c r="AS78" s="10">
        <f t="shared" ca="1" si="84"/>
        <v>1</v>
      </c>
      <c r="AT78" s="10">
        <f t="shared" ca="1" si="85"/>
        <v>1</v>
      </c>
      <c r="AU78" s="8">
        <f t="shared" ca="1" si="86"/>
        <v>0</v>
      </c>
    </row>
    <row r="79" spans="2:47" x14ac:dyDescent="0.7">
      <c r="B79" s="12">
        <f t="shared" si="68"/>
        <v>71</v>
      </c>
      <c r="C79" s="7">
        <f t="shared" ca="1" si="69"/>
        <v>5</v>
      </c>
      <c r="D79" s="8">
        <f t="shared" ca="1" si="70"/>
        <v>3</v>
      </c>
      <c r="E79" s="10">
        <f t="shared" ca="1" si="71"/>
        <v>2</v>
      </c>
      <c r="F79" s="54">
        <f t="shared" ca="1" si="72"/>
        <v>0</v>
      </c>
      <c r="G79" s="10">
        <f t="shared" ca="1" si="73"/>
        <v>-1</v>
      </c>
      <c r="H79" s="7">
        <f t="shared" ca="1" si="74"/>
        <v>1</v>
      </c>
      <c r="I79" s="8" t="b">
        <f t="shared" ca="1" si="75"/>
        <v>0</v>
      </c>
      <c r="K79" s="55">
        <f t="shared" ca="1" si="76"/>
        <v>1</v>
      </c>
      <c r="L79" s="23">
        <f t="shared" si="77"/>
        <v>0.42514150020859692</v>
      </c>
      <c r="M79" s="8">
        <f t="shared" ca="1" si="78"/>
        <v>1</v>
      </c>
      <c r="N79" s="15"/>
      <c r="O79" s="58">
        <f t="shared" ca="1" si="79"/>
        <v>-1.4879690480000001</v>
      </c>
      <c r="P79" s="57">
        <f t="shared" ca="1" si="80"/>
        <v>-5.4879690480000001</v>
      </c>
      <c r="Q79" s="27">
        <f t="shared" ca="1" si="81"/>
        <v>-4</v>
      </c>
      <c r="R79" s="26">
        <f t="shared" ca="1" si="59"/>
        <v>-1.4879690480000001</v>
      </c>
      <c r="S79" s="50">
        <f t="shared" ca="1" si="60"/>
        <v>1.2352262400000003</v>
      </c>
      <c r="T79" s="26">
        <f t="shared" ca="1" si="61"/>
        <v>-3.1344083600000001</v>
      </c>
      <c r="U79" s="50">
        <f t="shared" ca="1" si="62"/>
        <v>-1.0611558080000001</v>
      </c>
      <c r="V79" s="23"/>
      <c r="W79" s="7">
        <f ca="1">IFERROR(MATCH(TRUE,I79:OFFSET(I79,_n-1,0),FALSE), _n)-1</f>
        <v>3</v>
      </c>
      <c r="X79" s="10">
        <f t="shared" ca="1" si="63"/>
        <v>2</v>
      </c>
      <c r="Y79" s="10">
        <f t="shared" ca="1" si="64"/>
        <v>0</v>
      </c>
      <c r="Z79" s="7">
        <f ca="1">SUM(G79:OFFSET(G79, W79, 0))</f>
        <v>-4</v>
      </c>
      <c r="AA79" s="65">
        <f t="shared" ca="1" si="65"/>
        <v>-1.4879690480000001</v>
      </c>
      <c r="AB79" s="66">
        <f t="shared" ca="1" si="66"/>
        <v>-5.4879690480000001</v>
      </c>
      <c r="AC79" s="70">
        <f t="shared" si="67"/>
        <v>75</v>
      </c>
      <c r="AF79" s="48">
        <f ca="1">AF78+_alpha*SUMIFS($Q$8:$Q78, $AC$8:$AC78,$B79, $E$8:$E78,AF$5, $F$8:$F78,AF$6)</f>
        <v>-4.513036166800001</v>
      </c>
      <c r="AG79" s="34">
        <f ca="1">AG78+_alpha*SUMIFS($Q$8:$Q78, $AC$8:$AC78,$B79, $E$8:$E78,AG$5, $F$8:$F78,AG$6)</f>
        <v>-2.9321538720000002</v>
      </c>
      <c r="AH79" s="33">
        <f ca="1">AH78+_alpha*SUMIFS($Q$8:$Q78, $AC$8:$AC78,$B79, $E$8:$E78,AH$5, $F$8:$F78,AH$6)</f>
        <v>-3.1344083600000001</v>
      </c>
      <c r="AI79" s="35">
        <f ca="1">AI78+_alpha*SUMIFS($Q$8:$Q78, $AC$8:$AC78,$B79, $E$8:$E78,AI$5, $F$8:$F78,AI$6)</f>
        <v>-1.0611558080000001</v>
      </c>
      <c r="AJ79" s="34">
        <f ca="1">AJ78+_alpha*SUMIFS($Q$8:$Q78, $AC$8:$AC78,$B79, $E$8:$E78,AJ$5, $F$8:$F78,AJ$6)</f>
        <v>-1.4879690480000001</v>
      </c>
      <c r="AK79" s="34">
        <f ca="1">AK78+_alpha*SUMIFS($Q$8:$Q78, $AC$8:$AC78,$B79, $E$8:$E78,AK$5, $F$8:$F78,AK$6)</f>
        <v>1.2352262400000003</v>
      </c>
      <c r="AL79" s="33">
        <f ca="1">AL78+_alpha*SUMIFS($Q$8:$Q78, $AC$8:$AC78,$B79, $E$8:$E78,AL$5, $F$8:$F78,AL$6)</f>
        <v>-1.0379231999999998</v>
      </c>
      <c r="AM79" s="35">
        <f ca="1">AM78+_alpha*SUMIFS($Q$8:$Q78, $AC$8:$AC78,$B79, $E$8:$E78,AM$5, $F$8:$F78,AM$6)</f>
        <v>2.71</v>
      </c>
      <c r="AN79" s="34">
        <f ca="1">AN78+_alpha*SUMIFS($Q$8:$Q78, $AC$8:$AC78,$B79, $E$8:$E78,AN$5, $F$8:$F78,AN$6)</f>
        <v>0</v>
      </c>
      <c r="AO79" s="49">
        <f ca="1">AO78+_alpha*SUMIFS($Q$8:$Q78, $AC$8:$AC78,$B79, $E$8:$E78,AO$5, $F$8:$F78,AO$6)</f>
        <v>0</v>
      </c>
      <c r="AQ79" s="7">
        <f t="shared" ca="1" si="82"/>
        <v>1</v>
      </c>
      <c r="AR79" s="10">
        <f t="shared" ca="1" si="83"/>
        <v>1</v>
      </c>
      <c r="AS79" s="10">
        <f t="shared" ca="1" si="84"/>
        <v>1</v>
      </c>
      <c r="AT79" s="10">
        <f t="shared" ca="1" si="85"/>
        <v>1</v>
      </c>
      <c r="AU79" s="8">
        <f t="shared" ca="1" si="86"/>
        <v>0</v>
      </c>
    </row>
    <row r="80" spans="2:47" x14ac:dyDescent="0.7">
      <c r="B80" s="12">
        <f t="shared" si="68"/>
        <v>72</v>
      </c>
      <c r="C80" s="7">
        <f t="shared" ca="1" si="69"/>
        <v>6</v>
      </c>
      <c r="D80" s="8">
        <f t="shared" ca="1" si="70"/>
        <v>3</v>
      </c>
      <c r="E80" s="10">
        <f t="shared" ca="1" si="71"/>
        <v>1</v>
      </c>
      <c r="F80" s="54">
        <f t="shared" ca="1" si="72"/>
        <v>1</v>
      </c>
      <c r="G80" s="10">
        <f t="shared" ca="1" si="73"/>
        <v>-1</v>
      </c>
      <c r="H80" s="7">
        <f t="shared" ca="1" si="74"/>
        <v>2</v>
      </c>
      <c r="I80" s="8" t="b">
        <f t="shared" ca="1" si="75"/>
        <v>0</v>
      </c>
      <c r="K80" s="55">
        <f t="shared" ca="1" si="76"/>
        <v>1</v>
      </c>
      <c r="L80" s="23">
        <f t="shared" si="77"/>
        <v>0.42397029370138284</v>
      </c>
      <c r="M80" s="8">
        <f t="shared" ca="1" si="78"/>
        <v>1</v>
      </c>
      <c r="N80" s="15"/>
      <c r="O80" s="58">
        <f t="shared" ca="1" si="79"/>
        <v>-1.461155808</v>
      </c>
      <c r="P80" s="57">
        <f t="shared" ca="1" si="80"/>
        <v>-5.461155808</v>
      </c>
      <c r="Q80" s="27">
        <f t="shared" ca="1" si="81"/>
        <v>-4</v>
      </c>
      <c r="R80" s="26">
        <f t="shared" ca="1" si="59"/>
        <v>-3.1344083600000001</v>
      </c>
      <c r="S80" s="50">
        <f t="shared" ca="1" si="60"/>
        <v>-1.461155808</v>
      </c>
      <c r="T80" s="26">
        <f t="shared" ca="1" si="61"/>
        <v>-1.4879690480000001</v>
      </c>
      <c r="U80" s="50">
        <f t="shared" ca="1" si="62"/>
        <v>1.2352262400000003</v>
      </c>
      <c r="V80" s="23"/>
      <c r="W80" s="7">
        <f ca="1">IFERROR(MATCH(TRUE,I80:OFFSET(I80,_n-1,0),FALSE), _n)-1</f>
        <v>3</v>
      </c>
      <c r="X80" s="10">
        <f t="shared" ca="1" si="63"/>
        <v>1</v>
      </c>
      <c r="Y80" s="10">
        <f t="shared" ca="1" si="64"/>
        <v>1</v>
      </c>
      <c r="Z80" s="7">
        <f ca="1">SUM(G80:OFFSET(G80, W80, 0))</f>
        <v>-4</v>
      </c>
      <c r="AA80" s="65">
        <f t="shared" ca="1" si="65"/>
        <v>-1.461155808</v>
      </c>
      <c r="AB80" s="66">
        <f t="shared" ca="1" si="66"/>
        <v>-5.461155808</v>
      </c>
      <c r="AC80" s="70">
        <f t="shared" si="67"/>
        <v>76</v>
      </c>
      <c r="AF80" s="48">
        <f ca="1">AF79+_alpha*SUMIFS($Q$8:$Q79, $AC$8:$AC79,$B80, $E$8:$E79,AF$5, $F$8:$F79,AF$6)</f>
        <v>-4.513036166800001</v>
      </c>
      <c r="AG80" s="34">
        <f ca="1">AG79+_alpha*SUMIFS($Q$8:$Q79, $AC$8:$AC79,$B80, $E$8:$E79,AG$5, $F$8:$F79,AG$6)</f>
        <v>-2.9321538720000002</v>
      </c>
      <c r="AH80" s="33">
        <f ca="1">AH79+_alpha*SUMIFS($Q$8:$Q79, $AC$8:$AC79,$B80, $E$8:$E79,AH$5, $F$8:$F79,AH$6)</f>
        <v>-3.1344083600000001</v>
      </c>
      <c r="AI80" s="35">
        <f ca="1">AI79+_alpha*SUMIFS($Q$8:$Q79, $AC$8:$AC79,$B80, $E$8:$E79,AI$5, $F$8:$F79,AI$6)</f>
        <v>-1.461155808</v>
      </c>
      <c r="AJ80" s="34">
        <f ca="1">AJ79+_alpha*SUMIFS($Q$8:$Q79, $AC$8:$AC79,$B80, $E$8:$E79,AJ$5, $F$8:$F79,AJ$6)</f>
        <v>-1.4879690480000001</v>
      </c>
      <c r="AK80" s="34">
        <f ca="1">AK79+_alpha*SUMIFS($Q$8:$Q79, $AC$8:$AC79,$B80, $E$8:$E79,AK$5, $F$8:$F79,AK$6)</f>
        <v>1.2352262400000003</v>
      </c>
      <c r="AL80" s="33">
        <f ca="1">AL79+_alpha*SUMIFS($Q$8:$Q79, $AC$8:$AC79,$B80, $E$8:$E79,AL$5, $F$8:$F79,AL$6)</f>
        <v>-1.0379231999999998</v>
      </c>
      <c r="AM80" s="35">
        <f ca="1">AM79+_alpha*SUMIFS($Q$8:$Q79, $AC$8:$AC79,$B80, $E$8:$E79,AM$5, $F$8:$F79,AM$6)</f>
        <v>2.71</v>
      </c>
      <c r="AN80" s="34">
        <f ca="1">AN79+_alpha*SUMIFS($Q$8:$Q79, $AC$8:$AC79,$B80, $E$8:$E79,AN$5, $F$8:$F79,AN$6)</f>
        <v>0</v>
      </c>
      <c r="AO80" s="49">
        <f ca="1">AO79+_alpha*SUMIFS($Q$8:$Q79, $AC$8:$AC79,$B80, $E$8:$E79,AO$5, $F$8:$F79,AO$6)</f>
        <v>0</v>
      </c>
      <c r="AQ80" s="7">
        <f t="shared" ca="1" si="82"/>
        <v>1</v>
      </c>
      <c r="AR80" s="10">
        <f t="shared" ca="1" si="83"/>
        <v>1</v>
      </c>
      <c r="AS80" s="10">
        <f t="shared" ca="1" si="84"/>
        <v>1</v>
      </c>
      <c r="AT80" s="10">
        <f t="shared" ca="1" si="85"/>
        <v>1</v>
      </c>
      <c r="AU80" s="8">
        <f t="shared" ca="1" si="86"/>
        <v>0</v>
      </c>
    </row>
    <row r="81" spans="2:47" x14ac:dyDescent="0.7">
      <c r="B81" s="12">
        <f t="shared" si="68"/>
        <v>73</v>
      </c>
      <c r="C81" s="7">
        <f t="shared" ca="1" si="69"/>
        <v>7</v>
      </c>
      <c r="D81" s="8">
        <f t="shared" ca="1" si="70"/>
        <v>3</v>
      </c>
      <c r="E81" s="10">
        <f t="shared" ca="1" si="71"/>
        <v>2</v>
      </c>
      <c r="F81" s="54">
        <f t="shared" ca="1" si="72"/>
        <v>1</v>
      </c>
      <c r="G81" s="10">
        <f t="shared" ca="1" si="73"/>
        <v>-1</v>
      </c>
      <c r="H81" s="7">
        <f t="shared" ca="1" si="74"/>
        <v>3</v>
      </c>
      <c r="I81" s="8" t="b">
        <f t="shared" ca="1" si="75"/>
        <v>0</v>
      </c>
      <c r="K81" s="55">
        <f t="shared" ca="1" si="76"/>
        <v>1</v>
      </c>
      <c r="L81" s="23">
        <f t="shared" si="77"/>
        <v>0.42281818347375877</v>
      </c>
      <c r="M81" s="8">
        <f t="shared" ca="1" si="78"/>
        <v>0</v>
      </c>
      <c r="N81" s="15"/>
      <c r="O81" s="58">
        <f t="shared" ca="1" si="79"/>
        <v>1.2352262400000003</v>
      </c>
      <c r="P81" s="57">
        <f t="shared" ca="1" si="80"/>
        <v>-5.6156495191999998</v>
      </c>
      <c r="Q81" s="27">
        <f t="shared" ca="1" si="81"/>
        <v>-6.8508757592</v>
      </c>
      <c r="R81" s="26">
        <f t="shared" ca="1" si="59"/>
        <v>-1.6156495192</v>
      </c>
      <c r="S81" s="50">
        <f t="shared" ca="1" si="60"/>
        <v>1.2352262400000003</v>
      </c>
      <c r="T81" s="26">
        <f t="shared" ca="1" si="61"/>
        <v>-1.0379231999999998</v>
      </c>
      <c r="U81" s="50">
        <f t="shared" ca="1" si="62"/>
        <v>2.71</v>
      </c>
      <c r="V81" s="23"/>
      <c r="W81" s="7">
        <f ca="1">IFERROR(MATCH(TRUE,I81:OFFSET(I81,_n-1,0),FALSE), _n)-1</f>
        <v>3</v>
      </c>
      <c r="X81" s="10">
        <f t="shared" ca="1" si="63"/>
        <v>2</v>
      </c>
      <c r="Y81" s="10">
        <f t="shared" ca="1" si="64"/>
        <v>0</v>
      </c>
      <c r="Z81" s="7">
        <f ca="1">SUM(G81:OFFSET(G81, W81, 0))</f>
        <v>-4</v>
      </c>
      <c r="AA81" s="65">
        <f t="shared" ca="1" si="65"/>
        <v>-1.6156495192</v>
      </c>
      <c r="AB81" s="66">
        <f t="shared" ca="1" si="66"/>
        <v>-5.6156495191999998</v>
      </c>
      <c r="AC81" s="70">
        <f t="shared" si="67"/>
        <v>77</v>
      </c>
      <c r="AF81" s="48">
        <f ca="1">AF80+_alpha*SUMIFS($Q$8:$Q80, $AC$8:$AC80,$B81, $E$8:$E80,AF$5, $F$8:$F80,AF$6)</f>
        <v>-4.513036166800001</v>
      </c>
      <c r="AG81" s="34">
        <f ca="1">AG80+_alpha*SUMIFS($Q$8:$Q80, $AC$8:$AC80,$B81, $E$8:$E80,AG$5, $F$8:$F80,AG$6)</f>
        <v>-2.9321538720000002</v>
      </c>
      <c r="AH81" s="33">
        <f ca="1">AH80+_alpha*SUMIFS($Q$8:$Q80, $AC$8:$AC80,$B81, $E$8:$E80,AH$5, $F$8:$F80,AH$6)</f>
        <v>-3.1344083600000001</v>
      </c>
      <c r="AI81" s="35">
        <f ca="1">AI80+_alpha*SUMIFS($Q$8:$Q80, $AC$8:$AC80,$B81, $E$8:$E80,AI$5, $F$8:$F80,AI$6)</f>
        <v>-1.461155808</v>
      </c>
      <c r="AJ81" s="34">
        <f ca="1">AJ80+_alpha*SUMIFS($Q$8:$Q80, $AC$8:$AC80,$B81, $E$8:$E80,AJ$5, $F$8:$F80,AJ$6)</f>
        <v>-1.6156495192</v>
      </c>
      <c r="AK81" s="34">
        <f ca="1">AK80+_alpha*SUMIFS($Q$8:$Q80, $AC$8:$AC80,$B81, $E$8:$E80,AK$5, $F$8:$F80,AK$6)</f>
        <v>1.2352262400000003</v>
      </c>
      <c r="AL81" s="33">
        <f ca="1">AL80+_alpha*SUMIFS($Q$8:$Q80, $AC$8:$AC80,$B81, $E$8:$E80,AL$5, $F$8:$F80,AL$6)</f>
        <v>-1.0379231999999998</v>
      </c>
      <c r="AM81" s="35">
        <f ca="1">AM80+_alpha*SUMIFS($Q$8:$Q80, $AC$8:$AC80,$B81, $E$8:$E80,AM$5, $F$8:$F80,AM$6)</f>
        <v>2.71</v>
      </c>
      <c r="AN81" s="34">
        <f ca="1">AN80+_alpha*SUMIFS($Q$8:$Q80, $AC$8:$AC80,$B81, $E$8:$E80,AN$5, $F$8:$F80,AN$6)</f>
        <v>0</v>
      </c>
      <c r="AO81" s="49">
        <f ca="1">AO80+_alpha*SUMIFS($Q$8:$Q80, $AC$8:$AC80,$B81, $E$8:$E80,AO$5, $F$8:$F80,AO$6)</f>
        <v>0</v>
      </c>
      <c r="AQ81" s="7">
        <f t="shared" ca="1" si="82"/>
        <v>1</v>
      </c>
      <c r="AR81" s="10">
        <f t="shared" ca="1" si="83"/>
        <v>1</v>
      </c>
      <c r="AS81" s="10">
        <f t="shared" ca="1" si="84"/>
        <v>1</v>
      </c>
      <c r="AT81" s="10">
        <f t="shared" ca="1" si="85"/>
        <v>1</v>
      </c>
      <c r="AU81" s="8">
        <f t="shared" ca="1" si="86"/>
        <v>0</v>
      </c>
    </row>
    <row r="82" spans="2:47" x14ac:dyDescent="0.7">
      <c r="B82" s="12">
        <f t="shared" si="68"/>
        <v>74</v>
      </c>
      <c r="C82" s="7">
        <f t="shared" ca="1" si="69"/>
        <v>8</v>
      </c>
      <c r="D82" s="8">
        <f t="shared" ca="1" si="70"/>
        <v>3</v>
      </c>
      <c r="E82" s="10">
        <f t="shared" ca="1" si="71"/>
        <v>3</v>
      </c>
      <c r="F82" s="54">
        <f t="shared" ca="1" si="72"/>
        <v>0</v>
      </c>
      <c r="G82" s="10">
        <f t="shared" ca="1" si="73"/>
        <v>-1</v>
      </c>
      <c r="H82" s="7">
        <f t="shared" ca="1" si="74"/>
        <v>2</v>
      </c>
      <c r="I82" s="8" t="b">
        <f t="shared" ca="1" si="75"/>
        <v>0</v>
      </c>
      <c r="K82" s="55">
        <f t="shared" ca="1" si="76"/>
        <v>1</v>
      </c>
      <c r="L82" s="23">
        <f t="shared" si="77"/>
        <v>0.42168460634274996</v>
      </c>
      <c r="M82" s="8">
        <f t="shared" ca="1" si="78"/>
        <v>0</v>
      </c>
      <c r="N82" s="15"/>
      <c r="O82" s="58">
        <f t="shared" ca="1" si="79"/>
        <v>-1.0379231999999998</v>
      </c>
      <c r="P82" s="57">
        <f t="shared" ca="1" si="80"/>
        <v>-5.8588325472000005</v>
      </c>
      <c r="Q82" s="27">
        <f t="shared" ca="1" si="81"/>
        <v>-4.8209093472000006</v>
      </c>
      <c r="R82" s="26">
        <f t="shared" ca="1" si="59"/>
        <v>-1.0379231999999998</v>
      </c>
      <c r="S82" s="50">
        <f t="shared" ca="1" si="60"/>
        <v>2.71</v>
      </c>
      <c r="T82" s="26">
        <f t="shared" ca="1" si="61"/>
        <v>-1.6156495192</v>
      </c>
      <c r="U82" s="50">
        <f t="shared" ca="1" si="62"/>
        <v>1.2352262400000003</v>
      </c>
      <c r="V82" s="23"/>
      <c r="W82" s="7">
        <f ca="1">IFERROR(MATCH(TRUE,I82:OFFSET(I82,_n-1,0),FALSE), _n)-1</f>
        <v>3</v>
      </c>
      <c r="X82" s="10">
        <f t="shared" ca="1" si="63"/>
        <v>1</v>
      </c>
      <c r="Y82" s="10">
        <f t="shared" ca="1" si="64"/>
        <v>1</v>
      </c>
      <c r="Z82" s="7">
        <f ca="1">SUM(G82:OFFSET(G82, W82, 0))</f>
        <v>-4</v>
      </c>
      <c r="AA82" s="65">
        <f t="shared" ca="1" si="65"/>
        <v>-1.8588325472</v>
      </c>
      <c r="AB82" s="66">
        <f t="shared" ca="1" si="66"/>
        <v>-5.8588325472000005</v>
      </c>
      <c r="AC82" s="70">
        <f t="shared" si="67"/>
        <v>78</v>
      </c>
      <c r="AF82" s="48">
        <f ca="1">AF81+_alpha*SUMIFS($Q$8:$Q81, $AC$8:$AC81,$B82, $E$8:$E81,AF$5, $F$8:$F81,AF$6)</f>
        <v>-4.513036166800001</v>
      </c>
      <c r="AG82" s="34">
        <f ca="1">AG81+_alpha*SUMIFS($Q$8:$Q81, $AC$8:$AC81,$B82, $E$8:$E81,AG$5, $F$8:$F81,AG$6)</f>
        <v>-2.9321538720000002</v>
      </c>
      <c r="AH82" s="33">
        <f ca="1">AH81+_alpha*SUMIFS($Q$8:$Q81, $AC$8:$AC81,$B82, $E$8:$E81,AH$5, $F$8:$F81,AH$6)</f>
        <v>-3.1344083600000001</v>
      </c>
      <c r="AI82" s="35">
        <f ca="1">AI81+_alpha*SUMIFS($Q$8:$Q81, $AC$8:$AC81,$B82, $E$8:$E81,AI$5, $F$8:$F81,AI$6)</f>
        <v>-1.8588325472</v>
      </c>
      <c r="AJ82" s="34">
        <f ca="1">AJ81+_alpha*SUMIFS($Q$8:$Q81, $AC$8:$AC81,$B82, $E$8:$E81,AJ$5, $F$8:$F81,AJ$6)</f>
        <v>-1.6156495192</v>
      </c>
      <c r="AK82" s="34">
        <f ca="1">AK81+_alpha*SUMIFS($Q$8:$Q81, $AC$8:$AC81,$B82, $E$8:$E81,AK$5, $F$8:$F81,AK$6)</f>
        <v>1.2352262400000003</v>
      </c>
      <c r="AL82" s="33">
        <f ca="1">AL81+_alpha*SUMIFS($Q$8:$Q81, $AC$8:$AC81,$B82, $E$8:$E81,AL$5, $F$8:$F81,AL$6)</f>
        <v>-1.0379231999999998</v>
      </c>
      <c r="AM82" s="35">
        <f ca="1">AM81+_alpha*SUMIFS($Q$8:$Q81, $AC$8:$AC81,$B82, $E$8:$E81,AM$5, $F$8:$F81,AM$6)</f>
        <v>2.71</v>
      </c>
      <c r="AN82" s="34">
        <f ca="1">AN81+_alpha*SUMIFS($Q$8:$Q81, $AC$8:$AC81,$B82, $E$8:$E81,AN$5, $F$8:$F81,AN$6)</f>
        <v>0</v>
      </c>
      <c r="AO82" s="49">
        <f ca="1">AO81+_alpha*SUMIFS($Q$8:$Q81, $AC$8:$AC81,$B82, $E$8:$E81,AO$5, $F$8:$F81,AO$6)</f>
        <v>0</v>
      </c>
      <c r="AQ82" s="7">
        <f t="shared" ca="1" si="82"/>
        <v>1</v>
      </c>
      <c r="AR82" s="10">
        <f t="shared" ca="1" si="83"/>
        <v>1</v>
      </c>
      <c r="AS82" s="10">
        <f t="shared" ca="1" si="84"/>
        <v>1</v>
      </c>
      <c r="AT82" s="10">
        <f t="shared" ca="1" si="85"/>
        <v>1</v>
      </c>
      <c r="AU82" s="8">
        <f t="shared" ca="1" si="86"/>
        <v>0</v>
      </c>
    </row>
    <row r="83" spans="2:47" x14ac:dyDescent="0.7">
      <c r="B83" s="12">
        <f t="shared" si="68"/>
        <v>75</v>
      </c>
      <c r="C83" s="7">
        <f t="shared" ca="1" si="69"/>
        <v>9</v>
      </c>
      <c r="D83" s="8">
        <f t="shared" ca="1" si="70"/>
        <v>3</v>
      </c>
      <c r="E83" s="10">
        <f t="shared" ca="1" si="71"/>
        <v>2</v>
      </c>
      <c r="F83" s="54">
        <f t="shared" ca="1" si="72"/>
        <v>0</v>
      </c>
      <c r="G83" s="10">
        <f t="shared" ca="1" si="73"/>
        <v>-1</v>
      </c>
      <c r="H83" s="7">
        <f t="shared" ca="1" si="74"/>
        <v>1</v>
      </c>
      <c r="I83" s="8" t="b">
        <f t="shared" ca="1" si="75"/>
        <v>0</v>
      </c>
      <c r="K83" s="55">
        <f t="shared" ca="1" si="76"/>
        <v>1</v>
      </c>
      <c r="L83" s="23">
        <f t="shared" si="77"/>
        <v>0.42056902296500731</v>
      </c>
      <c r="M83" s="8">
        <f t="shared" ca="1" si="78"/>
        <v>1</v>
      </c>
      <c r="N83" s="15"/>
      <c r="O83" s="58">
        <f t="shared" ca="1" si="79"/>
        <v>-2.0156495192000001</v>
      </c>
      <c r="P83" s="57">
        <f t="shared" ca="1" si="80"/>
        <v>-2.7647737599999997</v>
      </c>
      <c r="Q83" s="27">
        <f t="shared" ca="1" si="81"/>
        <v>-0.74912424079999962</v>
      </c>
      <c r="R83" s="26">
        <f t="shared" ca="1" si="59"/>
        <v>-2.0156495192000001</v>
      </c>
      <c r="S83" s="50">
        <f t="shared" ca="1" si="60"/>
        <v>1.2352262400000003</v>
      </c>
      <c r="T83" s="26">
        <f t="shared" ca="1" si="61"/>
        <v>-3.1344083600000001</v>
      </c>
      <c r="U83" s="50">
        <f t="shared" ca="1" si="62"/>
        <v>-1.8588325472</v>
      </c>
      <c r="V83" s="23"/>
      <c r="W83" s="7">
        <f ca="1">IFERROR(MATCH(TRUE,I83:OFFSET(I83,_n-1,0),FALSE), _n)-1</f>
        <v>3</v>
      </c>
      <c r="X83" s="10">
        <f t="shared" ca="1" si="63"/>
        <v>2</v>
      </c>
      <c r="Y83" s="10">
        <f t="shared" ca="1" si="64"/>
        <v>1</v>
      </c>
      <c r="Z83" s="7">
        <f ca="1">SUM(G83:OFFSET(G83, W83, 0))</f>
        <v>-4</v>
      </c>
      <c r="AA83" s="65">
        <f t="shared" ca="1" si="65"/>
        <v>1.2352262400000003</v>
      </c>
      <c r="AB83" s="66">
        <f t="shared" ca="1" si="66"/>
        <v>-2.7647737599999997</v>
      </c>
      <c r="AC83" s="70">
        <f t="shared" si="67"/>
        <v>79</v>
      </c>
      <c r="AF83" s="48">
        <f ca="1">AF82+_alpha*SUMIFS($Q$8:$Q82, $AC$8:$AC82,$B83, $E$8:$E82,AF$5, $F$8:$F82,AF$6)</f>
        <v>-4.513036166800001</v>
      </c>
      <c r="AG83" s="34">
        <f ca="1">AG82+_alpha*SUMIFS($Q$8:$Q82, $AC$8:$AC82,$B83, $E$8:$E82,AG$5, $F$8:$F82,AG$6)</f>
        <v>-2.9321538720000002</v>
      </c>
      <c r="AH83" s="33">
        <f ca="1">AH82+_alpha*SUMIFS($Q$8:$Q82, $AC$8:$AC82,$B83, $E$8:$E82,AH$5, $F$8:$F82,AH$6)</f>
        <v>-3.1344083600000001</v>
      </c>
      <c r="AI83" s="35">
        <f ca="1">AI82+_alpha*SUMIFS($Q$8:$Q82, $AC$8:$AC82,$B83, $E$8:$E82,AI$5, $F$8:$F82,AI$6)</f>
        <v>-1.8588325472</v>
      </c>
      <c r="AJ83" s="34">
        <f ca="1">AJ82+_alpha*SUMIFS($Q$8:$Q82, $AC$8:$AC82,$B83, $E$8:$E82,AJ$5, $F$8:$F82,AJ$6)</f>
        <v>-2.0156495192000001</v>
      </c>
      <c r="AK83" s="34">
        <f ca="1">AK82+_alpha*SUMIFS($Q$8:$Q82, $AC$8:$AC82,$B83, $E$8:$E82,AK$5, $F$8:$F82,AK$6)</f>
        <v>1.2352262400000003</v>
      </c>
      <c r="AL83" s="33">
        <f ca="1">AL82+_alpha*SUMIFS($Q$8:$Q82, $AC$8:$AC82,$B83, $E$8:$E82,AL$5, $F$8:$F82,AL$6)</f>
        <v>-1.0379231999999998</v>
      </c>
      <c r="AM83" s="35">
        <f ca="1">AM82+_alpha*SUMIFS($Q$8:$Q82, $AC$8:$AC82,$B83, $E$8:$E82,AM$5, $F$8:$F82,AM$6)</f>
        <v>2.71</v>
      </c>
      <c r="AN83" s="34">
        <f ca="1">AN82+_alpha*SUMIFS($Q$8:$Q82, $AC$8:$AC82,$B83, $E$8:$E82,AN$5, $F$8:$F82,AN$6)</f>
        <v>0</v>
      </c>
      <c r="AO83" s="49">
        <f ca="1">AO82+_alpha*SUMIFS($Q$8:$Q82, $AC$8:$AC82,$B83, $E$8:$E82,AO$5, $F$8:$F82,AO$6)</f>
        <v>0</v>
      </c>
      <c r="AQ83" s="7">
        <f t="shared" ca="1" si="82"/>
        <v>1</v>
      </c>
      <c r="AR83" s="10">
        <f t="shared" ca="1" si="83"/>
        <v>1</v>
      </c>
      <c r="AS83" s="10">
        <f t="shared" ca="1" si="84"/>
        <v>1</v>
      </c>
      <c r="AT83" s="10">
        <f t="shared" ca="1" si="85"/>
        <v>1</v>
      </c>
      <c r="AU83" s="8">
        <f t="shared" ca="1" si="86"/>
        <v>0</v>
      </c>
    </row>
    <row r="84" spans="2:47" x14ac:dyDescent="0.7">
      <c r="B84" s="12">
        <f t="shared" si="68"/>
        <v>76</v>
      </c>
      <c r="C84" s="7">
        <f t="shared" ca="1" si="69"/>
        <v>10</v>
      </c>
      <c r="D84" s="8">
        <f t="shared" ca="1" si="70"/>
        <v>3</v>
      </c>
      <c r="E84" s="10">
        <f t="shared" ca="1" si="71"/>
        <v>1</v>
      </c>
      <c r="F84" s="54">
        <f t="shared" ca="1" si="72"/>
        <v>1</v>
      </c>
      <c r="G84" s="10">
        <f t="shared" ca="1" si="73"/>
        <v>-1</v>
      </c>
      <c r="H84" s="7">
        <f t="shared" ca="1" si="74"/>
        <v>2</v>
      </c>
      <c r="I84" s="8" t="b">
        <f t="shared" ca="1" si="75"/>
        <v>0</v>
      </c>
      <c r="K84" s="55">
        <f t="shared" ca="1" si="76"/>
        <v>1</v>
      </c>
      <c r="L84" s="23">
        <f t="shared" si="77"/>
        <v>0.41947091652959545</v>
      </c>
      <c r="M84" s="8">
        <f t="shared" ca="1" si="78"/>
        <v>0</v>
      </c>
      <c r="N84" s="15"/>
      <c r="O84" s="58">
        <f t="shared" ca="1" si="79"/>
        <v>-2.2588325471999999</v>
      </c>
      <c r="P84" s="57">
        <f t="shared" ca="1" si="80"/>
        <v>-1.29</v>
      </c>
      <c r="Q84" s="27">
        <f t="shared" ca="1" si="81"/>
        <v>0.96883254719999989</v>
      </c>
      <c r="R84" s="26">
        <f t="shared" ca="1" si="59"/>
        <v>-3.1344083600000001</v>
      </c>
      <c r="S84" s="50">
        <f t="shared" ca="1" si="60"/>
        <v>-2.2588325471999999</v>
      </c>
      <c r="T84" s="26">
        <f t="shared" ca="1" si="61"/>
        <v>-2.0156495192000001</v>
      </c>
      <c r="U84" s="50">
        <f t="shared" ca="1" si="62"/>
        <v>1.2352262400000003</v>
      </c>
      <c r="V84" s="23"/>
      <c r="W84" s="7">
        <f ca="1">IFERROR(MATCH(TRUE,I84:OFFSET(I84,_n-1,0),FALSE), _n)-1</f>
        <v>3</v>
      </c>
      <c r="X84" s="10">
        <f t="shared" ca="1" si="63"/>
        <v>3</v>
      </c>
      <c r="Y84" s="10">
        <f t="shared" ca="1" si="64"/>
        <v>1</v>
      </c>
      <c r="Z84" s="7">
        <f ca="1">SUM(G84:OFFSET(G84, W84, 0))</f>
        <v>-4</v>
      </c>
      <c r="AA84" s="65">
        <f t="shared" ca="1" si="65"/>
        <v>2.71</v>
      </c>
      <c r="AB84" s="66">
        <f t="shared" ca="1" si="66"/>
        <v>-1.29</v>
      </c>
      <c r="AC84" s="70">
        <f t="shared" si="67"/>
        <v>80</v>
      </c>
      <c r="AF84" s="48">
        <f ca="1">AF83+_alpha*SUMIFS($Q$8:$Q83, $AC$8:$AC83,$B84, $E$8:$E83,AF$5, $F$8:$F83,AF$6)</f>
        <v>-4.513036166800001</v>
      </c>
      <c r="AG84" s="34">
        <f ca="1">AG83+_alpha*SUMIFS($Q$8:$Q83, $AC$8:$AC83,$B84, $E$8:$E83,AG$5, $F$8:$F83,AG$6)</f>
        <v>-2.9321538720000002</v>
      </c>
      <c r="AH84" s="33">
        <f ca="1">AH83+_alpha*SUMIFS($Q$8:$Q83, $AC$8:$AC83,$B84, $E$8:$E83,AH$5, $F$8:$F83,AH$6)</f>
        <v>-3.1344083600000001</v>
      </c>
      <c r="AI84" s="35">
        <f ca="1">AI83+_alpha*SUMIFS($Q$8:$Q83, $AC$8:$AC83,$B84, $E$8:$E83,AI$5, $F$8:$F83,AI$6)</f>
        <v>-2.2588325471999999</v>
      </c>
      <c r="AJ84" s="34">
        <f ca="1">AJ83+_alpha*SUMIFS($Q$8:$Q83, $AC$8:$AC83,$B84, $E$8:$E83,AJ$5, $F$8:$F83,AJ$6)</f>
        <v>-2.0156495192000001</v>
      </c>
      <c r="AK84" s="34">
        <f ca="1">AK83+_alpha*SUMIFS($Q$8:$Q83, $AC$8:$AC83,$B84, $E$8:$E83,AK$5, $F$8:$F83,AK$6)</f>
        <v>1.2352262400000003</v>
      </c>
      <c r="AL84" s="33">
        <f ca="1">AL83+_alpha*SUMIFS($Q$8:$Q83, $AC$8:$AC83,$B84, $E$8:$E83,AL$5, $F$8:$F83,AL$6)</f>
        <v>-1.0379231999999998</v>
      </c>
      <c r="AM84" s="35">
        <f ca="1">AM83+_alpha*SUMIFS($Q$8:$Q83, $AC$8:$AC83,$B84, $E$8:$E83,AM$5, $F$8:$F83,AM$6)</f>
        <v>2.71</v>
      </c>
      <c r="AN84" s="34">
        <f ca="1">AN83+_alpha*SUMIFS($Q$8:$Q83, $AC$8:$AC83,$B84, $E$8:$E83,AN$5, $F$8:$F83,AN$6)</f>
        <v>0</v>
      </c>
      <c r="AO84" s="49">
        <f ca="1">AO83+_alpha*SUMIFS($Q$8:$Q83, $AC$8:$AC83,$B84, $E$8:$E83,AO$5, $F$8:$F83,AO$6)</f>
        <v>0</v>
      </c>
      <c r="AQ84" s="7">
        <f t="shared" ca="1" si="82"/>
        <v>1</v>
      </c>
      <c r="AR84" s="10">
        <f t="shared" ca="1" si="83"/>
        <v>1</v>
      </c>
      <c r="AS84" s="10">
        <f t="shared" ca="1" si="84"/>
        <v>1</v>
      </c>
      <c r="AT84" s="10">
        <f t="shared" ca="1" si="85"/>
        <v>1</v>
      </c>
      <c r="AU84" s="8">
        <f t="shared" ca="1" si="86"/>
        <v>0</v>
      </c>
    </row>
    <row r="85" spans="2:47" x14ac:dyDescent="0.7">
      <c r="B85" s="12">
        <f t="shared" si="68"/>
        <v>77</v>
      </c>
      <c r="C85" s="7">
        <f t="shared" ca="1" si="69"/>
        <v>11</v>
      </c>
      <c r="D85" s="8">
        <f t="shared" ca="1" si="70"/>
        <v>3</v>
      </c>
      <c r="E85" s="10">
        <f t="shared" ca="1" si="71"/>
        <v>2</v>
      </c>
      <c r="F85" s="54">
        <f t="shared" ca="1" si="72"/>
        <v>0</v>
      </c>
      <c r="G85" s="10">
        <f t="shared" ca="1" si="73"/>
        <v>-1</v>
      </c>
      <c r="H85" s="7">
        <f t="shared" ca="1" si="74"/>
        <v>1</v>
      </c>
      <c r="I85" s="8" t="b">
        <f t="shared" ca="1" si="75"/>
        <v>0</v>
      </c>
      <c r="K85" s="55">
        <f t="shared" ca="1" si="76"/>
        <v>1</v>
      </c>
      <c r="L85" s="23">
        <f t="shared" si="77"/>
        <v>0.41838979153838191</v>
      </c>
      <c r="M85" s="8">
        <f t="shared" ca="1" si="78"/>
        <v>1</v>
      </c>
      <c r="N85" s="15"/>
      <c r="O85" s="58">
        <f t="shared" ca="1" si="79"/>
        <v>-2.0156495192000001</v>
      </c>
      <c r="P85" s="57">
        <f t="shared" ca="1" si="80"/>
        <v>7</v>
      </c>
      <c r="Q85" s="27">
        <f t="shared" ca="1" si="81"/>
        <v>9.0156495192000001</v>
      </c>
      <c r="R85" s="26">
        <f t="shared" ca="1" si="59"/>
        <v>-2.0156495192000001</v>
      </c>
      <c r="S85" s="50">
        <f t="shared" ca="1" si="60"/>
        <v>0.55013866408000023</v>
      </c>
      <c r="T85" s="26">
        <f t="shared" ca="1" si="61"/>
        <v>-3.1344083600000001</v>
      </c>
      <c r="U85" s="50">
        <f t="shared" ca="1" si="62"/>
        <v>-2.2588325471999999</v>
      </c>
      <c r="V85" s="23"/>
      <c r="W85" s="7">
        <f ca="1">IFERROR(MATCH(TRUE,I85:OFFSET(I85,_n-1,0),FALSE), _n)-1</f>
        <v>3</v>
      </c>
      <c r="X85" s="10">
        <f t="shared" ca="1" si="63"/>
        <v>4</v>
      </c>
      <c r="Y85" s="10">
        <f t="shared" ca="1" si="64"/>
        <v>1</v>
      </c>
      <c r="Z85" s="7">
        <f ca="1">SUM(G85:OFFSET(G85, W85, 0))</f>
        <v>7</v>
      </c>
      <c r="AA85" s="65">
        <f t="shared" ca="1" si="65"/>
        <v>0</v>
      </c>
      <c r="AB85" s="66">
        <f t="shared" ca="1" si="66"/>
        <v>7</v>
      </c>
      <c r="AC85" s="70">
        <f t="shared" si="67"/>
        <v>81</v>
      </c>
      <c r="AF85" s="48">
        <f ca="1">AF84+_alpha*SUMIFS($Q$8:$Q84, $AC$8:$AC84,$B85, $E$8:$E84,AF$5, $F$8:$F84,AF$6)</f>
        <v>-4.513036166800001</v>
      </c>
      <c r="AG85" s="34">
        <f ca="1">AG84+_alpha*SUMIFS($Q$8:$Q84, $AC$8:$AC84,$B85, $E$8:$E84,AG$5, $F$8:$F84,AG$6)</f>
        <v>-2.9321538720000002</v>
      </c>
      <c r="AH85" s="33">
        <f ca="1">AH84+_alpha*SUMIFS($Q$8:$Q84, $AC$8:$AC84,$B85, $E$8:$E84,AH$5, $F$8:$F84,AH$6)</f>
        <v>-3.1344083600000001</v>
      </c>
      <c r="AI85" s="35">
        <f ca="1">AI84+_alpha*SUMIFS($Q$8:$Q84, $AC$8:$AC84,$B85, $E$8:$E84,AI$5, $F$8:$F84,AI$6)</f>
        <v>-2.2588325471999999</v>
      </c>
      <c r="AJ85" s="34">
        <f ca="1">AJ84+_alpha*SUMIFS($Q$8:$Q84, $AC$8:$AC84,$B85, $E$8:$E84,AJ$5, $F$8:$F84,AJ$6)</f>
        <v>-2.0156495192000001</v>
      </c>
      <c r="AK85" s="34">
        <f ca="1">AK84+_alpha*SUMIFS($Q$8:$Q84, $AC$8:$AC84,$B85, $E$8:$E84,AK$5, $F$8:$F84,AK$6)</f>
        <v>0.55013866408000023</v>
      </c>
      <c r="AL85" s="33">
        <f ca="1">AL84+_alpha*SUMIFS($Q$8:$Q84, $AC$8:$AC84,$B85, $E$8:$E84,AL$5, $F$8:$F84,AL$6)</f>
        <v>-1.0379231999999998</v>
      </c>
      <c r="AM85" s="35">
        <f ca="1">AM84+_alpha*SUMIFS($Q$8:$Q84, $AC$8:$AC84,$B85, $E$8:$E84,AM$5, $F$8:$F84,AM$6)</f>
        <v>2.71</v>
      </c>
      <c r="AN85" s="34">
        <f ca="1">AN84+_alpha*SUMIFS($Q$8:$Q84, $AC$8:$AC84,$B85, $E$8:$E84,AN$5, $F$8:$F84,AN$6)</f>
        <v>0</v>
      </c>
      <c r="AO85" s="49">
        <f ca="1">AO84+_alpha*SUMIFS($Q$8:$Q84, $AC$8:$AC84,$B85, $E$8:$E84,AO$5, $F$8:$F84,AO$6)</f>
        <v>0</v>
      </c>
      <c r="AQ85" s="7">
        <f t="shared" ca="1" si="82"/>
        <v>1</v>
      </c>
      <c r="AR85" s="10">
        <f t="shared" ca="1" si="83"/>
        <v>1</v>
      </c>
      <c r="AS85" s="10">
        <f t="shared" ca="1" si="84"/>
        <v>1</v>
      </c>
      <c r="AT85" s="10">
        <f t="shared" ca="1" si="85"/>
        <v>1</v>
      </c>
      <c r="AU85" s="8">
        <f t="shared" ca="1" si="86"/>
        <v>0</v>
      </c>
    </row>
    <row r="86" spans="2:47" x14ac:dyDescent="0.7">
      <c r="B86" s="12">
        <f t="shared" si="68"/>
        <v>78</v>
      </c>
      <c r="C86" s="7">
        <f t="shared" ca="1" si="69"/>
        <v>12</v>
      </c>
      <c r="D86" s="8">
        <f t="shared" ca="1" si="70"/>
        <v>3</v>
      </c>
      <c r="E86" s="10">
        <f t="shared" ca="1" si="71"/>
        <v>1</v>
      </c>
      <c r="F86" s="54">
        <f t="shared" ca="1" si="72"/>
        <v>1</v>
      </c>
      <c r="G86" s="10">
        <f t="shared" ca="1" si="73"/>
        <v>-1</v>
      </c>
      <c r="H86" s="7">
        <f t="shared" ca="1" si="74"/>
        <v>2</v>
      </c>
      <c r="I86" s="8" t="b">
        <f t="shared" ca="1" si="75"/>
        <v>0</v>
      </c>
      <c r="K86" s="55">
        <f t="shared" ca="1" si="76"/>
        <v>1</v>
      </c>
      <c r="L86" s="23">
        <f t="shared" si="77"/>
        <v>0.41732517266711977</v>
      </c>
      <c r="M86" s="8">
        <f t="shared" ca="1" si="78"/>
        <v>1</v>
      </c>
      <c r="N86" s="15"/>
      <c r="O86" s="58">
        <f t="shared" ca="1" si="79"/>
        <v>-2.2588325471999999</v>
      </c>
      <c r="P86" s="57">
        <f t="shared" ca="1" si="80"/>
        <v>8</v>
      </c>
      <c r="Q86" s="27">
        <f t="shared" ca="1" si="81"/>
        <v>10.258832547200001</v>
      </c>
      <c r="R86" s="26">
        <f t="shared" ca="1" si="59"/>
        <v>-3.1344083600000001</v>
      </c>
      <c r="S86" s="50">
        <f t="shared" ca="1" si="60"/>
        <v>-2.2588325471999999</v>
      </c>
      <c r="T86" s="26">
        <f t="shared" ca="1" si="61"/>
        <v>-2.0156495192000001</v>
      </c>
      <c r="U86" s="50">
        <f t="shared" ca="1" si="62"/>
        <v>0.55013866408000023</v>
      </c>
      <c r="V86" s="23"/>
      <c r="W86" s="7">
        <f ca="1">IFERROR(MATCH(TRUE,I86:OFFSET(I86,_n-1,0),FALSE), _n)-1</f>
        <v>2</v>
      </c>
      <c r="X86" s="10">
        <f t="shared" ca="1" si="63"/>
        <v>4</v>
      </c>
      <c r="Y86" s="10">
        <f t="shared" ca="1" si="64"/>
        <v>1</v>
      </c>
      <c r="Z86" s="7">
        <f ca="1">SUM(G86:OFFSET(G86, W86, 0))</f>
        <v>8</v>
      </c>
      <c r="AA86" s="65">
        <f t="shared" ca="1" si="65"/>
        <v>0</v>
      </c>
      <c r="AB86" s="66">
        <f t="shared" ca="1" si="66"/>
        <v>8</v>
      </c>
      <c r="AC86" s="70">
        <f t="shared" si="67"/>
        <v>82</v>
      </c>
      <c r="AF86" s="48">
        <f ca="1">AF85+_alpha*SUMIFS($Q$8:$Q85, $AC$8:$AC85,$B86, $E$8:$E85,AF$5, $F$8:$F85,AF$6)</f>
        <v>-4.513036166800001</v>
      </c>
      <c r="AG86" s="34">
        <f ca="1">AG85+_alpha*SUMIFS($Q$8:$Q85, $AC$8:$AC85,$B86, $E$8:$E85,AG$5, $F$8:$F85,AG$6)</f>
        <v>-2.9321538720000002</v>
      </c>
      <c r="AH86" s="33">
        <f ca="1">AH85+_alpha*SUMIFS($Q$8:$Q85, $AC$8:$AC85,$B86, $E$8:$E85,AH$5, $F$8:$F85,AH$6)</f>
        <v>-3.1344083600000001</v>
      </c>
      <c r="AI86" s="35">
        <f ca="1">AI85+_alpha*SUMIFS($Q$8:$Q85, $AC$8:$AC85,$B86, $E$8:$E85,AI$5, $F$8:$F85,AI$6)</f>
        <v>-2.2588325471999999</v>
      </c>
      <c r="AJ86" s="34">
        <f ca="1">AJ85+_alpha*SUMIFS($Q$8:$Q85, $AC$8:$AC85,$B86, $E$8:$E85,AJ$5, $F$8:$F85,AJ$6)</f>
        <v>-2.0156495192000001</v>
      </c>
      <c r="AK86" s="34">
        <f ca="1">AK85+_alpha*SUMIFS($Q$8:$Q85, $AC$8:$AC85,$B86, $E$8:$E85,AK$5, $F$8:$F85,AK$6)</f>
        <v>0.55013866408000023</v>
      </c>
      <c r="AL86" s="33">
        <f ca="1">AL85+_alpha*SUMIFS($Q$8:$Q85, $AC$8:$AC85,$B86, $E$8:$E85,AL$5, $F$8:$F85,AL$6)</f>
        <v>-1.5200141347199998</v>
      </c>
      <c r="AM86" s="35">
        <f ca="1">AM85+_alpha*SUMIFS($Q$8:$Q85, $AC$8:$AC85,$B86, $E$8:$E85,AM$5, $F$8:$F85,AM$6)</f>
        <v>2.71</v>
      </c>
      <c r="AN86" s="34">
        <f ca="1">AN85+_alpha*SUMIFS($Q$8:$Q85, $AC$8:$AC85,$B86, $E$8:$E85,AN$5, $F$8:$F85,AN$6)</f>
        <v>0</v>
      </c>
      <c r="AO86" s="49">
        <f ca="1">AO85+_alpha*SUMIFS($Q$8:$Q85, $AC$8:$AC85,$B86, $E$8:$E85,AO$5, $F$8:$F85,AO$6)</f>
        <v>0</v>
      </c>
      <c r="AQ86" s="7">
        <f t="shared" ca="1" si="82"/>
        <v>1</v>
      </c>
      <c r="AR86" s="10">
        <f t="shared" ca="1" si="83"/>
        <v>1</v>
      </c>
      <c r="AS86" s="10">
        <f t="shared" ca="1" si="84"/>
        <v>1</v>
      </c>
      <c r="AT86" s="10">
        <f t="shared" ca="1" si="85"/>
        <v>1</v>
      </c>
      <c r="AU86" s="8">
        <f t="shared" ca="1" si="86"/>
        <v>0</v>
      </c>
    </row>
    <row r="87" spans="2:47" x14ac:dyDescent="0.7">
      <c r="B87" s="12">
        <f t="shared" si="68"/>
        <v>79</v>
      </c>
      <c r="C87" s="7">
        <f t="shared" ca="1" si="69"/>
        <v>13</v>
      </c>
      <c r="D87" s="8">
        <f t="shared" ca="1" si="70"/>
        <v>3</v>
      </c>
      <c r="E87" s="10">
        <f t="shared" ca="1" si="71"/>
        <v>2</v>
      </c>
      <c r="F87" s="54">
        <f t="shared" ca="1" si="72"/>
        <v>1</v>
      </c>
      <c r="G87" s="10">
        <f t="shared" ca="1" si="73"/>
        <v>-1</v>
      </c>
      <c r="H87" s="7">
        <f t="shared" ca="1" si="74"/>
        <v>3</v>
      </c>
      <c r="I87" s="8" t="b">
        <f t="shared" ca="1" si="75"/>
        <v>0</v>
      </c>
      <c r="K87" s="55">
        <f t="shared" ca="1" si="76"/>
        <v>1</v>
      </c>
      <c r="L87" s="23">
        <f t="shared" si="77"/>
        <v>0.41627660370093661</v>
      </c>
      <c r="M87" s="8">
        <f t="shared" ca="1" si="78"/>
        <v>1</v>
      </c>
      <c r="N87" s="15"/>
      <c r="O87" s="58">
        <f t="shared" ca="1" si="79"/>
        <v>0.55013866408000023</v>
      </c>
      <c r="P87" s="57">
        <f t="shared" ca="1" si="80"/>
        <v>9</v>
      </c>
      <c r="Q87" s="27">
        <f t="shared" ca="1" si="81"/>
        <v>8.4498613359199997</v>
      </c>
      <c r="R87" s="26">
        <f t="shared" ca="1" si="59"/>
        <v>-2.09056194328</v>
      </c>
      <c r="S87" s="50">
        <f t="shared" ca="1" si="60"/>
        <v>0.55013866408000023</v>
      </c>
      <c r="T87" s="26">
        <f t="shared" ca="1" si="61"/>
        <v>-1.5200141347199998</v>
      </c>
      <c r="U87" s="50">
        <f t="shared" ca="1" si="62"/>
        <v>2.71</v>
      </c>
      <c r="V87" s="23"/>
      <c r="W87" s="7">
        <f ca="1">IFERROR(MATCH(TRUE,I87:OFFSET(I87,_n-1,0),FALSE), _n)-1</f>
        <v>1</v>
      </c>
      <c r="X87" s="10">
        <f t="shared" ca="1" si="63"/>
        <v>4</v>
      </c>
      <c r="Y87" s="10">
        <f t="shared" ca="1" si="64"/>
        <v>1</v>
      </c>
      <c r="Z87" s="7">
        <f ca="1">SUM(G87:OFFSET(G87, W87, 0))</f>
        <v>9</v>
      </c>
      <c r="AA87" s="65">
        <f t="shared" ca="1" si="65"/>
        <v>0</v>
      </c>
      <c r="AB87" s="66">
        <f t="shared" ca="1" si="66"/>
        <v>9</v>
      </c>
      <c r="AC87" s="70">
        <f t="shared" si="67"/>
        <v>83</v>
      </c>
      <c r="AF87" s="48">
        <f ca="1">AF86+_alpha*SUMIFS($Q$8:$Q86, $AC$8:$AC86,$B87, $E$8:$E86,AF$5, $F$8:$F86,AF$6)</f>
        <v>-4.513036166800001</v>
      </c>
      <c r="AG87" s="34">
        <f ca="1">AG86+_alpha*SUMIFS($Q$8:$Q86, $AC$8:$AC86,$B87, $E$8:$E86,AG$5, $F$8:$F86,AG$6)</f>
        <v>-2.9321538720000002</v>
      </c>
      <c r="AH87" s="33">
        <f ca="1">AH86+_alpha*SUMIFS($Q$8:$Q86, $AC$8:$AC86,$B87, $E$8:$E86,AH$5, $F$8:$F86,AH$6)</f>
        <v>-3.1344083600000001</v>
      </c>
      <c r="AI87" s="35">
        <f ca="1">AI86+_alpha*SUMIFS($Q$8:$Q86, $AC$8:$AC86,$B87, $E$8:$E86,AI$5, $F$8:$F86,AI$6)</f>
        <v>-2.2588325471999999</v>
      </c>
      <c r="AJ87" s="34">
        <f ca="1">AJ86+_alpha*SUMIFS($Q$8:$Q86, $AC$8:$AC86,$B87, $E$8:$E86,AJ$5, $F$8:$F86,AJ$6)</f>
        <v>-2.09056194328</v>
      </c>
      <c r="AK87" s="34">
        <f ca="1">AK86+_alpha*SUMIFS($Q$8:$Q86, $AC$8:$AC86,$B87, $E$8:$E86,AK$5, $F$8:$F86,AK$6)</f>
        <v>0.55013866408000023</v>
      </c>
      <c r="AL87" s="33">
        <f ca="1">AL86+_alpha*SUMIFS($Q$8:$Q86, $AC$8:$AC86,$B87, $E$8:$E86,AL$5, $F$8:$F86,AL$6)</f>
        <v>-1.5200141347199998</v>
      </c>
      <c r="AM87" s="35">
        <f ca="1">AM86+_alpha*SUMIFS($Q$8:$Q86, $AC$8:$AC86,$B87, $E$8:$E86,AM$5, $F$8:$F86,AM$6)</f>
        <v>2.71</v>
      </c>
      <c r="AN87" s="34">
        <f ca="1">AN86+_alpha*SUMIFS($Q$8:$Q86, $AC$8:$AC86,$B87, $E$8:$E86,AN$5, $F$8:$F86,AN$6)</f>
        <v>0</v>
      </c>
      <c r="AO87" s="49">
        <f ca="1">AO86+_alpha*SUMIFS($Q$8:$Q86, $AC$8:$AC86,$B87, $E$8:$E86,AO$5, $F$8:$F86,AO$6)</f>
        <v>0</v>
      </c>
      <c r="AQ87" s="7">
        <f t="shared" ca="1" si="82"/>
        <v>1</v>
      </c>
      <c r="AR87" s="10">
        <f t="shared" ca="1" si="83"/>
        <v>1</v>
      </c>
      <c r="AS87" s="10">
        <f t="shared" ca="1" si="84"/>
        <v>1</v>
      </c>
      <c r="AT87" s="10">
        <f t="shared" ca="1" si="85"/>
        <v>1</v>
      </c>
      <c r="AU87" s="8">
        <f t="shared" ca="1" si="86"/>
        <v>0</v>
      </c>
    </row>
    <row r="88" spans="2:47" x14ac:dyDescent="0.7">
      <c r="B88" s="12">
        <f t="shared" si="68"/>
        <v>80</v>
      </c>
      <c r="C88" s="7">
        <f t="shared" ca="1" si="69"/>
        <v>14</v>
      </c>
      <c r="D88" s="8">
        <f t="shared" ca="1" si="70"/>
        <v>3</v>
      </c>
      <c r="E88" s="10">
        <f t="shared" ca="1" si="71"/>
        <v>3</v>
      </c>
      <c r="F88" s="54">
        <f t="shared" ca="1" si="72"/>
        <v>1</v>
      </c>
      <c r="G88" s="10">
        <f t="shared" ca="1" si="73"/>
        <v>10</v>
      </c>
      <c r="H88" s="7">
        <f t="shared" ca="1" si="74"/>
        <v>4</v>
      </c>
      <c r="I88" s="8" t="b">
        <f t="shared" ca="1" si="75"/>
        <v>1</v>
      </c>
      <c r="K88" s="55">
        <f t="shared" ca="1" si="76"/>
        <v>0</v>
      </c>
      <c r="L88" s="23">
        <f t="shared" si="77"/>
        <v>0.41524364653850571</v>
      </c>
      <c r="M88" s="8">
        <f t="shared" ca="1" si="78"/>
        <v>1</v>
      </c>
      <c r="N88" s="15"/>
      <c r="O88" s="58">
        <f t="shared" ca="1" si="79"/>
        <v>2.71</v>
      </c>
      <c r="P88" s="57">
        <f t="shared" ca="1" si="80"/>
        <v>10</v>
      </c>
      <c r="Q88" s="27">
        <f t="shared" ca="1" si="81"/>
        <v>7.29</v>
      </c>
      <c r="R88" s="26">
        <f t="shared" ca="1" si="59"/>
        <v>-1.5200141347199998</v>
      </c>
      <c r="S88" s="50">
        <f t="shared" ca="1" si="60"/>
        <v>2.71</v>
      </c>
      <c r="T88" s="26">
        <f t="shared" ca="1" si="61"/>
        <v>0</v>
      </c>
      <c r="U88" s="50">
        <f t="shared" ca="1" si="62"/>
        <v>0</v>
      </c>
      <c r="V88" s="23"/>
      <c r="W88" s="7">
        <f ca="1">IFERROR(MATCH(TRUE,I88:OFFSET(I88,_n-1,0),FALSE), _n)-1</f>
        <v>0</v>
      </c>
      <c r="X88" s="10">
        <f t="shared" ca="1" si="63"/>
        <v>4</v>
      </c>
      <c r="Y88" s="10">
        <f t="shared" ca="1" si="64"/>
        <v>1</v>
      </c>
      <c r="Z88" s="7">
        <f ca="1">SUM(G88:OFFSET(G88, W88, 0))</f>
        <v>10</v>
      </c>
      <c r="AA88" s="65">
        <f t="shared" ca="1" si="65"/>
        <v>0</v>
      </c>
      <c r="AB88" s="66">
        <f t="shared" ca="1" si="66"/>
        <v>10</v>
      </c>
      <c r="AC88" s="70">
        <f t="shared" si="67"/>
        <v>84</v>
      </c>
      <c r="AF88" s="48">
        <f ca="1">AF87+_alpha*SUMIFS($Q$8:$Q87, $AC$8:$AC87,$B88, $E$8:$E87,AF$5, $F$8:$F87,AF$6)</f>
        <v>-4.513036166800001</v>
      </c>
      <c r="AG88" s="34">
        <f ca="1">AG87+_alpha*SUMIFS($Q$8:$Q87, $AC$8:$AC87,$B88, $E$8:$E87,AG$5, $F$8:$F87,AG$6)</f>
        <v>-2.9321538720000002</v>
      </c>
      <c r="AH88" s="33">
        <f ca="1">AH87+_alpha*SUMIFS($Q$8:$Q87, $AC$8:$AC87,$B88, $E$8:$E87,AH$5, $F$8:$F87,AH$6)</f>
        <v>-3.1344083600000001</v>
      </c>
      <c r="AI88" s="35">
        <f ca="1">AI87+_alpha*SUMIFS($Q$8:$Q87, $AC$8:$AC87,$B88, $E$8:$E87,AI$5, $F$8:$F87,AI$6)</f>
        <v>-2.1619492924800001</v>
      </c>
      <c r="AJ88" s="34">
        <f ca="1">AJ87+_alpha*SUMIFS($Q$8:$Q87, $AC$8:$AC87,$B88, $E$8:$E87,AJ$5, $F$8:$F87,AJ$6)</f>
        <v>-2.09056194328</v>
      </c>
      <c r="AK88" s="34">
        <f ca="1">AK87+_alpha*SUMIFS($Q$8:$Q87, $AC$8:$AC87,$B88, $E$8:$E87,AK$5, $F$8:$F87,AK$6)</f>
        <v>0.55013866408000023</v>
      </c>
      <c r="AL88" s="33">
        <f ca="1">AL87+_alpha*SUMIFS($Q$8:$Q87, $AC$8:$AC87,$B88, $E$8:$E87,AL$5, $F$8:$F87,AL$6)</f>
        <v>-1.5200141347199998</v>
      </c>
      <c r="AM88" s="35">
        <f ca="1">AM87+_alpha*SUMIFS($Q$8:$Q87, $AC$8:$AC87,$B88, $E$8:$E87,AM$5, $F$8:$F87,AM$6)</f>
        <v>2.71</v>
      </c>
      <c r="AN88" s="34">
        <f ca="1">AN87+_alpha*SUMIFS($Q$8:$Q87, $AC$8:$AC87,$B88, $E$8:$E87,AN$5, $F$8:$F87,AN$6)</f>
        <v>0</v>
      </c>
      <c r="AO88" s="49">
        <f ca="1">AO87+_alpha*SUMIFS($Q$8:$Q87, $AC$8:$AC87,$B88, $E$8:$E87,AO$5, $F$8:$F87,AO$6)</f>
        <v>0</v>
      </c>
      <c r="AQ88" s="7">
        <f t="shared" ca="1" si="82"/>
        <v>1</v>
      </c>
      <c r="AR88" s="10">
        <f t="shared" ca="1" si="83"/>
        <v>1</v>
      </c>
      <c r="AS88" s="10">
        <f t="shared" ca="1" si="84"/>
        <v>1</v>
      </c>
      <c r="AT88" s="10">
        <f t="shared" ca="1" si="85"/>
        <v>1</v>
      </c>
      <c r="AU88" s="8">
        <f t="shared" ca="1" si="86"/>
        <v>0</v>
      </c>
    </row>
    <row r="89" spans="2:47" x14ac:dyDescent="0.7">
      <c r="B89" s="12">
        <f t="shared" si="68"/>
        <v>81</v>
      </c>
      <c r="C89" s="7">
        <f t="shared" ca="1" si="69"/>
        <v>0</v>
      </c>
      <c r="D89" s="8">
        <f t="shared" ca="1" si="70"/>
        <v>4</v>
      </c>
      <c r="E89" s="10">
        <f t="shared" ca="1" si="71"/>
        <v>0</v>
      </c>
      <c r="F89" s="54">
        <f t="shared" ca="1" si="72"/>
        <v>1</v>
      </c>
      <c r="G89" s="10">
        <f t="shared" ca="1" si="73"/>
        <v>-1</v>
      </c>
      <c r="H89" s="7">
        <f t="shared" ca="1" si="74"/>
        <v>1</v>
      </c>
      <c r="I89" s="8" t="b">
        <f t="shared" ca="1" si="75"/>
        <v>0</v>
      </c>
      <c r="K89" s="55">
        <f t="shared" ca="1" si="76"/>
        <v>1</v>
      </c>
      <c r="L89" s="23">
        <f t="shared" si="77"/>
        <v>0.41422588025968204</v>
      </c>
      <c r="M89" s="8">
        <f t="shared" ca="1" si="78"/>
        <v>1</v>
      </c>
      <c r="N89" s="15"/>
      <c r="O89" s="58">
        <f t="shared" ca="1" si="79"/>
        <v>-2.9321538720000002</v>
      </c>
      <c r="P89" s="57">
        <f t="shared" ca="1" si="80"/>
        <v>-3.4498613359199997</v>
      </c>
      <c r="Q89" s="27">
        <f t="shared" ca="1" si="81"/>
        <v>-0.51770746391999944</v>
      </c>
      <c r="R89" s="26">
        <f t="shared" ca="1" si="59"/>
        <v>-4.513036166800001</v>
      </c>
      <c r="S89" s="50">
        <f t="shared" ca="1" si="60"/>
        <v>-2.9321538720000002</v>
      </c>
      <c r="T89" s="26">
        <f t="shared" ca="1" si="61"/>
        <v>-3.1344083600000001</v>
      </c>
      <c r="U89" s="50">
        <f t="shared" ca="1" si="62"/>
        <v>-2.1619492924800001</v>
      </c>
      <c r="V89" s="23"/>
      <c r="W89" s="7">
        <f ca="1">IFERROR(MATCH(TRUE,I89:OFFSET(I89,_n-1,0),FALSE), _n)-1</f>
        <v>3</v>
      </c>
      <c r="X89" s="10">
        <f t="shared" ca="1" si="63"/>
        <v>2</v>
      </c>
      <c r="Y89" s="10">
        <f t="shared" ca="1" si="64"/>
        <v>1</v>
      </c>
      <c r="Z89" s="7">
        <f ca="1">SUM(G89:OFFSET(G89, W89, 0))</f>
        <v>-4</v>
      </c>
      <c r="AA89" s="65">
        <f t="shared" ca="1" si="65"/>
        <v>0.55013866408000023</v>
      </c>
      <c r="AB89" s="66">
        <f t="shared" ca="1" si="66"/>
        <v>-3.4498613359199997</v>
      </c>
      <c r="AC89" s="70">
        <f t="shared" si="67"/>
        <v>85</v>
      </c>
      <c r="AF89" s="48">
        <f ca="1">AF88+_alpha*SUMIFS($Q$8:$Q88, $AC$8:$AC88,$B89, $E$8:$E88,AF$5, $F$8:$F88,AF$6)</f>
        <v>-4.513036166800001</v>
      </c>
      <c r="AG89" s="34">
        <f ca="1">AG88+_alpha*SUMIFS($Q$8:$Q88, $AC$8:$AC88,$B89, $E$8:$E88,AG$5, $F$8:$F88,AG$6)</f>
        <v>-2.9321538720000002</v>
      </c>
      <c r="AH89" s="33">
        <f ca="1">AH88+_alpha*SUMIFS($Q$8:$Q88, $AC$8:$AC88,$B89, $E$8:$E88,AH$5, $F$8:$F88,AH$6)</f>
        <v>-3.1344083600000001</v>
      </c>
      <c r="AI89" s="35">
        <f ca="1">AI88+_alpha*SUMIFS($Q$8:$Q88, $AC$8:$AC88,$B89, $E$8:$E88,AI$5, $F$8:$F88,AI$6)</f>
        <v>-2.1619492924800001</v>
      </c>
      <c r="AJ89" s="34">
        <f ca="1">AJ88+_alpha*SUMIFS($Q$8:$Q88, $AC$8:$AC88,$B89, $E$8:$E88,AJ$5, $F$8:$F88,AJ$6)</f>
        <v>-1.1889969913599998</v>
      </c>
      <c r="AK89" s="34">
        <f ca="1">AK88+_alpha*SUMIFS($Q$8:$Q88, $AC$8:$AC88,$B89, $E$8:$E88,AK$5, $F$8:$F88,AK$6)</f>
        <v>0.55013866408000023</v>
      </c>
      <c r="AL89" s="33">
        <f ca="1">AL88+_alpha*SUMIFS($Q$8:$Q88, $AC$8:$AC88,$B89, $E$8:$E88,AL$5, $F$8:$F88,AL$6)</f>
        <v>-1.5200141347199998</v>
      </c>
      <c r="AM89" s="35">
        <f ca="1">AM88+_alpha*SUMIFS($Q$8:$Q88, $AC$8:$AC88,$B89, $E$8:$E88,AM$5, $F$8:$F88,AM$6)</f>
        <v>2.71</v>
      </c>
      <c r="AN89" s="34">
        <f ca="1">AN88+_alpha*SUMIFS($Q$8:$Q88, $AC$8:$AC88,$B89, $E$8:$E88,AN$5, $F$8:$F88,AN$6)</f>
        <v>0</v>
      </c>
      <c r="AO89" s="49">
        <f ca="1">AO88+_alpha*SUMIFS($Q$8:$Q88, $AC$8:$AC88,$B89, $E$8:$E88,AO$5, $F$8:$F88,AO$6)</f>
        <v>0</v>
      </c>
      <c r="AQ89" s="7">
        <f t="shared" ca="1" si="82"/>
        <v>1</v>
      </c>
      <c r="AR89" s="10">
        <f t="shared" ca="1" si="83"/>
        <v>1</v>
      </c>
      <c r="AS89" s="10">
        <f t="shared" ca="1" si="84"/>
        <v>1</v>
      </c>
      <c r="AT89" s="10">
        <f t="shared" ca="1" si="85"/>
        <v>1</v>
      </c>
      <c r="AU89" s="8">
        <f t="shared" ca="1" si="86"/>
        <v>0</v>
      </c>
    </row>
    <row r="90" spans="2:47" x14ac:dyDescent="0.7">
      <c r="B90" s="12">
        <f t="shared" si="68"/>
        <v>82</v>
      </c>
      <c r="C90" s="7">
        <f t="shared" ca="1" si="69"/>
        <v>1</v>
      </c>
      <c r="D90" s="8">
        <f t="shared" ca="1" si="70"/>
        <v>4</v>
      </c>
      <c r="E90" s="10">
        <f t="shared" ca="1" si="71"/>
        <v>1</v>
      </c>
      <c r="F90" s="54">
        <f t="shared" ca="1" si="72"/>
        <v>1</v>
      </c>
      <c r="G90" s="10">
        <f t="shared" ca="1" si="73"/>
        <v>-1</v>
      </c>
      <c r="H90" s="7">
        <f t="shared" ca="1" si="74"/>
        <v>2</v>
      </c>
      <c r="I90" s="8" t="b">
        <f t="shared" ca="1" si="75"/>
        <v>0</v>
      </c>
      <c r="K90" s="55">
        <f t="shared" ca="1" si="76"/>
        <v>1</v>
      </c>
      <c r="L90" s="23">
        <f t="shared" si="77"/>
        <v>0.4132229002518365</v>
      </c>
      <c r="M90" s="8">
        <f t="shared" ca="1" si="78"/>
        <v>1</v>
      </c>
      <c r="N90" s="15"/>
      <c r="O90" s="58">
        <f t="shared" ca="1" si="79"/>
        <v>-1.13606603776</v>
      </c>
      <c r="P90" s="57">
        <f t="shared" ca="1" si="80"/>
        <v>-1.29</v>
      </c>
      <c r="Q90" s="27">
        <f t="shared" ca="1" si="81"/>
        <v>-0.15393396224</v>
      </c>
      <c r="R90" s="26">
        <f t="shared" ca="1" si="59"/>
        <v>-3.1344083600000001</v>
      </c>
      <c r="S90" s="50">
        <f t="shared" ca="1" si="60"/>
        <v>-1.13606603776</v>
      </c>
      <c r="T90" s="26">
        <f t="shared" ca="1" si="61"/>
        <v>-1.1889969913599998</v>
      </c>
      <c r="U90" s="50">
        <f t="shared" ca="1" si="62"/>
        <v>0.55013866408000023</v>
      </c>
      <c r="V90" s="23"/>
      <c r="W90" s="7">
        <f ca="1">IFERROR(MATCH(TRUE,I90:OFFSET(I90,_n-1,0),FALSE), _n)-1</f>
        <v>3</v>
      </c>
      <c r="X90" s="10">
        <f t="shared" ca="1" si="63"/>
        <v>3</v>
      </c>
      <c r="Y90" s="10">
        <f t="shared" ca="1" si="64"/>
        <v>1</v>
      </c>
      <c r="Z90" s="7">
        <f ca="1">SUM(G90:OFFSET(G90, W90, 0))</f>
        <v>-4</v>
      </c>
      <c r="AA90" s="65">
        <f t="shared" ca="1" si="65"/>
        <v>2.71</v>
      </c>
      <c r="AB90" s="66">
        <f t="shared" ca="1" si="66"/>
        <v>-1.29</v>
      </c>
      <c r="AC90" s="70">
        <f t="shared" si="67"/>
        <v>86</v>
      </c>
      <c r="AF90" s="48">
        <f ca="1">AF89+_alpha*SUMIFS($Q$8:$Q89, $AC$8:$AC89,$B90, $E$8:$E89,AF$5, $F$8:$F89,AF$6)</f>
        <v>-4.513036166800001</v>
      </c>
      <c r="AG90" s="34">
        <f ca="1">AG89+_alpha*SUMIFS($Q$8:$Q89, $AC$8:$AC89,$B90, $E$8:$E89,AG$5, $F$8:$F89,AG$6)</f>
        <v>-2.9321538720000002</v>
      </c>
      <c r="AH90" s="33">
        <f ca="1">AH89+_alpha*SUMIFS($Q$8:$Q89, $AC$8:$AC89,$B90, $E$8:$E89,AH$5, $F$8:$F89,AH$6)</f>
        <v>-3.1344083600000001</v>
      </c>
      <c r="AI90" s="35">
        <f ca="1">AI89+_alpha*SUMIFS($Q$8:$Q89, $AC$8:$AC89,$B90, $E$8:$E89,AI$5, $F$8:$F89,AI$6)</f>
        <v>-1.13606603776</v>
      </c>
      <c r="AJ90" s="34">
        <f ca="1">AJ89+_alpha*SUMIFS($Q$8:$Q89, $AC$8:$AC89,$B90, $E$8:$E89,AJ$5, $F$8:$F89,AJ$6)</f>
        <v>-1.1889969913599998</v>
      </c>
      <c r="AK90" s="34">
        <f ca="1">AK89+_alpha*SUMIFS($Q$8:$Q89, $AC$8:$AC89,$B90, $E$8:$E89,AK$5, $F$8:$F89,AK$6)</f>
        <v>0.55013866408000023</v>
      </c>
      <c r="AL90" s="33">
        <f ca="1">AL89+_alpha*SUMIFS($Q$8:$Q89, $AC$8:$AC89,$B90, $E$8:$E89,AL$5, $F$8:$F89,AL$6)</f>
        <v>-1.5200141347199998</v>
      </c>
      <c r="AM90" s="35">
        <f ca="1">AM89+_alpha*SUMIFS($Q$8:$Q89, $AC$8:$AC89,$B90, $E$8:$E89,AM$5, $F$8:$F89,AM$6)</f>
        <v>2.71</v>
      </c>
      <c r="AN90" s="34">
        <f ca="1">AN89+_alpha*SUMIFS($Q$8:$Q89, $AC$8:$AC89,$B90, $E$8:$E89,AN$5, $F$8:$F89,AN$6)</f>
        <v>0</v>
      </c>
      <c r="AO90" s="49">
        <f ca="1">AO89+_alpha*SUMIFS($Q$8:$Q89, $AC$8:$AC89,$B90, $E$8:$E89,AO$5, $F$8:$F89,AO$6)</f>
        <v>0</v>
      </c>
      <c r="AQ90" s="7">
        <f t="shared" ca="1" si="82"/>
        <v>1</v>
      </c>
      <c r="AR90" s="10">
        <f t="shared" ca="1" si="83"/>
        <v>1</v>
      </c>
      <c r="AS90" s="10">
        <f t="shared" ca="1" si="84"/>
        <v>1</v>
      </c>
      <c r="AT90" s="10">
        <f t="shared" ca="1" si="85"/>
        <v>1</v>
      </c>
      <c r="AU90" s="8">
        <f t="shared" ca="1" si="86"/>
        <v>0</v>
      </c>
    </row>
    <row r="91" spans="2:47" x14ac:dyDescent="0.7">
      <c r="B91" s="12">
        <f t="shared" si="68"/>
        <v>83</v>
      </c>
      <c r="C91" s="7">
        <f t="shared" ca="1" si="69"/>
        <v>2</v>
      </c>
      <c r="D91" s="8">
        <f t="shared" ca="1" si="70"/>
        <v>4</v>
      </c>
      <c r="E91" s="10">
        <f t="shared" ca="1" si="71"/>
        <v>2</v>
      </c>
      <c r="F91" s="54">
        <f t="shared" ca="1" si="72"/>
        <v>1</v>
      </c>
      <c r="G91" s="10">
        <f t="shared" ca="1" si="73"/>
        <v>-1</v>
      </c>
      <c r="H91" s="7">
        <f t="shared" ca="1" si="74"/>
        <v>3</v>
      </c>
      <c r="I91" s="8" t="b">
        <f t="shared" ca="1" si="75"/>
        <v>0</v>
      </c>
      <c r="K91" s="55">
        <f t="shared" ca="1" si="76"/>
        <v>1</v>
      </c>
      <c r="L91" s="23">
        <f t="shared" si="77"/>
        <v>0.41223431739053767</v>
      </c>
      <c r="M91" s="8">
        <f t="shared" ca="1" si="78"/>
        <v>0</v>
      </c>
      <c r="N91" s="15"/>
      <c r="O91" s="58">
        <f t="shared" ca="1" si="79"/>
        <v>1.3951247976720003</v>
      </c>
      <c r="P91" s="57">
        <f t="shared" ca="1" si="80"/>
        <v>7</v>
      </c>
      <c r="Q91" s="27">
        <f t="shared" ca="1" si="81"/>
        <v>5.6048752023279995</v>
      </c>
      <c r="R91" s="26">
        <f t="shared" ca="1" si="59"/>
        <v>-1.1889969913599998</v>
      </c>
      <c r="S91" s="50">
        <f t="shared" ca="1" si="60"/>
        <v>1.3951247976720003</v>
      </c>
      <c r="T91" s="26">
        <f t="shared" ca="1" si="61"/>
        <v>-1.5200141347199998</v>
      </c>
      <c r="U91" s="50">
        <f t="shared" ca="1" si="62"/>
        <v>2.71</v>
      </c>
      <c r="V91" s="23"/>
      <c r="W91" s="7">
        <f ca="1">IFERROR(MATCH(TRUE,I91:OFFSET(I91,_n-1,0),FALSE), _n)-1</f>
        <v>3</v>
      </c>
      <c r="X91" s="10">
        <f t="shared" ca="1" si="63"/>
        <v>4</v>
      </c>
      <c r="Y91" s="10">
        <f t="shared" ca="1" si="64"/>
        <v>0</v>
      </c>
      <c r="Z91" s="7">
        <f ca="1">SUM(G91:OFFSET(G91, W91, 0))</f>
        <v>7</v>
      </c>
      <c r="AA91" s="65">
        <f t="shared" ca="1" si="65"/>
        <v>0</v>
      </c>
      <c r="AB91" s="66">
        <f t="shared" ca="1" si="66"/>
        <v>7</v>
      </c>
      <c r="AC91" s="70">
        <f t="shared" si="67"/>
        <v>87</v>
      </c>
      <c r="AF91" s="48">
        <f ca="1">AF90+_alpha*SUMIFS($Q$8:$Q90, $AC$8:$AC90,$B91, $E$8:$E90,AF$5, $F$8:$F90,AF$6)</f>
        <v>-4.513036166800001</v>
      </c>
      <c r="AG91" s="34">
        <f ca="1">AG90+_alpha*SUMIFS($Q$8:$Q90, $AC$8:$AC90,$B91, $E$8:$E90,AG$5, $F$8:$F90,AG$6)</f>
        <v>-2.9321538720000002</v>
      </c>
      <c r="AH91" s="33">
        <f ca="1">AH90+_alpha*SUMIFS($Q$8:$Q90, $AC$8:$AC90,$B91, $E$8:$E90,AH$5, $F$8:$F90,AH$6)</f>
        <v>-3.1344083600000001</v>
      </c>
      <c r="AI91" s="35">
        <f ca="1">AI90+_alpha*SUMIFS($Q$8:$Q90, $AC$8:$AC90,$B91, $E$8:$E90,AI$5, $F$8:$F90,AI$6)</f>
        <v>-1.13606603776</v>
      </c>
      <c r="AJ91" s="34">
        <f ca="1">AJ90+_alpha*SUMIFS($Q$8:$Q90, $AC$8:$AC90,$B91, $E$8:$E90,AJ$5, $F$8:$F90,AJ$6)</f>
        <v>-1.1889969913599998</v>
      </c>
      <c r="AK91" s="34">
        <f ca="1">AK90+_alpha*SUMIFS($Q$8:$Q90, $AC$8:$AC90,$B91, $E$8:$E90,AK$5, $F$8:$F90,AK$6)</f>
        <v>1.3951247976720003</v>
      </c>
      <c r="AL91" s="33">
        <f ca="1">AL90+_alpha*SUMIFS($Q$8:$Q90, $AC$8:$AC90,$B91, $E$8:$E90,AL$5, $F$8:$F90,AL$6)</f>
        <v>-1.5200141347199998</v>
      </c>
      <c r="AM91" s="35">
        <f ca="1">AM90+_alpha*SUMIFS($Q$8:$Q90, $AC$8:$AC90,$B91, $E$8:$E90,AM$5, $F$8:$F90,AM$6)</f>
        <v>2.71</v>
      </c>
      <c r="AN91" s="34">
        <f ca="1">AN90+_alpha*SUMIFS($Q$8:$Q90, $AC$8:$AC90,$B91, $E$8:$E90,AN$5, $F$8:$F90,AN$6)</f>
        <v>0</v>
      </c>
      <c r="AO91" s="49">
        <f ca="1">AO90+_alpha*SUMIFS($Q$8:$Q90, $AC$8:$AC90,$B91, $E$8:$E90,AO$5, $F$8:$F90,AO$6)</f>
        <v>0</v>
      </c>
      <c r="AQ91" s="7">
        <f t="shared" ca="1" si="82"/>
        <v>1</v>
      </c>
      <c r="AR91" s="10">
        <f t="shared" ca="1" si="83"/>
        <v>1</v>
      </c>
      <c r="AS91" s="10">
        <f t="shared" ca="1" si="84"/>
        <v>1</v>
      </c>
      <c r="AT91" s="10">
        <f t="shared" ca="1" si="85"/>
        <v>1</v>
      </c>
      <c r="AU91" s="8">
        <f t="shared" ca="1" si="86"/>
        <v>0</v>
      </c>
    </row>
    <row r="92" spans="2:47" x14ac:dyDescent="0.7">
      <c r="B92" s="12">
        <f t="shared" si="68"/>
        <v>84</v>
      </c>
      <c r="C92" s="7">
        <f t="shared" ca="1" si="69"/>
        <v>3</v>
      </c>
      <c r="D92" s="8">
        <f t="shared" ca="1" si="70"/>
        <v>4</v>
      </c>
      <c r="E92" s="10">
        <f t="shared" ca="1" si="71"/>
        <v>3</v>
      </c>
      <c r="F92" s="54">
        <f t="shared" ca="1" si="72"/>
        <v>0</v>
      </c>
      <c r="G92" s="10">
        <f t="shared" ca="1" si="73"/>
        <v>-1</v>
      </c>
      <c r="H92" s="7">
        <f t="shared" ca="1" si="74"/>
        <v>2</v>
      </c>
      <c r="I92" s="8" t="b">
        <f t="shared" ca="1" si="75"/>
        <v>0</v>
      </c>
      <c r="K92" s="55">
        <f t="shared" ca="1" si="76"/>
        <v>1</v>
      </c>
      <c r="L92" s="23">
        <f t="shared" si="77"/>
        <v>0.41125975727059549</v>
      </c>
      <c r="M92" s="8">
        <f t="shared" ca="1" si="78"/>
        <v>1</v>
      </c>
      <c r="N92" s="15"/>
      <c r="O92" s="58">
        <f t="shared" ca="1" si="79"/>
        <v>-1.5200141347199998</v>
      </c>
      <c r="P92" s="57">
        <f t="shared" ca="1" si="80"/>
        <v>8</v>
      </c>
      <c r="Q92" s="27">
        <f t="shared" ca="1" si="81"/>
        <v>9.5200141347200002</v>
      </c>
      <c r="R92" s="26">
        <f t="shared" ca="1" si="59"/>
        <v>-1.5200141347199998</v>
      </c>
      <c r="S92" s="50">
        <f t="shared" ca="1" si="60"/>
        <v>3.4390000000000001</v>
      </c>
      <c r="T92" s="26">
        <f t="shared" ca="1" si="61"/>
        <v>-1.1889969913599998</v>
      </c>
      <c r="U92" s="50">
        <f t="shared" ca="1" si="62"/>
        <v>1.3951247976720003</v>
      </c>
      <c r="V92" s="23"/>
      <c r="W92" s="7">
        <f ca="1">IFERROR(MATCH(TRUE,I92:OFFSET(I92,_n-1,0),FALSE), _n)-1</f>
        <v>2</v>
      </c>
      <c r="X92" s="10">
        <f t="shared" ca="1" si="63"/>
        <v>4</v>
      </c>
      <c r="Y92" s="10">
        <f t="shared" ca="1" si="64"/>
        <v>0</v>
      </c>
      <c r="Z92" s="7">
        <f ca="1">SUM(G92:OFFSET(G92, W92, 0))</f>
        <v>8</v>
      </c>
      <c r="AA92" s="65">
        <f t="shared" ca="1" si="65"/>
        <v>0</v>
      </c>
      <c r="AB92" s="66">
        <f t="shared" ca="1" si="66"/>
        <v>8</v>
      </c>
      <c r="AC92" s="70">
        <f t="shared" si="67"/>
        <v>88</v>
      </c>
      <c r="AF92" s="48">
        <f ca="1">AF91+_alpha*SUMIFS($Q$8:$Q91, $AC$8:$AC91,$B92, $E$8:$E91,AF$5, $F$8:$F91,AF$6)</f>
        <v>-4.513036166800001</v>
      </c>
      <c r="AG92" s="34">
        <f ca="1">AG91+_alpha*SUMIFS($Q$8:$Q91, $AC$8:$AC91,$B92, $E$8:$E91,AG$5, $F$8:$F91,AG$6)</f>
        <v>-2.9321538720000002</v>
      </c>
      <c r="AH92" s="33">
        <f ca="1">AH91+_alpha*SUMIFS($Q$8:$Q91, $AC$8:$AC91,$B92, $E$8:$E91,AH$5, $F$8:$F91,AH$6)</f>
        <v>-3.1344083600000001</v>
      </c>
      <c r="AI92" s="35">
        <f ca="1">AI91+_alpha*SUMIFS($Q$8:$Q91, $AC$8:$AC91,$B92, $E$8:$E91,AI$5, $F$8:$F91,AI$6)</f>
        <v>-1.13606603776</v>
      </c>
      <c r="AJ92" s="34">
        <f ca="1">AJ91+_alpha*SUMIFS($Q$8:$Q91, $AC$8:$AC91,$B92, $E$8:$E91,AJ$5, $F$8:$F91,AJ$6)</f>
        <v>-1.1889969913599998</v>
      </c>
      <c r="AK92" s="34">
        <f ca="1">AK91+_alpha*SUMIFS($Q$8:$Q91, $AC$8:$AC91,$B92, $E$8:$E91,AK$5, $F$8:$F91,AK$6)</f>
        <v>1.3951247976720003</v>
      </c>
      <c r="AL92" s="33">
        <f ca="1">AL91+_alpha*SUMIFS($Q$8:$Q91, $AC$8:$AC91,$B92, $E$8:$E91,AL$5, $F$8:$F91,AL$6)</f>
        <v>-1.5200141347199998</v>
      </c>
      <c r="AM92" s="35">
        <f ca="1">AM91+_alpha*SUMIFS($Q$8:$Q91, $AC$8:$AC91,$B92, $E$8:$E91,AM$5, $F$8:$F91,AM$6)</f>
        <v>3.4390000000000001</v>
      </c>
      <c r="AN92" s="34">
        <f ca="1">AN91+_alpha*SUMIFS($Q$8:$Q91, $AC$8:$AC91,$B92, $E$8:$E91,AN$5, $F$8:$F91,AN$6)</f>
        <v>0</v>
      </c>
      <c r="AO92" s="49">
        <f ca="1">AO91+_alpha*SUMIFS($Q$8:$Q91, $AC$8:$AC91,$B92, $E$8:$E91,AO$5, $F$8:$F91,AO$6)</f>
        <v>0</v>
      </c>
      <c r="AQ92" s="7">
        <f t="shared" ca="1" si="82"/>
        <v>1</v>
      </c>
      <c r="AR92" s="10">
        <f t="shared" ca="1" si="83"/>
        <v>1</v>
      </c>
      <c r="AS92" s="10">
        <f t="shared" ca="1" si="84"/>
        <v>1</v>
      </c>
      <c r="AT92" s="10">
        <f t="shared" ca="1" si="85"/>
        <v>1</v>
      </c>
      <c r="AU92" s="8">
        <f t="shared" ca="1" si="86"/>
        <v>0</v>
      </c>
    </row>
    <row r="93" spans="2:47" x14ac:dyDescent="0.7">
      <c r="B93" s="12">
        <f t="shared" si="68"/>
        <v>85</v>
      </c>
      <c r="C93" s="7">
        <f t="shared" ca="1" si="69"/>
        <v>4</v>
      </c>
      <c r="D93" s="8">
        <f t="shared" ca="1" si="70"/>
        <v>4</v>
      </c>
      <c r="E93" s="10">
        <f t="shared" ca="1" si="71"/>
        <v>2</v>
      </c>
      <c r="F93" s="54">
        <f t="shared" ca="1" si="72"/>
        <v>1</v>
      </c>
      <c r="G93" s="10">
        <f t="shared" ca="1" si="73"/>
        <v>-1</v>
      </c>
      <c r="H93" s="7">
        <f t="shared" ca="1" si="74"/>
        <v>3</v>
      </c>
      <c r="I93" s="8" t="b">
        <f t="shared" ca="1" si="75"/>
        <v>0</v>
      </c>
      <c r="K93" s="55">
        <f t="shared" ca="1" si="76"/>
        <v>1</v>
      </c>
      <c r="L93" s="23">
        <f t="shared" si="77"/>
        <v>0.41029885948382117</v>
      </c>
      <c r="M93" s="8">
        <f t="shared" ca="1" si="78"/>
        <v>1</v>
      </c>
      <c r="N93" s="15"/>
      <c r="O93" s="58">
        <f t="shared" ca="1" si="79"/>
        <v>1.3951247976720003</v>
      </c>
      <c r="P93" s="57">
        <f t="shared" ca="1" si="80"/>
        <v>9</v>
      </c>
      <c r="Q93" s="27">
        <f t="shared" ca="1" si="81"/>
        <v>7.6048752023279995</v>
      </c>
      <c r="R93" s="26">
        <f t="shared" ca="1" si="59"/>
        <v>-1.1889969913599998</v>
      </c>
      <c r="S93" s="50">
        <f t="shared" ca="1" si="60"/>
        <v>1.3951247976720003</v>
      </c>
      <c r="T93" s="26">
        <f t="shared" ca="1" si="61"/>
        <v>-1.5200141347199998</v>
      </c>
      <c r="U93" s="50">
        <f t="shared" ca="1" si="62"/>
        <v>3.4390000000000001</v>
      </c>
      <c r="V93" s="23"/>
      <c r="W93" s="7">
        <f ca="1">IFERROR(MATCH(TRUE,I93:OFFSET(I93,_n-1,0),FALSE), _n)-1</f>
        <v>1</v>
      </c>
      <c r="X93" s="10">
        <f t="shared" ca="1" si="63"/>
        <v>4</v>
      </c>
      <c r="Y93" s="10">
        <f t="shared" ca="1" si="64"/>
        <v>0</v>
      </c>
      <c r="Z93" s="7">
        <f ca="1">SUM(G93:OFFSET(G93, W93, 0))</f>
        <v>9</v>
      </c>
      <c r="AA93" s="65">
        <f t="shared" ca="1" si="65"/>
        <v>0</v>
      </c>
      <c r="AB93" s="66">
        <f t="shared" ca="1" si="66"/>
        <v>9</v>
      </c>
      <c r="AC93" s="70">
        <f t="shared" si="67"/>
        <v>89</v>
      </c>
      <c r="AF93" s="48">
        <f ca="1">AF92+_alpha*SUMIFS($Q$8:$Q92, $AC$8:$AC92,$B93, $E$8:$E92,AF$5, $F$8:$F92,AF$6)</f>
        <v>-4.513036166800001</v>
      </c>
      <c r="AG93" s="34">
        <f ca="1">AG92+_alpha*SUMIFS($Q$8:$Q92, $AC$8:$AC92,$B93, $E$8:$E92,AG$5, $F$8:$F92,AG$6)</f>
        <v>-2.9839246183920003</v>
      </c>
      <c r="AH93" s="33">
        <f ca="1">AH92+_alpha*SUMIFS($Q$8:$Q92, $AC$8:$AC92,$B93, $E$8:$E92,AH$5, $F$8:$F92,AH$6)</f>
        <v>-3.1344083600000001</v>
      </c>
      <c r="AI93" s="35">
        <f ca="1">AI92+_alpha*SUMIFS($Q$8:$Q92, $AC$8:$AC92,$B93, $E$8:$E92,AI$5, $F$8:$F92,AI$6)</f>
        <v>-1.13606603776</v>
      </c>
      <c r="AJ93" s="34">
        <f ca="1">AJ92+_alpha*SUMIFS($Q$8:$Q92, $AC$8:$AC92,$B93, $E$8:$E92,AJ$5, $F$8:$F92,AJ$6)</f>
        <v>-1.1889969913599998</v>
      </c>
      <c r="AK93" s="34">
        <f ca="1">AK92+_alpha*SUMIFS($Q$8:$Q92, $AC$8:$AC92,$B93, $E$8:$E92,AK$5, $F$8:$F92,AK$6)</f>
        <v>1.3951247976720003</v>
      </c>
      <c r="AL93" s="33">
        <f ca="1">AL92+_alpha*SUMIFS($Q$8:$Q92, $AC$8:$AC92,$B93, $E$8:$E92,AL$5, $F$8:$F92,AL$6)</f>
        <v>-1.5200141347199998</v>
      </c>
      <c r="AM93" s="35">
        <f ca="1">AM92+_alpha*SUMIFS($Q$8:$Q92, $AC$8:$AC92,$B93, $E$8:$E92,AM$5, $F$8:$F92,AM$6)</f>
        <v>3.4390000000000001</v>
      </c>
      <c r="AN93" s="34">
        <f ca="1">AN92+_alpha*SUMIFS($Q$8:$Q92, $AC$8:$AC92,$B93, $E$8:$E92,AN$5, $F$8:$F92,AN$6)</f>
        <v>0</v>
      </c>
      <c r="AO93" s="49">
        <f ca="1">AO92+_alpha*SUMIFS($Q$8:$Q92, $AC$8:$AC92,$B93, $E$8:$E92,AO$5, $F$8:$F92,AO$6)</f>
        <v>0</v>
      </c>
      <c r="AQ93" s="7">
        <f t="shared" ca="1" si="82"/>
        <v>1</v>
      </c>
      <c r="AR93" s="10">
        <f t="shared" ca="1" si="83"/>
        <v>1</v>
      </c>
      <c r="AS93" s="10">
        <f t="shared" ca="1" si="84"/>
        <v>1</v>
      </c>
      <c r="AT93" s="10">
        <f t="shared" ca="1" si="85"/>
        <v>1</v>
      </c>
      <c r="AU93" s="8">
        <f t="shared" ca="1" si="86"/>
        <v>0</v>
      </c>
    </row>
    <row r="94" spans="2:47" x14ac:dyDescent="0.7">
      <c r="B94" s="12">
        <f t="shared" si="68"/>
        <v>86</v>
      </c>
      <c r="C94" s="7">
        <f t="shared" ca="1" si="69"/>
        <v>5</v>
      </c>
      <c r="D94" s="8">
        <f t="shared" ca="1" si="70"/>
        <v>4</v>
      </c>
      <c r="E94" s="10">
        <f t="shared" ca="1" si="71"/>
        <v>3</v>
      </c>
      <c r="F94" s="54">
        <f t="shared" ca="1" si="72"/>
        <v>1</v>
      </c>
      <c r="G94" s="10">
        <f t="shared" ca="1" si="73"/>
        <v>10</v>
      </c>
      <c r="H94" s="7">
        <f t="shared" ca="1" si="74"/>
        <v>4</v>
      </c>
      <c r="I94" s="8" t="b">
        <f t="shared" ca="1" si="75"/>
        <v>1</v>
      </c>
      <c r="K94" s="55">
        <f t="shared" ca="1" si="76"/>
        <v>0</v>
      </c>
      <c r="L94" s="23">
        <f t="shared" si="77"/>
        <v>0.40935127694015583</v>
      </c>
      <c r="M94" s="8">
        <f t="shared" ca="1" si="78"/>
        <v>0</v>
      </c>
      <c r="N94" s="15"/>
      <c r="O94" s="58">
        <f t="shared" ca="1" si="79"/>
        <v>3.4390000000000001</v>
      </c>
      <c r="P94" s="57">
        <f t="shared" ca="1" si="80"/>
        <v>10</v>
      </c>
      <c r="Q94" s="27">
        <f t="shared" ca="1" si="81"/>
        <v>6.5609999999999999</v>
      </c>
      <c r="R94" s="26">
        <f t="shared" ca="1" si="59"/>
        <v>-1.5200141347199998</v>
      </c>
      <c r="S94" s="50">
        <f t="shared" ca="1" si="60"/>
        <v>3.4390000000000001</v>
      </c>
      <c r="T94" s="26">
        <f t="shared" ca="1" si="61"/>
        <v>0</v>
      </c>
      <c r="U94" s="50">
        <f t="shared" ca="1" si="62"/>
        <v>0</v>
      </c>
      <c r="V94" s="23"/>
      <c r="W94" s="7">
        <f ca="1">IFERROR(MATCH(TRUE,I94:OFFSET(I94,_n-1,0),FALSE), _n)-1</f>
        <v>0</v>
      </c>
      <c r="X94" s="10">
        <f t="shared" ca="1" si="63"/>
        <v>4</v>
      </c>
      <c r="Y94" s="10">
        <f t="shared" ca="1" si="64"/>
        <v>0</v>
      </c>
      <c r="Z94" s="7">
        <f ca="1">SUM(G94:OFFSET(G94, W94, 0))</f>
        <v>10</v>
      </c>
      <c r="AA94" s="65">
        <f t="shared" ca="1" si="65"/>
        <v>0</v>
      </c>
      <c r="AB94" s="66">
        <f t="shared" ca="1" si="66"/>
        <v>10</v>
      </c>
      <c r="AC94" s="70">
        <f t="shared" si="67"/>
        <v>90</v>
      </c>
      <c r="AF94" s="48">
        <f ca="1">AF93+_alpha*SUMIFS($Q$8:$Q93, $AC$8:$AC93,$B94, $E$8:$E93,AF$5, $F$8:$F93,AF$6)</f>
        <v>-4.513036166800001</v>
      </c>
      <c r="AG94" s="34">
        <f ca="1">AG93+_alpha*SUMIFS($Q$8:$Q93, $AC$8:$AC93,$B94, $E$8:$E93,AG$5, $F$8:$F93,AG$6)</f>
        <v>-2.9839246183920003</v>
      </c>
      <c r="AH94" s="33">
        <f ca="1">AH93+_alpha*SUMIFS($Q$8:$Q93, $AC$8:$AC93,$B94, $E$8:$E93,AH$5, $F$8:$F93,AH$6)</f>
        <v>-3.1344083600000001</v>
      </c>
      <c r="AI94" s="35">
        <f ca="1">AI93+_alpha*SUMIFS($Q$8:$Q93, $AC$8:$AC93,$B94, $E$8:$E93,AI$5, $F$8:$F93,AI$6)</f>
        <v>-1.1514594339840001</v>
      </c>
      <c r="AJ94" s="34">
        <f ca="1">AJ93+_alpha*SUMIFS($Q$8:$Q93, $AC$8:$AC93,$B94, $E$8:$E93,AJ$5, $F$8:$F93,AJ$6)</f>
        <v>-1.1889969913599998</v>
      </c>
      <c r="AK94" s="34">
        <f ca="1">AK93+_alpha*SUMIFS($Q$8:$Q93, $AC$8:$AC93,$B94, $E$8:$E93,AK$5, $F$8:$F93,AK$6)</f>
        <v>1.3951247976720003</v>
      </c>
      <c r="AL94" s="33">
        <f ca="1">AL93+_alpha*SUMIFS($Q$8:$Q93, $AC$8:$AC93,$B94, $E$8:$E93,AL$5, $F$8:$F93,AL$6)</f>
        <v>-1.5200141347199998</v>
      </c>
      <c r="AM94" s="35">
        <f ca="1">AM93+_alpha*SUMIFS($Q$8:$Q93, $AC$8:$AC93,$B94, $E$8:$E93,AM$5, $F$8:$F93,AM$6)</f>
        <v>3.4390000000000001</v>
      </c>
      <c r="AN94" s="34">
        <f ca="1">AN93+_alpha*SUMIFS($Q$8:$Q93, $AC$8:$AC93,$B94, $E$8:$E93,AN$5, $F$8:$F93,AN$6)</f>
        <v>0</v>
      </c>
      <c r="AO94" s="49">
        <f ca="1">AO93+_alpha*SUMIFS($Q$8:$Q93, $AC$8:$AC93,$B94, $E$8:$E93,AO$5, $F$8:$F93,AO$6)</f>
        <v>0</v>
      </c>
      <c r="AQ94" s="7">
        <f t="shared" ca="1" si="82"/>
        <v>1</v>
      </c>
      <c r="AR94" s="10">
        <f t="shared" ca="1" si="83"/>
        <v>1</v>
      </c>
      <c r="AS94" s="10">
        <f t="shared" ca="1" si="84"/>
        <v>1</v>
      </c>
      <c r="AT94" s="10">
        <f t="shared" ca="1" si="85"/>
        <v>1</v>
      </c>
      <c r="AU94" s="8">
        <f t="shared" ca="1" si="86"/>
        <v>0</v>
      </c>
    </row>
    <row r="95" spans="2:47" x14ac:dyDescent="0.7">
      <c r="B95" s="12">
        <f t="shared" si="68"/>
        <v>87</v>
      </c>
      <c r="C95" s="7">
        <f t="shared" ca="1" si="69"/>
        <v>0</v>
      </c>
      <c r="D95" s="8">
        <f t="shared" ca="1" si="70"/>
        <v>5</v>
      </c>
      <c r="E95" s="10">
        <f t="shared" ca="1" si="71"/>
        <v>0</v>
      </c>
      <c r="F95" s="54">
        <f t="shared" ca="1" si="72"/>
        <v>0</v>
      </c>
      <c r="G95" s="10">
        <f t="shared" ca="1" si="73"/>
        <v>-1</v>
      </c>
      <c r="H95" s="7">
        <f t="shared" ca="1" si="74"/>
        <v>0</v>
      </c>
      <c r="I95" s="8" t="b">
        <f t="shared" ca="1" si="75"/>
        <v>0</v>
      </c>
      <c r="K95" s="55">
        <f t="shared" ca="1" si="76"/>
        <v>1</v>
      </c>
      <c r="L95" s="23">
        <f t="shared" si="77"/>
        <v>0.40841667522910108</v>
      </c>
      <c r="M95" s="8">
        <f t="shared" ca="1" si="78"/>
        <v>1</v>
      </c>
      <c r="N95" s="15"/>
      <c r="O95" s="58">
        <f t="shared" ca="1" si="79"/>
        <v>-4.513036166800001</v>
      </c>
      <c r="P95" s="57">
        <f t="shared" ca="1" si="80"/>
        <v>-5.5200141347200002</v>
      </c>
      <c r="Q95" s="27">
        <f t="shared" ca="1" si="81"/>
        <v>-1.0069779679199993</v>
      </c>
      <c r="R95" s="26">
        <f t="shared" ca="1" si="59"/>
        <v>-4.513036166800001</v>
      </c>
      <c r="S95" s="50">
        <f t="shared" ca="1" si="60"/>
        <v>-2.9839246183920003</v>
      </c>
      <c r="T95" s="26">
        <f t="shared" ca="1" si="61"/>
        <v>-4.513036166800001</v>
      </c>
      <c r="U95" s="50">
        <f t="shared" ca="1" si="62"/>
        <v>-2.9839246183920003</v>
      </c>
      <c r="V95" s="23"/>
      <c r="W95" s="7">
        <f ca="1">IFERROR(MATCH(TRUE,I95:OFFSET(I95,_n-1,0),FALSE), _n)-1</f>
        <v>3</v>
      </c>
      <c r="X95" s="10">
        <f t="shared" ca="1" si="63"/>
        <v>3</v>
      </c>
      <c r="Y95" s="10">
        <f t="shared" ca="1" si="64"/>
        <v>0</v>
      </c>
      <c r="Z95" s="7">
        <f ca="1">SUM(G95:OFFSET(G95, W95, 0))</f>
        <v>-4</v>
      </c>
      <c r="AA95" s="65">
        <f t="shared" ca="1" si="65"/>
        <v>-1.5200141347199998</v>
      </c>
      <c r="AB95" s="66">
        <f t="shared" ca="1" si="66"/>
        <v>-5.5200141347200002</v>
      </c>
      <c r="AC95" s="70">
        <f t="shared" si="67"/>
        <v>91</v>
      </c>
      <c r="AF95" s="48">
        <f ca="1">AF94+_alpha*SUMIFS($Q$8:$Q94, $AC$8:$AC94,$B95, $E$8:$E94,AF$5, $F$8:$F94,AF$6)</f>
        <v>-4.513036166800001</v>
      </c>
      <c r="AG95" s="34">
        <f ca="1">AG94+_alpha*SUMIFS($Q$8:$Q94, $AC$8:$AC94,$B95, $E$8:$E94,AG$5, $F$8:$F94,AG$6)</f>
        <v>-2.9839246183920003</v>
      </c>
      <c r="AH95" s="33">
        <f ca="1">AH94+_alpha*SUMIFS($Q$8:$Q94, $AC$8:$AC94,$B95, $E$8:$E94,AH$5, $F$8:$F94,AH$6)</f>
        <v>-3.1344083600000001</v>
      </c>
      <c r="AI95" s="35">
        <f ca="1">AI94+_alpha*SUMIFS($Q$8:$Q94, $AC$8:$AC94,$B95, $E$8:$E94,AI$5, $F$8:$F94,AI$6)</f>
        <v>-1.1514594339840001</v>
      </c>
      <c r="AJ95" s="34">
        <f ca="1">AJ94+_alpha*SUMIFS($Q$8:$Q94, $AC$8:$AC94,$B95, $E$8:$E94,AJ$5, $F$8:$F94,AJ$6)</f>
        <v>-1.1889969913599998</v>
      </c>
      <c r="AK95" s="34">
        <f ca="1">AK94+_alpha*SUMIFS($Q$8:$Q94, $AC$8:$AC94,$B95, $E$8:$E94,AK$5, $F$8:$F94,AK$6)</f>
        <v>1.9556123179048002</v>
      </c>
      <c r="AL95" s="33">
        <f ca="1">AL94+_alpha*SUMIFS($Q$8:$Q94, $AC$8:$AC94,$B95, $E$8:$E94,AL$5, $F$8:$F94,AL$6)</f>
        <v>-1.5200141347199998</v>
      </c>
      <c r="AM95" s="35">
        <f ca="1">AM94+_alpha*SUMIFS($Q$8:$Q94, $AC$8:$AC94,$B95, $E$8:$E94,AM$5, $F$8:$F94,AM$6)</f>
        <v>3.4390000000000001</v>
      </c>
      <c r="AN95" s="34">
        <f ca="1">AN94+_alpha*SUMIFS($Q$8:$Q94, $AC$8:$AC94,$B95, $E$8:$E94,AN$5, $F$8:$F94,AN$6)</f>
        <v>0</v>
      </c>
      <c r="AO95" s="49">
        <f ca="1">AO94+_alpha*SUMIFS($Q$8:$Q94, $AC$8:$AC94,$B95, $E$8:$E94,AO$5, $F$8:$F94,AO$6)</f>
        <v>0</v>
      </c>
      <c r="AQ95" s="7">
        <f t="shared" ca="1" si="82"/>
        <v>1</v>
      </c>
      <c r="AR95" s="10">
        <f t="shared" ca="1" si="83"/>
        <v>1</v>
      </c>
      <c r="AS95" s="10">
        <f t="shared" ca="1" si="84"/>
        <v>1</v>
      </c>
      <c r="AT95" s="10">
        <f t="shared" ca="1" si="85"/>
        <v>1</v>
      </c>
      <c r="AU95" s="8">
        <f t="shared" ca="1" si="86"/>
        <v>0</v>
      </c>
    </row>
    <row r="96" spans="2:47" x14ac:dyDescent="0.7">
      <c r="B96" s="12">
        <f t="shared" si="68"/>
        <v>88</v>
      </c>
      <c r="C96" s="7">
        <f t="shared" ca="1" si="69"/>
        <v>1</v>
      </c>
      <c r="D96" s="8">
        <f t="shared" ca="1" si="70"/>
        <v>5</v>
      </c>
      <c r="E96" s="10">
        <f t="shared" ca="1" si="71"/>
        <v>0</v>
      </c>
      <c r="F96" s="54">
        <f t="shared" ca="1" si="72"/>
        <v>1</v>
      </c>
      <c r="G96" s="10">
        <f t="shared" ca="1" si="73"/>
        <v>-1</v>
      </c>
      <c r="H96" s="7">
        <f t="shared" ca="1" si="74"/>
        <v>1</v>
      </c>
      <c r="I96" s="8" t="b">
        <f t="shared" ca="1" si="75"/>
        <v>0</v>
      </c>
      <c r="K96" s="55">
        <f t="shared" ca="1" si="76"/>
        <v>1</v>
      </c>
      <c r="L96" s="23">
        <f t="shared" si="77"/>
        <v>0.40749473201862896</v>
      </c>
      <c r="M96" s="8">
        <f t="shared" ca="1" si="78"/>
        <v>1</v>
      </c>
      <c r="N96" s="15"/>
      <c r="O96" s="58">
        <f t="shared" ca="1" si="79"/>
        <v>-2.9839246183920003</v>
      </c>
      <c r="P96" s="57">
        <f t="shared" ca="1" si="80"/>
        <v>-2.0443876820951998</v>
      </c>
      <c r="Q96" s="27">
        <f t="shared" ca="1" si="81"/>
        <v>0.93953693629680046</v>
      </c>
      <c r="R96" s="26">
        <f t="shared" ca="1" si="59"/>
        <v>-4.513036166800001</v>
      </c>
      <c r="S96" s="50">
        <f t="shared" ca="1" si="60"/>
        <v>-2.9839246183920003</v>
      </c>
      <c r="T96" s="26">
        <f t="shared" ca="1" si="61"/>
        <v>-3.1344083600000001</v>
      </c>
      <c r="U96" s="50">
        <f t="shared" ca="1" si="62"/>
        <v>-1.1514594339840001</v>
      </c>
      <c r="V96" s="23"/>
      <c r="W96" s="7">
        <f ca="1">IFERROR(MATCH(TRUE,I96:OFFSET(I96,_n-1,0),FALSE), _n)-1</f>
        <v>3</v>
      </c>
      <c r="X96" s="10">
        <f t="shared" ca="1" si="63"/>
        <v>2</v>
      </c>
      <c r="Y96" s="10">
        <f t="shared" ca="1" si="64"/>
        <v>1</v>
      </c>
      <c r="Z96" s="7">
        <f ca="1">SUM(G96:OFFSET(G96, W96, 0))</f>
        <v>-4</v>
      </c>
      <c r="AA96" s="65">
        <f t="shared" ca="1" si="65"/>
        <v>1.9556123179048002</v>
      </c>
      <c r="AB96" s="66">
        <f t="shared" ca="1" si="66"/>
        <v>-2.0443876820951998</v>
      </c>
      <c r="AC96" s="70">
        <f t="shared" si="67"/>
        <v>92</v>
      </c>
      <c r="AF96" s="48">
        <f ca="1">AF95+_alpha*SUMIFS($Q$8:$Q95, $AC$8:$AC95,$B96, $E$8:$E95,AF$5, $F$8:$F95,AF$6)</f>
        <v>-4.513036166800001</v>
      </c>
      <c r="AG96" s="34">
        <f ca="1">AG95+_alpha*SUMIFS($Q$8:$Q95, $AC$8:$AC95,$B96, $E$8:$E95,AG$5, $F$8:$F95,AG$6)</f>
        <v>-2.9839246183920003</v>
      </c>
      <c r="AH96" s="33">
        <f ca="1">AH95+_alpha*SUMIFS($Q$8:$Q95, $AC$8:$AC95,$B96, $E$8:$E95,AH$5, $F$8:$F95,AH$6)</f>
        <v>-3.1344083600000001</v>
      </c>
      <c r="AI96" s="35">
        <f ca="1">AI95+_alpha*SUMIFS($Q$8:$Q95, $AC$8:$AC95,$B96, $E$8:$E95,AI$5, $F$8:$F95,AI$6)</f>
        <v>-1.1514594339840001</v>
      </c>
      <c r="AJ96" s="34">
        <f ca="1">AJ95+_alpha*SUMIFS($Q$8:$Q95, $AC$8:$AC95,$B96, $E$8:$E95,AJ$5, $F$8:$F95,AJ$6)</f>
        <v>-1.1889969913599998</v>
      </c>
      <c r="AK96" s="34">
        <f ca="1">AK95+_alpha*SUMIFS($Q$8:$Q95, $AC$8:$AC95,$B96, $E$8:$E95,AK$5, $F$8:$F95,AK$6)</f>
        <v>1.9556123179048002</v>
      </c>
      <c r="AL96" s="33">
        <f ca="1">AL95+_alpha*SUMIFS($Q$8:$Q95, $AC$8:$AC95,$B96, $E$8:$E95,AL$5, $F$8:$F95,AL$6)</f>
        <v>-0.56801272124799973</v>
      </c>
      <c r="AM96" s="35">
        <f ca="1">AM95+_alpha*SUMIFS($Q$8:$Q95, $AC$8:$AC95,$B96, $E$8:$E95,AM$5, $F$8:$F95,AM$6)</f>
        <v>3.4390000000000001</v>
      </c>
      <c r="AN96" s="34">
        <f ca="1">AN95+_alpha*SUMIFS($Q$8:$Q95, $AC$8:$AC95,$B96, $E$8:$E95,AN$5, $F$8:$F95,AN$6)</f>
        <v>0</v>
      </c>
      <c r="AO96" s="49">
        <f ca="1">AO95+_alpha*SUMIFS($Q$8:$Q95, $AC$8:$AC95,$B96, $E$8:$E95,AO$5, $F$8:$F95,AO$6)</f>
        <v>0</v>
      </c>
      <c r="AQ96" s="7">
        <f t="shared" ca="1" si="82"/>
        <v>1</v>
      </c>
      <c r="AR96" s="10">
        <f t="shared" ca="1" si="83"/>
        <v>1</v>
      </c>
      <c r="AS96" s="10">
        <f t="shared" ca="1" si="84"/>
        <v>1</v>
      </c>
      <c r="AT96" s="10">
        <f t="shared" ca="1" si="85"/>
        <v>1</v>
      </c>
      <c r="AU96" s="8">
        <f t="shared" ca="1" si="86"/>
        <v>0</v>
      </c>
    </row>
    <row r="97" spans="2:47" x14ac:dyDescent="0.7">
      <c r="B97" s="12">
        <f t="shared" si="68"/>
        <v>89</v>
      </c>
      <c r="C97" s="7">
        <f t="shared" ca="1" si="69"/>
        <v>2</v>
      </c>
      <c r="D97" s="8">
        <f t="shared" ca="1" si="70"/>
        <v>5</v>
      </c>
      <c r="E97" s="10">
        <f t="shared" ca="1" si="71"/>
        <v>1</v>
      </c>
      <c r="F97" s="54">
        <f t="shared" ca="1" si="72"/>
        <v>1</v>
      </c>
      <c r="G97" s="10">
        <f t="shared" ca="1" si="73"/>
        <v>-1</v>
      </c>
      <c r="H97" s="7">
        <f t="shared" ca="1" si="74"/>
        <v>2</v>
      </c>
      <c r="I97" s="8" t="b">
        <f t="shared" ca="1" si="75"/>
        <v>0</v>
      </c>
      <c r="K97" s="55">
        <f t="shared" ca="1" si="76"/>
        <v>1</v>
      </c>
      <c r="L97" s="23">
        <f t="shared" si="77"/>
        <v>0.40658513648897815</v>
      </c>
      <c r="M97" s="8">
        <f t="shared" ca="1" si="78"/>
        <v>1</v>
      </c>
      <c r="N97" s="15"/>
      <c r="O97" s="58">
        <f t="shared" ca="1" si="79"/>
        <v>-1.1514594339840001</v>
      </c>
      <c r="P97" s="57">
        <f t="shared" ca="1" si="80"/>
        <v>-0.56099999999999994</v>
      </c>
      <c r="Q97" s="27">
        <f t="shared" ca="1" si="81"/>
        <v>0.59045943398400014</v>
      </c>
      <c r="R97" s="26">
        <f t="shared" ca="1" si="59"/>
        <v>-3.1344083600000001</v>
      </c>
      <c r="S97" s="50">
        <f t="shared" ca="1" si="60"/>
        <v>-1.1514594339840001</v>
      </c>
      <c r="T97" s="26">
        <f t="shared" ca="1" si="61"/>
        <v>-1.1889969913599998</v>
      </c>
      <c r="U97" s="50">
        <f t="shared" ca="1" si="62"/>
        <v>2.7160998381376</v>
      </c>
      <c r="V97" s="23"/>
      <c r="W97" s="7">
        <f ca="1">IFERROR(MATCH(TRUE,I97:OFFSET(I97,_n-1,0),FALSE), _n)-1</f>
        <v>3</v>
      </c>
      <c r="X97" s="10">
        <f t="shared" ca="1" si="63"/>
        <v>3</v>
      </c>
      <c r="Y97" s="10">
        <f t="shared" ca="1" si="64"/>
        <v>1</v>
      </c>
      <c r="Z97" s="7">
        <f ca="1">SUM(G97:OFFSET(G97, W97, 0))</f>
        <v>-4</v>
      </c>
      <c r="AA97" s="65">
        <f t="shared" ca="1" si="65"/>
        <v>3.4390000000000001</v>
      </c>
      <c r="AB97" s="66">
        <f t="shared" ca="1" si="66"/>
        <v>-0.56099999999999994</v>
      </c>
      <c r="AC97" s="70">
        <f t="shared" si="67"/>
        <v>93</v>
      </c>
      <c r="AF97" s="48">
        <f ca="1">AF96+_alpha*SUMIFS($Q$8:$Q96, $AC$8:$AC96,$B97, $E$8:$E96,AF$5, $F$8:$F96,AF$6)</f>
        <v>-4.513036166800001</v>
      </c>
      <c r="AG97" s="34">
        <f ca="1">AG96+_alpha*SUMIFS($Q$8:$Q96, $AC$8:$AC96,$B97, $E$8:$E96,AG$5, $F$8:$F96,AG$6)</f>
        <v>-2.9839246183920003</v>
      </c>
      <c r="AH97" s="33">
        <f ca="1">AH96+_alpha*SUMIFS($Q$8:$Q96, $AC$8:$AC96,$B97, $E$8:$E96,AH$5, $F$8:$F96,AH$6)</f>
        <v>-3.1344083600000001</v>
      </c>
      <c r="AI97" s="35">
        <f ca="1">AI96+_alpha*SUMIFS($Q$8:$Q96, $AC$8:$AC96,$B97, $E$8:$E96,AI$5, $F$8:$F96,AI$6)</f>
        <v>-1.1514594339840001</v>
      </c>
      <c r="AJ97" s="34">
        <f ca="1">AJ96+_alpha*SUMIFS($Q$8:$Q96, $AC$8:$AC96,$B97, $E$8:$E96,AJ$5, $F$8:$F96,AJ$6)</f>
        <v>-1.1889969913599998</v>
      </c>
      <c r="AK97" s="34">
        <f ca="1">AK96+_alpha*SUMIFS($Q$8:$Q96, $AC$8:$AC96,$B97, $E$8:$E96,AK$5, $F$8:$F96,AK$6)</f>
        <v>2.7160998381376</v>
      </c>
      <c r="AL97" s="33">
        <f ca="1">AL96+_alpha*SUMIFS($Q$8:$Q96, $AC$8:$AC96,$B97, $E$8:$E96,AL$5, $F$8:$F96,AL$6)</f>
        <v>-0.56801272124799973</v>
      </c>
      <c r="AM97" s="35">
        <f ca="1">AM96+_alpha*SUMIFS($Q$8:$Q96, $AC$8:$AC96,$B97, $E$8:$E96,AM$5, $F$8:$F96,AM$6)</f>
        <v>3.4390000000000001</v>
      </c>
      <c r="AN97" s="34">
        <f ca="1">AN96+_alpha*SUMIFS($Q$8:$Q96, $AC$8:$AC96,$B97, $E$8:$E96,AN$5, $F$8:$F96,AN$6)</f>
        <v>0</v>
      </c>
      <c r="AO97" s="49">
        <f ca="1">AO96+_alpha*SUMIFS($Q$8:$Q96, $AC$8:$AC96,$B97, $E$8:$E96,AO$5, $F$8:$F96,AO$6)</f>
        <v>0</v>
      </c>
      <c r="AQ97" s="7">
        <f t="shared" ca="1" si="82"/>
        <v>1</v>
      </c>
      <c r="AR97" s="10">
        <f t="shared" ca="1" si="83"/>
        <v>1</v>
      </c>
      <c r="AS97" s="10">
        <f t="shared" ca="1" si="84"/>
        <v>1</v>
      </c>
      <c r="AT97" s="10">
        <f t="shared" ca="1" si="85"/>
        <v>1</v>
      </c>
      <c r="AU97" s="8">
        <f t="shared" ca="1" si="86"/>
        <v>0</v>
      </c>
    </row>
    <row r="98" spans="2:47" x14ac:dyDescent="0.7">
      <c r="B98" s="12">
        <f t="shared" si="68"/>
        <v>90</v>
      </c>
      <c r="C98" s="7">
        <f t="shared" ca="1" si="69"/>
        <v>3</v>
      </c>
      <c r="D98" s="8">
        <f t="shared" ca="1" si="70"/>
        <v>5</v>
      </c>
      <c r="E98" s="10">
        <f t="shared" ca="1" si="71"/>
        <v>2</v>
      </c>
      <c r="F98" s="54">
        <f t="shared" ca="1" si="72"/>
        <v>1</v>
      </c>
      <c r="G98" s="10">
        <f t="shared" ca="1" si="73"/>
        <v>-1</v>
      </c>
      <c r="H98" s="7">
        <f t="shared" ca="1" si="74"/>
        <v>3</v>
      </c>
      <c r="I98" s="8" t="b">
        <f t="shared" ca="1" si="75"/>
        <v>0</v>
      </c>
      <c r="K98" s="55">
        <f t="shared" ca="1" si="76"/>
        <v>1</v>
      </c>
      <c r="L98" s="23">
        <f t="shared" si="77"/>
        <v>0.4056875887989505</v>
      </c>
      <c r="M98" s="8">
        <f t="shared" ca="1" si="78"/>
        <v>0</v>
      </c>
      <c r="N98" s="15"/>
      <c r="O98" s="58">
        <f t="shared" ca="1" si="79"/>
        <v>2.7160998381376</v>
      </c>
      <c r="P98" s="57">
        <f t="shared" ca="1" si="80"/>
        <v>7</v>
      </c>
      <c r="Q98" s="27">
        <f t="shared" ca="1" si="81"/>
        <v>4.2839001618624</v>
      </c>
      <c r="R98" s="26">
        <f t="shared" ca="1" si="59"/>
        <v>-1.1889969913599998</v>
      </c>
      <c r="S98" s="50">
        <f t="shared" ca="1" si="60"/>
        <v>2.7160998381376</v>
      </c>
      <c r="T98" s="26">
        <f t="shared" ca="1" si="61"/>
        <v>-0.56801272124799973</v>
      </c>
      <c r="U98" s="50">
        <f t="shared" ca="1" si="62"/>
        <v>4.0951000000000004</v>
      </c>
      <c r="V98" s="23"/>
      <c r="W98" s="7">
        <f ca="1">IFERROR(MATCH(TRUE,I98:OFFSET(I98,_n-1,0),FALSE), _n)-1</f>
        <v>3</v>
      </c>
      <c r="X98" s="10">
        <f t="shared" ca="1" si="63"/>
        <v>4</v>
      </c>
      <c r="Y98" s="10">
        <f t="shared" ca="1" si="64"/>
        <v>0</v>
      </c>
      <c r="Z98" s="7">
        <f ca="1">SUM(G98:OFFSET(G98, W98, 0))</f>
        <v>7</v>
      </c>
      <c r="AA98" s="65">
        <f t="shared" ca="1" si="65"/>
        <v>0</v>
      </c>
      <c r="AB98" s="66">
        <f t="shared" ca="1" si="66"/>
        <v>7</v>
      </c>
      <c r="AC98" s="70">
        <f t="shared" si="67"/>
        <v>94</v>
      </c>
      <c r="AF98" s="48">
        <f ca="1">AF97+_alpha*SUMIFS($Q$8:$Q97, $AC$8:$AC97,$B98, $E$8:$E97,AF$5, $F$8:$F97,AF$6)</f>
        <v>-4.513036166800001</v>
      </c>
      <c r="AG98" s="34">
        <f ca="1">AG97+_alpha*SUMIFS($Q$8:$Q97, $AC$8:$AC97,$B98, $E$8:$E97,AG$5, $F$8:$F97,AG$6)</f>
        <v>-2.9839246183920003</v>
      </c>
      <c r="AH98" s="33">
        <f ca="1">AH97+_alpha*SUMIFS($Q$8:$Q97, $AC$8:$AC97,$B98, $E$8:$E97,AH$5, $F$8:$F97,AH$6)</f>
        <v>-3.1344083600000001</v>
      </c>
      <c r="AI98" s="35">
        <f ca="1">AI97+_alpha*SUMIFS($Q$8:$Q97, $AC$8:$AC97,$B98, $E$8:$E97,AI$5, $F$8:$F97,AI$6)</f>
        <v>-1.1514594339840001</v>
      </c>
      <c r="AJ98" s="34">
        <f ca="1">AJ97+_alpha*SUMIFS($Q$8:$Q97, $AC$8:$AC97,$B98, $E$8:$E97,AJ$5, $F$8:$F97,AJ$6)</f>
        <v>-1.1889969913599998</v>
      </c>
      <c r="AK98" s="34">
        <f ca="1">AK97+_alpha*SUMIFS($Q$8:$Q97, $AC$8:$AC97,$B98, $E$8:$E97,AK$5, $F$8:$F97,AK$6)</f>
        <v>2.7160998381376</v>
      </c>
      <c r="AL98" s="33">
        <f ca="1">AL97+_alpha*SUMIFS($Q$8:$Q97, $AC$8:$AC97,$B98, $E$8:$E97,AL$5, $F$8:$F97,AL$6)</f>
        <v>-0.56801272124799973</v>
      </c>
      <c r="AM98" s="35">
        <f ca="1">AM97+_alpha*SUMIFS($Q$8:$Q97, $AC$8:$AC97,$B98, $E$8:$E97,AM$5, $F$8:$F97,AM$6)</f>
        <v>4.0951000000000004</v>
      </c>
      <c r="AN98" s="34">
        <f ca="1">AN97+_alpha*SUMIFS($Q$8:$Q97, $AC$8:$AC97,$B98, $E$8:$E97,AN$5, $F$8:$F97,AN$6)</f>
        <v>0</v>
      </c>
      <c r="AO98" s="49">
        <f ca="1">AO97+_alpha*SUMIFS($Q$8:$Q97, $AC$8:$AC97,$B98, $E$8:$E97,AO$5, $F$8:$F97,AO$6)</f>
        <v>0</v>
      </c>
      <c r="AQ98" s="7">
        <f t="shared" ca="1" si="82"/>
        <v>1</v>
      </c>
      <c r="AR98" s="10">
        <f t="shared" ca="1" si="83"/>
        <v>1</v>
      </c>
      <c r="AS98" s="10">
        <f t="shared" ca="1" si="84"/>
        <v>1</v>
      </c>
      <c r="AT98" s="10">
        <f t="shared" ca="1" si="85"/>
        <v>1</v>
      </c>
      <c r="AU98" s="8">
        <f t="shared" ca="1" si="86"/>
        <v>0</v>
      </c>
    </row>
    <row r="99" spans="2:47" x14ac:dyDescent="0.7">
      <c r="B99" s="12">
        <f t="shared" si="68"/>
        <v>91</v>
      </c>
      <c r="C99" s="7">
        <f t="shared" ca="1" si="69"/>
        <v>4</v>
      </c>
      <c r="D99" s="8">
        <f t="shared" ca="1" si="70"/>
        <v>5</v>
      </c>
      <c r="E99" s="10">
        <f t="shared" ca="1" si="71"/>
        <v>3</v>
      </c>
      <c r="F99" s="54">
        <f t="shared" ca="1" si="72"/>
        <v>0</v>
      </c>
      <c r="G99" s="10">
        <f t="shared" ca="1" si="73"/>
        <v>-1</v>
      </c>
      <c r="H99" s="7">
        <f t="shared" ca="1" si="74"/>
        <v>2</v>
      </c>
      <c r="I99" s="8" t="b">
        <f t="shared" ca="1" si="75"/>
        <v>0</v>
      </c>
      <c r="K99" s="55">
        <f t="shared" ca="1" si="76"/>
        <v>1</v>
      </c>
      <c r="L99" s="23">
        <f t="shared" si="77"/>
        <v>0.4048017995825049</v>
      </c>
      <c r="M99" s="8">
        <f t="shared" ca="1" si="78"/>
        <v>1</v>
      </c>
      <c r="N99" s="15"/>
      <c r="O99" s="58">
        <f t="shared" ca="1" si="79"/>
        <v>-0.56801272124799973</v>
      </c>
      <c r="P99" s="57">
        <f t="shared" ca="1" si="80"/>
        <v>8</v>
      </c>
      <c r="Q99" s="27">
        <f t="shared" ca="1" si="81"/>
        <v>8.5680127212479995</v>
      </c>
      <c r="R99" s="26">
        <f t="shared" ca="1" si="59"/>
        <v>-0.56801272124799973</v>
      </c>
      <c r="S99" s="50">
        <f t="shared" ca="1" si="60"/>
        <v>4.0951000000000004</v>
      </c>
      <c r="T99" s="26">
        <f t="shared" ca="1" si="61"/>
        <v>-1.1889969913599998</v>
      </c>
      <c r="U99" s="50">
        <f t="shared" ca="1" si="62"/>
        <v>2.7160998381376</v>
      </c>
      <c r="V99" s="23"/>
      <c r="W99" s="7">
        <f ca="1">IFERROR(MATCH(TRUE,I99:OFFSET(I99,_n-1,0),FALSE), _n)-1</f>
        <v>2</v>
      </c>
      <c r="X99" s="10">
        <f t="shared" ca="1" si="63"/>
        <v>4</v>
      </c>
      <c r="Y99" s="10">
        <f t="shared" ca="1" si="64"/>
        <v>0</v>
      </c>
      <c r="Z99" s="7">
        <f ca="1">SUM(G99:OFFSET(G99, W99, 0))</f>
        <v>8</v>
      </c>
      <c r="AA99" s="65">
        <f t="shared" ca="1" si="65"/>
        <v>0</v>
      </c>
      <c r="AB99" s="66">
        <f t="shared" ca="1" si="66"/>
        <v>8</v>
      </c>
      <c r="AC99" s="70">
        <f t="shared" si="67"/>
        <v>95</v>
      </c>
      <c r="AF99" s="48">
        <f ca="1">AF98+_alpha*SUMIFS($Q$8:$Q98, $AC$8:$AC98,$B99, $E$8:$E98,AF$5, $F$8:$F98,AF$6)</f>
        <v>-4.6137339635920007</v>
      </c>
      <c r="AG99" s="34">
        <f ca="1">AG98+_alpha*SUMIFS($Q$8:$Q98, $AC$8:$AC98,$B99, $E$8:$E98,AG$5, $F$8:$F98,AG$6)</f>
        <v>-2.9839246183920003</v>
      </c>
      <c r="AH99" s="33">
        <f ca="1">AH98+_alpha*SUMIFS($Q$8:$Q98, $AC$8:$AC98,$B99, $E$8:$E98,AH$5, $F$8:$F98,AH$6)</f>
        <v>-3.1344083600000001</v>
      </c>
      <c r="AI99" s="35">
        <f ca="1">AI98+_alpha*SUMIFS($Q$8:$Q98, $AC$8:$AC98,$B99, $E$8:$E98,AI$5, $F$8:$F98,AI$6)</f>
        <v>-1.1514594339840001</v>
      </c>
      <c r="AJ99" s="34">
        <f ca="1">AJ98+_alpha*SUMIFS($Q$8:$Q98, $AC$8:$AC98,$B99, $E$8:$E98,AJ$5, $F$8:$F98,AJ$6)</f>
        <v>-1.1889969913599998</v>
      </c>
      <c r="AK99" s="34">
        <f ca="1">AK98+_alpha*SUMIFS($Q$8:$Q98, $AC$8:$AC98,$B99, $E$8:$E98,AK$5, $F$8:$F98,AK$6)</f>
        <v>2.7160998381376</v>
      </c>
      <c r="AL99" s="33">
        <f ca="1">AL98+_alpha*SUMIFS($Q$8:$Q98, $AC$8:$AC98,$B99, $E$8:$E98,AL$5, $F$8:$F98,AL$6)</f>
        <v>-0.56801272124799973</v>
      </c>
      <c r="AM99" s="35">
        <f ca="1">AM98+_alpha*SUMIFS($Q$8:$Q98, $AC$8:$AC98,$B99, $E$8:$E98,AM$5, $F$8:$F98,AM$6)</f>
        <v>4.0951000000000004</v>
      </c>
      <c r="AN99" s="34">
        <f ca="1">AN98+_alpha*SUMIFS($Q$8:$Q98, $AC$8:$AC98,$B99, $E$8:$E98,AN$5, $F$8:$F98,AN$6)</f>
        <v>0</v>
      </c>
      <c r="AO99" s="49">
        <f ca="1">AO98+_alpha*SUMIFS($Q$8:$Q98, $AC$8:$AC98,$B99, $E$8:$E98,AO$5, $F$8:$F98,AO$6)</f>
        <v>0</v>
      </c>
      <c r="AQ99" s="7">
        <f t="shared" ca="1" si="82"/>
        <v>1</v>
      </c>
      <c r="AR99" s="10">
        <f t="shared" ca="1" si="83"/>
        <v>1</v>
      </c>
      <c r="AS99" s="10">
        <f t="shared" ca="1" si="84"/>
        <v>1</v>
      </c>
      <c r="AT99" s="10">
        <f t="shared" ca="1" si="85"/>
        <v>1</v>
      </c>
      <c r="AU99" s="8">
        <f t="shared" ca="1" si="86"/>
        <v>0</v>
      </c>
    </row>
    <row r="100" spans="2:47" x14ac:dyDescent="0.7">
      <c r="B100" s="12">
        <f t="shared" si="68"/>
        <v>92</v>
      </c>
      <c r="C100" s="7">
        <f t="shared" ca="1" si="69"/>
        <v>5</v>
      </c>
      <c r="D100" s="8">
        <f t="shared" ca="1" si="70"/>
        <v>5</v>
      </c>
      <c r="E100" s="10">
        <f t="shared" ca="1" si="71"/>
        <v>2</v>
      </c>
      <c r="F100" s="54">
        <f t="shared" ca="1" si="72"/>
        <v>1</v>
      </c>
      <c r="G100" s="10">
        <f t="shared" ca="1" si="73"/>
        <v>-1</v>
      </c>
      <c r="H100" s="7">
        <f t="shared" ca="1" si="74"/>
        <v>3</v>
      </c>
      <c r="I100" s="8" t="b">
        <f t="shared" ca="1" si="75"/>
        <v>0</v>
      </c>
      <c r="K100" s="55">
        <f t="shared" ca="1" si="76"/>
        <v>1</v>
      </c>
      <c r="L100" s="23">
        <f t="shared" si="77"/>
        <v>0.40392748947362339</v>
      </c>
      <c r="M100" s="8">
        <f t="shared" ca="1" si="78"/>
        <v>1</v>
      </c>
      <c r="N100" s="15"/>
      <c r="O100" s="58">
        <f t="shared" ca="1" si="79"/>
        <v>2.7160998381376</v>
      </c>
      <c r="P100" s="57">
        <f t="shared" ca="1" si="80"/>
        <v>9</v>
      </c>
      <c r="Q100" s="27">
        <f t="shared" ca="1" si="81"/>
        <v>6.2839001618624</v>
      </c>
      <c r="R100" s="26">
        <f t="shared" ca="1" si="59"/>
        <v>-1.1889969913599998</v>
      </c>
      <c r="S100" s="50">
        <f t="shared" ca="1" si="60"/>
        <v>2.7160998381376</v>
      </c>
      <c r="T100" s="26">
        <f t="shared" ca="1" si="61"/>
        <v>-0.56801272124799973</v>
      </c>
      <c r="U100" s="50">
        <f t="shared" ca="1" si="62"/>
        <v>4.0951000000000004</v>
      </c>
      <c r="V100" s="23"/>
      <c r="W100" s="7">
        <f ca="1">IFERROR(MATCH(TRUE,I100:OFFSET(I100,_n-1,0),FALSE), _n)-1</f>
        <v>1</v>
      </c>
      <c r="X100" s="10">
        <f t="shared" ca="1" si="63"/>
        <v>4</v>
      </c>
      <c r="Y100" s="10">
        <f t="shared" ca="1" si="64"/>
        <v>0</v>
      </c>
      <c r="Z100" s="7">
        <f ca="1">SUM(G100:OFFSET(G100, W100, 0))</f>
        <v>9</v>
      </c>
      <c r="AA100" s="65">
        <f t="shared" ca="1" si="65"/>
        <v>0</v>
      </c>
      <c r="AB100" s="66">
        <f t="shared" ca="1" si="66"/>
        <v>9</v>
      </c>
      <c r="AC100" s="70">
        <f t="shared" si="67"/>
        <v>96</v>
      </c>
      <c r="AF100" s="48">
        <f ca="1">AF99+_alpha*SUMIFS($Q$8:$Q99, $AC$8:$AC99,$B100, $E$8:$E99,AF$5, $F$8:$F99,AF$6)</f>
        <v>-4.6137339635920007</v>
      </c>
      <c r="AG100" s="34">
        <f ca="1">AG99+_alpha*SUMIFS($Q$8:$Q99, $AC$8:$AC99,$B100, $E$8:$E99,AG$5, $F$8:$F99,AG$6)</f>
        <v>-2.8899709247623204</v>
      </c>
      <c r="AH100" s="33">
        <f ca="1">AH99+_alpha*SUMIFS($Q$8:$Q99, $AC$8:$AC99,$B100, $E$8:$E99,AH$5, $F$8:$F99,AH$6)</f>
        <v>-3.1344083600000001</v>
      </c>
      <c r="AI100" s="35">
        <f ca="1">AI99+_alpha*SUMIFS($Q$8:$Q99, $AC$8:$AC99,$B100, $E$8:$E99,AI$5, $F$8:$F99,AI$6)</f>
        <v>-1.1514594339840001</v>
      </c>
      <c r="AJ100" s="34">
        <f ca="1">AJ99+_alpha*SUMIFS($Q$8:$Q99, $AC$8:$AC99,$B100, $E$8:$E99,AJ$5, $F$8:$F99,AJ$6)</f>
        <v>-1.1889969913599998</v>
      </c>
      <c r="AK100" s="34">
        <f ca="1">AK99+_alpha*SUMIFS($Q$8:$Q99, $AC$8:$AC99,$B100, $E$8:$E99,AK$5, $F$8:$F99,AK$6)</f>
        <v>2.7160998381376</v>
      </c>
      <c r="AL100" s="33">
        <f ca="1">AL99+_alpha*SUMIFS($Q$8:$Q99, $AC$8:$AC99,$B100, $E$8:$E99,AL$5, $F$8:$F99,AL$6)</f>
        <v>-0.56801272124799973</v>
      </c>
      <c r="AM100" s="35">
        <f ca="1">AM99+_alpha*SUMIFS($Q$8:$Q99, $AC$8:$AC99,$B100, $E$8:$E99,AM$5, $F$8:$F99,AM$6)</f>
        <v>4.0951000000000004</v>
      </c>
      <c r="AN100" s="34">
        <f ca="1">AN99+_alpha*SUMIFS($Q$8:$Q99, $AC$8:$AC99,$B100, $E$8:$E99,AN$5, $F$8:$F99,AN$6)</f>
        <v>0</v>
      </c>
      <c r="AO100" s="49">
        <f ca="1">AO99+_alpha*SUMIFS($Q$8:$Q99, $AC$8:$AC99,$B100, $E$8:$E99,AO$5, $F$8:$F99,AO$6)</f>
        <v>0</v>
      </c>
      <c r="AQ100" s="7">
        <f t="shared" ca="1" si="82"/>
        <v>1</v>
      </c>
      <c r="AR100" s="10">
        <f t="shared" ca="1" si="83"/>
        <v>1</v>
      </c>
      <c r="AS100" s="10">
        <f t="shared" ca="1" si="84"/>
        <v>1</v>
      </c>
      <c r="AT100" s="10">
        <f t="shared" ca="1" si="85"/>
        <v>1</v>
      </c>
      <c r="AU100" s="8">
        <f t="shared" ca="1" si="86"/>
        <v>0</v>
      </c>
    </row>
    <row r="101" spans="2:47" x14ac:dyDescent="0.7">
      <c r="B101" s="12">
        <f t="shared" si="68"/>
        <v>93</v>
      </c>
      <c r="C101" s="7">
        <f t="shared" ca="1" si="69"/>
        <v>6</v>
      </c>
      <c r="D101" s="8">
        <f t="shared" ca="1" si="70"/>
        <v>5</v>
      </c>
      <c r="E101" s="10">
        <f t="shared" ca="1" si="71"/>
        <v>3</v>
      </c>
      <c r="F101" s="54">
        <f t="shared" ca="1" si="72"/>
        <v>1</v>
      </c>
      <c r="G101" s="10">
        <f t="shared" ca="1" si="73"/>
        <v>10</v>
      </c>
      <c r="H101" s="7">
        <f t="shared" ca="1" si="74"/>
        <v>4</v>
      </c>
      <c r="I101" s="8" t="b">
        <f t="shared" ca="1" si="75"/>
        <v>1</v>
      </c>
      <c r="K101" s="55">
        <f t="shared" ca="1" si="76"/>
        <v>0</v>
      </c>
      <c r="L101" s="23">
        <f t="shared" si="77"/>
        <v>0.40306438865757338</v>
      </c>
      <c r="M101" s="8">
        <f t="shared" ca="1" si="78"/>
        <v>0</v>
      </c>
      <c r="N101" s="15"/>
      <c r="O101" s="58">
        <f t="shared" ca="1" si="79"/>
        <v>4.0951000000000004</v>
      </c>
      <c r="P101" s="57">
        <f t="shared" ca="1" si="80"/>
        <v>10</v>
      </c>
      <c r="Q101" s="27">
        <f t="shared" ca="1" si="81"/>
        <v>5.9048999999999996</v>
      </c>
      <c r="R101" s="26">
        <f t="shared" ca="1" si="59"/>
        <v>-0.56801272124799973</v>
      </c>
      <c r="S101" s="50">
        <f t="shared" ca="1" si="60"/>
        <v>4.0951000000000004</v>
      </c>
      <c r="T101" s="26">
        <f t="shared" ca="1" si="61"/>
        <v>0</v>
      </c>
      <c r="U101" s="50">
        <f t="shared" ca="1" si="62"/>
        <v>0</v>
      </c>
      <c r="V101" s="23"/>
      <c r="W101" s="7">
        <f ca="1">IFERROR(MATCH(TRUE,I101:OFFSET(I101,_n-1,0),FALSE), _n)-1</f>
        <v>0</v>
      </c>
      <c r="X101" s="10">
        <f t="shared" ca="1" si="63"/>
        <v>4</v>
      </c>
      <c r="Y101" s="10">
        <f t="shared" ca="1" si="64"/>
        <v>0</v>
      </c>
      <c r="Z101" s="7">
        <f ca="1">SUM(G101:OFFSET(G101, W101, 0))</f>
        <v>10</v>
      </c>
      <c r="AA101" s="65">
        <f t="shared" ca="1" si="65"/>
        <v>0</v>
      </c>
      <c r="AB101" s="66">
        <f t="shared" ca="1" si="66"/>
        <v>10</v>
      </c>
      <c r="AC101" s="70">
        <f t="shared" si="67"/>
        <v>97</v>
      </c>
      <c r="AF101" s="48">
        <f ca="1">AF100+_alpha*SUMIFS($Q$8:$Q100, $AC$8:$AC100,$B101, $E$8:$E100,AF$5, $F$8:$F100,AF$6)</f>
        <v>-4.6137339635920007</v>
      </c>
      <c r="AG101" s="34">
        <f ca="1">AG100+_alpha*SUMIFS($Q$8:$Q100, $AC$8:$AC100,$B101, $E$8:$E100,AG$5, $F$8:$F100,AG$6)</f>
        <v>-2.8899709247623204</v>
      </c>
      <c r="AH101" s="33">
        <f ca="1">AH100+_alpha*SUMIFS($Q$8:$Q100, $AC$8:$AC100,$B101, $E$8:$E100,AH$5, $F$8:$F100,AH$6)</f>
        <v>-3.1344083600000001</v>
      </c>
      <c r="AI101" s="35">
        <f ca="1">AI100+_alpha*SUMIFS($Q$8:$Q100, $AC$8:$AC100,$B101, $E$8:$E100,AI$5, $F$8:$F100,AI$6)</f>
        <v>-1.0924134905856</v>
      </c>
      <c r="AJ101" s="34">
        <f ca="1">AJ100+_alpha*SUMIFS($Q$8:$Q100, $AC$8:$AC100,$B101, $E$8:$E100,AJ$5, $F$8:$F100,AJ$6)</f>
        <v>-1.1889969913599998</v>
      </c>
      <c r="AK101" s="34">
        <f ca="1">AK100+_alpha*SUMIFS($Q$8:$Q100, $AC$8:$AC100,$B101, $E$8:$E100,AK$5, $F$8:$F100,AK$6)</f>
        <v>2.7160998381376</v>
      </c>
      <c r="AL101" s="33">
        <f ca="1">AL100+_alpha*SUMIFS($Q$8:$Q100, $AC$8:$AC100,$B101, $E$8:$E100,AL$5, $F$8:$F100,AL$6)</f>
        <v>-0.56801272124799973</v>
      </c>
      <c r="AM101" s="35">
        <f ca="1">AM100+_alpha*SUMIFS($Q$8:$Q100, $AC$8:$AC100,$B101, $E$8:$E100,AM$5, $F$8:$F100,AM$6)</f>
        <v>4.0951000000000004</v>
      </c>
      <c r="AN101" s="34">
        <f ca="1">AN100+_alpha*SUMIFS($Q$8:$Q100, $AC$8:$AC100,$B101, $E$8:$E100,AN$5, $F$8:$F100,AN$6)</f>
        <v>0</v>
      </c>
      <c r="AO101" s="49">
        <f ca="1">AO100+_alpha*SUMIFS($Q$8:$Q100, $AC$8:$AC100,$B101, $E$8:$E100,AO$5, $F$8:$F100,AO$6)</f>
        <v>0</v>
      </c>
      <c r="AQ101" s="7">
        <f t="shared" ca="1" si="82"/>
        <v>1</v>
      </c>
      <c r="AR101" s="10">
        <f t="shared" ca="1" si="83"/>
        <v>1</v>
      </c>
      <c r="AS101" s="10">
        <f t="shared" ca="1" si="84"/>
        <v>1</v>
      </c>
      <c r="AT101" s="10">
        <f t="shared" ca="1" si="85"/>
        <v>1</v>
      </c>
      <c r="AU101" s="8">
        <f t="shared" ca="1" si="86"/>
        <v>0</v>
      </c>
    </row>
    <row r="102" spans="2:47" x14ac:dyDescent="0.7">
      <c r="B102" s="12">
        <f t="shared" si="68"/>
        <v>94</v>
      </c>
      <c r="C102" s="7">
        <f t="shared" ca="1" si="69"/>
        <v>0</v>
      </c>
      <c r="D102" s="8">
        <f t="shared" ca="1" si="70"/>
        <v>6</v>
      </c>
      <c r="E102" s="10">
        <f t="shared" ca="1" si="71"/>
        <v>0</v>
      </c>
      <c r="F102" s="54">
        <f t="shared" ca="1" si="72"/>
        <v>0</v>
      </c>
      <c r="G102" s="10">
        <f t="shared" ca="1" si="73"/>
        <v>-1</v>
      </c>
      <c r="H102" s="7">
        <f t="shared" ca="1" si="74"/>
        <v>0</v>
      </c>
      <c r="I102" s="8" t="b">
        <f t="shared" ca="1" si="75"/>
        <v>0</v>
      </c>
      <c r="K102" s="55">
        <f t="shared" ca="1" si="76"/>
        <v>1</v>
      </c>
      <c r="L102" s="23">
        <f t="shared" si="77"/>
        <v>0.40221223644683829</v>
      </c>
      <c r="M102" s="8">
        <f t="shared" ca="1" si="78"/>
        <v>1</v>
      </c>
      <c r="N102" s="15"/>
      <c r="O102" s="58">
        <f t="shared" ca="1" si="79"/>
        <v>-4.6137339635920007</v>
      </c>
      <c r="P102" s="57">
        <f t="shared" ca="1" si="80"/>
        <v>-5.0924134905856002</v>
      </c>
      <c r="Q102" s="27">
        <f t="shared" ca="1" si="81"/>
        <v>-0.4786795269935995</v>
      </c>
      <c r="R102" s="26">
        <f t="shared" ca="1" si="59"/>
        <v>-4.6137339635920007</v>
      </c>
      <c r="S102" s="50">
        <f t="shared" ca="1" si="60"/>
        <v>-2.8899709247623204</v>
      </c>
      <c r="T102" s="26">
        <f t="shared" ca="1" si="61"/>
        <v>-4.6137339635920007</v>
      </c>
      <c r="U102" s="50">
        <f t="shared" ca="1" si="62"/>
        <v>-2.8899709247623204</v>
      </c>
      <c r="V102" s="23"/>
      <c r="W102" s="7">
        <f ca="1">IFERROR(MATCH(TRUE,I102:OFFSET(I102,_n-1,0),FALSE), _n)-1</f>
        <v>3</v>
      </c>
      <c r="X102" s="10">
        <f t="shared" ca="1" si="63"/>
        <v>1</v>
      </c>
      <c r="Y102" s="10">
        <f t="shared" ca="1" si="64"/>
        <v>1</v>
      </c>
      <c r="Z102" s="7">
        <f ca="1">SUM(G102:OFFSET(G102, W102, 0))</f>
        <v>-4</v>
      </c>
      <c r="AA102" s="65">
        <f t="shared" ca="1" si="65"/>
        <v>-1.0924134905856</v>
      </c>
      <c r="AB102" s="66">
        <f t="shared" ca="1" si="66"/>
        <v>-5.0924134905856002</v>
      </c>
      <c r="AC102" s="70">
        <f t="shared" si="67"/>
        <v>98</v>
      </c>
      <c r="AF102" s="48">
        <f ca="1">AF101+_alpha*SUMIFS($Q$8:$Q101, $AC$8:$AC101,$B102, $E$8:$E101,AF$5, $F$8:$F101,AF$6)</f>
        <v>-4.6137339635920007</v>
      </c>
      <c r="AG102" s="34">
        <f ca="1">AG101+_alpha*SUMIFS($Q$8:$Q101, $AC$8:$AC101,$B102, $E$8:$E101,AG$5, $F$8:$F101,AG$6)</f>
        <v>-2.8899709247623204</v>
      </c>
      <c r="AH102" s="33">
        <f ca="1">AH101+_alpha*SUMIFS($Q$8:$Q101, $AC$8:$AC101,$B102, $E$8:$E101,AH$5, $F$8:$F101,AH$6)</f>
        <v>-3.1344083600000001</v>
      </c>
      <c r="AI102" s="35">
        <f ca="1">AI101+_alpha*SUMIFS($Q$8:$Q101, $AC$8:$AC101,$B102, $E$8:$E101,AI$5, $F$8:$F101,AI$6)</f>
        <v>-1.0924134905856</v>
      </c>
      <c r="AJ102" s="34">
        <f ca="1">AJ101+_alpha*SUMIFS($Q$8:$Q101, $AC$8:$AC101,$B102, $E$8:$E101,AJ$5, $F$8:$F101,AJ$6)</f>
        <v>-1.1889969913599998</v>
      </c>
      <c r="AK102" s="34">
        <f ca="1">AK101+_alpha*SUMIFS($Q$8:$Q101, $AC$8:$AC101,$B102, $E$8:$E101,AK$5, $F$8:$F101,AK$6)</f>
        <v>3.1444898543238402</v>
      </c>
      <c r="AL102" s="33">
        <f ca="1">AL101+_alpha*SUMIFS($Q$8:$Q101, $AC$8:$AC101,$B102, $E$8:$E101,AL$5, $F$8:$F101,AL$6)</f>
        <v>-0.56801272124799973</v>
      </c>
      <c r="AM102" s="35">
        <f ca="1">AM101+_alpha*SUMIFS($Q$8:$Q101, $AC$8:$AC101,$B102, $E$8:$E101,AM$5, $F$8:$F101,AM$6)</f>
        <v>4.0951000000000004</v>
      </c>
      <c r="AN102" s="34">
        <f ca="1">AN101+_alpha*SUMIFS($Q$8:$Q101, $AC$8:$AC101,$B102, $E$8:$E101,AN$5, $F$8:$F101,AN$6)</f>
        <v>0</v>
      </c>
      <c r="AO102" s="49">
        <f ca="1">AO101+_alpha*SUMIFS($Q$8:$Q101, $AC$8:$AC101,$B102, $E$8:$E101,AO$5, $F$8:$F101,AO$6)</f>
        <v>0</v>
      </c>
      <c r="AQ102" s="7">
        <f t="shared" ca="1" si="82"/>
        <v>1</v>
      </c>
      <c r="AR102" s="10">
        <f t="shared" ca="1" si="83"/>
        <v>1</v>
      </c>
      <c r="AS102" s="10">
        <f t="shared" ca="1" si="84"/>
        <v>1</v>
      </c>
      <c r="AT102" s="10">
        <f t="shared" ca="1" si="85"/>
        <v>1</v>
      </c>
      <c r="AU102" s="8">
        <f t="shared" ca="1" si="86"/>
        <v>0</v>
      </c>
    </row>
    <row r="103" spans="2:47" x14ac:dyDescent="0.7">
      <c r="B103" s="12">
        <f t="shared" si="68"/>
        <v>95</v>
      </c>
      <c r="C103" s="7">
        <f t="shared" ca="1" si="69"/>
        <v>1</v>
      </c>
      <c r="D103" s="8">
        <f t="shared" ca="1" si="70"/>
        <v>6</v>
      </c>
      <c r="E103" s="10">
        <f t="shared" ca="1" si="71"/>
        <v>0</v>
      </c>
      <c r="F103" s="54">
        <f t="shared" ca="1" si="72"/>
        <v>1</v>
      </c>
      <c r="G103" s="10">
        <f t="shared" ca="1" si="73"/>
        <v>-1</v>
      </c>
      <c r="H103" s="7">
        <f t="shared" ca="1" si="74"/>
        <v>1</v>
      </c>
      <c r="I103" s="8" t="b">
        <f t="shared" ca="1" si="75"/>
        <v>0</v>
      </c>
      <c r="K103" s="55">
        <f t="shared" ca="1" si="76"/>
        <v>1</v>
      </c>
      <c r="L103" s="23">
        <f t="shared" si="77"/>
        <v>0.4013707808801153</v>
      </c>
      <c r="M103" s="8">
        <f t="shared" ca="1" si="78"/>
        <v>0</v>
      </c>
      <c r="N103" s="15"/>
      <c r="O103" s="58">
        <f t="shared" ca="1" si="79"/>
        <v>-2.8899709247623204</v>
      </c>
      <c r="P103" s="57">
        <f t="shared" ca="1" si="80"/>
        <v>-5.1889969913599998</v>
      </c>
      <c r="Q103" s="27">
        <f t="shared" ca="1" si="81"/>
        <v>-2.2990260665976794</v>
      </c>
      <c r="R103" s="26">
        <f t="shared" ca="1" si="59"/>
        <v>-4.6137339635920007</v>
      </c>
      <c r="S103" s="50">
        <f t="shared" ca="1" si="60"/>
        <v>-2.8899709247623204</v>
      </c>
      <c r="T103" s="26">
        <f t="shared" ca="1" si="61"/>
        <v>-3.1344083600000001</v>
      </c>
      <c r="U103" s="50">
        <f t="shared" ca="1" si="62"/>
        <v>-1.0924134905856</v>
      </c>
      <c r="V103" s="23"/>
      <c r="W103" s="7">
        <f ca="1">IFERROR(MATCH(TRUE,I103:OFFSET(I103,_n-1,0),FALSE), _n)-1</f>
        <v>3</v>
      </c>
      <c r="X103" s="10">
        <f t="shared" ca="1" si="63"/>
        <v>2</v>
      </c>
      <c r="Y103" s="10">
        <f t="shared" ca="1" si="64"/>
        <v>0</v>
      </c>
      <c r="Z103" s="7">
        <f ca="1">SUM(G103:OFFSET(G103, W103, 0))</f>
        <v>-4</v>
      </c>
      <c r="AA103" s="65">
        <f t="shared" ca="1" si="65"/>
        <v>-1.1889969913599998</v>
      </c>
      <c r="AB103" s="66">
        <f t="shared" ca="1" si="66"/>
        <v>-5.1889969913599998</v>
      </c>
      <c r="AC103" s="70">
        <f t="shared" si="67"/>
        <v>99</v>
      </c>
      <c r="AF103" s="48">
        <f ca="1">AF102+_alpha*SUMIFS($Q$8:$Q102, $AC$8:$AC102,$B103, $E$8:$E102,AF$5, $F$8:$F102,AF$6)</f>
        <v>-4.6137339635920007</v>
      </c>
      <c r="AG103" s="34">
        <f ca="1">AG102+_alpha*SUMIFS($Q$8:$Q102, $AC$8:$AC102,$B103, $E$8:$E102,AG$5, $F$8:$F102,AG$6)</f>
        <v>-2.8899709247623204</v>
      </c>
      <c r="AH103" s="33">
        <f ca="1">AH102+_alpha*SUMIFS($Q$8:$Q102, $AC$8:$AC102,$B103, $E$8:$E102,AH$5, $F$8:$F102,AH$6)</f>
        <v>-3.1344083600000001</v>
      </c>
      <c r="AI103" s="35">
        <f ca="1">AI102+_alpha*SUMIFS($Q$8:$Q102, $AC$8:$AC102,$B103, $E$8:$E102,AI$5, $F$8:$F102,AI$6)</f>
        <v>-1.0924134905856</v>
      </c>
      <c r="AJ103" s="34">
        <f ca="1">AJ102+_alpha*SUMIFS($Q$8:$Q102, $AC$8:$AC102,$B103, $E$8:$E102,AJ$5, $F$8:$F102,AJ$6)</f>
        <v>-1.1889969913599998</v>
      </c>
      <c r="AK103" s="34">
        <f ca="1">AK102+_alpha*SUMIFS($Q$8:$Q102, $AC$8:$AC102,$B103, $E$8:$E102,AK$5, $F$8:$F102,AK$6)</f>
        <v>3.1444898543238402</v>
      </c>
      <c r="AL103" s="33">
        <f ca="1">AL102+_alpha*SUMIFS($Q$8:$Q102, $AC$8:$AC102,$B103, $E$8:$E102,AL$5, $F$8:$F102,AL$6)</f>
        <v>0.28878855087680022</v>
      </c>
      <c r="AM103" s="35">
        <f ca="1">AM102+_alpha*SUMIFS($Q$8:$Q102, $AC$8:$AC102,$B103, $E$8:$E102,AM$5, $F$8:$F102,AM$6)</f>
        <v>4.0951000000000004</v>
      </c>
      <c r="AN103" s="34">
        <f ca="1">AN102+_alpha*SUMIFS($Q$8:$Q102, $AC$8:$AC102,$B103, $E$8:$E102,AN$5, $F$8:$F102,AN$6)</f>
        <v>0</v>
      </c>
      <c r="AO103" s="49">
        <f ca="1">AO102+_alpha*SUMIFS($Q$8:$Q102, $AC$8:$AC102,$B103, $E$8:$E102,AO$5, $F$8:$F102,AO$6)</f>
        <v>0</v>
      </c>
      <c r="AQ103" s="7">
        <f t="shared" ca="1" si="82"/>
        <v>1</v>
      </c>
      <c r="AR103" s="10">
        <f t="shared" ca="1" si="83"/>
        <v>1</v>
      </c>
      <c r="AS103" s="10">
        <f t="shared" ca="1" si="84"/>
        <v>1</v>
      </c>
      <c r="AT103" s="10">
        <f t="shared" ca="1" si="85"/>
        <v>1</v>
      </c>
      <c r="AU103" s="8">
        <f t="shared" ca="1" si="86"/>
        <v>0</v>
      </c>
    </row>
    <row r="104" spans="2:47" x14ac:dyDescent="0.7">
      <c r="B104" s="12">
        <f t="shared" si="68"/>
        <v>96</v>
      </c>
      <c r="C104" s="7">
        <f t="shared" ca="1" si="69"/>
        <v>2</v>
      </c>
      <c r="D104" s="8">
        <f t="shared" ca="1" si="70"/>
        <v>6</v>
      </c>
      <c r="E104" s="10">
        <f t="shared" ca="1" si="71"/>
        <v>1</v>
      </c>
      <c r="F104" s="54">
        <f t="shared" ca="1" si="72"/>
        <v>0</v>
      </c>
      <c r="G104" s="10">
        <f t="shared" ca="1" si="73"/>
        <v>-1</v>
      </c>
      <c r="H104" s="7">
        <f t="shared" ca="1" si="74"/>
        <v>0</v>
      </c>
      <c r="I104" s="8" t="b">
        <f t="shared" ca="1" si="75"/>
        <v>0</v>
      </c>
      <c r="K104" s="55">
        <f t="shared" ca="1" si="76"/>
        <v>1</v>
      </c>
      <c r="L104" s="23">
        <f t="shared" si="77"/>
        <v>0.40053977834290078</v>
      </c>
      <c r="M104" s="8">
        <f t="shared" ca="1" si="78"/>
        <v>1</v>
      </c>
      <c r="N104" s="15"/>
      <c r="O104" s="58">
        <f t="shared" ca="1" si="79"/>
        <v>-3.1344083600000001</v>
      </c>
      <c r="P104" s="57">
        <f t="shared" ca="1" si="80"/>
        <v>-5.0924134905856002</v>
      </c>
      <c r="Q104" s="27">
        <f t="shared" ca="1" si="81"/>
        <v>-1.9580051305856001</v>
      </c>
      <c r="R104" s="26">
        <f t="shared" ca="1" si="59"/>
        <v>-3.1344083600000001</v>
      </c>
      <c r="S104" s="50">
        <f t="shared" ca="1" si="60"/>
        <v>-1.0924134905856</v>
      </c>
      <c r="T104" s="26">
        <f t="shared" ca="1" si="61"/>
        <v>-4.6137339635920007</v>
      </c>
      <c r="U104" s="50">
        <f t="shared" ca="1" si="62"/>
        <v>-2.8899709247623204</v>
      </c>
      <c r="V104" s="23"/>
      <c r="W104" s="7">
        <f ca="1">IFERROR(MATCH(TRUE,I104:OFFSET(I104,_n-1,0),FALSE), _n)-1</f>
        <v>3</v>
      </c>
      <c r="X104" s="10">
        <f t="shared" ca="1" si="63"/>
        <v>1</v>
      </c>
      <c r="Y104" s="10">
        <f t="shared" ca="1" si="64"/>
        <v>1</v>
      </c>
      <c r="Z104" s="7">
        <f ca="1">SUM(G104:OFFSET(G104, W104, 0))</f>
        <v>-4</v>
      </c>
      <c r="AA104" s="65">
        <f t="shared" ca="1" si="65"/>
        <v>-1.0924134905856</v>
      </c>
      <c r="AB104" s="66">
        <f t="shared" ca="1" si="66"/>
        <v>-5.0924134905856002</v>
      </c>
      <c r="AC104" s="70">
        <f t="shared" si="67"/>
        <v>100</v>
      </c>
      <c r="AF104" s="48">
        <f ca="1">AF103+_alpha*SUMIFS($Q$8:$Q103, $AC$8:$AC103,$B104, $E$8:$E103,AF$5, $F$8:$F103,AF$6)</f>
        <v>-4.6137339635920007</v>
      </c>
      <c r="AG104" s="34">
        <f ca="1">AG103+_alpha*SUMIFS($Q$8:$Q103, $AC$8:$AC103,$B104, $E$8:$E103,AG$5, $F$8:$F103,AG$6)</f>
        <v>-2.8899709247623204</v>
      </c>
      <c r="AH104" s="33">
        <f ca="1">AH103+_alpha*SUMIFS($Q$8:$Q103, $AC$8:$AC103,$B104, $E$8:$E103,AH$5, $F$8:$F103,AH$6)</f>
        <v>-3.1344083600000001</v>
      </c>
      <c r="AI104" s="35">
        <f ca="1">AI103+_alpha*SUMIFS($Q$8:$Q103, $AC$8:$AC103,$B104, $E$8:$E103,AI$5, $F$8:$F103,AI$6)</f>
        <v>-1.0924134905856</v>
      </c>
      <c r="AJ104" s="34">
        <f ca="1">AJ103+_alpha*SUMIFS($Q$8:$Q103, $AC$8:$AC103,$B104, $E$8:$E103,AJ$5, $F$8:$F103,AJ$6)</f>
        <v>-1.1889969913599998</v>
      </c>
      <c r="AK104" s="34">
        <f ca="1">AK103+_alpha*SUMIFS($Q$8:$Q103, $AC$8:$AC103,$B104, $E$8:$E103,AK$5, $F$8:$F103,AK$6)</f>
        <v>3.7728798705100801</v>
      </c>
      <c r="AL104" s="33">
        <f ca="1">AL103+_alpha*SUMIFS($Q$8:$Q103, $AC$8:$AC103,$B104, $E$8:$E103,AL$5, $F$8:$F103,AL$6)</f>
        <v>0.28878855087680022</v>
      </c>
      <c r="AM104" s="35">
        <f ca="1">AM103+_alpha*SUMIFS($Q$8:$Q103, $AC$8:$AC103,$B104, $E$8:$E103,AM$5, $F$8:$F103,AM$6)</f>
        <v>4.0951000000000004</v>
      </c>
      <c r="AN104" s="34">
        <f ca="1">AN103+_alpha*SUMIFS($Q$8:$Q103, $AC$8:$AC103,$B104, $E$8:$E103,AN$5, $F$8:$F103,AN$6)</f>
        <v>0</v>
      </c>
      <c r="AO104" s="49">
        <f ca="1">AO103+_alpha*SUMIFS($Q$8:$Q103, $AC$8:$AC103,$B104, $E$8:$E103,AO$5, $F$8:$F103,AO$6)</f>
        <v>0</v>
      </c>
      <c r="AQ104" s="7">
        <f t="shared" ca="1" si="82"/>
        <v>1</v>
      </c>
      <c r="AR104" s="10">
        <f t="shared" ca="1" si="83"/>
        <v>1</v>
      </c>
      <c r="AS104" s="10">
        <f t="shared" ca="1" si="84"/>
        <v>1</v>
      </c>
      <c r="AT104" s="10">
        <f t="shared" ca="1" si="85"/>
        <v>1</v>
      </c>
      <c r="AU104" s="8">
        <f t="shared" ca="1" si="86"/>
        <v>0</v>
      </c>
    </row>
    <row r="105" spans="2:47" x14ac:dyDescent="0.7">
      <c r="B105" s="12">
        <f t="shared" si="68"/>
        <v>97</v>
      </c>
      <c r="C105" s="7">
        <f t="shared" ca="1" si="69"/>
        <v>3</v>
      </c>
      <c r="D105" s="8">
        <f t="shared" ca="1" si="70"/>
        <v>6</v>
      </c>
      <c r="E105" s="10">
        <f t="shared" ca="1" si="71"/>
        <v>0</v>
      </c>
      <c r="F105" s="54">
        <f t="shared" ca="1" si="72"/>
        <v>1</v>
      </c>
      <c r="G105" s="10">
        <f t="shared" ca="1" si="73"/>
        <v>-1</v>
      </c>
      <c r="H105" s="7">
        <f t="shared" ca="1" si="74"/>
        <v>1</v>
      </c>
      <c r="I105" s="8" t="b">
        <f t="shared" ca="1" si="75"/>
        <v>0</v>
      </c>
      <c r="K105" s="55">
        <f t="shared" ca="1" si="76"/>
        <v>1</v>
      </c>
      <c r="L105" s="23">
        <f t="shared" si="77"/>
        <v>0.39971899320829024</v>
      </c>
      <c r="M105" s="8">
        <f t="shared" ca="1" si="78"/>
        <v>1</v>
      </c>
      <c r="N105" s="15"/>
      <c r="O105" s="58">
        <f t="shared" ca="1" si="79"/>
        <v>-2.8899709247623204</v>
      </c>
      <c r="P105" s="57">
        <f t="shared" ca="1" si="80"/>
        <v>-0.22712012948991989</v>
      </c>
      <c r="Q105" s="27">
        <f t="shared" ca="1" si="81"/>
        <v>2.6628507952724005</v>
      </c>
      <c r="R105" s="26">
        <f t="shared" ca="1" si="59"/>
        <v>-4.6137339635920007</v>
      </c>
      <c r="S105" s="50">
        <f t="shared" ca="1" si="60"/>
        <v>-2.8899709247623204</v>
      </c>
      <c r="T105" s="26">
        <f t="shared" ca="1" si="61"/>
        <v>-3.1344083600000001</v>
      </c>
      <c r="U105" s="50">
        <f t="shared" ca="1" si="62"/>
        <v>-1.0924134905856</v>
      </c>
      <c r="V105" s="23"/>
      <c r="W105" s="7">
        <f ca="1">IFERROR(MATCH(TRUE,I105:OFFSET(I105,_n-1,0),FALSE), _n)-1</f>
        <v>3</v>
      </c>
      <c r="X105" s="10">
        <f t="shared" ca="1" si="63"/>
        <v>2</v>
      </c>
      <c r="Y105" s="10">
        <f t="shared" ca="1" si="64"/>
        <v>1</v>
      </c>
      <c r="Z105" s="7">
        <f ca="1">SUM(G105:OFFSET(G105, W105, 0))</f>
        <v>-4</v>
      </c>
      <c r="AA105" s="65">
        <f t="shared" ca="1" si="65"/>
        <v>3.7728798705100801</v>
      </c>
      <c r="AB105" s="66">
        <f t="shared" ca="1" si="66"/>
        <v>-0.22712012948991989</v>
      </c>
      <c r="AC105" s="70">
        <f t="shared" si="67"/>
        <v>101</v>
      </c>
      <c r="AF105" s="48">
        <f ca="1">AF104+_alpha*SUMIFS($Q$8:$Q104, $AC$8:$AC104,$B105, $E$8:$E104,AF$5, $F$8:$F104,AF$6)</f>
        <v>-4.6137339635920007</v>
      </c>
      <c r="AG105" s="34">
        <f ca="1">AG104+_alpha*SUMIFS($Q$8:$Q104, $AC$8:$AC104,$B105, $E$8:$E104,AG$5, $F$8:$F104,AG$6)</f>
        <v>-2.8899709247623204</v>
      </c>
      <c r="AH105" s="33">
        <f ca="1">AH104+_alpha*SUMIFS($Q$8:$Q104, $AC$8:$AC104,$B105, $E$8:$E104,AH$5, $F$8:$F104,AH$6)</f>
        <v>-3.1344083600000001</v>
      </c>
      <c r="AI105" s="35">
        <f ca="1">AI104+_alpha*SUMIFS($Q$8:$Q104, $AC$8:$AC104,$B105, $E$8:$E104,AI$5, $F$8:$F104,AI$6)</f>
        <v>-1.0924134905856</v>
      </c>
      <c r="AJ105" s="34">
        <f ca="1">AJ104+_alpha*SUMIFS($Q$8:$Q104, $AC$8:$AC104,$B105, $E$8:$E104,AJ$5, $F$8:$F104,AJ$6)</f>
        <v>-1.1889969913599998</v>
      </c>
      <c r="AK105" s="34">
        <f ca="1">AK104+_alpha*SUMIFS($Q$8:$Q104, $AC$8:$AC104,$B105, $E$8:$E104,AK$5, $F$8:$F104,AK$6)</f>
        <v>3.7728798705100801</v>
      </c>
      <c r="AL105" s="33">
        <f ca="1">AL104+_alpha*SUMIFS($Q$8:$Q104, $AC$8:$AC104,$B105, $E$8:$E104,AL$5, $F$8:$F104,AL$6)</f>
        <v>0.28878855087680022</v>
      </c>
      <c r="AM105" s="35">
        <f ca="1">AM104+_alpha*SUMIFS($Q$8:$Q104, $AC$8:$AC104,$B105, $E$8:$E104,AM$5, $F$8:$F104,AM$6)</f>
        <v>4.6855900000000004</v>
      </c>
      <c r="AN105" s="34">
        <f ca="1">AN104+_alpha*SUMIFS($Q$8:$Q104, $AC$8:$AC104,$B105, $E$8:$E104,AN$5, $F$8:$F104,AN$6)</f>
        <v>0</v>
      </c>
      <c r="AO105" s="49">
        <f ca="1">AO104+_alpha*SUMIFS($Q$8:$Q104, $AC$8:$AC104,$B105, $E$8:$E104,AO$5, $F$8:$F104,AO$6)</f>
        <v>0</v>
      </c>
      <c r="AQ105" s="7">
        <f t="shared" ca="1" si="82"/>
        <v>1</v>
      </c>
      <c r="AR105" s="10">
        <f t="shared" ca="1" si="83"/>
        <v>1</v>
      </c>
      <c r="AS105" s="10">
        <f t="shared" ca="1" si="84"/>
        <v>1</v>
      </c>
      <c r="AT105" s="10">
        <f t="shared" ca="1" si="85"/>
        <v>1</v>
      </c>
      <c r="AU105" s="8">
        <f t="shared" ca="1" si="86"/>
        <v>0</v>
      </c>
    </row>
    <row r="106" spans="2:47" x14ac:dyDescent="0.7">
      <c r="B106" s="12">
        <f t="shared" si="68"/>
        <v>98</v>
      </c>
      <c r="C106" s="7">
        <f t="shared" ca="1" si="69"/>
        <v>4</v>
      </c>
      <c r="D106" s="8">
        <f t="shared" ca="1" si="70"/>
        <v>6</v>
      </c>
      <c r="E106" s="10">
        <f t="shared" ca="1" si="71"/>
        <v>1</v>
      </c>
      <c r="F106" s="54">
        <f t="shared" ca="1" si="72"/>
        <v>1</v>
      </c>
      <c r="G106" s="10">
        <f t="shared" ca="1" si="73"/>
        <v>-1</v>
      </c>
      <c r="H106" s="7">
        <f t="shared" ca="1" si="74"/>
        <v>2</v>
      </c>
      <c r="I106" s="8" t="b">
        <f t="shared" ca="1" si="75"/>
        <v>0</v>
      </c>
      <c r="K106" s="55">
        <f t="shared" ca="1" si="76"/>
        <v>1</v>
      </c>
      <c r="L106" s="23">
        <f t="shared" si="77"/>
        <v>0.39890819749672418</v>
      </c>
      <c r="M106" s="8">
        <f t="shared" ca="1" si="78"/>
        <v>0</v>
      </c>
      <c r="N106" s="15"/>
      <c r="O106" s="58">
        <f t="shared" ca="1" si="79"/>
        <v>-1.0924134905856</v>
      </c>
      <c r="P106" s="57">
        <f t="shared" ca="1" si="80"/>
        <v>0.68559000000000037</v>
      </c>
      <c r="Q106" s="27">
        <f t="shared" ca="1" si="81"/>
        <v>1.7780034905856004</v>
      </c>
      <c r="R106" s="26">
        <f t="shared" ca="1" si="59"/>
        <v>-3.1344083600000001</v>
      </c>
      <c r="S106" s="50">
        <f t="shared" ca="1" si="60"/>
        <v>-1.0924134905856</v>
      </c>
      <c r="T106" s="26">
        <f t="shared" ca="1" si="61"/>
        <v>-1.1889969913599998</v>
      </c>
      <c r="U106" s="50">
        <f t="shared" ca="1" si="62"/>
        <v>3.7728798705100801</v>
      </c>
      <c r="V106" s="23"/>
      <c r="W106" s="7">
        <f ca="1">IFERROR(MATCH(TRUE,I106:OFFSET(I106,_n-1,0),FALSE), _n)-1</f>
        <v>3</v>
      </c>
      <c r="X106" s="10">
        <f t="shared" ca="1" si="63"/>
        <v>3</v>
      </c>
      <c r="Y106" s="10">
        <f t="shared" ca="1" si="64"/>
        <v>1</v>
      </c>
      <c r="Z106" s="7">
        <f ca="1">SUM(G106:OFFSET(G106, W106, 0))</f>
        <v>-4</v>
      </c>
      <c r="AA106" s="65">
        <f t="shared" ca="1" si="65"/>
        <v>4.6855900000000004</v>
      </c>
      <c r="AB106" s="66">
        <f t="shared" ca="1" si="66"/>
        <v>0.68559000000000037</v>
      </c>
      <c r="AC106" s="70">
        <f t="shared" si="67"/>
        <v>102</v>
      </c>
      <c r="AF106" s="48">
        <f ca="1">AF105+_alpha*SUMIFS($Q$8:$Q105, $AC$8:$AC105,$B106, $E$8:$E105,AF$5, $F$8:$F105,AF$6)</f>
        <v>-4.6616019162913602</v>
      </c>
      <c r="AG106" s="34">
        <f ca="1">AG105+_alpha*SUMIFS($Q$8:$Q105, $AC$8:$AC105,$B106, $E$8:$E105,AG$5, $F$8:$F105,AG$6)</f>
        <v>-2.8899709247623204</v>
      </c>
      <c r="AH106" s="33">
        <f ca="1">AH105+_alpha*SUMIFS($Q$8:$Q105, $AC$8:$AC105,$B106, $E$8:$E105,AH$5, $F$8:$F105,AH$6)</f>
        <v>-3.1344083600000001</v>
      </c>
      <c r="AI106" s="35">
        <f ca="1">AI105+_alpha*SUMIFS($Q$8:$Q105, $AC$8:$AC105,$B106, $E$8:$E105,AI$5, $F$8:$F105,AI$6)</f>
        <v>-1.0924134905856</v>
      </c>
      <c r="AJ106" s="34">
        <f ca="1">AJ105+_alpha*SUMIFS($Q$8:$Q105, $AC$8:$AC105,$B106, $E$8:$E105,AJ$5, $F$8:$F105,AJ$6)</f>
        <v>-1.1889969913599998</v>
      </c>
      <c r="AK106" s="34">
        <f ca="1">AK105+_alpha*SUMIFS($Q$8:$Q105, $AC$8:$AC105,$B106, $E$8:$E105,AK$5, $F$8:$F105,AK$6)</f>
        <v>3.7728798705100801</v>
      </c>
      <c r="AL106" s="33">
        <f ca="1">AL105+_alpha*SUMIFS($Q$8:$Q105, $AC$8:$AC105,$B106, $E$8:$E105,AL$5, $F$8:$F105,AL$6)</f>
        <v>0.28878855087680022</v>
      </c>
      <c r="AM106" s="35">
        <f ca="1">AM105+_alpha*SUMIFS($Q$8:$Q105, $AC$8:$AC105,$B106, $E$8:$E105,AM$5, $F$8:$F105,AM$6)</f>
        <v>4.6855900000000004</v>
      </c>
      <c r="AN106" s="34">
        <f ca="1">AN105+_alpha*SUMIFS($Q$8:$Q105, $AC$8:$AC105,$B106, $E$8:$E105,AN$5, $F$8:$F105,AN$6)</f>
        <v>0</v>
      </c>
      <c r="AO106" s="49">
        <f ca="1">AO105+_alpha*SUMIFS($Q$8:$Q105, $AC$8:$AC105,$B106, $E$8:$E105,AO$5, $F$8:$F105,AO$6)</f>
        <v>0</v>
      </c>
      <c r="AQ106" s="7">
        <f t="shared" ca="1" si="82"/>
        <v>1</v>
      </c>
      <c r="AR106" s="10">
        <f t="shared" ca="1" si="83"/>
        <v>1</v>
      </c>
      <c r="AS106" s="10">
        <f t="shared" ca="1" si="84"/>
        <v>1</v>
      </c>
      <c r="AT106" s="10">
        <f t="shared" ca="1" si="85"/>
        <v>1</v>
      </c>
      <c r="AU106" s="8">
        <f t="shared" ca="1" si="86"/>
        <v>0</v>
      </c>
    </row>
    <row r="107" spans="2:47" x14ac:dyDescent="0.7">
      <c r="B107" s="12">
        <f t="shared" si="68"/>
        <v>99</v>
      </c>
      <c r="C107" s="7">
        <f t="shared" ca="1" si="69"/>
        <v>5</v>
      </c>
      <c r="D107" s="8">
        <f t="shared" ca="1" si="70"/>
        <v>6</v>
      </c>
      <c r="E107" s="10">
        <f t="shared" ca="1" si="71"/>
        <v>2</v>
      </c>
      <c r="F107" s="54">
        <f t="shared" ca="1" si="72"/>
        <v>0</v>
      </c>
      <c r="G107" s="10">
        <f t="shared" ca="1" si="73"/>
        <v>-1</v>
      </c>
      <c r="H107" s="7">
        <f t="shared" ca="1" si="74"/>
        <v>1</v>
      </c>
      <c r="I107" s="8" t="b">
        <f t="shared" ca="1" si="75"/>
        <v>0</v>
      </c>
      <c r="K107" s="55">
        <f t="shared" ca="1" si="76"/>
        <v>1</v>
      </c>
      <c r="L107" s="23">
        <f t="shared" si="77"/>
        <v>0.3981071705534972</v>
      </c>
      <c r="M107" s="8">
        <f t="shared" ca="1" si="78"/>
        <v>1</v>
      </c>
      <c r="N107" s="15"/>
      <c r="O107" s="58">
        <f t="shared" ca="1" si="79"/>
        <v>-1.1889969913599998</v>
      </c>
      <c r="P107" s="57">
        <f t="shared" ca="1" si="80"/>
        <v>7</v>
      </c>
      <c r="Q107" s="27">
        <f t="shared" ca="1" si="81"/>
        <v>8.1889969913599998</v>
      </c>
      <c r="R107" s="26">
        <f t="shared" ca="1" si="59"/>
        <v>-1.1889969913599998</v>
      </c>
      <c r="S107" s="50">
        <f t="shared" ca="1" si="60"/>
        <v>3.7728798705100801</v>
      </c>
      <c r="T107" s="26">
        <f t="shared" ca="1" si="61"/>
        <v>-3.1344083600000001</v>
      </c>
      <c r="U107" s="50">
        <f t="shared" ca="1" si="62"/>
        <v>-1.0924134905856</v>
      </c>
      <c r="V107" s="23"/>
      <c r="W107" s="7">
        <f ca="1">IFERROR(MATCH(TRUE,I107:OFFSET(I107,_n-1,0),FALSE), _n)-1</f>
        <v>3</v>
      </c>
      <c r="X107" s="10">
        <f t="shared" ca="1" si="63"/>
        <v>4</v>
      </c>
      <c r="Y107" s="10">
        <f t="shared" ca="1" si="64"/>
        <v>0</v>
      </c>
      <c r="Z107" s="7">
        <f ca="1">SUM(G107:OFFSET(G107, W107, 0))</f>
        <v>7</v>
      </c>
      <c r="AA107" s="65">
        <f t="shared" ca="1" si="65"/>
        <v>0</v>
      </c>
      <c r="AB107" s="66">
        <f t="shared" ca="1" si="66"/>
        <v>7</v>
      </c>
      <c r="AC107" s="70">
        <f t="shared" si="67"/>
        <v>103</v>
      </c>
      <c r="AF107" s="48">
        <f ca="1">AF106+_alpha*SUMIFS($Q$8:$Q106, $AC$8:$AC106,$B107, $E$8:$E106,AF$5, $F$8:$F106,AF$6)</f>
        <v>-4.6616019162913602</v>
      </c>
      <c r="AG107" s="34">
        <f ca="1">AG106+_alpha*SUMIFS($Q$8:$Q106, $AC$8:$AC106,$B107, $E$8:$E106,AG$5, $F$8:$F106,AG$6)</f>
        <v>-3.1198735314220882</v>
      </c>
      <c r="AH107" s="33">
        <f ca="1">AH106+_alpha*SUMIFS($Q$8:$Q106, $AC$8:$AC106,$B107, $E$8:$E106,AH$5, $F$8:$F106,AH$6)</f>
        <v>-3.1344083600000001</v>
      </c>
      <c r="AI107" s="35">
        <f ca="1">AI106+_alpha*SUMIFS($Q$8:$Q106, $AC$8:$AC106,$B107, $E$8:$E106,AI$5, $F$8:$F106,AI$6)</f>
        <v>-1.0924134905856</v>
      </c>
      <c r="AJ107" s="34">
        <f ca="1">AJ106+_alpha*SUMIFS($Q$8:$Q106, $AC$8:$AC106,$B107, $E$8:$E106,AJ$5, $F$8:$F106,AJ$6)</f>
        <v>-1.1889969913599998</v>
      </c>
      <c r="AK107" s="34">
        <f ca="1">AK106+_alpha*SUMIFS($Q$8:$Q106, $AC$8:$AC106,$B107, $E$8:$E106,AK$5, $F$8:$F106,AK$6)</f>
        <v>3.7728798705100801</v>
      </c>
      <c r="AL107" s="33">
        <f ca="1">AL106+_alpha*SUMIFS($Q$8:$Q106, $AC$8:$AC106,$B107, $E$8:$E106,AL$5, $F$8:$F106,AL$6)</f>
        <v>0.28878855087680022</v>
      </c>
      <c r="AM107" s="35">
        <f ca="1">AM106+_alpha*SUMIFS($Q$8:$Q106, $AC$8:$AC106,$B107, $E$8:$E106,AM$5, $F$8:$F106,AM$6)</f>
        <v>4.6855900000000004</v>
      </c>
      <c r="AN107" s="34">
        <f ca="1">AN106+_alpha*SUMIFS($Q$8:$Q106, $AC$8:$AC106,$B107, $E$8:$E106,AN$5, $F$8:$F106,AN$6)</f>
        <v>0</v>
      </c>
      <c r="AO107" s="49">
        <f ca="1">AO106+_alpha*SUMIFS($Q$8:$Q106, $AC$8:$AC106,$B107, $E$8:$E106,AO$5, $F$8:$F106,AO$6)</f>
        <v>0</v>
      </c>
      <c r="AQ107" s="7">
        <f t="shared" ca="1" si="82"/>
        <v>1</v>
      </c>
      <c r="AR107" s="10">
        <f t="shared" ca="1" si="83"/>
        <v>1</v>
      </c>
      <c r="AS107" s="10">
        <f t="shared" ca="1" si="84"/>
        <v>1</v>
      </c>
      <c r="AT107" s="10">
        <f t="shared" ca="1" si="85"/>
        <v>1</v>
      </c>
      <c r="AU107" s="8">
        <f t="shared" ca="1" si="86"/>
        <v>0</v>
      </c>
    </row>
    <row r="108" spans="2:47" x14ac:dyDescent="0.7">
      <c r="B108" s="12">
        <f t="shared" si="68"/>
        <v>100</v>
      </c>
      <c r="C108" s="7">
        <f t="shared" ca="1" si="69"/>
        <v>6</v>
      </c>
      <c r="D108" s="8">
        <f t="shared" ca="1" si="70"/>
        <v>6</v>
      </c>
      <c r="E108" s="10">
        <f t="shared" ca="1" si="71"/>
        <v>1</v>
      </c>
      <c r="F108" s="54">
        <f t="shared" ca="1" si="72"/>
        <v>1</v>
      </c>
      <c r="G108" s="10">
        <f t="shared" ca="1" si="73"/>
        <v>-1</v>
      </c>
      <c r="H108" s="7">
        <f t="shared" ca="1" si="74"/>
        <v>2</v>
      </c>
      <c r="I108" s="8" t="b">
        <f t="shared" ca="1" si="75"/>
        <v>0</v>
      </c>
      <c r="K108" s="55">
        <f t="shared" ca="1" si="76"/>
        <v>1</v>
      </c>
      <c r="L108" s="23">
        <f t="shared" si="77"/>
        <v>0.39731569874293926</v>
      </c>
      <c r="M108" s="8">
        <f t="shared" ca="1" si="78"/>
        <v>1</v>
      </c>
      <c r="N108" s="15"/>
      <c r="O108" s="58">
        <f t="shared" ca="1" si="79"/>
        <v>-1.0924134905856</v>
      </c>
      <c r="P108" s="57">
        <f t="shared" ca="1" si="80"/>
        <v>8</v>
      </c>
      <c r="Q108" s="27">
        <f t="shared" ca="1" si="81"/>
        <v>9.0924134905855993</v>
      </c>
      <c r="R108" s="26">
        <f t="shared" ca="1" si="59"/>
        <v>-3.3302088730585599</v>
      </c>
      <c r="S108" s="50">
        <f t="shared" ca="1" si="60"/>
        <v>-1.0924134905856</v>
      </c>
      <c r="T108" s="26">
        <f t="shared" ca="1" si="61"/>
        <v>-1.1889969913599998</v>
      </c>
      <c r="U108" s="50">
        <f t="shared" ca="1" si="62"/>
        <v>3.7728798705100801</v>
      </c>
      <c r="V108" s="23"/>
      <c r="W108" s="7">
        <f ca="1">IFERROR(MATCH(TRUE,I108:OFFSET(I108,_n-1,0),FALSE), _n)-1</f>
        <v>2</v>
      </c>
      <c r="X108" s="10">
        <f t="shared" ca="1" si="63"/>
        <v>4</v>
      </c>
      <c r="Y108" s="10">
        <f t="shared" ca="1" si="64"/>
        <v>0</v>
      </c>
      <c r="Z108" s="7">
        <f ca="1">SUM(G108:OFFSET(G108, W108, 0))</f>
        <v>8</v>
      </c>
      <c r="AA108" s="65">
        <f t="shared" ca="1" si="65"/>
        <v>0</v>
      </c>
      <c r="AB108" s="66">
        <f t="shared" ca="1" si="66"/>
        <v>8</v>
      </c>
      <c r="AC108" s="70">
        <f t="shared" si="67"/>
        <v>104</v>
      </c>
      <c r="AF108" s="48">
        <f ca="1">AF107+_alpha*SUMIFS($Q$8:$Q107, $AC$8:$AC107,$B108, $E$8:$E107,AF$5, $F$8:$F107,AF$6)</f>
        <v>-4.6616019162913602</v>
      </c>
      <c r="AG108" s="34">
        <f ca="1">AG107+_alpha*SUMIFS($Q$8:$Q107, $AC$8:$AC107,$B108, $E$8:$E107,AG$5, $F$8:$F107,AG$6)</f>
        <v>-3.1198735314220882</v>
      </c>
      <c r="AH108" s="33">
        <f ca="1">AH107+_alpha*SUMIFS($Q$8:$Q107, $AC$8:$AC107,$B108, $E$8:$E107,AH$5, $F$8:$F107,AH$6)</f>
        <v>-3.3302088730585599</v>
      </c>
      <c r="AI108" s="35">
        <f ca="1">AI107+_alpha*SUMIFS($Q$8:$Q107, $AC$8:$AC107,$B108, $E$8:$E107,AI$5, $F$8:$F107,AI$6)</f>
        <v>-1.0924134905856</v>
      </c>
      <c r="AJ108" s="34">
        <f ca="1">AJ107+_alpha*SUMIFS($Q$8:$Q107, $AC$8:$AC107,$B108, $E$8:$E107,AJ$5, $F$8:$F107,AJ$6)</f>
        <v>-1.1889969913599998</v>
      </c>
      <c r="AK108" s="34">
        <f ca="1">AK107+_alpha*SUMIFS($Q$8:$Q107, $AC$8:$AC107,$B108, $E$8:$E107,AK$5, $F$8:$F107,AK$6)</f>
        <v>3.7728798705100801</v>
      </c>
      <c r="AL108" s="33">
        <f ca="1">AL107+_alpha*SUMIFS($Q$8:$Q107, $AC$8:$AC107,$B108, $E$8:$E107,AL$5, $F$8:$F107,AL$6)</f>
        <v>0.28878855087680022</v>
      </c>
      <c r="AM108" s="35">
        <f ca="1">AM107+_alpha*SUMIFS($Q$8:$Q107, $AC$8:$AC107,$B108, $E$8:$E107,AM$5, $F$8:$F107,AM$6)</f>
        <v>4.6855900000000004</v>
      </c>
      <c r="AN108" s="34">
        <f ca="1">AN107+_alpha*SUMIFS($Q$8:$Q107, $AC$8:$AC107,$B108, $E$8:$E107,AN$5, $F$8:$F107,AN$6)</f>
        <v>0</v>
      </c>
      <c r="AO108" s="49">
        <f ca="1">AO107+_alpha*SUMIFS($Q$8:$Q107, $AC$8:$AC107,$B108, $E$8:$E107,AO$5, $F$8:$F107,AO$6)</f>
        <v>0</v>
      </c>
      <c r="AQ108" s="7">
        <f t="shared" ca="1" si="82"/>
        <v>1</v>
      </c>
      <c r="AR108" s="10">
        <f t="shared" ca="1" si="83"/>
        <v>1</v>
      </c>
      <c r="AS108" s="10">
        <f t="shared" ca="1" si="84"/>
        <v>1</v>
      </c>
      <c r="AT108" s="10">
        <f t="shared" ca="1" si="85"/>
        <v>1</v>
      </c>
      <c r="AU108" s="8">
        <f t="shared" ca="1" si="86"/>
        <v>0</v>
      </c>
    </row>
    <row r="109" spans="2:47" x14ac:dyDescent="0.7">
      <c r="B109" s="12">
        <f t="shared" si="68"/>
        <v>101</v>
      </c>
      <c r="C109" s="7">
        <f t="shared" ca="1" si="69"/>
        <v>7</v>
      </c>
      <c r="D109" s="8">
        <f t="shared" ca="1" si="70"/>
        <v>6</v>
      </c>
      <c r="E109" s="10">
        <f t="shared" ca="1" si="71"/>
        <v>2</v>
      </c>
      <c r="F109" s="54">
        <f t="shared" ca="1" si="72"/>
        <v>1</v>
      </c>
      <c r="G109" s="10">
        <f t="shared" ca="1" si="73"/>
        <v>-1</v>
      </c>
      <c r="H109" s="7">
        <f t="shared" ca="1" si="74"/>
        <v>3</v>
      </c>
      <c r="I109" s="8" t="b">
        <f t="shared" ca="1" si="75"/>
        <v>0</v>
      </c>
      <c r="K109" s="55">
        <f t="shared" ca="1" si="76"/>
        <v>1</v>
      </c>
      <c r="L109" s="23">
        <f t="shared" si="77"/>
        <v>0.39653357515824816</v>
      </c>
      <c r="M109" s="8">
        <f t="shared" ca="1" si="78"/>
        <v>1</v>
      </c>
      <c r="N109" s="15"/>
      <c r="O109" s="58">
        <f t="shared" ca="1" si="79"/>
        <v>3.7728798705100801</v>
      </c>
      <c r="P109" s="57">
        <f t="shared" ca="1" si="80"/>
        <v>9</v>
      </c>
      <c r="Q109" s="27">
        <f t="shared" ca="1" si="81"/>
        <v>5.2271201294899203</v>
      </c>
      <c r="R109" s="26">
        <f t="shared" ca="1" si="59"/>
        <v>-1.1889969913599998</v>
      </c>
      <c r="S109" s="50">
        <f t="shared" ca="1" si="60"/>
        <v>3.7728798705100801</v>
      </c>
      <c r="T109" s="26">
        <f t="shared" ca="1" si="61"/>
        <v>0.28878855087680022</v>
      </c>
      <c r="U109" s="50">
        <f t="shared" ca="1" si="62"/>
        <v>4.6855900000000004</v>
      </c>
      <c r="V109" s="23"/>
      <c r="W109" s="7">
        <f ca="1">IFERROR(MATCH(TRUE,I109:OFFSET(I109,_n-1,0),FALSE), _n)-1</f>
        <v>1</v>
      </c>
      <c r="X109" s="10">
        <f t="shared" ca="1" si="63"/>
        <v>4</v>
      </c>
      <c r="Y109" s="10">
        <f t="shared" ca="1" si="64"/>
        <v>0</v>
      </c>
      <c r="Z109" s="7">
        <f ca="1">SUM(G109:OFFSET(G109, W109, 0))</f>
        <v>9</v>
      </c>
      <c r="AA109" s="65">
        <f t="shared" ca="1" si="65"/>
        <v>0</v>
      </c>
      <c r="AB109" s="66">
        <f t="shared" ca="1" si="66"/>
        <v>9</v>
      </c>
      <c r="AC109" s="70">
        <f t="shared" si="67"/>
        <v>105</v>
      </c>
      <c r="AF109" s="48">
        <f ca="1">AF108+_alpha*SUMIFS($Q$8:$Q108, $AC$8:$AC108,$B109, $E$8:$E108,AF$5, $F$8:$F108,AF$6)</f>
        <v>-4.6616019162913602</v>
      </c>
      <c r="AG109" s="34">
        <f ca="1">AG108+_alpha*SUMIFS($Q$8:$Q108, $AC$8:$AC108,$B109, $E$8:$E108,AG$5, $F$8:$F108,AG$6)</f>
        <v>-2.853588451894848</v>
      </c>
      <c r="AH109" s="33">
        <f ca="1">AH108+_alpha*SUMIFS($Q$8:$Q108, $AC$8:$AC108,$B109, $E$8:$E108,AH$5, $F$8:$F108,AH$6)</f>
        <v>-3.3302088730585599</v>
      </c>
      <c r="AI109" s="35">
        <f ca="1">AI108+_alpha*SUMIFS($Q$8:$Q108, $AC$8:$AC108,$B109, $E$8:$E108,AI$5, $F$8:$F108,AI$6)</f>
        <v>-1.0924134905856</v>
      </c>
      <c r="AJ109" s="34">
        <f ca="1">AJ108+_alpha*SUMIFS($Q$8:$Q108, $AC$8:$AC108,$B109, $E$8:$E108,AJ$5, $F$8:$F108,AJ$6)</f>
        <v>-1.1889969913599998</v>
      </c>
      <c r="AK109" s="34">
        <f ca="1">AK108+_alpha*SUMIFS($Q$8:$Q108, $AC$8:$AC108,$B109, $E$8:$E108,AK$5, $F$8:$F108,AK$6)</f>
        <v>3.7728798705100801</v>
      </c>
      <c r="AL109" s="33">
        <f ca="1">AL108+_alpha*SUMIFS($Q$8:$Q108, $AC$8:$AC108,$B109, $E$8:$E108,AL$5, $F$8:$F108,AL$6)</f>
        <v>0.28878855087680022</v>
      </c>
      <c r="AM109" s="35">
        <f ca="1">AM108+_alpha*SUMIFS($Q$8:$Q108, $AC$8:$AC108,$B109, $E$8:$E108,AM$5, $F$8:$F108,AM$6)</f>
        <v>4.6855900000000004</v>
      </c>
      <c r="AN109" s="34">
        <f ca="1">AN108+_alpha*SUMIFS($Q$8:$Q108, $AC$8:$AC108,$B109, $E$8:$E108,AN$5, $F$8:$F108,AN$6)</f>
        <v>0</v>
      </c>
      <c r="AO109" s="49">
        <f ca="1">AO108+_alpha*SUMIFS($Q$8:$Q108, $AC$8:$AC108,$B109, $E$8:$E108,AO$5, $F$8:$F108,AO$6)</f>
        <v>0</v>
      </c>
      <c r="AQ109" s="7">
        <f t="shared" ca="1" si="82"/>
        <v>1</v>
      </c>
      <c r="AR109" s="10">
        <f t="shared" ca="1" si="83"/>
        <v>1</v>
      </c>
      <c r="AS109" s="10">
        <f t="shared" ca="1" si="84"/>
        <v>1</v>
      </c>
      <c r="AT109" s="10">
        <f t="shared" ca="1" si="85"/>
        <v>1</v>
      </c>
      <c r="AU109" s="8">
        <f t="shared" ca="1" si="86"/>
        <v>0</v>
      </c>
    </row>
    <row r="110" spans="2:47" x14ac:dyDescent="0.7">
      <c r="B110" s="12">
        <f t="shared" si="68"/>
        <v>102</v>
      </c>
      <c r="C110" s="7">
        <f t="shared" ca="1" si="69"/>
        <v>8</v>
      </c>
      <c r="D110" s="8">
        <f t="shared" ca="1" si="70"/>
        <v>6</v>
      </c>
      <c r="E110" s="10">
        <f t="shared" ca="1" si="71"/>
        <v>3</v>
      </c>
      <c r="F110" s="54">
        <f t="shared" ca="1" si="72"/>
        <v>1</v>
      </c>
      <c r="G110" s="10">
        <f t="shared" ca="1" si="73"/>
        <v>10</v>
      </c>
      <c r="H110" s="7">
        <f t="shared" ca="1" si="74"/>
        <v>4</v>
      </c>
      <c r="I110" s="8" t="b">
        <f t="shared" ca="1" si="75"/>
        <v>1</v>
      </c>
      <c r="K110" s="55">
        <f t="shared" ca="1" si="76"/>
        <v>0</v>
      </c>
      <c r="L110" s="23">
        <f t="shared" si="77"/>
        <v>0.39576059934602942</v>
      </c>
      <c r="M110" s="8">
        <f t="shared" ca="1" si="78"/>
        <v>0</v>
      </c>
      <c r="N110" s="15"/>
      <c r="O110" s="58">
        <f t="shared" ca="1" si="79"/>
        <v>4.6855900000000004</v>
      </c>
      <c r="P110" s="57">
        <f t="shared" ca="1" si="80"/>
        <v>10</v>
      </c>
      <c r="Q110" s="27">
        <f t="shared" ca="1" si="81"/>
        <v>5.3144099999999996</v>
      </c>
      <c r="R110" s="26">
        <f t="shared" ca="1" si="59"/>
        <v>0.28878855087680022</v>
      </c>
      <c r="S110" s="50">
        <f t="shared" ca="1" si="60"/>
        <v>4.6855900000000004</v>
      </c>
      <c r="T110" s="26">
        <f t="shared" ca="1" si="61"/>
        <v>0</v>
      </c>
      <c r="U110" s="50">
        <f t="shared" ca="1" si="62"/>
        <v>0</v>
      </c>
      <c r="V110" s="23"/>
      <c r="W110" s="7">
        <f ca="1">IFERROR(MATCH(TRUE,I110:OFFSET(I110,_n-1,0),FALSE), _n)-1</f>
        <v>0</v>
      </c>
      <c r="X110" s="10">
        <f t="shared" ca="1" si="63"/>
        <v>4</v>
      </c>
      <c r="Y110" s="10">
        <f t="shared" ca="1" si="64"/>
        <v>0</v>
      </c>
      <c r="Z110" s="7">
        <f ca="1">SUM(G110:OFFSET(G110, W110, 0))</f>
        <v>10</v>
      </c>
      <c r="AA110" s="65">
        <f t="shared" ca="1" si="65"/>
        <v>0</v>
      </c>
      <c r="AB110" s="66">
        <f t="shared" ca="1" si="66"/>
        <v>10</v>
      </c>
      <c r="AC110" s="70">
        <f t="shared" si="67"/>
        <v>106</v>
      </c>
      <c r="AF110" s="48">
        <f ca="1">AF109+_alpha*SUMIFS($Q$8:$Q109, $AC$8:$AC109,$B110, $E$8:$E109,AF$5, $F$8:$F109,AF$6)</f>
        <v>-4.6616019162913602</v>
      </c>
      <c r="AG110" s="34">
        <f ca="1">AG109+_alpha*SUMIFS($Q$8:$Q109, $AC$8:$AC109,$B110, $E$8:$E109,AG$5, $F$8:$F109,AG$6)</f>
        <v>-2.853588451894848</v>
      </c>
      <c r="AH110" s="33">
        <f ca="1">AH109+_alpha*SUMIFS($Q$8:$Q109, $AC$8:$AC109,$B110, $E$8:$E109,AH$5, $F$8:$F109,AH$6)</f>
        <v>-3.3302088730585599</v>
      </c>
      <c r="AI110" s="35">
        <f ca="1">AI109+_alpha*SUMIFS($Q$8:$Q109, $AC$8:$AC109,$B110, $E$8:$E109,AI$5, $F$8:$F109,AI$6)</f>
        <v>-0.91461314152703999</v>
      </c>
      <c r="AJ110" s="34">
        <f ca="1">AJ109+_alpha*SUMIFS($Q$8:$Q109, $AC$8:$AC109,$B110, $E$8:$E109,AJ$5, $F$8:$F109,AJ$6)</f>
        <v>-1.1889969913599998</v>
      </c>
      <c r="AK110" s="34">
        <f ca="1">AK109+_alpha*SUMIFS($Q$8:$Q109, $AC$8:$AC109,$B110, $E$8:$E109,AK$5, $F$8:$F109,AK$6)</f>
        <v>3.7728798705100801</v>
      </c>
      <c r="AL110" s="33">
        <f ca="1">AL109+_alpha*SUMIFS($Q$8:$Q109, $AC$8:$AC109,$B110, $E$8:$E109,AL$5, $F$8:$F109,AL$6)</f>
        <v>0.28878855087680022</v>
      </c>
      <c r="AM110" s="35">
        <f ca="1">AM109+_alpha*SUMIFS($Q$8:$Q109, $AC$8:$AC109,$B110, $E$8:$E109,AM$5, $F$8:$F109,AM$6)</f>
        <v>4.6855900000000004</v>
      </c>
      <c r="AN110" s="34">
        <f ca="1">AN109+_alpha*SUMIFS($Q$8:$Q109, $AC$8:$AC109,$B110, $E$8:$E109,AN$5, $F$8:$F109,AN$6)</f>
        <v>0</v>
      </c>
      <c r="AO110" s="49">
        <f ca="1">AO109+_alpha*SUMIFS($Q$8:$Q109, $AC$8:$AC109,$B110, $E$8:$E109,AO$5, $F$8:$F109,AO$6)</f>
        <v>0</v>
      </c>
      <c r="AQ110" s="7">
        <f t="shared" ca="1" si="82"/>
        <v>1</v>
      </c>
      <c r="AR110" s="10">
        <f t="shared" ca="1" si="83"/>
        <v>1</v>
      </c>
      <c r="AS110" s="10">
        <f t="shared" ca="1" si="84"/>
        <v>1</v>
      </c>
      <c r="AT110" s="10">
        <f t="shared" ca="1" si="85"/>
        <v>1</v>
      </c>
      <c r="AU110" s="8">
        <f t="shared" ca="1" si="86"/>
        <v>0</v>
      </c>
    </row>
    <row r="111" spans="2:47" x14ac:dyDescent="0.7">
      <c r="B111" s="12">
        <f t="shared" si="68"/>
        <v>103</v>
      </c>
      <c r="C111" s="7">
        <f t="shared" ca="1" si="69"/>
        <v>0</v>
      </c>
      <c r="D111" s="8">
        <f t="shared" ca="1" si="70"/>
        <v>7</v>
      </c>
      <c r="E111" s="10">
        <f t="shared" ca="1" si="71"/>
        <v>0</v>
      </c>
      <c r="F111" s="54">
        <f t="shared" ca="1" si="72"/>
        <v>0</v>
      </c>
      <c r="G111" s="10">
        <f t="shared" ca="1" si="73"/>
        <v>-1</v>
      </c>
      <c r="H111" s="7">
        <f t="shared" ca="1" si="74"/>
        <v>0</v>
      </c>
      <c r="I111" s="8" t="b">
        <f t="shared" ca="1" si="75"/>
        <v>0</v>
      </c>
      <c r="K111" s="55">
        <f t="shared" ca="1" si="76"/>
        <v>1</v>
      </c>
      <c r="L111" s="23">
        <f t="shared" si="77"/>
        <v>0.39499657704466379</v>
      </c>
      <c r="M111" s="8">
        <f t="shared" ca="1" si="78"/>
        <v>0</v>
      </c>
      <c r="N111" s="15"/>
      <c r="O111" s="58">
        <f t="shared" ca="1" si="79"/>
        <v>-4.6616019162913602</v>
      </c>
      <c r="P111" s="57">
        <f t="shared" ca="1" si="80"/>
        <v>-6.853588451894848</v>
      </c>
      <c r="Q111" s="27">
        <f t="shared" ca="1" si="81"/>
        <v>-2.1919865356034878</v>
      </c>
      <c r="R111" s="26">
        <f t="shared" ca="1" si="59"/>
        <v>-4.6616019162913602</v>
      </c>
      <c r="S111" s="50">
        <f t="shared" ca="1" si="60"/>
        <v>-2.853588451894848</v>
      </c>
      <c r="T111" s="26">
        <f t="shared" ca="1" si="61"/>
        <v>-4.6616019162913602</v>
      </c>
      <c r="U111" s="50">
        <f t="shared" ca="1" si="62"/>
        <v>-2.853588451894848</v>
      </c>
      <c r="V111" s="23"/>
      <c r="W111" s="7">
        <f ca="1">IFERROR(MATCH(TRUE,I111:OFFSET(I111,_n-1,0),FALSE), _n)-1</f>
        <v>3</v>
      </c>
      <c r="X111" s="10">
        <f t="shared" ca="1" si="63"/>
        <v>0</v>
      </c>
      <c r="Y111" s="10">
        <f t="shared" ca="1" si="64"/>
        <v>1</v>
      </c>
      <c r="Z111" s="7">
        <f ca="1">SUM(G111:OFFSET(G111, W111, 0))</f>
        <v>-4</v>
      </c>
      <c r="AA111" s="65">
        <f t="shared" ca="1" si="65"/>
        <v>-2.853588451894848</v>
      </c>
      <c r="AB111" s="66">
        <f t="shared" ca="1" si="66"/>
        <v>-6.853588451894848</v>
      </c>
      <c r="AC111" s="70">
        <f t="shared" si="67"/>
        <v>107</v>
      </c>
      <c r="AF111" s="48">
        <f ca="1">AF110+_alpha*SUMIFS($Q$8:$Q110, $AC$8:$AC110,$B111, $E$8:$E110,AF$5, $F$8:$F110,AF$6)</f>
        <v>-4.6616019162913602</v>
      </c>
      <c r="AG111" s="34">
        <f ca="1">AG110+_alpha*SUMIFS($Q$8:$Q110, $AC$8:$AC110,$B111, $E$8:$E110,AG$5, $F$8:$F110,AG$6)</f>
        <v>-2.853588451894848</v>
      </c>
      <c r="AH111" s="33">
        <f ca="1">AH110+_alpha*SUMIFS($Q$8:$Q110, $AC$8:$AC110,$B111, $E$8:$E110,AH$5, $F$8:$F110,AH$6)</f>
        <v>-3.3302088730585599</v>
      </c>
      <c r="AI111" s="35">
        <f ca="1">AI110+_alpha*SUMIFS($Q$8:$Q110, $AC$8:$AC110,$B111, $E$8:$E110,AI$5, $F$8:$F110,AI$6)</f>
        <v>-0.91461314152703999</v>
      </c>
      <c r="AJ111" s="34">
        <f ca="1">AJ110+_alpha*SUMIFS($Q$8:$Q110, $AC$8:$AC110,$B111, $E$8:$E110,AJ$5, $F$8:$F110,AJ$6)</f>
        <v>-0.37009729222399979</v>
      </c>
      <c r="AK111" s="34">
        <f ca="1">AK110+_alpha*SUMIFS($Q$8:$Q110, $AC$8:$AC110,$B111, $E$8:$E110,AK$5, $F$8:$F110,AK$6)</f>
        <v>3.7728798705100801</v>
      </c>
      <c r="AL111" s="33">
        <f ca="1">AL110+_alpha*SUMIFS($Q$8:$Q110, $AC$8:$AC110,$B111, $E$8:$E110,AL$5, $F$8:$F110,AL$6)</f>
        <v>0.28878855087680022</v>
      </c>
      <c r="AM111" s="35">
        <f ca="1">AM110+_alpha*SUMIFS($Q$8:$Q110, $AC$8:$AC110,$B111, $E$8:$E110,AM$5, $F$8:$F110,AM$6)</f>
        <v>4.6855900000000004</v>
      </c>
      <c r="AN111" s="34">
        <f ca="1">AN110+_alpha*SUMIFS($Q$8:$Q110, $AC$8:$AC110,$B111, $E$8:$E110,AN$5, $F$8:$F110,AN$6)</f>
        <v>0</v>
      </c>
      <c r="AO111" s="49">
        <f ca="1">AO110+_alpha*SUMIFS($Q$8:$Q110, $AC$8:$AC110,$B111, $E$8:$E110,AO$5, $F$8:$F110,AO$6)</f>
        <v>0</v>
      </c>
      <c r="AQ111" s="7">
        <f t="shared" ca="1" si="82"/>
        <v>1</v>
      </c>
      <c r="AR111" s="10">
        <f t="shared" ca="1" si="83"/>
        <v>1</v>
      </c>
      <c r="AS111" s="10">
        <f t="shared" ca="1" si="84"/>
        <v>1</v>
      </c>
      <c r="AT111" s="10">
        <f t="shared" ca="1" si="85"/>
        <v>1</v>
      </c>
      <c r="AU111" s="8">
        <f t="shared" ca="1" si="86"/>
        <v>0</v>
      </c>
    </row>
    <row r="112" spans="2:47" x14ac:dyDescent="0.7">
      <c r="B112" s="12">
        <f t="shared" si="68"/>
        <v>104</v>
      </c>
      <c r="C112" s="7">
        <f t="shared" ca="1" si="69"/>
        <v>1</v>
      </c>
      <c r="D112" s="8">
        <f t="shared" ca="1" si="70"/>
        <v>7</v>
      </c>
      <c r="E112" s="10">
        <f t="shared" ca="1" si="71"/>
        <v>0</v>
      </c>
      <c r="F112" s="54">
        <f t="shared" ca="1" si="72"/>
        <v>0</v>
      </c>
      <c r="G112" s="10">
        <f t="shared" ca="1" si="73"/>
        <v>-1</v>
      </c>
      <c r="H112" s="7">
        <f t="shared" ca="1" si="74"/>
        <v>0</v>
      </c>
      <c r="I112" s="8" t="b">
        <f t="shared" ca="1" si="75"/>
        <v>0</v>
      </c>
      <c r="K112" s="55">
        <f t="shared" ca="1" si="76"/>
        <v>1</v>
      </c>
      <c r="L112" s="23">
        <f t="shared" si="77"/>
        <v>0.39424131993568018</v>
      </c>
      <c r="M112" s="8">
        <f t="shared" ca="1" si="78"/>
        <v>0</v>
      </c>
      <c r="N112" s="15"/>
      <c r="O112" s="58">
        <f t="shared" ca="1" si="79"/>
        <v>-4.6616019162913602</v>
      </c>
      <c r="P112" s="57">
        <f t="shared" ca="1" si="80"/>
        <v>-4.0053717924684804</v>
      </c>
      <c r="Q112" s="27">
        <f t="shared" ca="1" si="81"/>
        <v>0.65623012382287982</v>
      </c>
      <c r="R112" s="26">
        <f t="shared" ca="1" si="59"/>
        <v>-4.6616019162913602</v>
      </c>
      <c r="S112" s="50">
        <f t="shared" ca="1" si="60"/>
        <v>-2.853588451894848</v>
      </c>
      <c r="T112" s="26">
        <f t="shared" ca="1" si="61"/>
        <v>-4.6616019162913602</v>
      </c>
      <c r="U112" s="50">
        <f t="shared" ca="1" si="62"/>
        <v>-2.853588451894848</v>
      </c>
      <c r="V112" s="23"/>
      <c r="W112" s="7">
        <f ca="1">IFERROR(MATCH(TRUE,I112:OFFSET(I112,_n-1,0),FALSE), _n)-1</f>
        <v>3</v>
      </c>
      <c r="X112" s="10">
        <f t="shared" ca="1" si="63"/>
        <v>1</v>
      </c>
      <c r="Y112" s="10">
        <f t="shared" ca="1" si="64"/>
        <v>1</v>
      </c>
      <c r="Z112" s="7">
        <f ca="1">SUM(G112:OFFSET(G112, W112, 0))</f>
        <v>-4</v>
      </c>
      <c r="AA112" s="65">
        <f t="shared" ca="1" si="65"/>
        <v>-5.3717924684799634E-3</v>
      </c>
      <c r="AB112" s="66">
        <f t="shared" ca="1" si="66"/>
        <v>-4.0053717924684804</v>
      </c>
      <c r="AC112" s="70">
        <f t="shared" si="67"/>
        <v>108</v>
      </c>
      <c r="AF112" s="48">
        <f ca="1">AF111+_alpha*SUMIFS($Q$8:$Q111, $AC$8:$AC111,$B112, $E$8:$E111,AF$5, $F$8:$F111,AF$6)</f>
        <v>-4.6616019162913602</v>
      </c>
      <c r="AG112" s="34">
        <f ca="1">AG111+_alpha*SUMIFS($Q$8:$Q111, $AC$8:$AC111,$B112, $E$8:$E111,AG$5, $F$8:$F111,AG$6)</f>
        <v>-2.853588451894848</v>
      </c>
      <c r="AH112" s="33">
        <f ca="1">AH111+_alpha*SUMIFS($Q$8:$Q111, $AC$8:$AC111,$B112, $E$8:$E111,AH$5, $F$8:$F111,AH$6)</f>
        <v>-3.3302088730585599</v>
      </c>
      <c r="AI112" s="35">
        <f ca="1">AI111+_alpha*SUMIFS($Q$8:$Q111, $AC$8:$AC111,$B112, $E$8:$E111,AI$5, $F$8:$F111,AI$6)</f>
        <v>-5.3717924684799634E-3</v>
      </c>
      <c r="AJ112" s="34">
        <f ca="1">AJ111+_alpha*SUMIFS($Q$8:$Q111, $AC$8:$AC111,$B112, $E$8:$E111,AJ$5, $F$8:$F111,AJ$6)</f>
        <v>-0.37009729222399979</v>
      </c>
      <c r="AK112" s="34">
        <f ca="1">AK111+_alpha*SUMIFS($Q$8:$Q111, $AC$8:$AC111,$B112, $E$8:$E111,AK$5, $F$8:$F111,AK$6)</f>
        <v>3.7728798705100801</v>
      </c>
      <c r="AL112" s="33">
        <f ca="1">AL111+_alpha*SUMIFS($Q$8:$Q111, $AC$8:$AC111,$B112, $E$8:$E111,AL$5, $F$8:$F111,AL$6)</f>
        <v>0.28878855087680022</v>
      </c>
      <c r="AM112" s="35">
        <f ca="1">AM111+_alpha*SUMIFS($Q$8:$Q111, $AC$8:$AC111,$B112, $E$8:$E111,AM$5, $F$8:$F111,AM$6)</f>
        <v>4.6855900000000004</v>
      </c>
      <c r="AN112" s="34">
        <f ca="1">AN111+_alpha*SUMIFS($Q$8:$Q111, $AC$8:$AC111,$B112, $E$8:$E111,AN$5, $F$8:$F111,AN$6)</f>
        <v>0</v>
      </c>
      <c r="AO112" s="49">
        <f ca="1">AO111+_alpha*SUMIFS($Q$8:$Q111, $AC$8:$AC111,$B112, $E$8:$E111,AO$5, $F$8:$F111,AO$6)</f>
        <v>0</v>
      </c>
      <c r="AQ112" s="7">
        <f t="shared" ca="1" si="82"/>
        <v>1</v>
      </c>
      <c r="AR112" s="10">
        <f t="shared" ca="1" si="83"/>
        <v>1</v>
      </c>
      <c r="AS112" s="10">
        <f t="shared" ca="1" si="84"/>
        <v>1</v>
      </c>
      <c r="AT112" s="10">
        <f t="shared" ca="1" si="85"/>
        <v>1</v>
      </c>
      <c r="AU112" s="8">
        <f t="shared" ca="1" si="86"/>
        <v>0</v>
      </c>
    </row>
    <row r="113" spans="2:47" x14ac:dyDescent="0.7">
      <c r="B113" s="12">
        <f t="shared" si="68"/>
        <v>105</v>
      </c>
      <c r="C113" s="7">
        <f t="shared" ca="1" si="69"/>
        <v>2</v>
      </c>
      <c r="D113" s="8">
        <f t="shared" ca="1" si="70"/>
        <v>7</v>
      </c>
      <c r="E113" s="10">
        <f t="shared" ca="1" si="71"/>
        <v>0</v>
      </c>
      <c r="F113" s="54">
        <f t="shared" ca="1" si="72"/>
        <v>0</v>
      </c>
      <c r="G113" s="10">
        <f t="shared" ca="1" si="73"/>
        <v>-1</v>
      </c>
      <c r="H113" s="7">
        <f t="shared" ca="1" si="74"/>
        <v>0</v>
      </c>
      <c r="I113" s="8" t="b">
        <f t="shared" ca="1" si="75"/>
        <v>0</v>
      </c>
      <c r="K113" s="55">
        <f t="shared" ca="1" si="76"/>
        <v>1</v>
      </c>
      <c r="L113" s="23">
        <f t="shared" si="77"/>
        <v>0.39349464540737344</v>
      </c>
      <c r="M113" s="8">
        <f t="shared" ca="1" si="78"/>
        <v>0</v>
      </c>
      <c r="N113" s="15"/>
      <c r="O113" s="58">
        <f t="shared" ca="1" si="79"/>
        <v>-4.6616019162913602</v>
      </c>
      <c r="P113" s="57">
        <f t="shared" ca="1" si="80"/>
        <v>0.29559188345907206</v>
      </c>
      <c r="Q113" s="27">
        <f t="shared" ca="1" si="81"/>
        <v>4.9571937997504323</v>
      </c>
      <c r="R113" s="26">
        <f t="shared" ca="1" si="59"/>
        <v>-4.6616019162913602</v>
      </c>
      <c r="S113" s="50">
        <f t="shared" ca="1" si="60"/>
        <v>-2.853588451894848</v>
      </c>
      <c r="T113" s="26">
        <f t="shared" ca="1" si="61"/>
        <v>-4.6616019162913602</v>
      </c>
      <c r="U113" s="50">
        <f t="shared" ca="1" si="62"/>
        <v>-2.853588451894848</v>
      </c>
      <c r="V113" s="23"/>
      <c r="W113" s="7">
        <f ca="1">IFERROR(MATCH(TRUE,I113:OFFSET(I113,_n-1,0),FALSE), _n)-1</f>
        <v>3</v>
      </c>
      <c r="X113" s="10">
        <f t="shared" ca="1" si="63"/>
        <v>2</v>
      </c>
      <c r="Y113" s="10">
        <f t="shared" ca="1" si="64"/>
        <v>1</v>
      </c>
      <c r="Z113" s="7">
        <f ca="1">SUM(G113:OFFSET(G113, W113, 0))</f>
        <v>-4</v>
      </c>
      <c r="AA113" s="65">
        <f t="shared" ca="1" si="65"/>
        <v>4.2955918834590721</v>
      </c>
      <c r="AB113" s="66">
        <f t="shared" ca="1" si="66"/>
        <v>0.29559188345907206</v>
      </c>
      <c r="AC113" s="70">
        <f t="shared" si="67"/>
        <v>109</v>
      </c>
      <c r="AF113" s="48">
        <f ca="1">AF112+_alpha*SUMIFS($Q$8:$Q112, $AC$8:$AC112,$B113, $E$8:$E112,AF$5, $F$8:$F112,AF$6)</f>
        <v>-4.6616019162913602</v>
      </c>
      <c r="AG113" s="34">
        <f ca="1">AG112+_alpha*SUMIFS($Q$8:$Q112, $AC$8:$AC112,$B113, $E$8:$E112,AG$5, $F$8:$F112,AG$6)</f>
        <v>-2.853588451894848</v>
      </c>
      <c r="AH113" s="33">
        <f ca="1">AH112+_alpha*SUMIFS($Q$8:$Q112, $AC$8:$AC112,$B113, $E$8:$E112,AH$5, $F$8:$F112,AH$6)</f>
        <v>-3.3302088730585599</v>
      </c>
      <c r="AI113" s="35">
        <f ca="1">AI112+_alpha*SUMIFS($Q$8:$Q112, $AC$8:$AC112,$B113, $E$8:$E112,AI$5, $F$8:$F112,AI$6)</f>
        <v>-5.3717924684799634E-3</v>
      </c>
      <c r="AJ113" s="34">
        <f ca="1">AJ112+_alpha*SUMIFS($Q$8:$Q112, $AC$8:$AC112,$B113, $E$8:$E112,AJ$5, $F$8:$F112,AJ$6)</f>
        <v>-0.37009729222399979</v>
      </c>
      <c r="AK113" s="34">
        <f ca="1">AK112+_alpha*SUMIFS($Q$8:$Q112, $AC$8:$AC112,$B113, $E$8:$E112,AK$5, $F$8:$F112,AK$6)</f>
        <v>4.2955918834590721</v>
      </c>
      <c r="AL113" s="33">
        <f ca="1">AL112+_alpha*SUMIFS($Q$8:$Q112, $AC$8:$AC112,$B113, $E$8:$E112,AL$5, $F$8:$F112,AL$6)</f>
        <v>0.28878855087680022</v>
      </c>
      <c r="AM113" s="35">
        <f ca="1">AM112+_alpha*SUMIFS($Q$8:$Q112, $AC$8:$AC112,$B113, $E$8:$E112,AM$5, $F$8:$F112,AM$6)</f>
        <v>4.6855900000000004</v>
      </c>
      <c r="AN113" s="34">
        <f ca="1">AN112+_alpha*SUMIFS($Q$8:$Q112, $AC$8:$AC112,$B113, $E$8:$E112,AN$5, $F$8:$F112,AN$6)</f>
        <v>0</v>
      </c>
      <c r="AO113" s="49">
        <f ca="1">AO112+_alpha*SUMIFS($Q$8:$Q112, $AC$8:$AC112,$B113, $E$8:$E112,AO$5, $F$8:$F112,AO$6)</f>
        <v>0</v>
      </c>
      <c r="AQ113" s="7">
        <f t="shared" ca="1" si="82"/>
        <v>1</v>
      </c>
      <c r="AR113" s="10">
        <f t="shared" ca="1" si="83"/>
        <v>1</v>
      </c>
      <c r="AS113" s="10">
        <f t="shared" ca="1" si="84"/>
        <v>1</v>
      </c>
      <c r="AT113" s="10">
        <f t="shared" ca="1" si="85"/>
        <v>1</v>
      </c>
      <c r="AU113" s="8">
        <f t="shared" ca="1" si="86"/>
        <v>0</v>
      </c>
    </row>
    <row r="114" spans="2:47" x14ac:dyDescent="0.7">
      <c r="B114" s="12">
        <f t="shared" si="68"/>
        <v>106</v>
      </c>
      <c r="C114" s="7">
        <f t="shared" ca="1" si="69"/>
        <v>3</v>
      </c>
      <c r="D114" s="8">
        <f t="shared" ca="1" si="70"/>
        <v>7</v>
      </c>
      <c r="E114" s="10">
        <f t="shared" ca="1" si="71"/>
        <v>0</v>
      </c>
      <c r="F114" s="54">
        <f t="shared" ca="1" si="72"/>
        <v>0</v>
      </c>
      <c r="G114" s="10">
        <f t="shared" ca="1" si="73"/>
        <v>-1</v>
      </c>
      <c r="H114" s="7">
        <f t="shared" ca="1" si="74"/>
        <v>0</v>
      </c>
      <c r="I114" s="8" t="b">
        <f t="shared" ca="1" si="75"/>
        <v>0</v>
      </c>
      <c r="K114" s="55">
        <f t="shared" ca="1" si="76"/>
        <v>1</v>
      </c>
      <c r="L114" s="23">
        <f t="shared" si="77"/>
        <v>0.39275637632995297</v>
      </c>
      <c r="M114" s="8">
        <f t="shared" ca="1" si="78"/>
        <v>1</v>
      </c>
      <c r="N114" s="15"/>
      <c r="O114" s="58">
        <f t="shared" ca="1" si="79"/>
        <v>-4.6616019162913602</v>
      </c>
      <c r="P114" s="57">
        <f t="shared" ca="1" si="80"/>
        <v>1.2170310000000004</v>
      </c>
      <c r="Q114" s="27">
        <f t="shared" ca="1" si="81"/>
        <v>5.8786329162913606</v>
      </c>
      <c r="R114" s="26">
        <f t="shared" ca="1" si="59"/>
        <v>-4.6616019162913602</v>
      </c>
      <c r="S114" s="50">
        <f t="shared" ca="1" si="60"/>
        <v>-2.853588451894848</v>
      </c>
      <c r="T114" s="26">
        <f t="shared" ca="1" si="61"/>
        <v>-4.6616019162913602</v>
      </c>
      <c r="U114" s="50">
        <f t="shared" ca="1" si="62"/>
        <v>-2.853588451894848</v>
      </c>
      <c r="V114" s="23"/>
      <c r="W114" s="7">
        <f ca="1">IFERROR(MATCH(TRUE,I114:OFFSET(I114,_n-1,0),FALSE), _n)-1</f>
        <v>3</v>
      </c>
      <c r="X114" s="10">
        <f t="shared" ca="1" si="63"/>
        <v>3</v>
      </c>
      <c r="Y114" s="10">
        <f t="shared" ca="1" si="64"/>
        <v>1</v>
      </c>
      <c r="Z114" s="7">
        <f ca="1">SUM(G114:OFFSET(G114, W114, 0))</f>
        <v>-4</v>
      </c>
      <c r="AA114" s="65">
        <f t="shared" ca="1" si="65"/>
        <v>5.2170310000000004</v>
      </c>
      <c r="AB114" s="66">
        <f t="shared" ca="1" si="66"/>
        <v>1.2170310000000004</v>
      </c>
      <c r="AC114" s="70">
        <f t="shared" si="67"/>
        <v>110</v>
      </c>
      <c r="AF114" s="48">
        <f ca="1">AF113+_alpha*SUMIFS($Q$8:$Q113, $AC$8:$AC113,$B114, $E$8:$E113,AF$5, $F$8:$F113,AF$6)</f>
        <v>-4.6616019162913602</v>
      </c>
      <c r="AG114" s="34">
        <f ca="1">AG113+_alpha*SUMIFS($Q$8:$Q113, $AC$8:$AC113,$B114, $E$8:$E113,AG$5, $F$8:$F113,AG$6)</f>
        <v>-2.853588451894848</v>
      </c>
      <c r="AH114" s="33">
        <f ca="1">AH113+_alpha*SUMIFS($Q$8:$Q113, $AC$8:$AC113,$B114, $E$8:$E113,AH$5, $F$8:$F113,AH$6)</f>
        <v>-3.3302088730585599</v>
      </c>
      <c r="AI114" s="35">
        <f ca="1">AI113+_alpha*SUMIFS($Q$8:$Q113, $AC$8:$AC113,$B114, $E$8:$E113,AI$5, $F$8:$F113,AI$6)</f>
        <v>-5.3717924684799634E-3</v>
      </c>
      <c r="AJ114" s="34">
        <f ca="1">AJ113+_alpha*SUMIFS($Q$8:$Q113, $AC$8:$AC113,$B114, $E$8:$E113,AJ$5, $F$8:$F113,AJ$6)</f>
        <v>-0.37009729222399979</v>
      </c>
      <c r="AK114" s="34">
        <f ca="1">AK113+_alpha*SUMIFS($Q$8:$Q113, $AC$8:$AC113,$B114, $E$8:$E113,AK$5, $F$8:$F113,AK$6)</f>
        <v>4.2955918834590721</v>
      </c>
      <c r="AL114" s="33">
        <f ca="1">AL113+_alpha*SUMIFS($Q$8:$Q113, $AC$8:$AC113,$B114, $E$8:$E113,AL$5, $F$8:$F113,AL$6)</f>
        <v>0.28878855087680022</v>
      </c>
      <c r="AM114" s="35">
        <f ca="1">AM113+_alpha*SUMIFS($Q$8:$Q113, $AC$8:$AC113,$B114, $E$8:$E113,AM$5, $F$8:$F113,AM$6)</f>
        <v>5.2170310000000004</v>
      </c>
      <c r="AN114" s="34">
        <f ca="1">AN113+_alpha*SUMIFS($Q$8:$Q113, $AC$8:$AC113,$B114, $E$8:$E113,AN$5, $F$8:$F113,AN$6)</f>
        <v>0</v>
      </c>
      <c r="AO114" s="49">
        <f ca="1">AO113+_alpha*SUMIFS($Q$8:$Q113, $AC$8:$AC113,$B114, $E$8:$E113,AO$5, $F$8:$F113,AO$6)</f>
        <v>0</v>
      </c>
      <c r="AQ114" s="7">
        <f t="shared" ca="1" si="82"/>
        <v>1</v>
      </c>
      <c r="AR114" s="10">
        <f t="shared" ca="1" si="83"/>
        <v>1</v>
      </c>
      <c r="AS114" s="10">
        <f t="shared" ca="1" si="84"/>
        <v>1</v>
      </c>
      <c r="AT114" s="10">
        <f t="shared" ca="1" si="85"/>
        <v>1</v>
      </c>
      <c r="AU114" s="8">
        <f t="shared" ca="1" si="86"/>
        <v>0</v>
      </c>
    </row>
    <row r="115" spans="2:47" x14ac:dyDescent="0.7">
      <c r="B115" s="12">
        <f t="shared" si="68"/>
        <v>107</v>
      </c>
      <c r="C115" s="7">
        <f t="shared" ca="1" si="69"/>
        <v>4</v>
      </c>
      <c r="D115" s="8">
        <f t="shared" ca="1" si="70"/>
        <v>7</v>
      </c>
      <c r="E115" s="10">
        <f t="shared" ca="1" si="71"/>
        <v>0</v>
      </c>
      <c r="F115" s="54">
        <f t="shared" ca="1" si="72"/>
        <v>1</v>
      </c>
      <c r="G115" s="10">
        <f t="shared" ca="1" si="73"/>
        <v>-1</v>
      </c>
      <c r="H115" s="7">
        <f t="shared" ca="1" si="74"/>
        <v>1</v>
      </c>
      <c r="I115" s="8" t="b">
        <f t="shared" ca="1" si="75"/>
        <v>0</v>
      </c>
      <c r="K115" s="55">
        <f t="shared" ca="1" si="76"/>
        <v>1</v>
      </c>
      <c r="L115" s="23">
        <f t="shared" si="77"/>
        <v>0.39202634084155785</v>
      </c>
      <c r="M115" s="8">
        <f t="shared" ca="1" si="78"/>
        <v>1</v>
      </c>
      <c r="N115" s="15"/>
      <c r="O115" s="58">
        <f t="shared" ca="1" si="79"/>
        <v>-2.853588451894848</v>
      </c>
      <c r="P115" s="57">
        <f t="shared" ca="1" si="80"/>
        <v>7</v>
      </c>
      <c r="Q115" s="27">
        <f t="shared" ca="1" si="81"/>
        <v>9.8535884518948471</v>
      </c>
      <c r="R115" s="26">
        <f t="shared" ca="1" si="59"/>
        <v>-4.8808005698517087</v>
      </c>
      <c r="S115" s="50">
        <f t="shared" ca="1" si="60"/>
        <v>-2.853588451894848</v>
      </c>
      <c r="T115" s="26">
        <f t="shared" ca="1" si="61"/>
        <v>-3.3302088730585599</v>
      </c>
      <c r="U115" s="50">
        <f t="shared" ca="1" si="62"/>
        <v>-5.3717924684799634E-3</v>
      </c>
      <c r="V115" s="23"/>
      <c r="W115" s="7">
        <f ca="1">IFERROR(MATCH(TRUE,I115:OFFSET(I115,_n-1,0),FALSE), _n)-1</f>
        <v>3</v>
      </c>
      <c r="X115" s="10">
        <f t="shared" ca="1" si="63"/>
        <v>4</v>
      </c>
      <c r="Y115" s="10">
        <f t="shared" ca="1" si="64"/>
        <v>0</v>
      </c>
      <c r="Z115" s="7">
        <f ca="1">SUM(G115:OFFSET(G115, W115, 0))</f>
        <v>7</v>
      </c>
      <c r="AA115" s="65">
        <f t="shared" ca="1" si="65"/>
        <v>0</v>
      </c>
      <c r="AB115" s="66">
        <f t="shared" ca="1" si="66"/>
        <v>7</v>
      </c>
      <c r="AC115" s="70">
        <f t="shared" si="67"/>
        <v>111</v>
      </c>
      <c r="AF115" s="48">
        <f ca="1">AF114+_alpha*SUMIFS($Q$8:$Q114, $AC$8:$AC114,$B115, $E$8:$E114,AF$5, $F$8:$F114,AF$6)</f>
        <v>-4.8808005698517087</v>
      </c>
      <c r="AG115" s="34">
        <f ca="1">AG114+_alpha*SUMIFS($Q$8:$Q114, $AC$8:$AC114,$B115, $E$8:$E114,AG$5, $F$8:$F114,AG$6)</f>
        <v>-2.853588451894848</v>
      </c>
      <c r="AH115" s="33">
        <f ca="1">AH114+_alpha*SUMIFS($Q$8:$Q114, $AC$8:$AC114,$B115, $E$8:$E114,AH$5, $F$8:$F114,AH$6)</f>
        <v>-3.3302088730585599</v>
      </c>
      <c r="AI115" s="35">
        <f ca="1">AI114+_alpha*SUMIFS($Q$8:$Q114, $AC$8:$AC114,$B115, $E$8:$E114,AI$5, $F$8:$F114,AI$6)</f>
        <v>-5.3717924684799634E-3</v>
      </c>
      <c r="AJ115" s="34">
        <f ca="1">AJ114+_alpha*SUMIFS($Q$8:$Q114, $AC$8:$AC114,$B115, $E$8:$E114,AJ$5, $F$8:$F114,AJ$6)</f>
        <v>-0.37009729222399979</v>
      </c>
      <c r="AK115" s="34">
        <f ca="1">AK114+_alpha*SUMIFS($Q$8:$Q114, $AC$8:$AC114,$B115, $E$8:$E114,AK$5, $F$8:$F114,AK$6)</f>
        <v>4.2955918834590721</v>
      </c>
      <c r="AL115" s="33">
        <f ca="1">AL114+_alpha*SUMIFS($Q$8:$Q114, $AC$8:$AC114,$B115, $E$8:$E114,AL$5, $F$8:$F114,AL$6)</f>
        <v>0.28878855087680022</v>
      </c>
      <c r="AM115" s="35">
        <f ca="1">AM114+_alpha*SUMIFS($Q$8:$Q114, $AC$8:$AC114,$B115, $E$8:$E114,AM$5, $F$8:$F114,AM$6)</f>
        <v>5.2170310000000004</v>
      </c>
      <c r="AN115" s="34">
        <f ca="1">AN114+_alpha*SUMIFS($Q$8:$Q114, $AC$8:$AC114,$B115, $E$8:$E114,AN$5, $F$8:$F114,AN$6)</f>
        <v>0</v>
      </c>
      <c r="AO115" s="49">
        <f ca="1">AO114+_alpha*SUMIFS($Q$8:$Q114, $AC$8:$AC114,$B115, $E$8:$E114,AO$5, $F$8:$F114,AO$6)</f>
        <v>0</v>
      </c>
      <c r="AQ115" s="7">
        <f t="shared" ca="1" si="82"/>
        <v>1</v>
      </c>
      <c r="AR115" s="10">
        <f t="shared" ca="1" si="83"/>
        <v>1</v>
      </c>
      <c r="AS115" s="10">
        <f t="shared" ca="1" si="84"/>
        <v>1</v>
      </c>
      <c r="AT115" s="10">
        <f t="shared" ca="1" si="85"/>
        <v>1</v>
      </c>
      <c r="AU115" s="8">
        <f t="shared" ca="1" si="86"/>
        <v>0</v>
      </c>
    </row>
    <row r="116" spans="2:47" x14ac:dyDescent="0.7">
      <c r="B116" s="12">
        <f t="shared" si="68"/>
        <v>108</v>
      </c>
      <c r="C116" s="7">
        <f t="shared" ca="1" si="69"/>
        <v>5</v>
      </c>
      <c r="D116" s="8">
        <f t="shared" ca="1" si="70"/>
        <v>7</v>
      </c>
      <c r="E116" s="10">
        <f t="shared" ca="1" si="71"/>
        <v>1</v>
      </c>
      <c r="F116" s="54">
        <f t="shared" ca="1" si="72"/>
        <v>1</v>
      </c>
      <c r="G116" s="10">
        <f t="shared" ca="1" si="73"/>
        <v>-1</v>
      </c>
      <c r="H116" s="7">
        <f t="shared" ca="1" si="74"/>
        <v>2</v>
      </c>
      <c r="I116" s="8" t="b">
        <f t="shared" ca="1" si="75"/>
        <v>0</v>
      </c>
      <c r="K116" s="55">
        <f t="shared" ca="1" si="76"/>
        <v>1</v>
      </c>
      <c r="L116" s="23">
        <f t="shared" si="77"/>
        <v>0.39130437214451874</v>
      </c>
      <c r="M116" s="8">
        <f t="shared" ca="1" si="78"/>
        <v>1</v>
      </c>
      <c r="N116" s="15"/>
      <c r="O116" s="58">
        <f t="shared" ca="1" si="79"/>
        <v>-5.3717924684799634E-3</v>
      </c>
      <c r="P116" s="57">
        <f t="shared" ca="1" si="80"/>
        <v>8</v>
      </c>
      <c r="Q116" s="27">
        <f t="shared" ca="1" si="81"/>
        <v>8.0053717924684804</v>
      </c>
      <c r="R116" s="26">
        <f t="shared" ca="1" si="59"/>
        <v>-3.3302088730585599</v>
      </c>
      <c r="S116" s="50">
        <f t="shared" ca="1" si="60"/>
        <v>-5.3717924684799634E-3</v>
      </c>
      <c r="T116" s="26">
        <f t="shared" ca="1" si="61"/>
        <v>-0.37009729222399979</v>
      </c>
      <c r="U116" s="50">
        <f t="shared" ca="1" si="62"/>
        <v>4.2955918834590721</v>
      </c>
      <c r="V116" s="23"/>
      <c r="W116" s="7">
        <f ca="1">IFERROR(MATCH(TRUE,I116:OFFSET(I116,_n-1,0),FALSE), _n)-1</f>
        <v>2</v>
      </c>
      <c r="X116" s="10">
        <f t="shared" ca="1" si="63"/>
        <v>4</v>
      </c>
      <c r="Y116" s="10">
        <f t="shared" ca="1" si="64"/>
        <v>0</v>
      </c>
      <c r="Z116" s="7">
        <f ca="1">SUM(G116:OFFSET(G116, W116, 0))</f>
        <v>8</v>
      </c>
      <c r="AA116" s="65">
        <f t="shared" ca="1" si="65"/>
        <v>0</v>
      </c>
      <c r="AB116" s="66">
        <f t="shared" ca="1" si="66"/>
        <v>8</v>
      </c>
      <c r="AC116" s="70">
        <f t="shared" si="67"/>
        <v>112</v>
      </c>
      <c r="AF116" s="48">
        <f ca="1">AF115+_alpha*SUMIFS($Q$8:$Q115, $AC$8:$AC115,$B116, $E$8:$E115,AF$5, $F$8:$F115,AF$6)</f>
        <v>-4.8151775574694211</v>
      </c>
      <c r="AG116" s="34">
        <f ca="1">AG115+_alpha*SUMIFS($Q$8:$Q115, $AC$8:$AC115,$B116, $E$8:$E115,AG$5, $F$8:$F115,AG$6)</f>
        <v>-2.853588451894848</v>
      </c>
      <c r="AH116" s="33">
        <f ca="1">AH115+_alpha*SUMIFS($Q$8:$Q115, $AC$8:$AC115,$B116, $E$8:$E115,AH$5, $F$8:$F115,AH$6)</f>
        <v>-3.3302088730585599</v>
      </c>
      <c r="AI116" s="35">
        <f ca="1">AI115+_alpha*SUMIFS($Q$8:$Q115, $AC$8:$AC115,$B116, $E$8:$E115,AI$5, $F$8:$F115,AI$6)</f>
        <v>-5.3717924684799634E-3</v>
      </c>
      <c r="AJ116" s="34">
        <f ca="1">AJ115+_alpha*SUMIFS($Q$8:$Q115, $AC$8:$AC115,$B116, $E$8:$E115,AJ$5, $F$8:$F115,AJ$6)</f>
        <v>-0.37009729222399979</v>
      </c>
      <c r="AK116" s="34">
        <f ca="1">AK115+_alpha*SUMIFS($Q$8:$Q115, $AC$8:$AC115,$B116, $E$8:$E115,AK$5, $F$8:$F115,AK$6)</f>
        <v>4.2955918834590721</v>
      </c>
      <c r="AL116" s="33">
        <f ca="1">AL115+_alpha*SUMIFS($Q$8:$Q115, $AC$8:$AC115,$B116, $E$8:$E115,AL$5, $F$8:$F115,AL$6)</f>
        <v>0.28878855087680022</v>
      </c>
      <c r="AM116" s="35">
        <f ca="1">AM115+_alpha*SUMIFS($Q$8:$Q115, $AC$8:$AC115,$B116, $E$8:$E115,AM$5, $F$8:$F115,AM$6)</f>
        <v>5.2170310000000004</v>
      </c>
      <c r="AN116" s="34">
        <f ca="1">AN115+_alpha*SUMIFS($Q$8:$Q115, $AC$8:$AC115,$B116, $E$8:$E115,AN$5, $F$8:$F115,AN$6)</f>
        <v>0</v>
      </c>
      <c r="AO116" s="49">
        <f ca="1">AO115+_alpha*SUMIFS($Q$8:$Q115, $AC$8:$AC115,$B116, $E$8:$E115,AO$5, $F$8:$F115,AO$6)</f>
        <v>0</v>
      </c>
      <c r="AQ116" s="7">
        <f t="shared" ca="1" si="82"/>
        <v>1</v>
      </c>
      <c r="AR116" s="10">
        <f t="shared" ca="1" si="83"/>
        <v>1</v>
      </c>
      <c r="AS116" s="10">
        <f t="shared" ca="1" si="84"/>
        <v>1</v>
      </c>
      <c r="AT116" s="10">
        <f t="shared" ca="1" si="85"/>
        <v>1</v>
      </c>
      <c r="AU116" s="8">
        <f t="shared" ca="1" si="86"/>
        <v>0</v>
      </c>
    </row>
    <row r="117" spans="2:47" x14ac:dyDescent="0.7">
      <c r="B117" s="12">
        <f t="shared" si="68"/>
        <v>109</v>
      </c>
      <c r="C117" s="7">
        <f t="shared" ca="1" si="69"/>
        <v>6</v>
      </c>
      <c r="D117" s="8">
        <f t="shared" ca="1" si="70"/>
        <v>7</v>
      </c>
      <c r="E117" s="10">
        <f t="shared" ca="1" si="71"/>
        <v>2</v>
      </c>
      <c r="F117" s="54">
        <f t="shared" ca="1" si="72"/>
        <v>1</v>
      </c>
      <c r="G117" s="10">
        <f t="shared" ca="1" si="73"/>
        <v>-1</v>
      </c>
      <c r="H117" s="7">
        <f t="shared" ca="1" si="74"/>
        <v>3</v>
      </c>
      <c r="I117" s="8" t="b">
        <f t="shared" ca="1" si="75"/>
        <v>0</v>
      </c>
      <c r="K117" s="55">
        <f t="shared" ca="1" si="76"/>
        <v>1</v>
      </c>
      <c r="L117" s="23">
        <f t="shared" si="77"/>
        <v>0.39059030831128655</v>
      </c>
      <c r="M117" s="8">
        <f t="shared" ca="1" si="78"/>
        <v>1</v>
      </c>
      <c r="N117" s="15"/>
      <c r="O117" s="58">
        <f t="shared" ca="1" si="79"/>
        <v>4.2955918834590721</v>
      </c>
      <c r="P117" s="57">
        <f t="shared" ca="1" si="80"/>
        <v>9</v>
      </c>
      <c r="Q117" s="27">
        <f t="shared" ca="1" si="81"/>
        <v>4.7044081165409279</v>
      </c>
      <c r="R117" s="26">
        <f t="shared" ca="1" si="59"/>
        <v>-0.37009729222399979</v>
      </c>
      <c r="S117" s="50">
        <f t="shared" ca="1" si="60"/>
        <v>4.2955918834590721</v>
      </c>
      <c r="T117" s="26">
        <f t="shared" ca="1" si="61"/>
        <v>0.28878855087680022</v>
      </c>
      <c r="U117" s="50">
        <f t="shared" ca="1" si="62"/>
        <v>5.2170310000000004</v>
      </c>
      <c r="V117" s="23"/>
      <c r="W117" s="7">
        <f ca="1">IFERROR(MATCH(TRUE,I117:OFFSET(I117,_n-1,0),FALSE), _n)-1</f>
        <v>1</v>
      </c>
      <c r="X117" s="10">
        <f t="shared" ca="1" si="63"/>
        <v>4</v>
      </c>
      <c r="Y117" s="10">
        <f t="shared" ca="1" si="64"/>
        <v>0</v>
      </c>
      <c r="Z117" s="7">
        <f ca="1">SUM(G117:OFFSET(G117, W117, 0))</f>
        <v>9</v>
      </c>
      <c r="AA117" s="65">
        <f t="shared" ca="1" si="65"/>
        <v>0</v>
      </c>
      <c r="AB117" s="66">
        <f t="shared" ca="1" si="66"/>
        <v>9</v>
      </c>
      <c r="AC117" s="70">
        <f t="shared" si="67"/>
        <v>113</v>
      </c>
      <c r="AF117" s="48">
        <f ca="1">AF116+_alpha*SUMIFS($Q$8:$Q116, $AC$8:$AC116,$B117, $E$8:$E116,AF$5, $F$8:$F116,AF$6)</f>
        <v>-4.3194581774943774</v>
      </c>
      <c r="AG117" s="34">
        <f ca="1">AG116+_alpha*SUMIFS($Q$8:$Q116, $AC$8:$AC116,$B117, $E$8:$E116,AG$5, $F$8:$F116,AG$6)</f>
        <v>-2.853588451894848</v>
      </c>
      <c r="AH117" s="33">
        <f ca="1">AH116+_alpha*SUMIFS($Q$8:$Q116, $AC$8:$AC116,$B117, $E$8:$E116,AH$5, $F$8:$F116,AH$6)</f>
        <v>-3.3302088730585599</v>
      </c>
      <c r="AI117" s="35">
        <f ca="1">AI116+_alpha*SUMIFS($Q$8:$Q116, $AC$8:$AC116,$B117, $E$8:$E116,AI$5, $F$8:$F116,AI$6)</f>
        <v>-5.3717924684799634E-3</v>
      </c>
      <c r="AJ117" s="34">
        <f ca="1">AJ116+_alpha*SUMIFS($Q$8:$Q116, $AC$8:$AC116,$B117, $E$8:$E116,AJ$5, $F$8:$F116,AJ$6)</f>
        <v>-0.37009729222399979</v>
      </c>
      <c r="AK117" s="34">
        <f ca="1">AK116+_alpha*SUMIFS($Q$8:$Q116, $AC$8:$AC116,$B117, $E$8:$E116,AK$5, $F$8:$F116,AK$6)</f>
        <v>4.2955918834590721</v>
      </c>
      <c r="AL117" s="33">
        <f ca="1">AL116+_alpha*SUMIFS($Q$8:$Q116, $AC$8:$AC116,$B117, $E$8:$E116,AL$5, $F$8:$F116,AL$6)</f>
        <v>0.28878855087680022</v>
      </c>
      <c r="AM117" s="35">
        <f ca="1">AM116+_alpha*SUMIFS($Q$8:$Q116, $AC$8:$AC116,$B117, $E$8:$E116,AM$5, $F$8:$F116,AM$6)</f>
        <v>5.2170310000000004</v>
      </c>
      <c r="AN117" s="34">
        <f ca="1">AN116+_alpha*SUMIFS($Q$8:$Q116, $AC$8:$AC116,$B117, $E$8:$E116,AN$5, $F$8:$F116,AN$6)</f>
        <v>0</v>
      </c>
      <c r="AO117" s="49">
        <f ca="1">AO116+_alpha*SUMIFS($Q$8:$Q116, $AC$8:$AC116,$B117, $E$8:$E116,AO$5, $F$8:$F116,AO$6)</f>
        <v>0</v>
      </c>
      <c r="AQ117" s="7">
        <f t="shared" ca="1" si="82"/>
        <v>1</v>
      </c>
      <c r="AR117" s="10">
        <f t="shared" ca="1" si="83"/>
        <v>1</v>
      </c>
      <c r="AS117" s="10">
        <f t="shared" ca="1" si="84"/>
        <v>1</v>
      </c>
      <c r="AT117" s="10">
        <f t="shared" ca="1" si="85"/>
        <v>1</v>
      </c>
      <c r="AU117" s="8">
        <f t="shared" ca="1" si="86"/>
        <v>0</v>
      </c>
    </row>
    <row r="118" spans="2:47" x14ac:dyDescent="0.7">
      <c r="B118" s="12">
        <f t="shared" si="68"/>
        <v>110</v>
      </c>
      <c r="C118" s="7">
        <f t="shared" ca="1" si="69"/>
        <v>7</v>
      </c>
      <c r="D118" s="8">
        <f t="shared" ca="1" si="70"/>
        <v>7</v>
      </c>
      <c r="E118" s="10">
        <f t="shared" ca="1" si="71"/>
        <v>3</v>
      </c>
      <c r="F118" s="54">
        <f t="shared" ca="1" si="72"/>
        <v>1</v>
      </c>
      <c r="G118" s="10">
        <f t="shared" ca="1" si="73"/>
        <v>10</v>
      </c>
      <c r="H118" s="7">
        <f t="shared" ca="1" si="74"/>
        <v>4</v>
      </c>
      <c r="I118" s="8" t="b">
        <f t="shared" ca="1" si="75"/>
        <v>1</v>
      </c>
      <c r="K118" s="55">
        <f t="shared" ca="1" si="76"/>
        <v>0</v>
      </c>
      <c r="L118" s="23">
        <f t="shared" si="77"/>
        <v>0.38988399209948571</v>
      </c>
      <c r="M118" s="8">
        <f t="shared" ca="1" si="78"/>
        <v>0</v>
      </c>
      <c r="N118" s="15"/>
      <c r="O118" s="58">
        <f t="shared" ca="1" si="79"/>
        <v>5.2170310000000004</v>
      </c>
      <c r="P118" s="57">
        <f t="shared" ca="1" si="80"/>
        <v>10</v>
      </c>
      <c r="Q118" s="27">
        <f t="shared" ca="1" si="81"/>
        <v>4.7829689999999996</v>
      </c>
      <c r="R118" s="26">
        <f t="shared" ca="1" si="59"/>
        <v>0.28878855087680022</v>
      </c>
      <c r="S118" s="50">
        <f t="shared" ca="1" si="60"/>
        <v>5.2170310000000004</v>
      </c>
      <c r="T118" s="26">
        <f t="shared" ca="1" si="61"/>
        <v>0</v>
      </c>
      <c r="U118" s="50">
        <f t="shared" ca="1" si="62"/>
        <v>0</v>
      </c>
      <c r="V118" s="23"/>
      <c r="W118" s="7">
        <f ca="1">IFERROR(MATCH(TRUE,I118:OFFSET(I118,_n-1,0),FALSE), _n)-1</f>
        <v>0</v>
      </c>
      <c r="X118" s="10">
        <f t="shared" ca="1" si="63"/>
        <v>4</v>
      </c>
      <c r="Y118" s="10">
        <f t="shared" ca="1" si="64"/>
        <v>0</v>
      </c>
      <c r="Z118" s="7">
        <f ca="1">SUM(G118:OFFSET(G118, W118, 0))</f>
        <v>10</v>
      </c>
      <c r="AA118" s="65">
        <f t="shared" ca="1" si="65"/>
        <v>0</v>
      </c>
      <c r="AB118" s="66">
        <f t="shared" ca="1" si="66"/>
        <v>10</v>
      </c>
      <c r="AC118" s="70">
        <f t="shared" si="67"/>
        <v>114</v>
      </c>
      <c r="AF118" s="48">
        <f ca="1">AF117+_alpha*SUMIFS($Q$8:$Q117, $AC$8:$AC117,$B118, $E$8:$E117,AF$5, $F$8:$F117,AF$6)</f>
        <v>-3.7315948858652415</v>
      </c>
      <c r="AG118" s="34">
        <f ca="1">AG117+_alpha*SUMIFS($Q$8:$Q117, $AC$8:$AC117,$B118, $E$8:$E117,AG$5, $F$8:$F117,AG$6)</f>
        <v>-2.853588451894848</v>
      </c>
      <c r="AH118" s="33">
        <f ca="1">AH117+_alpha*SUMIFS($Q$8:$Q117, $AC$8:$AC117,$B118, $E$8:$E117,AH$5, $F$8:$F117,AH$6)</f>
        <v>-3.3302088730585599</v>
      </c>
      <c r="AI118" s="35">
        <f ca="1">AI117+_alpha*SUMIFS($Q$8:$Q117, $AC$8:$AC117,$B118, $E$8:$E117,AI$5, $F$8:$F117,AI$6)</f>
        <v>-5.3717924684799634E-3</v>
      </c>
      <c r="AJ118" s="34">
        <f ca="1">AJ117+_alpha*SUMIFS($Q$8:$Q117, $AC$8:$AC117,$B118, $E$8:$E117,AJ$5, $F$8:$F117,AJ$6)</f>
        <v>-0.37009729222399979</v>
      </c>
      <c r="AK118" s="34">
        <f ca="1">AK117+_alpha*SUMIFS($Q$8:$Q117, $AC$8:$AC117,$B118, $E$8:$E117,AK$5, $F$8:$F117,AK$6)</f>
        <v>4.2955918834590721</v>
      </c>
      <c r="AL118" s="33">
        <f ca="1">AL117+_alpha*SUMIFS($Q$8:$Q117, $AC$8:$AC117,$B118, $E$8:$E117,AL$5, $F$8:$F117,AL$6)</f>
        <v>0.28878855087680022</v>
      </c>
      <c r="AM118" s="35">
        <f ca="1">AM117+_alpha*SUMIFS($Q$8:$Q117, $AC$8:$AC117,$B118, $E$8:$E117,AM$5, $F$8:$F117,AM$6)</f>
        <v>5.2170310000000004</v>
      </c>
      <c r="AN118" s="34">
        <f ca="1">AN117+_alpha*SUMIFS($Q$8:$Q117, $AC$8:$AC117,$B118, $E$8:$E117,AN$5, $F$8:$F117,AN$6)</f>
        <v>0</v>
      </c>
      <c r="AO118" s="49">
        <f ca="1">AO117+_alpha*SUMIFS($Q$8:$Q117, $AC$8:$AC117,$B118, $E$8:$E117,AO$5, $F$8:$F117,AO$6)</f>
        <v>0</v>
      </c>
      <c r="AQ118" s="7">
        <f t="shared" ca="1" si="82"/>
        <v>1</v>
      </c>
      <c r="AR118" s="10">
        <f t="shared" ca="1" si="83"/>
        <v>1</v>
      </c>
      <c r="AS118" s="10">
        <f t="shared" ca="1" si="84"/>
        <v>1</v>
      </c>
      <c r="AT118" s="10">
        <f t="shared" ca="1" si="85"/>
        <v>1</v>
      </c>
      <c r="AU118" s="8">
        <f t="shared" ca="1" si="86"/>
        <v>0</v>
      </c>
    </row>
    <row r="119" spans="2:47" x14ac:dyDescent="0.7">
      <c r="B119" s="12">
        <f t="shared" si="68"/>
        <v>111</v>
      </c>
      <c r="C119" s="7">
        <f t="shared" ca="1" si="69"/>
        <v>0</v>
      </c>
      <c r="D119" s="8">
        <f t="shared" ca="1" si="70"/>
        <v>8</v>
      </c>
      <c r="E119" s="10">
        <f t="shared" ca="1" si="71"/>
        <v>0</v>
      </c>
      <c r="F119" s="54">
        <f t="shared" ca="1" si="72"/>
        <v>0</v>
      </c>
      <c r="G119" s="10">
        <f t="shared" ca="1" si="73"/>
        <v>-1</v>
      </c>
      <c r="H119" s="7">
        <f t="shared" ca="1" si="74"/>
        <v>0</v>
      </c>
      <c r="I119" s="8" t="b">
        <f t="shared" ca="1" si="75"/>
        <v>0</v>
      </c>
      <c r="K119" s="55">
        <f t="shared" ca="1" si="76"/>
        <v>1</v>
      </c>
      <c r="L119" s="23">
        <f t="shared" si="77"/>
        <v>0.3891852707755854</v>
      </c>
      <c r="M119" s="8">
        <f t="shared" ca="1" si="78"/>
        <v>1</v>
      </c>
      <c r="N119" s="15"/>
      <c r="O119" s="58">
        <f t="shared" ca="1" si="79"/>
        <v>-3.7315948858652415</v>
      </c>
      <c r="P119" s="57">
        <f t="shared" ca="1" si="80"/>
        <v>1.2170310000000004</v>
      </c>
      <c r="Q119" s="27">
        <f t="shared" ca="1" si="81"/>
        <v>4.9486258858652423</v>
      </c>
      <c r="R119" s="26">
        <f t="shared" ca="1" si="59"/>
        <v>-3.7315948858652415</v>
      </c>
      <c r="S119" s="50">
        <f t="shared" ca="1" si="60"/>
        <v>-1.8682296067053632</v>
      </c>
      <c r="T119" s="26">
        <f t="shared" ca="1" si="61"/>
        <v>-3.7315948858652415</v>
      </c>
      <c r="U119" s="50">
        <f t="shared" ca="1" si="62"/>
        <v>-1.8682296067053632</v>
      </c>
      <c r="V119" s="23"/>
      <c r="W119" s="7">
        <f ca="1">IFERROR(MATCH(TRUE,I119:OFFSET(I119,_n-1,0),FALSE), _n)-1</f>
        <v>3</v>
      </c>
      <c r="X119" s="10">
        <f t="shared" ca="1" si="63"/>
        <v>3</v>
      </c>
      <c r="Y119" s="10">
        <f t="shared" ca="1" si="64"/>
        <v>1</v>
      </c>
      <c r="Z119" s="7">
        <f ca="1">SUM(G119:OFFSET(G119, W119, 0))</f>
        <v>-4</v>
      </c>
      <c r="AA119" s="65">
        <f t="shared" ca="1" si="65"/>
        <v>5.2170310000000004</v>
      </c>
      <c r="AB119" s="66">
        <f t="shared" ca="1" si="66"/>
        <v>1.2170310000000004</v>
      </c>
      <c r="AC119" s="70">
        <f t="shared" si="67"/>
        <v>115</v>
      </c>
      <c r="AF119" s="48">
        <f ca="1">AF118+_alpha*SUMIFS($Q$8:$Q118, $AC$8:$AC118,$B119, $E$8:$E118,AF$5, $F$8:$F118,AF$6)</f>
        <v>-3.7315948858652415</v>
      </c>
      <c r="AG119" s="34">
        <f ca="1">AG118+_alpha*SUMIFS($Q$8:$Q118, $AC$8:$AC118,$B119, $E$8:$E118,AG$5, $F$8:$F118,AG$6)</f>
        <v>-1.8682296067053632</v>
      </c>
      <c r="AH119" s="33">
        <f ca="1">AH118+_alpha*SUMIFS($Q$8:$Q118, $AC$8:$AC118,$B119, $E$8:$E118,AH$5, $F$8:$F118,AH$6)</f>
        <v>-3.3302088730585599</v>
      </c>
      <c r="AI119" s="35">
        <f ca="1">AI118+_alpha*SUMIFS($Q$8:$Q118, $AC$8:$AC118,$B119, $E$8:$E118,AI$5, $F$8:$F118,AI$6)</f>
        <v>-5.3717924684799634E-3</v>
      </c>
      <c r="AJ119" s="34">
        <f ca="1">AJ118+_alpha*SUMIFS($Q$8:$Q118, $AC$8:$AC118,$B119, $E$8:$E118,AJ$5, $F$8:$F118,AJ$6)</f>
        <v>-0.37009729222399979</v>
      </c>
      <c r="AK119" s="34">
        <f ca="1">AK118+_alpha*SUMIFS($Q$8:$Q118, $AC$8:$AC118,$B119, $E$8:$E118,AK$5, $F$8:$F118,AK$6)</f>
        <v>4.2955918834590721</v>
      </c>
      <c r="AL119" s="33">
        <f ca="1">AL118+_alpha*SUMIFS($Q$8:$Q118, $AC$8:$AC118,$B119, $E$8:$E118,AL$5, $F$8:$F118,AL$6)</f>
        <v>0.28878855087680022</v>
      </c>
      <c r="AM119" s="35">
        <f ca="1">AM118+_alpha*SUMIFS($Q$8:$Q118, $AC$8:$AC118,$B119, $E$8:$E118,AM$5, $F$8:$F118,AM$6)</f>
        <v>5.2170310000000004</v>
      </c>
      <c r="AN119" s="34">
        <f ca="1">AN118+_alpha*SUMIFS($Q$8:$Q118, $AC$8:$AC118,$B119, $E$8:$E118,AN$5, $F$8:$F118,AN$6)</f>
        <v>0</v>
      </c>
      <c r="AO119" s="49">
        <f ca="1">AO118+_alpha*SUMIFS($Q$8:$Q118, $AC$8:$AC118,$B119, $E$8:$E118,AO$5, $F$8:$F118,AO$6)</f>
        <v>0</v>
      </c>
      <c r="AQ119" s="7">
        <f t="shared" ca="1" si="82"/>
        <v>1</v>
      </c>
      <c r="AR119" s="10">
        <f t="shared" ca="1" si="83"/>
        <v>1</v>
      </c>
      <c r="AS119" s="10">
        <f t="shared" ca="1" si="84"/>
        <v>1</v>
      </c>
      <c r="AT119" s="10">
        <f t="shared" ca="1" si="85"/>
        <v>1</v>
      </c>
      <c r="AU119" s="8">
        <f t="shared" ca="1" si="86"/>
        <v>0</v>
      </c>
    </row>
    <row r="120" spans="2:47" x14ac:dyDescent="0.7">
      <c r="B120" s="12">
        <f t="shared" si="68"/>
        <v>112</v>
      </c>
      <c r="C120" s="7">
        <f t="shared" ca="1" si="69"/>
        <v>1</v>
      </c>
      <c r="D120" s="8">
        <f t="shared" ca="1" si="70"/>
        <v>8</v>
      </c>
      <c r="E120" s="10">
        <f t="shared" ca="1" si="71"/>
        <v>0</v>
      </c>
      <c r="F120" s="54">
        <f t="shared" ca="1" si="72"/>
        <v>1</v>
      </c>
      <c r="G120" s="10">
        <f t="shared" ca="1" si="73"/>
        <v>-1</v>
      </c>
      <c r="H120" s="7">
        <f t="shared" ca="1" si="74"/>
        <v>1</v>
      </c>
      <c r="I120" s="8" t="b">
        <f t="shared" ca="1" si="75"/>
        <v>0</v>
      </c>
      <c r="K120" s="55">
        <f t="shared" ca="1" si="76"/>
        <v>1</v>
      </c>
      <c r="L120" s="23">
        <f t="shared" si="77"/>
        <v>0.38849399594671424</v>
      </c>
      <c r="M120" s="8">
        <f t="shared" ca="1" si="78"/>
        <v>1</v>
      </c>
      <c r="N120" s="15"/>
      <c r="O120" s="58">
        <f t="shared" ca="1" si="79"/>
        <v>-1.8682296067053632</v>
      </c>
      <c r="P120" s="57">
        <f t="shared" ca="1" si="80"/>
        <v>7</v>
      </c>
      <c r="Q120" s="27">
        <f t="shared" ca="1" si="81"/>
        <v>8.8682296067053628</v>
      </c>
      <c r="R120" s="26">
        <f t="shared" ca="1" si="59"/>
        <v>-3.7315948858652415</v>
      </c>
      <c r="S120" s="50">
        <f t="shared" ca="1" si="60"/>
        <v>-1.8682296067053632</v>
      </c>
      <c r="T120" s="26">
        <f t="shared" ca="1" si="61"/>
        <v>-3.3302088730585599</v>
      </c>
      <c r="U120" s="50">
        <f t="shared" ca="1" si="62"/>
        <v>0.79516538677836812</v>
      </c>
      <c r="V120" s="23"/>
      <c r="W120" s="7">
        <f ca="1">IFERROR(MATCH(TRUE,I120:OFFSET(I120,_n-1,0),FALSE), _n)-1</f>
        <v>3</v>
      </c>
      <c r="X120" s="10">
        <f t="shared" ca="1" si="63"/>
        <v>4</v>
      </c>
      <c r="Y120" s="10">
        <f t="shared" ca="1" si="64"/>
        <v>0</v>
      </c>
      <c r="Z120" s="7">
        <f ca="1">SUM(G120:OFFSET(G120, W120, 0))</f>
        <v>7</v>
      </c>
      <c r="AA120" s="65">
        <f t="shared" ca="1" si="65"/>
        <v>0</v>
      </c>
      <c r="AB120" s="66">
        <f t="shared" ca="1" si="66"/>
        <v>7</v>
      </c>
      <c r="AC120" s="70">
        <f t="shared" si="67"/>
        <v>116</v>
      </c>
      <c r="AF120" s="48">
        <f ca="1">AF119+_alpha*SUMIFS($Q$8:$Q119, $AC$8:$AC119,$B120, $E$8:$E119,AF$5, $F$8:$F119,AF$6)</f>
        <v>-3.7315948858652415</v>
      </c>
      <c r="AG120" s="34">
        <f ca="1">AG119+_alpha*SUMIFS($Q$8:$Q119, $AC$8:$AC119,$B120, $E$8:$E119,AG$5, $F$8:$F119,AG$6)</f>
        <v>-1.8682296067053632</v>
      </c>
      <c r="AH120" s="33">
        <f ca="1">AH119+_alpha*SUMIFS($Q$8:$Q119, $AC$8:$AC119,$B120, $E$8:$E119,AH$5, $F$8:$F119,AH$6)</f>
        <v>-3.3302088730585599</v>
      </c>
      <c r="AI120" s="35">
        <f ca="1">AI119+_alpha*SUMIFS($Q$8:$Q119, $AC$8:$AC119,$B120, $E$8:$E119,AI$5, $F$8:$F119,AI$6)</f>
        <v>0.79516538677836812</v>
      </c>
      <c r="AJ120" s="34">
        <f ca="1">AJ119+_alpha*SUMIFS($Q$8:$Q119, $AC$8:$AC119,$B120, $E$8:$E119,AJ$5, $F$8:$F119,AJ$6)</f>
        <v>-0.37009729222399979</v>
      </c>
      <c r="AK120" s="34">
        <f ca="1">AK119+_alpha*SUMIFS($Q$8:$Q119, $AC$8:$AC119,$B120, $E$8:$E119,AK$5, $F$8:$F119,AK$6)</f>
        <v>4.2955918834590721</v>
      </c>
      <c r="AL120" s="33">
        <f ca="1">AL119+_alpha*SUMIFS($Q$8:$Q119, $AC$8:$AC119,$B120, $E$8:$E119,AL$5, $F$8:$F119,AL$6)</f>
        <v>0.28878855087680022</v>
      </c>
      <c r="AM120" s="35">
        <f ca="1">AM119+_alpha*SUMIFS($Q$8:$Q119, $AC$8:$AC119,$B120, $E$8:$E119,AM$5, $F$8:$F119,AM$6)</f>
        <v>5.2170310000000004</v>
      </c>
      <c r="AN120" s="34">
        <f ca="1">AN119+_alpha*SUMIFS($Q$8:$Q119, $AC$8:$AC119,$B120, $E$8:$E119,AN$5, $F$8:$F119,AN$6)</f>
        <v>0</v>
      </c>
      <c r="AO120" s="49">
        <f ca="1">AO119+_alpha*SUMIFS($Q$8:$Q119, $AC$8:$AC119,$B120, $E$8:$E119,AO$5, $F$8:$F119,AO$6)</f>
        <v>0</v>
      </c>
      <c r="AQ120" s="7">
        <f t="shared" ca="1" si="82"/>
        <v>1</v>
      </c>
      <c r="AR120" s="10">
        <f t="shared" ca="1" si="83"/>
        <v>1</v>
      </c>
      <c r="AS120" s="10">
        <f t="shared" ca="1" si="84"/>
        <v>1</v>
      </c>
      <c r="AT120" s="10">
        <f t="shared" ca="1" si="85"/>
        <v>1</v>
      </c>
      <c r="AU120" s="8">
        <f t="shared" ca="1" si="86"/>
        <v>0</v>
      </c>
    </row>
    <row r="121" spans="2:47" x14ac:dyDescent="0.7">
      <c r="B121" s="12">
        <f t="shared" si="68"/>
        <v>113</v>
      </c>
      <c r="C121" s="7">
        <f t="shared" ca="1" si="69"/>
        <v>2</v>
      </c>
      <c r="D121" s="8">
        <f t="shared" ca="1" si="70"/>
        <v>8</v>
      </c>
      <c r="E121" s="10">
        <f t="shared" ca="1" si="71"/>
        <v>1</v>
      </c>
      <c r="F121" s="54">
        <f t="shared" ca="1" si="72"/>
        <v>1</v>
      </c>
      <c r="G121" s="10">
        <f t="shared" ca="1" si="73"/>
        <v>-1</v>
      </c>
      <c r="H121" s="7">
        <f t="shared" ca="1" si="74"/>
        <v>2</v>
      </c>
      <c r="I121" s="8" t="b">
        <f t="shared" ca="1" si="75"/>
        <v>0</v>
      </c>
      <c r="K121" s="55">
        <f t="shared" ca="1" si="76"/>
        <v>1</v>
      </c>
      <c r="L121" s="23">
        <f t="shared" si="77"/>
        <v>0.38781002340017373</v>
      </c>
      <c r="M121" s="8">
        <f t="shared" ca="1" si="78"/>
        <v>1</v>
      </c>
      <c r="N121" s="15"/>
      <c r="O121" s="58">
        <f t="shared" ca="1" si="79"/>
        <v>0.79516538677836812</v>
      </c>
      <c r="P121" s="57">
        <f t="shared" ca="1" si="80"/>
        <v>8</v>
      </c>
      <c r="Q121" s="27">
        <f t="shared" ca="1" si="81"/>
        <v>7.2048346132216317</v>
      </c>
      <c r="R121" s="26">
        <f t="shared" ca="1" si="59"/>
        <v>-3.3302088730585599</v>
      </c>
      <c r="S121" s="50">
        <f t="shared" ca="1" si="60"/>
        <v>0.79516538677836812</v>
      </c>
      <c r="T121" s="26">
        <f t="shared" ca="1" si="61"/>
        <v>-0.37009729222399979</v>
      </c>
      <c r="U121" s="50">
        <f t="shared" ca="1" si="62"/>
        <v>4.7660326951131644</v>
      </c>
      <c r="V121" s="23"/>
      <c r="W121" s="7">
        <f ca="1">IFERROR(MATCH(TRUE,I121:OFFSET(I121,_n-1,0),FALSE), _n)-1</f>
        <v>2</v>
      </c>
      <c r="X121" s="10">
        <f t="shared" ca="1" si="63"/>
        <v>4</v>
      </c>
      <c r="Y121" s="10">
        <f t="shared" ca="1" si="64"/>
        <v>0</v>
      </c>
      <c r="Z121" s="7">
        <f ca="1">SUM(G121:OFFSET(G121, W121, 0))</f>
        <v>8</v>
      </c>
      <c r="AA121" s="65">
        <f t="shared" ca="1" si="65"/>
        <v>0</v>
      </c>
      <c r="AB121" s="66">
        <f t="shared" ca="1" si="66"/>
        <v>8</v>
      </c>
      <c r="AC121" s="70">
        <f t="shared" si="67"/>
        <v>117</v>
      </c>
      <c r="AF121" s="48">
        <f ca="1">AF120+_alpha*SUMIFS($Q$8:$Q120, $AC$8:$AC120,$B121, $E$8:$E120,AF$5, $F$8:$F120,AF$6)</f>
        <v>-3.7315948858652415</v>
      </c>
      <c r="AG121" s="34">
        <f ca="1">AG120+_alpha*SUMIFS($Q$8:$Q120, $AC$8:$AC120,$B121, $E$8:$E120,AG$5, $F$8:$F120,AG$6)</f>
        <v>-1.8682296067053632</v>
      </c>
      <c r="AH121" s="33">
        <f ca="1">AH120+_alpha*SUMIFS($Q$8:$Q120, $AC$8:$AC120,$B121, $E$8:$E120,AH$5, $F$8:$F120,AH$6)</f>
        <v>-3.3302088730585599</v>
      </c>
      <c r="AI121" s="35">
        <f ca="1">AI120+_alpha*SUMIFS($Q$8:$Q120, $AC$8:$AC120,$B121, $E$8:$E120,AI$5, $F$8:$F120,AI$6)</f>
        <v>0.79516538677836812</v>
      </c>
      <c r="AJ121" s="34">
        <f ca="1">AJ120+_alpha*SUMIFS($Q$8:$Q120, $AC$8:$AC120,$B121, $E$8:$E120,AJ$5, $F$8:$F120,AJ$6)</f>
        <v>-0.37009729222399979</v>
      </c>
      <c r="AK121" s="34">
        <f ca="1">AK120+_alpha*SUMIFS($Q$8:$Q120, $AC$8:$AC120,$B121, $E$8:$E120,AK$5, $F$8:$F120,AK$6)</f>
        <v>4.7660326951131644</v>
      </c>
      <c r="AL121" s="33">
        <f ca="1">AL120+_alpha*SUMIFS($Q$8:$Q120, $AC$8:$AC120,$B121, $E$8:$E120,AL$5, $F$8:$F120,AL$6)</f>
        <v>0.28878855087680022</v>
      </c>
      <c r="AM121" s="35">
        <f ca="1">AM120+_alpha*SUMIFS($Q$8:$Q120, $AC$8:$AC120,$B121, $E$8:$E120,AM$5, $F$8:$F120,AM$6)</f>
        <v>5.2170310000000004</v>
      </c>
      <c r="AN121" s="34">
        <f ca="1">AN120+_alpha*SUMIFS($Q$8:$Q120, $AC$8:$AC120,$B121, $E$8:$E120,AN$5, $F$8:$F120,AN$6)</f>
        <v>0</v>
      </c>
      <c r="AO121" s="49">
        <f ca="1">AO120+_alpha*SUMIFS($Q$8:$Q120, $AC$8:$AC120,$B121, $E$8:$E120,AO$5, $F$8:$F120,AO$6)</f>
        <v>0</v>
      </c>
      <c r="AQ121" s="7">
        <f t="shared" ca="1" si="82"/>
        <v>1</v>
      </c>
      <c r="AR121" s="10">
        <f t="shared" ca="1" si="83"/>
        <v>1</v>
      </c>
      <c r="AS121" s="10">
        <f t="shared" ca="1" si="84"/>
        <v>1</v>
      </c>
      <c r="AT121" s="10">
        <f t="shared" ca="1" si="85"/>
        <v>1</v>
      </c>
      <c r="AU121" s="8">
        <f t="shared" ca="1" si="86"/>
        <v>0</v>
      </c>
    </row>
    <row r="122" spans="2:47" x14ac:dyDescent="0.7">
      <c r="B122" s="12">
        <f t="shared" si="68"/>
        <v>114</v>
      </c>
      <c r="C122" s="7">
        <f t="shared" ca="1" si="69"/>
        <v>3</v>
      </c>
      <c r="D122" s="8">
        <f t="shared" ca="1" si="70"/>
        <v>8</v>
      </c>
      <c r="E122" s="10">
        <f t="shared" ca="1" si="71"/>
        <v>2</v>
      </c>
      <c r="F122" s="54">
        <f t="shared" ca="1" si="72"/>
        <v>1</v>
      </c>
      <c r="G122" s="10">
        <f t="shared" ca="1" si="73"/>
        <v>-1</v>
      </c>
      <c r="H122" s="7">
        <f t="shared" ca="1" si="74"/>
        <v>3</v>
      </c>
      <c r="I122" s="8" t="b">
        <f t="shared" ca="1" si="75"/>
        <v>0</v>
      </c>
      <c r="K122" s="55">
        <f t="shared" ca="1" si="76"/>
        <v>1</v>
      </c>
      <c r="L122" s="23">
        <f t="shared" si="77"/>
        <v>0.38713321295023412</v>
      </c>
      <c r="M122" s="8">
        <f t="shared" ca="1" si="78"/>
        <v>1</v>
      </c>
      <c r="N122" s="15"/>
      <c r="O122" s="58">
        <f t="shared" ca="1" si="79"/>
        <v>4.7660326951131644</v>
      </c>
      <c r="P122" s="57">
        <f t="shared" ca="1" si="80"/>
        <v>9</v>
      </c>
      <c r="Q122" s="27">
        <f t="shared" ca="1" si="81"/>
        <v>4.2339673048868356</v>
      </c>
      <c r="R122" s="26">
        <f t="shared" ca="1" si="59"/>
        <v>-0.37009729222399979</v>
      </c>
      <c r="S122" s="50">
        <f t="shared" ca="1" si="60"/>
        <v>4.7660326951131644</v>
      </c>
      <c r="T122" s="26">
        <f t="shared" ca="1" si="61"/>
        <v>0.28878855087680022</v>
      </c>
      <c r="U122" s="50">
        <f t="shared" ca="1" si="62"/>
        <v>5.6953279000000006</v>
      </c>
      <c r="V122" s="23"/>
      <c r="W122" s="7">
        <f ca="1">IFERROR(MATCH(TRUE,I122:OFFSET(I122,_n-1,0),FALSE), _n)-1</f>
        <v>1</v>
      </c>
      <c r="X122" s="10">
        <f t="shared" ca="1" si="63"/>
        <v>4</v>
      </c>
      <c r="Y122" s="10">
        <f t="shared" ca="1" si="64"/>
        <v>0</v>
      </c>
      <c r="Z122" s="7">
        <f ca="1">SUM(G122:OFFSET(G122, W122, 0))</f>
        <v>9</v>
      </c>
      <c r="AA122" s="65">
        <f t="shared" ca="1" si="65"/>
        <v>0</v>
      </c>
      <c r="AB122" s="66">
        <f t="shared" ca="1" si="66"/>
        <v>9</v>
      </c>
      <c r="AC122" s="70">
        <f t="shared" si="67"/>
        <v>118</v>
      </c>
      <c r="AF122" s="48">
        <f ca="1">AF121+_alpha*SUMIFS($Q$8:$Q121, $AC$8:$AC121,$B122, $E$8:$E121,AF$5, $F$8:$F121,AF$6)</f>
        <v>-3.7315948858652415</v>
      </c>
      <c r="AG122" s="34">
        <f ca="1">AG121+_alpha*SUMIFS($Q$8:$Q121, $AC$8:$AC121,$B122, $E$8:$E121,AG$5, $F$8:$F121,AG$6)</f>
        <v>-1.8682296067053632</v>
      </c>
      <c r="AH122" s="33">
        <f ca="1">AH121+_alpha*SUMIFS($Q$8:$Q121, $AC$8:$AC121,$B122, $E$8:$E121,AH$5, $F$8:$F121,AH$6)</f>
        <v>-3.3302088730585599</v>
      </c>
      <c r="AI122" s="35">
        <f ca="1">AI121+_alpha*SUMIFS($Q$8:$Q121, $AC$8:$AC121,$B122, $E$8:$E121,AI$5, $F$8:$F121,AI$6)</f>
        <v>0.79516538677836812</v>
      </c>
      <c r="AJ122" s="34">
        <f ca="1">AJ121+_alpha*SUMIFS($Q$8:$Q121, $AC$8:$AC121,$B122, $E$8:$E121,AJ$5, $F$8:$F121,AJ$6)</f>
        <v>-0.37009729222399979</v>
      </c>
      <c r="AK122" s="34">
        <f ca="1">AK121+_alpha*SUMIFS($Q$8:$Q121, $AC$8:$AC121,$B122, $E$8:$E121,AK$5, $F$8:$F121,AK$6)</f>
        <v>4.7660326951131644</v>
      </c>
      <c r="AL122" s="33">
        <f ca="1">AL121+_alpha*SUMIFS($Q$8:$Q121, $AC$8:$AC121,$B122, $E$8:$E121,AL$5, $F$8:$F121,AL$6)</f>
        <v>0.28878855087680022</v>
      </c>
      <c r="AM122" s="35">
        <f ca="1">AM121+_alpha*SUMIFS($Q$8:$Q121, $AC$8:$AC121,$B122, $E$8:$E121,AM$5, $F$8:$F121,AM$6)</f>
        <v>5.6953279000000006</v>
      </c>
      <c r="AN122" s="34">
        <f ca="1">AN121+_alpha*SUMIFS($Q$8:$Q121, $AC$8:$AC121,$B122, $E$8:$E121,AN$5, $F$8:$F121,AN$6)</f>
        <v>0</v>
      </c>
      <c r="AO122" s="49">
        <f ca="1">AO121+_alpha*SUMIFS($Q$8:$Q121, $AC$8:$AC121,$B122, $E$8:$E121,AO$5, $F$8:$F121,AO$6)</f>
        <v>0</v>
      </c>
      <c r="AQ122" s="7">
        <f t="shared" ca="1" si="82"/>
        <v>1</v>
      </c>
      <c r="AR122" s="10">
        <f t="shared" ca="1" si="83"/>
        <v>1</v>
      </c>
      <c r="AS122" s="10">
        <f t="shared" ca="1" si="84"/>
        <v>1</v>
      </c>
      <c r="AT122" s="10">
        <f t="shared" ca="1" si="85"/>
        <v>1</v>
      </c>
      <c r="AU122" s="8">
        <f t="shared" ca="1" si="86"/>
        <v>0</v>
      </c>
    </row>
    <row r="123" spans="2:47" x14ac:dyDescent="0.7">
      <c r="B123" s="12">
        <f t="shared" si="68"/>
        <v>115</v>
      </c>
      <c r="C123" s="7">
        <f t="shared" ca="1" si="69"/>
        <v>4</v>
      </c>
      <c r="D123" s="8">
        <f t="shared" ca="1" si="70"/>
        <v>8</v>
      </c>
      <c r="E123" s="10">
        <f t="shared" ca="1" si="71"/>
        <v>3</v>
      </c>
      <c r="F123" s="54">
        <f t="shared" ca="1" si="72"/>
        <v>1</v>
      </c>
      <c r="G123" s="10">
        <f t="shared" ca="1" si="73"/>
        <v>10</v>
      </c>
      <c r="H123" s="7">
        <f t="shared" ca="1" si="74"/>
        <v>4</v>
      </c>
      <c r="I123" s="8" t="b">
        <f t="shared" ca="1" si="75"/>
        <v>1</v>
      </c>
      <c r="K123" s="55">
        <f t="shared" ca="1" si="76"/>
        <v>0</v>
      </c>
      <c r="L123" s="23">
        <f t="shared" si="77"/>
        <v>0.38646342829182195</v>
      </c>
      <c r="M123" s="8">
        <f t="shared" ca="1" si="78"/>
        <v>0</v>
      </c>
      <c r="N123" s="15"/>
      <c r="O123" s="58">
        <f t="shared" ca="1" si="79"/>
        <v>5.6953279000000006</v>
      </c>
      <c r="P123" s="57">
        <f t="shared" ca="1" si="80"/>
        <v>10</v>
      </c>
      <c r="Q123" s="27">
        <f t="shared" ca="1" si="81"/>
        <v>4.3046720999999994</v>
      </c>
      <c r="R123" s="26">
        <f t="shared" ca="1" si="59"/>
        <v>0.28878855087680022</v>
      </c>
      <c r="S123" s="50">
        <f t="shared" ca="1" si="60"/>
        <v>5.6953279000000006</v>
      </c>
      <c r="T123" s="26">
        <f t="shared" ca="1" si="61"/>
        <v>0</v>
      </c>
      <c r="U123" s="50">
        <f t="shared" ca="1" si="62"/>
        <v>0</v>
      </c>
      <c r="V123" s="23"/>
      <c r="W123" s="7">
        <f ca="1">IFERROR(MATCH(TRUE,I123:OFFSET(I123,_n-1,0),FALSE), _n)-1</f>
        <v>0</v>
      </c>
      <c r="X123" s="10">
        <f t="shared" ca="1" si="63"/>
        <v>4</v>
      </c>
      <c r="Y123" s="10">
        <f t="shared" ca="1" si="64"/>
        <v>0</v>
      </c>
      <c r="Z123" s="7">
        <f ca="1">SUM(G123:OFFSET(G123, W123, 0))</f>
        <v>10</v>
      </c>
      <c r="AA123" s="65">
        <f t="shared" ca="1" si="65"/>
        <v>0</v>
      </c>
      <c r="AB123" s="66">
        <f t="shared" ca="1" si="66"/>
        <v>10</v>
      </c>
      <c r="AC123" s="70">
        <f t="shared" si="67"/>
        <v>119</v>
      </c>
      <c r="AF123" s="48">
        <f ca="1">AF122+_alpha*SUMIFS($Q$8:$Q122, $AC$8:$AC122,$B123, $E$8:$E122,AF$5, $F$8:$F122,AF$6)</f>
        <v>-3.2367322972787171</v>
      </c>
      <c r="AG123" s="34">
        <f ca="1">AG122+_alpha*SUMIFS($Q$8:$Q122, $AC$8:$AC122,$B123, $E$8:$E122,AG$5, $F$8:$F122,AG$6)</f>
        <v>-1.8682296067053632</v>
      </c>
      <c r="AH123" s="33">
        <f ca="1">AH122+_alpha*SUMIFS($Q$8:$Q122, $AC$8:$AC122,$B123, $E$8:$E122,AH$5, $F$8:$F122,AH$6)</f>
        <v>-3.3302088730585599</v>
      </c>
      <c r="AI123" s="35">
        <f ca="1">AI122+_alpha*SUMIFS($Q$8:$Q122, $AC$8:$AC122,$B123, $E$8:$E122,AI$5, $F$8:$F122,AI$6)</f>
        <v>0.79516538677836812</v>
      </c>
      <c r="AJ123" s="34">
        <f ca="1">AJ122+_alpha*SUMIFS($Q$8:$Q122, $AC$8:$AC122,$B123, $E$8:$E122,AJ$5, $F$8:$F122,AJ$6)</f>
        <v>-0.37009729222399979</v>
      </c>
      <c r="AK123" s="34">
        <f ca="1">AK122+_alpha*SUMIFS($Q$8:$Q122, $AC$8:$AC122,$B123, $E$8:$E122,AK$5, $F$8:$F122,AK$6)</f>
        <v>4.7660326951131644</v>
      </c>
      <c r="AL123" s="33">
        <f ca="1">AL122+_alpha*SUMIFS($Q$8:$Q122, $AC$8:$AC122,$B123, $E$8:$E122,AL$5, $F$8:$F122,AL$6)</f>
        <v>0.28878855087680022</v>
      </c>
      <c r="AM123" s="35">
        <f ca="1">AM122+_alpha*SUMIFS($Q$8:$Q122, $AC$8:$AC122,$B123, $E$8:$E122,AM$5, $F$8:$F122,AM$6)</f>
        <v>5.6953279000000006</v>
      </c>
      <c r="AN123" s="34">
        <f ca="1">AN122+_alpha*SUMIFS($Q$8:$Q122, $AC$8:$AC122,$B123, $E$8:$E122,AN$5, $F$8:$F122,AN$6)</f>
        <v>0</v>
      </c>
      <c r="AO123" s="49">
        <f ca="1">AO122+_alpha*SUMIFS($Q$8:$Q122, $AC$8:$AC122,$B123, $E$8:$E122,AO$5, $F$8:$F122,AO$6)</f>
        <v>0</v>
      </c>
      <c r="AQ123" s="7">
        <f t="shared" ca="1" si="82"/>
        <v>1</v>
      </c>
      <c r="AR123" s="10">
        <f t="shared" ca="1" si="83"/>
        <v>1</v>
      </c>
      <c r="AS123" s="10">
        <f t="shared" ca="1" si="84"/>
        <v>1</v>
      </c>
      <c r="AT123" s="10">
        <f t="shared" ca="1" si="85"/>
        <v>1</v>
      </c>
      <c r="AU123" s="8">
        <f t="shared" ca="1" si="86"/>
        <v>0</v>
      </c>
    </row>
    <row r="124" spans="2:47" x14ac:dyDescent="0.7">
      <c r="B124" s="12">
        <f t="shared" si="68"/>
        <v>116</v>
      </c>
      <c r="C124" s="7">
        <f t="shared" ca="1" si="69"/>
        <v>0</v>
      </c>
      <c r="D124" s="8">
        <f t="shared" ca="1" si="70"/>
        <v>9</v>
      </c>
      <c r="E124" s="10">
        <f t="shared" ca="1" si="71"/>
        <v>0</v>
      </c>
      <c r="F124" s="54">
        <f t="shared" ca="1" si="72"/>
        <v>0</v>
      </c>
      <c r="G124" s="10">
        <f t="shared" ca="1" si="73"/>
        <v>-1</v>
      </c>
      <c r="H124" s="7">
        <f t="shared" ca="1" si="74"/>
        <v>0</v>
      </c>
      <c r="I124" s="8" t="b">
        <f t="shared" ca="1" si="75"/>
        <v>0</v>
      </c>
      <c r="K124" s="55">
        <f t="shared" ca="1" si="76"/>
        <v>1</v>
      </c>
      <c r="L124" s="23">
        <f t="shared" si="77"/>
        <v>0.38580053686073273</v>
      </c>
      <c r="M124" s="8">
        <f t="shared" ca="1" si="78"/>
        <v>1</v>
      </c>
      <c r="N124" s="15"/>
      <c r="O124" s="58">
        <f t="shared" ca="1" si="79"/>
        <v>-3.2367322972787171</v>
      </c>
      <c r="P124" s="57">
        <f t="shared" ca="1" si="80"/>
        <v>1.6953279000000006</v>
      </c>
      <c r="Q124" s="27">
        <f t="shared" ca="1" si="81"/>
        <v>4.9320601972787177</v>
      </c>
      <c r="R124" s="26">
        <f t="shared" ca="1" si="59"/>
        <v>-3.2367322972787171</v>
      </c>
      <c r="S124" s="50">
        <f t="shared" ca="1" si="60"/>
        <v>-0.98140664603482686</v>
      </c>
      <c r="T124" s="26">
        <f t="shared" ca="1" si="61"/>
        <v>-3.2367322972787171</v>
      </c>
      <c r="U124" s="50">
        <f t="shared" ca="1" si="62"/>
        <v>-0.98140664603482686</v>
      </c>
      <c r="V124" s="23"/>
      <c r="W124" s="7">
        <f ca="1">IFERROR(MATCH(TRUE,I124:OFFSET(I124,_n-1,0),FALSE), _n)-1</f>
        <v>3</v>
      </c>
      <c r="X124" s="10">
        <f t="shared" ca="1" si="63"/>
        <v>3</v>
      </c>
      <c r="Y124" s="10">
        <f t="shared" ca="1" si="64"/>
        <v>1</v>
      </c>
      <c r="Z124" s="7">
        <f ca="1">SUM(G124:OFFSET(G124, W124, 0))</f>
        <v>-4</v>
      </c>
      <c r="AA124" s="65">
        <f t="shared" ca="1" si="65"/>
        <v>5.6953279000000006</v>
      </c>
      <c r="AB124" s="66">
        <f t="shared" ca="1" si="66"/>
        <v>1.6953279000000006</v>
      </c>
      <c r="AC124" s="70">
        <f t="shared" si="67"/>
        <v>120</v>
      </c>
      <c r="AF124" s="48">
        <f ca="1">AF123+_alpha*SUMIFS($Q$8:$Q123, $AC$8:$AC123,$B124, $E$8:$E123,AF$5, $F$8:$F123,AF$6)</f>
        <v>-3.2367322972787171</v>
      </c>
      <c r="AG124" s="34">
        <f ca="1">AG123+_alpha*SUMIFS($Q$8:$Q123, $AC$8:$AC123,$B124, $E$8:$E123,AG$5, $F$8:$F123,AG$6)</f>
        <v>-0.98140664603482686</v>
      </c>
      <c r="AH124" s="33">
        <f ca="1">AH123+_alpha*SUMIFS($Q$8:$Q123, $AC$8:$AC123,$B124, $E$8:$E123,AH$5, $F$8:$F123,AH$6)</f>
        <v>-3.3302088730585599</v>
      </c>
      <c r="AI124" s="35">
        <f ca="1">AI123+_alpha*SUMIFS($Q$8:$Q123, $AC$8:$AC123,$B124, $E$8:$E123,AI$5, $F$8:$F123,AI$6)</f>
        <v>0.79516538677836812</v>
      </c>
      <c r="AJ124" s="34">
        <f ca="1">AJ123+_alpha*SUMIFS($Q$8:$Q123, $AC$8:$AC123,$B124, $E$8:$E123,AJ$5, $F$8:$F123,AJ$6)</f>
        <v>-0.37009729222399979</v>
      </c>
      <c r="AK124" s="34">
        <f ca="1">AK123+_alpha*SUMIFS($Q$8:$Q123, $AC$8:$AC123,$B124, $E$8:$E123,AK$5, $F$8:$F123,AK$6)</f>
        <v>4.7660326951131644</v>
      </c>
      <c r="AL124" s="33">
        <f ca="1">AL123+_alpha*SUMIFS($Q$8:$Q123, $AC$8:$AC123,$B124, $E$8:$E123,AL$5, $F$8:$F123,AL$6)</f>
        <v>0.28878855087680022</v>
      </c>
      <c r="AM124" s="35">
        <f ca="1">AM123+_alpha*SUMIFS($Q$8:$Q123, $AC$8:$AC123,$B124, $E$8:$E123,AM$5, $F$8:$F123,AM$6)</f>
        <v>5.6953279000000006</v>
      </c>
      <c r="AN124" s="34">
        <f ca="1">AN123+_alpha*SUMIFS($Q$8:$Q123, $AC$8:$AC123,$B124, $E$8:$E123,AN$5, $F$8:$F123,AN$6)</f>
        <v>0</v>
      </c>
      <c r="AO124" s="49">
        <f ca="1">AO123+_alpha*SUMIFS($Q$8:$Q123, $AC$8:$AC123,$B124, $E$8:$E123,AO$5, $F$8:$F123,AO$6)</f>
        <v>0</v>
      </c>
      <c r="AQ124" s="7">
        <f t="shared" ca="1" si="82"/>
        <v>1</v>
      </c>
      <c r="AR124" s="10">
        <f t="shared" ca="1" si="83"/>
        <v>1</v>
      </c>
      <c r="AS124" s="10">
        <f t="shared" ca="1" si="84"/>
        <v>1</v>
      </c>
      <c r="AT124" s="10">
        <f t="shared" ca="1" si="85"/>
        <v>1</v>
      </c>
      <c r="AU124" s="8">
        <f t="shared" ca="1" si="86"/>
        <v>0</v>
      </c>
    </row>
    <row r="125" spans="2:47" x14ac:dyDescent="0.7">
      <c r="B125" s="12">
        <f t="shared" si="68"/>
        <v>117</v>
      </c>
      <c r="C125" s="7">
        <f t="shared" ca="1" si="69"/>
        <v>1</v>
      </c>
      <c r="D125" s="8">
        <f t="shared" ca="1" si="70"/>
        <v>9</v>
      </c>
      <c r="E125" s="10">
        <f t="shared" ca="1" si="71"/>
        <v>0</v>
      </c>
      <c r="F125" s="54">
        <f t="shared" ca="1" si="72"/>
        <v>1</v>
      </c>
      <c r="G125" s="10">
        <f t="shared" ca="1" si="73"/>
        <v>-1</v>
      </c>
      <c r="H125" s="7">
        <f t="shared" ca="1" si="74"/>
        <v>1</v>
      </c>
      <c r="I125" s="8" t="b">
        <f t="shared" ca="1" si="75"/>
        <v>0</v>
      </c>
      <c r="K125" s="55">
        <f t="shared" ca="1" si="76"/>
        <v>1</v>
      </c>
      <c r="L125" s="23">
        <f t="shared" si="77"/>
        <v>0.38514440970002561</v>
      </c>
      <c r="M125" s="8">
        <f t="shared" ca="1" si="78"/>
        <v>1</v>
      </c>
      <c r="N125" s="15"/>
      <c r="O125" s="58">
        <f t="shared" ca="1" si="79"/>
        <v>-0.98140664603482686</v>
      </c>
      <c r="P125" s="57">
        <f t="shared" ca="1" si="80"/>
        <v>7</v>
      </c>
      <c r="Q125" s="27">
        <f t="shared" ca="1" si="81"/>
        <v>7.9814066460348272</v>
      </c>
      <c r="R125" s="26">
        <f t="shared" ca="1" si="59"/>
        <v>-3.2367322972787171</v>
      </c>
      <c r="S125" s="50">
        <f t="shared" ca="1" si="60"/>
        <v>-0.98140664603482686</v>
      </c>
      <c r="T125" s="26">
        <f t="shared" ca="1" si="61"/>
        <v>-3.3302088730585599</v>
      </c>
      <c r="U125" s="50">
        <f t="shared" ca="1" si="62"/>
        <v>1.5156488481005312</v>
      </c>
      <c r="V125" s="23"/>
      <c r="W125" s="7">
        <f ca="1">IFERROR(MATCH(TRUE,I125:OFFSET(I125,_n-1,0),FALSE), _n)-1</f>
        <v>3</v>
      </c>
      <c r="X125" s="10">
        <f t="shared" ca="1" si="63"/>
        <v>4</v>
      </c>
      <c r="Y125" s="10">
        <f t="shared" ca="1" si="64"/>
        <v>0</v>
      </c>
      <c r="Z125" s="7">
        <f ca="1">SUM(G125:OFFSET(G125, W125, 0))</f>
        <v>7</v>
      </c>
      <c r="AA125" s="65">
        <f t="shared" ca="1" si="65"/>
        <v>0</v>
      </c>
      <c r="AB125" s="66">
        <f t="shared" ca="1" si="66"/>
        <v>7</v>
      </c>
      <c r="AC125" s="70">
        <f t="shared" si="67"/>
        <v>121</v>
      </c>
      <c r="AF125" s="48">
        <f ca="1">AF124+_alpha*SUMIFS($Q$8:$Q124, $AC$8:$AC124,$B125, $E$8:$E124,AF$5, $F$8:$F124,AF$6)</f>
        <v>-3.2367322972787171</v>
      </c>
      <c r="AG125" s="34">
        <f ca="1">AG124+_alpha*SUMIFS($Q$8:$Q124, $AC$8:$AC124,$B125, $E$8:$E124,AG$5, $F$8:$F124,AG$6)</f>
        <v>-0.98140664603482686</v>
      </c>
      <c r="AH125" s="33">
        <f ca="1">AH124+_alpha*SUMIFS($Q$8:$Q124, $AC$8:$AC124,$B125, $E$8:$E124,AH$5, $F$8:$F124,AH$6)</f>
        <v>-3.3302088730585599</v>
      </c>
      <c r="AI125" s="35">
        <f ca="1">AI124+_alpha*SUMIFS($Q$8:$Q124, $AC$8:$AC124,$B125, $E$8:$E124,AI$5, $F$8:$F124,AI$6)</f>
        <v>1.5156488481005312</v>
      </c>
      <c r="AJ125" s="34">
        <f ca="1">AJ124+_alpha*SUMIFS($Q$8:$Q124, $AC$8:$AC124,$B125, $E$8:$E124,AJ$5, $F$8:$F124,AJ$6)</f>
        <v>-0.37009729222399979</v>
      </c>
      <c r="AK125" s="34">
        <f ca="1">AK124+_alpha*SUMIFS($Q$8:$Q124, $AC$8:$AC124,$B125, $E$8:$E124,AK$5, $F$8:$F124,AK$6)</f>
        <v>4.7660326951131644</v>
      </c>
      <c r="AL125" s="33">
        <f ca="1">AL124+_alpha*SUMIFS($Q$8:$Q124, $AC$8:$AC124,$B125, $E$8:$E124,AL$5, $F$8:$F124,AL$6)</f>
        <v>0.28878855087680022</v>
      </c>
      <c r="AM125" s="35">
        <f ca="1">AM124+_alpha*SUMIFS($Q$8:$Q124, $AC$8:$AC124,$B125, $E$8:$E124,AM$5, $F$8:$F124,AM$6)</f>
        <v>5.6953279000000006</v>
      </c>
      <c r="AN125" s="34">
        <f ca="1">AN124+_alpha*SUMIFS($Q$8:$Q124, $AC$8:$AC124,$B125, $E$8:$E124,AN$5, $F$8:$F124,AN$6)</f>
        <v>0</v>
      </c>
      <c r="AO125" s="49">
        <f ca="1">AO124+_alpha*SUMIFS($Q$8:$Q124, $AC$8:$AC124,$B125, $E$8:$E124,AO$5, $F$8:$F124,AO$6)</f>
        <v>0</v>
      </c>
      <c r="AQ125" s="7">
        <f t="shared" ca="1" si="82"/>
        <v>1</v>
      </c>
      <c r="AR125" s="10">
        <f t="shared" ca="1" si="83"/>
        <v>1</v>
      </c>
      <c r="AS125" s="10">
        <f t="shared" ca="1" si="84"/>
        <v>1</v>
      </c>
      <c r="AT125" s="10">
        <f t="shared" ca="1" si="85"/>
        <v>1</v>
      </c>
      <c r="AU125" s="8">
        <f t="shared" ca="1" si="86"/>
        <v>0</v>
      </c>
    </row>
    <row r="126" spans="2:47" x14ac:dyDescent="0.7">
      <c r="B126" s="12">
        <f t="shared" si="68"/>
        <v>118</v>
      </c>
      <c r="C126" s="7">
        <f t="shared" ca="1" si="69"/>
        <v>2</v>
      </c>
      <c r="D126" s="8">
        <f t="shared" ca="1" si="70"/>
        <v>9</v>
      </c>
      <c r="E126" s="10">
        <f t="shared" ca="1" si="71"/>
        <v>1</v>
      </c>
      <c r="F126" s="54">
        <f t="shared" ca="1" si="72"/>
        <v>1</v>
      </c>
      <c r="G126" s="10">
        <f t="shared" ca="1" si="73"/>
        <v>-1</v>
      </c>
      <c r="H126" s="7">
        <f t="shared" ca="1" si="74"/>
        <v>2</v>
      </c>
      <c r="I126" s="8" t="b">
        <f t="shared" ca="1" si="75"/>
        <v>0</v>
      </c>
      <c r="K126" s="55">
        <f t="shared" ca="1" si="76"/>
        <v>1</v>
      </c>
      <c r="L126" s="23">
        <f t="shared" si="77"/>
        <v>0.38449492133227497</v>
      </c>
      <c r="M126" s="8">
        <f t="shared" ca="1" si="78"/>
        <v>1</v>
      </c>
      <c r="N126" s="15"/>
      <c r="O126" s="58">
        <f t="shared" ca="1" si="79"/>
        <v>1.5156488481005312</v>
      </c>
      <c r="P126" s="57">
        <f t="shared" ca="1" si="80"/>
        <v>8</v>
      </c>
      <c r="Q126" s="27">
        <f t="shared" ca="1" si="81"/>
        <v>6.4843511518994692</v>
      </c>
      <c r="R126" s="26">
        <f t="shared" ca="1" si="59"/>
        <v>-3.3302088730585599</v>
      </c>
      <c r="S126" s="50">
        <f t="shared" ca="1" si="60"/>
        <v>1.5156488481005312</v>
      </c>
      <c r="T126" s="26">
        <f t="shared" ca="1" si="61"/>
        <v>-0.37009729222399979</v>
      </c>
      <c r="U126" s="50">
        <f t="shared" ca="1" si="62"/>
        <v>5.1894294256018476</v>
      </c>
      <c r="V126" s="23"/>
      <c r="W126" s="7">
        <f ca="1">IFERROR(MATCH(TRUE,I126:OFFSET(I126,_n-1,0),FALSE), _n)-1</f>
        <v>2</v>
      </c>
      <c r="X126" s="10">
        <f t="shared" ca="1" si="63"/>
        <v>4</v>
      </c>
      <c r="Y126" s="10">
        <f t="shared" ca="1" si="64"/>
        <v>0</v>
      </c>
      <c r="Z126" s="7">
        <f ca="1">SUM(G126:OFFSET(G126, W126, 0))</f>
        <v>8</v>
      </c>
      <c r="AA126" s="65">
        <f t="shared" ca="1" si="65"/>
        <v>0</v>
      </c>
      <c r="AB126" s="66">
        <f t="shared" ca="1" si="66"/>
        <v>8</v>
      </c>
      <c r="AC126" s="70">
        <f t="shared" si="67"/>
        <v>122</v>
      </c>
      <c r="AF126" s="48">
        <f ca="1">AF125+_alpha*SUMIFS($Q$8:$Q125, $AC$8:$AC125,$B126, $E$8:$E125,AF$5, $F$8:$F125,AF$6)</f>
        <v>-3.2367322972787171</v>
      </c>
      <c r="AG126" s="34">
        <f ca="1">AG125+_alpha*SUMIFS($Q$8:$Q125, $AC$8:$AC125,$B126, $E$8:$E125,AG$5, $F$8:$F125,AG$6)</f>
        <v>-0.98140664603482686</v>
      </c>
      <c r="AH126" s="33">
        <f ca="1">AH125+_alpha*SUMIFS($Q$8:$Q125, $AC$8:$AC125,$B126, $E$8:$E125,AH$5, $F$8:$F125,AH$6)</f>
        <v>-3.3302088730585599</v>
      </c>
      <c r="AI126" s="35">
        <f ca="1">AI125+_alpha*SUMIFS($Q$8:$Q125, $AC$8:$AC125,$B126, $E$8:$E125,AI$5, $F$8:$F125,AI$6)</f>
        <v>1.5156488481005312</v>
      </c>
      <c r="AJ126" s="34">
        <f ca="1">AJ125+_alpha*SUMIFS($Q$8:$Q125, $AC$8:$AC125,$B126, $E$8:$E125,AJ$5, $F$8:$F125,AJ$6)</f>
        <v>-0.37009729222399979</v>
      </c>
      <c r="AK126" s="34">
        <f ca="1">AK125+_alpha*SUMIFS($Q$8:$Q125, $AC$8:$AC125,$B126, $E$8:$E125,AK$5, $F$8:$F125,AK$6)</f>
        <v>5.1894294256018476</v>
      </c>
      <c r="AL126" s="33">
        <f ca="1">AL125+_alpha*SUMIFS($Q$8:$Q125, $AC$8:$AC125,$B126, $E$8:$E125,AL$5, $F$8:$F125,AL$6)</f>
        <v>0.28878855087680022</v>
      </c>
      <c r="AM126" s="35">
        <f ca="1">AM125+_alpha*SUMIFS($Q$8:$Q125, $AC$8:$AC125,$B126, $E$8:$E125,AM$5, $F$8:$F125,AM$6)</f>
        <v>5.6953279000000006</v>
      </c>
      <c r="AN126" s="34">
        <f ca="1">AN125+_alpha*SUMIFS($Q$8:$Q125, $AC$8:$AC125,$B126, $E$8:$E125,AN$5, $F$8:$F125,AN$6)</f>
        <v>0</v>
      </c>
      <c r="AO126" s="49">
        <f ca="1">AO125+_alpha*SUMIFS($Q$8:$Q125, $AC$8:$AC125,$B126, $E$8:$E125,AO$5, $F$8:$F125,AO$6)</f>
        <v>0</v>
      </c>
      <c r="AQ126" s="7">
        <f t="shared" ca="1" si="82"/>
        <v>1</v>
      </c>
      <c r="AR126" s="10">
        <f t="shared" ca="1" si="83"/>
        <v>1</v>
      </c>
      <c r="AS126" s="10">
        <f t="shared" ca="1" si="84"/>
        <v>1</v>
      </c>
      <c r="AT126" s="10">
        <f t="shared" ca="1" si="85"/>
        <v>1</v>
      </c>
      <c r="AU126" s="8">
        <f t="shared" ca="1" si="86"/>
        <v>0</v>
      </c>
    </row>
    <row r="127" spans="2:47" x14ac:dyDescent="0.7">
      <c r="B127" s="12">
        <f t="shared" si="68"/>
        <v>119</v>
      </c>
      <c r="C127" s="7">
        <f t="shared" ca="1" si="69"/>
        <v>3</v>
      </c>
      <c r="D127" s="8">
        <f t="shared" ca="1" si="70"/>
        <v>9</v>
      </c>
      <c r="E127" s="10">
        <f t="shared" ca="1" si="71"/>
        <v>2</v>
      </c>
      <c r="F127" s="54">
        <f t="shared" ca="1" si="72"/>
        <v>1</v>
      </c>
      <c r="G127" s="10">
        <f t="shared" ca="1" si="73"/>
        <v>-1</v>
      </c>
      <c r="H127" s="7">
        <f t="shared" ca="1" si="74"/>
        <v>3</v>
      </c>
      <c r="I127" s="8" t="b">
        <f t="shared" ca="1" si="75"/>
        <v>0</v>
      </c>
      <c r="K127" s="55">
        <f t="shared" ca="1" si="76"/>
        <v>1</v>
      </c>
      <c r="L127" s="23">
        <f t="shared" si="77"/>
        <v>0.38385194963737745</v>
      </c>
      <c r="M127" s="8">
        <f t="shared" ca="1" si="78"/>
        <v>1</v>
      </c>
      <c r="N127" s="15"/>
      <c r="O127" s="58">
        <f t="shared" ca="1" si="79"/>
        <v>5.1894294256018476</v>
      </c>
      <c r="P127" s="57">
        <f t="shared" ca="1" si="80"/>
        <v>9</v>
      </c>
      <c r="Q127" s="27">
        <f t="shared" ca="1" si="81"/>
        <v>3.8105705743981524</v>
      </c>
      <c r="R127" s="26">
        <f t="shared" ca="1" si="59"/>
        <v>-0.37009729222399979</v>
      </c>
      <c r="S127" s="50">
        <f t="shared" ca="1" si="60"/>
        <v>5.1894294256018476</v>
      </c>
      <c r="T127" s="26">
        <f t="shared" ca="1" si="61"/>
        <v>0.28878855087680022</v>
      </c>
      <c r="U127" s="50">
        <f t="shared" ca="1" si="62"/>
        <v>6.1257951100000003</v>
      </c>
      <c r="V127" s="23"/>
      <c r="W127" s="7">
        <f ca="1">IFERROR(MATCH(TRUE,I127:OFFSET(I127,_n-1,0),FALSE), _n)-1</f>
        <v>1</v>
      </c>
      <c r="X127" s="10">
        <f t="shared" ca="1" si="63"/>
        <v>4</v>
      </c>
      <c r="Y127" s="10">
        <f t="shared" ca="1" si="64"/>
        <v>0</v>
      </c>
      <c r="Z127" s="7">
        <f ca="1">SUM(G127:OFFSET(G127, W127, 0))</f>
        <v>9</v>
      </c>
      <c r="AA127" s="65">
        <f t="shared" ca="1" si="65"/>
        <v>0</v>
      </c>
      <c r="AB127" s="66">
        <f t="shared" ca="1" si="66"/>
        <v>9</v>
      </c>
      <c r="AC127" s="70">
        <f t="shared" si="67"/>
        <v>123</v>
      </c>
      <c r="AF127" s="48">
        <f ca="1">AF126+_alpha*SUMIFS($Q$8:$Q126, $AC$8:$AC126,$B127, $E$8:$E126,AF$5, $F$8:$F126,AF$6)</f>
        <v>-3.2367322972787171</v>
      </c>
      <c r="AG127" s="34">
        <f ca="1">AG126+_alpha*SUMIFS($Q$8:$Q126, $AC$8:$AC126,$B127, $E$8:$E126,AG$5, $F$8:$F126,AG$6)</f>
        <v>-0.98140664603482686</v>
      </c>
      <c r="AH127" s="33">
        <f ca="1">AH126+_alpha*SUMIFS($Q$8:$Q126, $AC$8:$AC126,$B127, $E$8:$E126,AH$5, $F$8:$F126,AH$6)</f>
        <v>-3.3302088730585599</v>
      </c>
      <c r="AI127" s="35">
        <f ca="1">AI126+_alpha*SUMIFS($Q$8:$Q126, $AC$8:$AC126,$B127, $E$8:$E126,AI$5, $F$8:$F126,AI$6)</f>
        <v>1.5156488481005312</v>
      </c>
      <c r="AJ127" s="34">
        <f ca="1">AJ126+_alpha*SUMIFS($Q$8:$Q126, $AC$8:$AC126,$B127, $E$8:$E126,AJ$5, $F$8:$F126,AJ$6)</f>
        <v>-0.37009729222399979</v>
      </c>
      <c r="AK127" s="34">
        <f ca="1">AK126+_alpha*SUMIFS($Q$8:$Q126, $AC$8:$AC126,$B127, $E$8:$E126,AK$5, $F$8:$F126,AK$6)</f>
        <v>5.1894294256018476</v>
      </c>
      <c r="AL127" s="33">
        <f ca="1">AL126+_alpha*SUMIFS($Q$8:$Q126, $AC$8:$AC126,$B127, $E$8:$E126,AL$5, $F$8:$F126,AL$6)</f>
        <v>0.28878855087680022</v>
      </c>
      <c r="AM127" s="35">
        <f ca="1">AM126+_alpha*SUMIFS($Q$8:$Q126, $AC$8:$AC126,$B127, $E$8:$E126,AM$5, $F$8:$F126,AM$6)</f>
        <v>6.1257951100000003</v>
      </c>
      <c r="AN127" s="34">
        <f ca="1">AN126+_alpha*SUMIFS($Q$8:$Q126, $AC$8:$AC126,$B127, $E$8:$E126,AN$5, $F$8:$F126,AN$6)</f>
        <v>0</v>
      </c>
      <c r="AO127" s="49">
        <f ca="1">AO126+_alpha*SUMIFS($Q$8:$Q126, $AC$8:$AC126,$B127, $E$8:$E126,AO$5, $F$8:$F126,AO$6)</f>
        <v>0</v>
      </c>
      <c r="AQ127" s="7">
        <f t="shared" ca="1" si="82"/>
        <v>1</v>
      </c>
      <c r="AR127" s="10">
        <f t="shared" ca="1" si="83"/>
        <v>1</v>
      </c>
      <c r="AS127" s="10">
        <f t="shared" ca="1" si="84"/>
        <v>1</v>
      </c>
      <c r="AT127" s="10">
        <f t="shared" ca="1" si="85"/>
        <v>1</v>
      </c>
      <c r="AU127" s="8">
        <f t="shared" ca="1" si="86"/>
        <v>0</v>
      </c>
    </row>
    <row r="128" spans="2:47" x14ac:dyDescent="0.7">
      <c r="B128" s="12">
        <f t="shared" si="68"/>
        <v>120</v>
      </c>
      <c r="C128" s="7">
        <f t="shared" ca="1" si="69"/>
        <v>4</v>
      </c>
      <c r="D128" s="8">
        <f t="shared" ca="1" si="70"/>
        <v>9</v>
      </c>
      <c r="E128" s="10">
        <f t="shared" ca="1" si="71"/>
        <v>3</v>
      </c>
      <c r="F128" s="54">
        <f t="shared" ca="1" si="72"/>
        <v>1</v>
      </c>
      <c r="G128" s="10">
        <f t="shared" ca="1" si="73"/>
        <v>10</v>
      </c>
      <c r="H128" s="7">
        <f t="shared" ca="1" si="74"/>
        <v>4</v>
      </c>
      <c r="I128" s="8" t="b">
        <f t="shared" ca="1" si="75"/>
        <v>1</v>
      </c>
      <c r="K128" s="55">
        <f t="shared" ca="1" si="76"/>
        <v>0</v>
      </c>
      <c r="L128" s="23">
        <f t="shared" si="77"/>
        <v>0.38321537573562725</v>
      </c>
      <c r="M128" s="8">
        <f t="shared" ca="1" si="78"/>
        <v>0</v>
      </c>
      <c r="N128" s="15"/>
      <c r="O128" s="58">
        <f t="shared" ca="1" si="79"/>
        <v>6.1257951100000003</v>
      </c>
      <c r="P128" s="57">
        <f t="shared" ca="1" si="80"/>
        <v>10</v>
      </c>
      <c r="Q128" s="27">
        <f t="shared" ca="1" si="81"/>
        <v>3.8742048899999997</v>
      </c>
      <c r="R128" s="26">
        <f t="shared" ca="1" si="59"/>
        <v>0.28878855087680022</v>
      </c>
      <c r="S128" s="50">
        <f t="shared" ca="1" si="60"/>
        <v>6.1257951100000003</v>
      </c>
      <c r="T128" s="26">
        <f t="shared" ca="1" si="61"/>
        <v>0</v>
      </c>
      <c r="U128" s="50">
        <f t="shared" ca="1" si="62"/>
        <v>0</v>
      </c>
      <c r="V128" s="23"/>
      <c r="W128" s="7">
        <f ca="1">IFERROR(MATCH(TRUE,I128:OFFSET(I128,_n-1,0),FALSE), _n)-1</f>
        <v>0</v>
      </c>
      <c r="X128" s="10">
        <f t="shared" ca="1" si="63"/>
        <v>4</v>
      </c>
      <c r="Y128" s="10">
        <f t="shared" ca="1" si="64"/>
        <v>0</v>
      </c>
      <c r="Z128" s="7">
        <f ca="1">SUM(G128:OFFSET(G128, W128, 0))</f>
        <v>10</v>
      </c>
      <c r="AA128" s="65">
        <f t="shared" ca="1" si="65"/>
        <v>0</v>
      </c>
      <c r="AB128" s="66">
        <f t="shared" ca="1" si="66"/>
        <v>10</v>
      </c>
      <c r="AC128" s="70">
        <f t="shared" si="67"/>
        <v>124</v>
      </c>
      <c r="AF128" s="48">
        <f ca="1">AF127+_alpha*SUMIFS($Q$8:$Q127, $AC$8:$AC127,$B128, $E$8:$E127,AF$5, $F$8:$F127,AF$6)</f>
        <v>-2.7435262775508455</v>
      </c>
      <c r="AG128" s="34">
        <f ca="1">AG127+_alpha*SUMIFS($Q$8:$Q127, $AC$8:$AC127,$B128, $E$8:$E127,AG$5, $F$8:$F127,AG$6)</f>
        <v>-0.98140664603482686</v>
      </c>
      <c r="AH128" s="33">
        <f ca="1">AH127+_alpha*SUMIFS($Q$8:$Q127, $AC$8:$AC127,$B128, $E$8:$E127,AH$5, $F$8:$F127,AH$6)</f>
        <v>-3.3302088730585599</v>
      </c>
      <c r="AI128" s="35">
        <f ca="1">AI127+_alpha*SUMIFS($Q$8:$Q127, $AC$8:$AC127,$B128, $E$8:$E127,AI$5, $F$8:$F127,AI$6)</f>
        <v>1.5156488481005312</v>
      </c>
      <c r="AJ128" s="34">
        <f ca="1">AJ127+_alpha*SUMIFS($Q$8:$Q127, $AC$8:$AC127,$B128, $E$8:$E127,AJ$5, $F$8:$F127,AJ$6)</f>
        <v>-0.37009729222399979</v>
      </c>
      <c r="AK128" s="34">
        <f ca="1">AK127+_alpha*SUMIFS($Q$8:$Q127, $AC$8:$AC127,$B128, $E$8:$E127,AK$5, $F$8:$F127,AK$6)</f>
        <v>5.1894294256018476</v>
      </c>
      <c r="AL128" s="33">
        <f ca="1">AL127+_alpha*SUMIFS($Q$8:$Q127, $AC$8:$AC127,$B128, $E$8:$E127,AL$5, $F$8:$F127,AL$6)</f>
        <v>0.28878855087680022</v>
      </c>
      <c r="AM128" s="35">
        <f ca="1">AM127+_alpha*SUMIFS($Q$8:$Q127, $AC$8:$AC127,$B128, $E$8:$E127,AM$5, $F$8:$F127,AM$6)</f>
        <v>6.1257951100000003</v>
      </c>
      <c r="AN128" s="34">
        <f ca="1">AN127+_alpha*SUMIFS($Q$8:$Q127, $AC$8:$AC127,$B128, $E$8:$E127,AN$5, $F$8:$F127,AN$6)</f>
        <v>0</v>
      </c>
      <c r="AO128" s="49">
        <f ca="1">AO127+_alpha*SUMIFS($Q$8:$Q127, $AC$8:$AC127,$B128, $E$8:$E127,AO$5, $F$8:$F127,AO$6)</f>
        <v>0</v>
      </c>
      <c r="AQ128" s="7">
        <f t="shared" ca="1" si="82"/>
        <v>1</v>
      </c>
      <c r="AR128" s="10">
        <f t="shared" ca="1" si="83"/>
        <v>1</v>
      </c>
      <c r="AS128" s="10">
        <f t="shared" ca="1" si="84"/>
        <v>1</v>
      </c>
      <c r="AT128" s="10">
        <f t="shared" ca="1" si="85"/>
        <v>1</v>
      </c>
      <c r="AU128" s="8">
        <f t="shared" ca="1" si="86"/>
        <v>0</v>
      </c>
    </row>
    <row r="129" spans="2:47" x14ac:dyDescent="0.7">
      <c r="B129" s="12">
        <f t="shared" si="68"/>
        <v>121</v>
      </c>
      <c r="C129" s="7">
        <f t="shared" ca="1" si="69"/>
        <v>0</v>
      </c>
      <c r="D129" s="8">
        <f t="shared" ca="1" si="70"/>
        <v>10</v>
      </c>
      <c r="E129" s="10">
        <f t="shared" ca="1" si="71"/>
        <v>0</v>
      </c>
      <c r="F129" s="54">
        <f t="shared" ca="1" si="72"/>
        <v>0</v>
      </c>
      <c r="G129" s="10">
        <f t="shared" ca="1" si="73"/>
        <v>-1</v>
      </c>
      <c r="H129" s="7">
        <f t="shared" ca="1" si="74"/>
        <v>0</v>
      </c>
      <c r="I129" s="8" t="b">
        <f t="shared" ca="1" si="75"/>
        <v>0</v>
      </c>
      <c r="K129" s="55">
        <f t="shared" ca="1" si="76"/>
        <v>1</v>
      </c>
      <c r="L129" s="23">
        <f t="shared" si="77"/>
        <v>0.38258508387579199</v>
      </c>
      <c r="M129" s="8">
        <f t="shared" ca="1" si="78"/>
        <v>0</v>
      </c>
      <c r="N129" s="15"/>
      <c r="O129" s="58">
        <f t="shared" ca="1" si="79"/>
        <v>-2.7435262775508455</v>
      </c>
      <c r="P129" s="57">
        <f t="shared" ca="1" si="80"/>
        <v>1.1894294256018476</v>
      </c>
      <c r="Q129" s="27">
        <f t="shared" ca="1" si="81"/>
        <v>3.9329557031526932</v>
      </c>
      <c r="R129" s="26">
        <f t="shared" ca="1" si="59"/>
        <v>-2.7435262775508455</v>
      </c>
      <c r="S129" s="50">
        <f t="shared" ca="1" si="60"/>
        <v>-0.18326598143134409</v>
      </c>
      <c r="T129" s="26">
        <f t="shared" ca="1" si="61"/>
        <v>-2.7435262775508455</v>
      </c>
      <c r="U129" s="50">
        <f t="shared" ca="1" si="62"/>
        <v>-0.18326598143134409</v>
      </c>
      <c r="V129" s="23"/>
      <c r="W129" s="7">
        <f ca="1">IFERROR(MATCH(TRUE,I129:OFFSET(I129,_n-1,0),FALSE), _n)-1</f>
        <v>3</v>
      </c>
      <c r="X129" s="10">
        <f t="shared" ca="1" si="63"/>
        <v>2</v>
      </c>
      <c r="Y129" s="10">
        <f t="shared" ca="1" si="64"/>
        <v>1</v>
      </c>
      <c r="Z129" s="7">
        <f ca="1">SUM(G129:OFFSET(G129, W129, 0))</f>
        <v>-4</v>
      </c>
      <c r="AA129" s="65">
        <f t="shared" ca="1" si="65"/>
        <v>5.1894294256018476</v>
      </c>
      <c r="AB129" s="66">
        <f t="shared" ca="1" si="66"/>
        <v>1.1894294256018476</v>
      </c>
      <c r="AC129" s="70">
        <f t="shared" si="67"/>
        <v>125</v>
      </c>
      <c r="AF129" s="48">
        <f ca="1">AF128+_alpha*SUMIFS($Q$8:$Q128, $AC$8:$AC128,$B129, $E$8:$E128,AF$5, $F$8:$F128,AF$6)</f>
        <v>-2.7435262775508455</v>
      </c>
      <c r="AG129" s="34">
        <f ca="1">AG128+_alpha*SUMIFS($Q$8:$Q128, $AC$8:$AC128,$B129, $E$8:$E128,AG$5, $F$8:$F128,AG$6)</f>
        <v>-0.18326598143134409</v>
      </c>
      <c r="AH129" s="33">
        <f ca="1">AH128+_alpha*SUMIFS($Q$8:$Q128, $AC$8:$AC128,$B129, $E$8:$E128,AH$5, $F$8:$F128,AH$6)</f>
        <v>-3.3302088730585599</v>
      </c>
      <c r="AI129" s="35">
        <f ca="1">AI128+_alpha*SUMIFS($Q$8:$Q128, $AC$8:$AC128,$B129, $E$8:$E128,AI$5, $F$8:$F128,AI$6)</f>
        <v>1.5156488481005312</v>
      </c>
      <c r="AJ129" s="34">
        <f ca="1">AJ128+_alpha*SUMIFS($Q$8:$Q128, $AC$8:$AC128,$B129, $E$8:$E128,AJ$5, $F$8:$F128,AJ$6)</f>
        <v>-0.37009729222399979</v>
      </c>
      <c r="AK129" s="34">
        <f ca="1">AK128+_alpha*SUMIFS($Q$8:$Q128, $AC$8:$AC128,$B129, $E$8:$E128,AK$5, $F$8:$F128,AK$6)</f>
        <v>5.1894294256018476</v>
      </c>
      <c r="AL129" s="33">
        <f ca="1">AL128+_alpha*SUMIFS($Q$8:$Q128, $AC$8:$AC128,$B129, $E$8:$E128,AL$5, $F$8:$F128,AL$6)</f>
        <v>0.28878855087680022</v>
      </c>
      <c r="AM129" s="35">
        <f ca="1">AM128+_alpha*SUMIFS($Q$8:$Q128, $AC$8:$AC128,$B129, $E$8:$E128,AM$5, $F$8:$F128,AM$6)</f>
        <v>6.1257951100000003</v>
      </c>
      <c r="AN129" s="34">
        <f ca="1">AN128+_alpha*SUMIFS($Q$8:$Q128, $AC$8:$AC128,$B129, $E$8:$E128,AN$5, $F$8:$F128,AN$6)</f>
        <v>0</v>
      </c>
      <c r="AO129" s="49">
        <f ca="1">AO128+_alpha*SUMIFS($Q$8:$Q128, $AC$8:$AC128,$B129, $E$8:$E128,AO$5, $F$8:$F128,AO$6)</f>
        <v>0</v>
      </c>
      <c r="AQ129" s="7">
        <f t="shared" ca="1" si="82"/>
        <v>1</v>
      </c>
      <c r="AR129" s="10">
        <f t="shared" ca="1" si="83"/>
        <v>1</v>
      </c>
      <c r="AS129" s="10">
        <f t="shared" ca="1" si="84"/>
        <v>1</v>
      </c>
      <c r="AT129" s="10">
        <f t="shared" ca="1" si="85"/>
        <v>1</v>
      </c>
      <c r="AU129" s="8">
        <f t="shared" ca="1" si="86"/>
        <v>0</v>
      </c>
    </row>
    <row r="130" spans="2:47" x14ac:dyDescent="0.7">
      <c r="B130" s="12">
        <f t="shared" si="68"/>
        <v>122</v>
      </c>
      <c r="C130" s="7">
        <f t="shared" ca="1" si="69"/>
        <v>1</v>
      </c>
      <c r="D130" s="8">
        <f t="shared" ca="1" si="70"/>
        <v>10</v>
      </c>
      <c r="E130" s="10">
        <f t="shared" ca="1" si="71"/>
        <v>0</v>
      </c>
      <c r="F130" s="54">
        <f t="shared" ca="1" si="72"/>
        <v>0</v>
      </c>
      <c r="G130" s="10">
        <f t="shared" ca="1" si="73"/>
        <v>-1</v>
      </c>
      <c r="H130" s="7">
        <f t="shared" ca="1" si="74"/>
        <v>0</v>
      </c>
      <c r="I130" s="8" t="b">
        <f t="shared" ca="1" si="75"/>
        <v>0</v>
      </c>
      <c r="K130" s="55">
        <f t="shared" ca="1" si="76"/>
        <v>1</v>
      </c>
      <c r="L130" s="23">
        <f t="shared" si="77"/>
        <v>0.38196096132793567</v>
      </c>
      <c r="M130" s="8">
        <f t="shared" ca="1" si="78"/>
        <v>1</v>
      </c>
      <c r="N130" s="15"/>
      <c r="O130" s="58">
        <f t="shared" ca="1" si="79"/>
        <v>-2.7435262775508455</v>
      </c>
      <c r="P130" s="57">
        <f t="shared" ca="1" si="80"/>
        <v>2.1257951100000003</v>
      </c>
      <c r="Q130" s="27">
        <f t="shared" ca="1" si="81"/>
        <v>4.8693213875508459</v>
      </c>
      <c r="R130" s="26">
        <f t="shared" ca="1" si="59"/>
        <v>-2.7435262775508455</v>
      </c>
      <c r="S130" s="50">
        <f t="shared" ca="1" si="60"/>
        <v>-0.18326598143134409</v>
      </c>
      <c r="T130" s="26">
        <f t="shared" ca="1" si="61"/>
        <v>-2.7435262775508455</v>
      </c>
      <c r="U130" s="50">
        <f t="shared" ca="1" si="62"/>
        <v>-0.18326598143134409</v>
      </c>
      <c r="V130" s="23"/>
      <c r="W130" s="7">
        <f ca="1">IFERROR(MATCH(TRUE,I130:OFFSET(I130,_n-1,0),FALSE), _n)-1</f>
        <v>3</v>
      </c>
      <c r="X130" s="10">
        <f t="shared" ca="1" si="63"/>
        <v>3</v>
      </c>
      <c r="Y130" s="10">
        <f t="shared" ca="1" si="64"/>
        <v>1</v>
      </c>
      <c r="Z130" s="7">
        <f ca="1">SUM(G130:OFFSET(G130, W130, 0))</f>
        <v>-4</v>
      </c>
      <c r="AA130" s="65">
        <f t="shared" ca="1" si="65"/>
        <v>6.1257951100000003</v>
      </c>
      <c r="AB130" s="66">
        <f t="shared" ca="1" si="66"/>
        <v>2.1257951100000003</v>
      </c>
      <c r="AC130" s="70">
        <f t="shared" si="67"/>
        <v>126</v>
      </c>
      <c r="AF130" s="48">
        <f ca="1">AF129+_alpha*SUMIFS($Q$8:$Q129, $AC$8:$AC129,$B130, $E$8:$E129,AF$5, $F$8:$F129,AF$6)</f>
        <v>-2.7435262775508455</v>
      </c>
      <c r="AG130" s="34">
        <f ca="1">AG129+_alpha*SUMIFS($Q$8:$Q129, $AC$8:$AC129,$B130, $E$8:$E129,AG$5, $F$8:$F129,AG$6)</f>
        <v>-0.18326598143134409</v>
      </c>
      <c r="AH130" s="33">
        <f ca="1">AH129+_alpha*SUMIFS($Q$8:$Q129, $AC$8:$AC129,$B130, $E$8:$E129,AH$5, $F$8:$F129,AH$6)</f>
        <v>-3.3302088730585599</v>
      </c>
      <c r="AI130" s="35">
        <f ca="1">AI129+_alpha*SUMIFS($Q$8:$Q129, $AC$8:$AC129,$B130, $E$8:$E129,AI$5, $F$8:$F129,AI$6)</f>
        <v>2.1640839632904783</v>
      </c>
      <c r="AJ130" s="34">
        <f ca="1">AJ129+_alpha*SUMIFS($Q$8:$Q129, $AC$8:$AC129,$B130, $E$8:$E129,AJ$5, $F$8:$F129,AJ$6)</f>
        <v>-0.37009729222399979</v>
      </c>
      <c r="AK130" s="34">
        <f ca="1">AK129+_alpha*SUMIFS($Q$8:$Q129, $AC$8:$AC129,$B130, $E$8:$E129,AK$5, $F$8:$F129,AK$6)</f>
        <v>5.1894294256018476</v>
      </c>
      <c r="AL130" s="33">
        <f ca="1">AL129+_alpha*SUMIFS($Q$8:$Q129, $AC$8:$AC129,$B130, $E$8:$E129,AL$5, $F$8:$F129,AL$6)</f>
        <v>0.28878855087680022</v>
      </c>
      <c r="AM130" s="35">
        <f ca="1">AM129+_alpha*SUMIFS($Q$8:$Q129, $AC$8:$AC129,$B130, $E$8:$E129,AM$5, $F$8:$F129,AM$6)</f>
        <v>6.1257951100000003</v>
      </c>
      <c r="AN130" s="34">
        <f ca="1">AN129+_alpha*SUMIFS($Q$8:$Q129, $AC$8:$AC129,$B130, $E$8:$E129,AN$5, $F$8:$F129,AN$6)</f>
        <v>0</v>
      </c>
      <c r="AO130" s="49">
        <f ca="1">AO129+_alpha*SUMIFS($Q$8:$Q129, $AC$8:$AC129,$B130, $E$8:$E129,AO$5, $F$8:$F129,AO$6)</f>
        <v>0</v>
      </c>
      <c r="AQ130" s="7">
        <f t="shared" ca="1" si="82"/>
        <v>1</v>
      </c>
      <c r="AR130" s="10">
        <f t="shared" ca="1" si="83"/>
        <v>1</v>
      </c>
      <c r="AS130" s="10">
        <f t="shared" ca="1" si="84"/>
        <v>1</v>
      </c>
      <c r="AT130" s="10">
        <f t="shared" ca="1" si="85"/>
        <v>1</v>
      </c>
      <c r="AU130" s="8">
        <f t="shared" ca="1" si="86"/>
        <v>0</v>
      </c>
    </row>
    <row r="131" spans="2:47" x14ac:dyDescent="0.7">
      <c r="B131" s="12">
        <f t="shared" si="68"/>
        <v>123</v>
      </c>
      <c r="C131" s="7">
        <f t="shared" ca="1" si="69"/>
        <v>2</v>
      </c>
      <c r="D131" s="8">
        <f t="shared" ca="1" si="70"/>
        <v>10</v>
      </c>
      <c r="E131" s="10">
        <f t="shared" ca="1" si="71"/>
        <v>0</v>
      </c>
      <c r="F131" s="54">
        <f t="shared" ca="1" si="72"/>
        <v>1</v>
      </c>
      <c r="G131" s="10">
        <f t="shared" ca="1" si="73"/>
        <v>-1</v>
      </c>
      <c r="H131" s="7">
        <f t="shared" ca="1" si="74"/>
        <v>1</v>
      </c>
      <c r="I131" s="8" t="b">
        <f t="shared" ca="1" si="75"/>
        <v>0</v>
      </c>
      <c r="K131" s="55">
        <f t="shared" ca="1" si="76"/>
        <v>1</v>
      </c>
      <c r="L131" s="23">
        <f t="shared" si="77"/>
        <v>0.3813428982807508</v>
      </c>
      <c r="M131" s="8">
        <f t="shared" ca="1" si="78"/>
        <v>1</v>
      </c>
      <c r="N131" s="15"/>
      <c r="O131" s="58">
        <f t="shared" ca="1" si="79"/>
        <v>-0.18326598143134409</v>
      </c>
      <c r="P131" s="57">
        <f t="shared" ca="1" si="80"/>
        <v>7</v>
      </c>
      <c r="Q131" s="27">
        <f t="shared" ca="1" si="81"/>
        <v>7.1832659814313438</v>
      </c>
      <c r="R131" s="26">
        <f t="shared" ca="1" si="59"/>
        <v>-2.7435262775508455</v>
      </c>
      <c r="S131" s="50">
        <f t="shared" ca="1" si="60"/>
        <v>-0.18326598143134409</v>
      </c>
      <c r="T131" s="26">
        <f t="shared" ca="1" si="61"/>
        <v>-3.3302088730585599</v>
      </c>
      <c r="U131" s="50">
        <f t="shared" ca="1" si="62"/>
        <v>2.1640839632904783</v>
      </c>
      <c r="V131" s="23"/>
      <c r="W131" s="7">
        <f ca="1">IFERROR(MATCH(TRUE,I131:OFFSET(I131,_n-1,0),FALSE), _n)-1</f>
        <v>3</v>
      </c>
      <c r="X131" s="10">
        <f t="shared" ca="1" si="63"/>
        <v>4</v>
      </c>
      <c r="Y131" s="10">
        <f t="shared" ca="1" si="64"/>
        <v>1</v>
      </c>
      <c r="Z131" s="7">
        <f ca="1">SUM(G131:OFFSET(G131, W131, 0))</f>
        <v>7</v>
      </c>
      <c r="AA131" s="65">
        <f t="shared" ca="1" si="65"/>
        <v>0</v>
      </c>
      <c r="AB131" s="66">
        <f t="shared" ca="1" si="66"/>
        <v>7</v>
      </c>
      <c r="AC131" s="70">
        <f t="shared" si="67"/>
        <v>127</v>
      </c>
      <c r="AF131" s="48">
        <f ca="1">AF130+_alpha*SUMIFS($Q$8:$Q130, $AC$8:$AC130,$B131, $E$8:$E130,AF$5, $F$8:$F130,AF$6)</f>
        <v>-2.7435262775508455</v>
      </c>
      <c r="AG131" s="34">
        <f ca="1">AG130+_alpha*SUMIFS($Q$8:$Q130, $AC$8:$AC130,$B131, $E$8:$E130,AG$5, $F$8:$F130,AG$6)</f>
        <v>-0.18326598143134409</v>
      </c>
      <c r="AH131" s="33">
        <f ca="1">AH130+_alpha*SUMIFS($Q$8:$Q130, $AC$8:$AC130,$B131, $E$8:$E130,AH$5, $F$8:$F130,AH$6)</f>
        <v>-3.3302088730585599</v>
      </c>
      <c r="AI131" s="35">
        <f ca="1">AI130+_alpha*SUMIFS($Q$8:$Q130, $AC$8:$AC130,$B131, $E$8:$E130,AI$5, $F$8:$F130,AI$6)</f>
        <v>2.1640839632904783</v>
      </c>
      <c r="AJ131" s="34">
        <f ca="1">AJ130+_alpha*SUMIFS($Q$8:$Q130, $AC$8:$AC130,$B131, $E$8:$E130,AJ$5, $F$8:$F130,AJ$6)</f>
        <v>-0.37009729222399979</v>
      </c>
      <c r="AK131" s="34">
        <f ca="1">AK130+_alpha*SUMIFS($Q$8:$Q130, $AC$8:$AC130,$B131, $E$8:$E130,AK$5, $F$8:$F130,AK$6)</f>
        <v>5.5704864830416625</v>
      </c>
      <c r="AL131" s="33">
        <f ca="1">AL130+_alpha*SUMIFS($Q$8:$Q130, $AC$8:$AC130,$B131, $E$8:$E130,AL$5, $F$8:$F130,AL$6)</f>
        <v>0.28878855087680022</v>
      </c>
      <c r="AM131" s="35">
        <f ca="1">AM130+_alpha*SUMIFS($Q$8:$Q130, $AC$8:$AC130,$B131, $E$8:$E130,AM$5, $F$8:$F130,AM$6)</f>
        <v>6.1257951100000003</v>
      </c>
      <c r="AN131" s="34">
        <f ca="1">AN130+_alpha*SUMIFS($Q$8:$Q130, $AC$8:$AC130,$B131, $E$8:$E130,AN$5, $F$8:$F130,AN$6)</f>
        <v>0</v>
      </c>
      <c r="AO131" s="49">
        <f ca="1">AO130+_alpha*SUMIFS($Q$8:$Q130, $AC$8:$AC130,$B131, $E$8:$E130,AO$5, $F$8:$F130,AO$6)</f>
        <v>0</v>
      </c>
      <c r="AQ131" s="7">
        <f t="shared" ca="1" si="82"/>
        <v>1</v>
      </c>
      <c r="AR131" s="10">
        <f t="shared" ca="1" si="83"/>
        <v>1</v>
      </c>
      <c r="AS131" s="10">
        <f t="shared" ca="1" si="84"/>
        <v>1</v>
      </c>
      <c r="AT131" s="10">
        <f t="shared" ca="1" si="85"/>
        <v>1</v>
      </c>
      <c r="AU131" s="8">
        <f t="shared" ca="1" si="86"/>
        <v>0</v>
      </c>
    </row>
    <row r="132" spans="2:47" x14ac:dyDescent="0.7">
      <c r="B132" s="12">
        <f t="shared" si="68"/>
        <v>124</v>
      </c>
      <c r="C132" s="7">
        <f t="shared" ca="1" si="69"/>
        <v>3</v>
      </c>
      <c r="D132" s="8">
        <f t="shared" ca="1" si="70"/>
        <v>10</v>
      </c>
      <c r="E132" s="10">
        <f t="shared" ca="1" si="71"/>
        <v>1</v>
      </c>
      <c r="F132" s="54">
        <f t="shared" ca="1" si="72"/>
        <v>1</v>
      </c>
      <c r="G132" s="10">
        <f t="shared" ca="1" si="73"/>
        <v>-1</v>
      </c>
      <c r="H132" s="7">
        <f t="shared" ca="1" si="74"/>
        <v>2</v>
      </c>
      <c r="I132" s="8" t="b">
        <f t="shared" ca="1" si="75"/>
        <v>0</v>
      </c>
      <c r="K132" s="55">
        <f t="shared" ca="1" si="76"/>
        <v>1</v>
      </c>
      <c r="L132" s="23">
        <f t="shared" si="77"/>
        <v>0.38073078774317565</v>
      </c>
      <c r="M132" s="8">
        <f t="shared" ca="1" si="78"/>
        <v>1</v>
      </c>
      <c r="N132" s="15"/>
      <c r="O132" s="58">
        <f t="shared" ca="1" si="79"/>
        <v>2.1640839632904783</v>
      </c>
      <c r="P132" s="57">
        <f t="shared" ca="1" si="80"/>
        <v>8</v>
      </c>
      <c r="Q132" s="27">
        <f t="shared" ca="1" si="81"/>
        <v>5.8359160367095217</v>
      </c>
      <c r="R132" s="26">
        <f t="shared" ca="1" si="59"/>
        <v>-3.3302088730585599</v>
      </c>
      <c r="S132" s="50">
        <f t="shared" ca="1" si="60"/>
        <v>2.1640839632904783</v>
      </c>
      <c r="T132" s="26">
        <f t="shared" ca="1" si="61"/>
        <v>-0.37009729222399979</v>
      </c>
      <c r="U132" s="50">
        <f t="shared" ca="1" si="62"/>
        <v>5.5704864830416625</v>
      </c>
      <c r="V132" s="23"/>
      <c r="W132" s="7">
        <f ca="1">IFERROR(MATCH(TRUE,I132:OFFSET(I132,_n-1,0),FALSE), _n)-1</f>
        <v>2</v>
      </c>
      <c r="X132" s="10">
        <f t="shared" ca="1" si="63"/>
        <v>4</v>
      </c>
      <c r="Y132" s="10">
        <f t="shared" ca="1" si="64"/>
        <v>1</v>
      </c>
      <c r="Z132" s="7">
        <f ca="1">SUM(G132:OFFSET(G132, W132, 0))</f>
        <v>8</v>
      </c>
      <c r="AA132" s="65">
        <f t="shared" ca="1" si="65"/>
        <v>0</v>
      </c>
      <c r="AB132" s="66">
        <f t="shared" ca="1" si="66"/>
        <v>8</v>
      </c>
      <c r="AC132" s="70">
        <f t="shared" si="67"/>
        <v>128</v>
      </c>
      <c r="AF132" s="48">
        <f ca="1">AF131+_alpha*SUMIFS($Q$8:$Q131, $AC$8:$AC131,$B132, $E$8:$E131,AF$5, $F$8:$F131,AF$6)</f>
        <v>-2.7435262775508455</v>
      </c>
      <c r="AG132" s="34">
        <f ca="1">AG131+_alpha*SUMIFS($Q$8:$Q131, $AC$8:$AC131,$B132, $E$8:$E131,AG$5, $F$8:$F131,AG$6)</f>
        <v>-0.18326598143134409</v>
      </c>
      <c r="AH132" s="33">
        <f ca="1">AH131+_alpha*SUMIFS($Q$8:$Q131, $AC$8:$AC131,$B132, $E$8:$E131,AH$5, $F$8:$F131,AH$6)</f>
        <v>-3.3302088730585599</v>
      </c>
      <c r="AI132" s="35">
        <f ca="1">AI131+_alpha*SUMIFS($Q$8:$Q131, $AC$8:$AC131,$B132, $E$8:$E131,AI$5, $F$8:$F131,AI$6)</f>
        <v>2.1640839632904783</v>
      </c>
      <c r="AJ132" s="34">
        <f ca="1">AJ131+_alpha*SUMIFS($Q$8:$Q131, $AC$8:$AC131,$B132, $E$8:$E131,AJ$5, $F$8:$F131,AJ$6)</f>
        <v>-0.37009729222399979</v>
      </c>
      <c r="AK132" s="34">
        <f ca="1">AK131+_alpha*SUMIFS($Q$8:$Q131, $AC$8:$AC131,$B132, $E$8:$E131,AK$5, $F$8:$F131,AK$6)</f>
        <v>5.5704864830416625</v>
      </c>
      <c r="AL132" s="33">
        <f ca="1">AL131+_alpha*SUMIFS($Q$8:$Q131, $AC$8:$AC131,$B132, $E$8:$E131,AL$5, $F$8:$F131,AL$6)</f>
        <v>0.28878855087680022</v>
      </c>
      <c r="AM132" s="35">
        <f ca="1">AM131+_alpha*SUMIFS($Q$8:$Q131, $AC$8:$AC131,$B132, $E$8:$E131,AM$5, $F$8:$F131,AM$6)</f>
        <v>6.5132155990000005</v>
      </c>
      <c r="AN132" s="34">
        <f ca="1">AN131+_alpha*SUMIFS($Q$8:$Q131, $AC$8:$AC131,$B132, $E$8:$E131,AN$5, $F$8:$F131,AN$6)</f>
        <v>0</v>
      </c>
      <c r="AO132" s="49">
        <f ca="1">AO131+_alpha*SUMIFS($Q$8:$Q131, $AC$8:$AC131,$B132, $E$8:$E131,AO$5, $F$8:$F131,AO$6)</f>
        <v>0</v>
      </c>
      <c r="AQ132" s="7">
        <f t="shared" ca="1" si="82"/>
        <v>1</v>
      </c>
      <c r="AR132" s="10">
        <f t="shared" ca="1" si="83"/>
        <v>1</v>
      </c>
      <c r="AS132" s="10">
        <f t="shared" ca="1" si="84"/>
        <v>1</v>
      </c>
      <c r="AT132" s="10">
        <f t="shared" ca="1" si="85"/>
        <v>1</v>
      </c>
      <c r="AU132" s="8">
        <f t="shared" ca="1" si="86"/>
        <v>0</v>
      </c>
    </row>
    <row r="133" spans="2:47" x14ac:dyDescent="0.7">
      <c r="B133" s="12">
        <f t="shared" si="68"/>
        <v>125</v>
      </c>
      <c r="C133" s="7">
        <f t="shared" ca="1" si="69"/>
        <v>4</v>
      </c>
      <c r="D133" s="8">
        <f t="shared" ca="1" si="70"/>
        <v>10</v>
      </c>
      <c r="E133" s="10">
        <f t="shared" ca="1" si="71"/>
        <v>2</v>
      </c>
      <c r="F133" s="54">
        <f t="shared" ca="1" si="72"/>
        <v>1</v>
      </c>
      <c r="G133" s="10">
        <f t="shared" ca="1" si="73"/>
        <v>-1</v>
      </c>
      <c r="H133" s="7">
        <f t="shared" ca="1" si="74"/>
        <v>3</v>
      </c>
      <c r="I133" s="8" t="b">
        <f t="shared" ca="1" si="75"/>
        <v>0</v>
      </c>
      <c r="K133" s="55">
        <f t="shared" ca="1" si="76"/>
        <v>1</v>
      </c>
      <c r="L133" s="23">
        <f t="shared" si="77"/>
        <v>0.38012452545008429</v>
      </c>
      <c r="M133" s="8">
        <f t="shared" ca="1" si="78"/>
        <v>1</v>
      </c>
      <c r="N133" s="15"/>
      <c r="O133" s="58">
        <f t="shared" ca="1" si="79"/>
        <v>5.5704864830416625</v>
      </c>
      <c r="P133" s="57">
        <f t="shared" ca="1" si="80"/>
        <v>9</v>
      </c>
      <c r="Q133" s="27">
        <f t="shared" ca="1" si="81"/>
        <v>3.4295135169583375</v>
      </c>
      <c r="R133" s="26">
        <f t="shared" ca="1" si="59"/>
        <v>-0.37009729222399979</v>
      </c>
      <c r="S133" s="50">
        <f t="shared" ca="1" si="60"/>
        <v>5.5704864830416625</v>
      </c>
      <c r="T133" s="26">
        <f t="shared" ca="1" si="61"/>
        <v>0.28878855087680022</v>
      </c>
      <c r="U133" s="50">
        <f t="shared" ca="1" si="62"/>
        <v>6.5132155990000005</v>
      </c>
      <c r="V133" s="23"/>
      <c r="W133" s="7">
        <f ca="1">IFERROR(MATCH(TRUE,I133:OFFSET(I133,_n-1,0),FALSE), _n)-1</f>
        <v>1</v>
      </c>
      <c r="X133" s="10">
        <f t="shared" ca="1" si="63"/>
        <v>4</v>
      </c>
      <c r="Y133" s="10">
        <f t="shared" ca="1" si="64"/>
        <v>1</v>
      </c>
      <c r="Z133" s="7">
        <f ca="1">SUM(G133:OFFSET(G133, W133, 0))</f>
        <v>9</v>
      </c>
      <c r="AA133" s="65">
        <f t="shared" ca="1" si="65"/>
        <v>0</v>
      </c>
      <c r="AB133" s="66">
        <f t="shared" ca="1" si="66"/>
        <v>9</v>
      </c>
      <c r="AC133" s="70">
        <f t="shared" si="67"/>
        <v>129</v>
      </c>
      <c r="AF133" s="48">
        <f ca="1">AF132+_alpha*SUMIFS($Q$8:$Q132, $AC$8:$AC132,$B133, $E$8:$E132,AF$5, $F$8:$F132,AF$6)</f>
        <v>-2.3502307072355761</v>
      </c>
      <c r="AG133" s="34">
        <f ca="1">AG132+_alpha*SUMIFS($Q$8:$Q132, $AC$8:$AC132,$B133, $E$8:$E132,AG$5, $F$8:$F132,AG$6)</f>
        <v>-0.18326598143134409</v>
      </c>
      <c r="AH133" s="33">
        <f ca="1">AH132+_alpha*SUMIFS($Q$8:$Q132, $AC$8:$AC132,$B133, $E$8:$E132,AH$5, $F$8:$F132,AH$6)</f>
        <v>-3.3302088730585599</v>
      </c>
      <c r="AI133" s="35">
        <f ca="1">AI132+_alpha*SUMIFS($Q$8:$Q132, $AC$8:$AC132,$B133, $E$8:$E132,AI$5, $F$8:$F132,AI$6)</f>
        <v>2.1640839632904783</v>
      </c>
      <c r="AJ133" s="34">
        <f ca="1">AJ132+_alpha*SUMIFS($Q$8:$Q132, $AC$8:$AC132,$B133, $E$8:$E132,AJ$5, $F$8:$F132,AJ$6)</f>
        <v>-0.37009729222399979</v>
      </c>
      <c r="AK133" s="34">
        <f ca="1">AK132+_alpha*SUMIFS($Q$8:$Q132, $AC$8:$AC132,$B133, $E$8:$E132,AK$5, $F$8:$F132,AK$6)</f>
        <v>5.5704864830416625</v>
      </c>
      <c r="AL133" s="33">
        <f ca="1">AL132+_alpha*SUMIFS($Q$8:$Q132, $AC$8:$AC132,$B133, $E$8:$E132,AL$5, $F$8:$F132,AL$6)</f>
        <v>0.28878855087680022</v>
      </c>
      <c r="AM133" s="35">
        <f ca="1">AM132+_alpha*SUMIFS($Q$8:$Q132, $AC$8:$AC132,$B133, $E$8:$E132,AM$5, $F$8:$F132,AM$6)</f>
        <v>6.5132155990000005</v>
      </c>
      <c r="AN133" s="34">
        <f ca="1">AN132+_alpha*SUMIFS($Q$8:$Q132, $AC$8:$AC132,$B133, $E$8:$E132,AN$5, $F$8:$F132,AN$6)</f>
        <v>0</v>
      </c>
      <c r="AO133" s="49">
        <f ca="1">AO132+_alpha*SUMIFS($Q$8:$Q132, $AC$8:$AC132,$B133, $E$8:$E132,AO$5, $F$8:$F132,AO$6)</f>
        <v>0</v>
      </c>
      <c r="AQ133" s="7">
        <f t="shared" ca="1" si="82"/>
        <v>1</v>
      </c>
      <c r="AR133" s="10">
        <f t="shared" ca="1" si="83"/>
        <v>1</v>
      </c>
      <c r="AS133" s="10">
        <f t="shared" ca="1" si="84"/>
        <v>1</v>
      </c>
      <c r="AT133" s="10">
        <f t="shared" ca="1" si="85"/>
        <v>1</v>
      </c>
      <c r="AU133" s="8">
        <f t="shared" ca="1" si="86"/>
        <v>0</v>
      </c>
    </row>
    <row r="134" spans="2:47" x14ac:dyDescent="0.7">
      <c r="B134" s="12">
        <f t="shared" si="68"/>
        <v>126</v>
      </c>
      <c r="C134" s="7">
        <f t="shared" ca="1" si="69"/>
        <v>5</v>
      </c>
      <c r="D134" s="8">
        <f t="shared" ca="1" si="70"/>
        <v>10</v>
      </c>
      <c r="E134" s="10">
        <f t="shared" ca="1" si="71"/>
        <v>3</v>
      </c>
      <c r="F134" s="54">
        <f t="shared" ca="1" si="72"/>
        <v>1</v>
      </c>
      <c r="G134" s="10">
        <f t="shared" ca="1" si="73"/>
        <v>10</v>
      </c>
      <c r="H134" s="7">
        <f t="shared" ca="1" si="74"/>
        <v>4</v>
      </c>
      <c r="I134" s="8" t="b">
        <f t="shared" ca="1" si="75"/>
        <v>1</v>
      </c>
      <c r="K134" s="55">
        <f t="shared" ca="1" si="76"/>
        <v>0</v>
      </c>
      <c r="L134" s="23">
        <f t="shared" si="77"/>
        <v>0.37952400977185097</v>
      </c>
      <c r="M134" s="8">
        <f t="shared" ca="1" si="78"/>
        <v>1</v>
      </c>
      <c r="N134" s="15"/>
      <c r="O134" s="58">
        <f t="shared" ca="1" si="79"/>
        <v>6.5132155990000005</v>
      </c>
      <c r="P134" s="57">
        <f t="shared" ca="1" si="80"/>
        <v>10</v>
      </c>
      <c r="Q134" s="27">
        <f t="shared" ca="1" si="81"/>
        <v>3.4867844009999995</v>
      </c>
      <c r="R134" s="26">
        <f t="shared" ca="1" si="59"/>
        <v>0.28878855087680022</v>
      </c>
      <c r="S134" s="50">
        <f t="shared" ca="1" si="60"/>
        <v>6.5132155990000005</v>
      </c>
      <c r="T134" s="26">
        <f t="shared" ca="1" si="61"/>
        <v>0</v>
      </c>
      <c r="U134" s="50">
        <f t="shared" ca="1" si="62"/>
        <v>0</v>
      </c>
      <c r="V134" s="23"/>
      <c r="W134" s="7">
        <f ca="1">IFERROR(MATCH(TRUE,I134:OFFSET(I134,_n-1,0),FALSE), _n)-1</f>
        <v>0</v>
      </c>
      <c r="X134" s="10">
        <f t="shared" ca="1" si="63"/>
        <v>4</v>
      </c>
      <c r="Y134" s="10">
        <f t="shared" ca="1" si="64"/>
        <v>1</v>
      </c>
      <c r="Z134" s="7">
        <f ca="1">SUM(G134:OFFSET(G134, W134, 0))</f>
        <v>10</v>
      </c>
      <c r="AA134" s="65">
        <f t="shared" ca="1" si="65"/>
        <v>0</v>
      </c>
      <c r="AB134" s="66">
        <f t="shared" ca="1" si="66"/>
        <v>10</v>
      </c>
      <c r="AC134" s="70">
        <f t="shared" si="67"/>
        <v>130</v>
      </c>
      <c r="AF134" s="48">
        <f ca="1">AF133+_alpha*SUMIFS($Q$8:$Q133, $AC$8:$AC133,$B134, $E$8:$E133,AF$5, $F$8:$F133,AF$6)</f>
        <v>-1.8632985684804915</v>
      </c>
      <c r="AG134" s="34">
        <f ca="1">AG133+_alpha*SUMIFS($Q$8:$Q133, $AC$8:$AC133,$B134, $E$8:$E133,AG$5, $F$8:$F133,AG$6)</f>
        <v>-0.18326598143134409</v>
      </c>
      <c r="AH134" s="33">
        <f ca="1">AH133+_alpha*SUMIFS($Q$8:$Q133, $AC$8:$AC133,$B134, $E$8:$E133,AH$5, $F$8:$F133,AH$6)</f>
        <v>-3.3302088730585599</v>
      </c>
      <c r="AI134" s="35">
        <f ca="1">AI133+_alpha*SUMIFS($Q$8:$Q133, $AC$8:$AC133,$B134, $E$8:$E133,AI$5, $F$8:$F133,AI$6)</f>
        <v>2.1640839632904783</v>
      </c>
      <c r="AJ134" s="34">
        <f ca="1">AJ133+_alpha*SUMIFS($Q$8:$Q133, $AC$8:$AC133,$B134, $E$8:$E133,AJ$5, $F$8:$F133,AJ$6)</f>
        <v>-0.37009729222399979</v>
      </c>
      <c r="AK134" s="34">
        <f ca="1">AK133+_alpha*SUMIFS($Q$8:$Q133, $AC$8:$AC133,$B134, $E$8:$E133,AK$5, $F$8:$F133,AK$6)</f>
        <v>5.5704864830416625</v>
      </c>
      <c r="AL134" s="33">
        <f ca="1">AL133+_alpha*SUMIFS($Q$8:$Q133, $AC$8:$AC133,$B134, $E$8:$E133,AL$5, $F$8:$F133,AL$6)</f>
        <v>0.28878855087680022</v>
      </c>
      <c r="AM134" s="35">
        <f ca="1">AM133+_alpha*SUMIFS($Q$8:$Q133, $AC$8:$AC133,$B134, $E$8:$E133,AM$5, $F$8:$F133,AM$6)</f>
        <v>6.5132155990000005</v>
      </c>
      <c r="AN134" s="34">
        <f ca="1">AN133+_alpha*SUMIFS($Q$8:$Q133, $AC$8:$AC133,$B134, $E$8:$E133,AN$5, $F$8:$F133,AN$6)</f>
        <v>0</v>
      </c>
      <c r="AO134" s="49">
        <f ca="1">AO133+_alpha*SUMIFS($Q$8:$Q133, $AC$8:$AC133,$B134, $E$8:$E133,AO$5, $F$8:$F133,AO$6)</f>
        <v>0</v>
      </c>
      <c r="AQ134" s="7">
        <f t="shared" ca="1" si="82"/>
        <v>1</v>
      </c>
      <c r="AR134" s="10">
        <f t="shared" ca="1" si="83"/>
        <v>1</v>
      </c>
      <c r="AS134" s="10">
        <f t="shared" ca="1" si="84"/>
        <v>1</v>
      </c>
      <c r="AT134" s="10">
        <f t="shared" ca="1" si="85"/>
        <v>1</v>
      </c>
      <c r="AU134" s="8">
        <f t="shared" ca="1" si="86"/>
        <v>0</v>
      </c>
    </row>
    <row r="135" spans="2:47" x14ac:dyDescent="0.7">
      <c r="B135" s="12">
        <f t="shared" si="68"/>
        <v>127</v>
      </c>
      <c r="C135" s="7">
        <f t="shared" ca="1" si="69"/>
        <v>0</v>
      </c>
      <c r="D135" s="8">
        <f t="shared" ca="1" si="70"/>
        <v>11</v>
      </c>
      <c r="E135" s="10">
        <f t="shared" ca="1" si="71"/>
        <v>0</v>
      </c>
      <c r="F135" s="54">
        <f t="shared" ca="1" si="72"/>
        <v>1</v>
      </c>
      <c r="G135" s="10">
        <f t="shared" ca="1" si="73"/>
        <v>-1</v>
      </c>
      <c r="H135" s="7">
        <f t="shared" ca="1" si="74"/>
        <v>1</v>
      </c>
      <c r="I135" s="8" t="b">
        <f t="shared" ca="1" si="75"/>
        <v>0</v>
      </c>
      <c r="K135" s="55">
        <f t="shared" ca="1" si="76"/>
        <v>1</v>
      </c>
      <c r="L135" s="23">
        <f t="shared" si="77"/>
        <v>0.37892914162759955</v>
      </c>
      <c r="M135" s="8">
        <f t="shared" ca="1" si="78"/>
        <v>1</v>
      </c>
      <c r="N135" s="15"/>
      <c r="O135" s="58">
        <f t="shared" ca="1" si="79"/>
        <v>0.53506061671179028</v>
      </c>
      <c r="P135" s="57">
        <f t="shared" ca="1" si="80"/>
        <v>7</v>
      </c>
      <c r="Q135" s="27">
        <f t="shared" ca="1" si="81"/>
        <v>6.4649393832882094</v>
      </c>
      <c r="R135" s="26">
        <f t="shared" ca="1" si="59"/>
        <v>-1.8632985684804915</v>
      </c>
      <c r="S135" s="50">
        <f t="shared" ca="1" si="60"/>
        <v>0.53506061671179028</v>
      </c>
      <c r="T135" s="26">
        <f t="shared" ca="1" si="61"/>
        <v>-3.3302088730585599</v>
      </c>
      <c r="U135" s="50">
        <f t="shared" ca="1" si="62"/>
        <v>2.1640839632904783</v>
      </c>
      <c r="V135" s="23"/>
      <c r="W135" s="7">
        <f ca="1">IFERROR(MATCH(TRUE,I135:OFFSET(I135,_n-1,0),FALSE), _n)-1</f>
        <v>3</v>
      </c>
      <c r="X135" s="10">
        <f t="shared" ca="1" si="63"/>
        <v>4</v>
      </c>
      <c r="Y135" s="10">
        <f t="shared" ca="1" si="64"/>
        <v>0</v>
      </c>
      <c r="Z135" s="7">
        <f ca="1">SUM(G135:OFFSET(G135, W135, 0))</f>
        <v>7</v>
      </c>
      <c r="AA135" s="65">
        <f t="shared" ca="1" si="65"/>
        <v>0</v>
      </c>
      <c r="AB135" s="66">
        <f t="shared" ca="1" si="66"/>
        <v>7</v>
      </c>
      <c r="AC135" s="70">
        <f t="shared" si="67"/>
        <v>131</v>
      </c>
      <c r="AF135" s="48">
        <f ca="1">AF134+_alpha*SUMIFS($Q$8:$Q134, $AC$8:$AC134,$B135, $E$8:$E134,AF$5, $F$8:$F134,AF$6)</f>
        <v>-1.8632985684804915</v>
      </c>
      <c r="AG135" s="34">
        <f ca="1">AG134+_alpha*SUMIFS($Q$8:$Q134, $AC$8:$AC134,$B135, $E$8:$E134,AG$5, $F$8:$F134,AG$6)</f>
        <v>0.53506061671179028</v>
      </c>
      <c r="AH135" s="33">
        <f ca="1">AH134+_alpha*SUMIFS($Q$8:$Q134, $AC$8:$AC134,$B135, $E$8:$E134,AH$5, $F$8:$F134,AH$6)</f>
        <v>-3.3302088730585599</v>
      </c>
      <c r="AI135" s="35">
        <f ca="1">AI134+_alpha*SUMIFS($Q$8:$Q134, $AC$8:$AC134,$B135, $E$8:$E134,AI$5, $F$8:$F134,AI$6)</f>
        <v>2.1640839632904783</v>
      </c>
      <c r="AJ135" s="34">
        <f ca="1">AJ134+_alpha*SUMIFS($Q$8:$Q134, $AC$8:$AC134,$B135, $E$8:$E134,AJ$5, $F$8:$F134,AJ$6)</f>
        <v>-0.37009729222399979</v>
      </c>
      <c r="AK135" s="34">
        <f ca="1">AK134+_alpha*SUMIFS($Q$8:$Q134, $AC$8:$AC134,$B135, $E$8:$E134,AK$5, $F$8:$F134,AK$6)</f>
        <v>5.5704864830416625</v>
      </c>
      <c r="AL135" s="33">
        <f ca="1">AL134+_alpha*SUMIFS($Q$8:$Q134, $AC$8:$AC134,$B135, $E$8:$E134,AL$5, $F$8:$F134,AL$6)</f>
        <v>0.28878855087680022</v>
      </c>
      <c r="AM135" s="35">
        <f ca="1">AM134+_alpha*SUMIFS($Q$8:$Q134, $AC$8:$AC134,$B135, $E$8:$E134,AM$5, $F$8:$F134,AM$6)</f>
        <v>6.5132155990000005</v>
      </c>
      <c r="AN135" s="34">
        <f ca="1">AN134+_alpha*SUMIFS($Q$8:$Q134, $AC$8:$AC134,$B135, $E$8:$E134,AN$5, $F$8:$F134,AN$6)</f>
        <v>0</v>
      </c>
      <c r="AO135" s="49">
        <f ca="1">AO134+_alpha*SUMIFS($Q$8:$Q134, $AC$8:$AC134,$B135, $E$8:$E134,AO$5, $F$8:$F134,AO$6)</f>
        <v>0</v>
      </c>
      <c r="AQ135" s="7">
        <f t="shared" ca="1" si="82"/>
        <v>1</v>
      </c>
      <c r="AR135" s="10">
        <f t="shared" ca="1" si="83"/>
        <v>1</v>
      </c>
      <c r="AS135" s="10">
        <f t="shared" ca="1" si="84"/>
        <v>1</v>
      </c>
      <c r="AT135" s="10">
        <f t="shared" ca="1" si="85"/>
        <v>1</v>
      </c>
      <c r="AU135" s="8">
        <f t="shared" ca="1" si="86"/>
        <v>0</v>
      </c>
    </row>
    <row r="136" spans="2:47" x14ac:dyDescent="0.7">
      <c r="B136" s="12">
        <f t="shared" si="68"/>
        <v>128</v>
      </c>
      <c r="C136" s="7">
        <f t="shared" ca="1" si="69"/>
        <v>1</v>
      </c>
      <c r="D136" s="8">
        <f t="shared" ca="1" si="70"/>
        <v>11</v>
      </c>
      <c r="E136" s="10">
        <f t="shared" ca="1" si="71"/>
        <v>1</v>
      </c>
      <c r="F136" s="54">
        <f t="shared" ca="1" si="72"/>
        <v>1</v>
      </c>
      <c r="G136" s="10">
        <f t="shared" ca="1" si="73"/>
        <v>-1</v>
      </c>
      <c r="H136" s="7">
        <f t="shared" ca="1" si="74"/>
        <v>2</v>
      </c>
      <c r="I136" s="8" t="b">
        <f t="shared" ca="1" si="75"/>
        <v>0</v>
      </c>
      <c r="K136" s="55">
        <f t="shared" ca="1" si="76"/>
        <v>1</v>
      </c>
      <c r="L136" s="23">
        <f t="shared" si="77"/>
        <v>0.37833982440196118</v>
      </c>
      <c r="M136" s="8">
        <f t="shared" ca="1" si="78"/>
        <v>1</v>
      </c>
      <c r="N136" s="15"/>
      <c r="O136" s="58">
        <f t="shared" ca="1" si="79"/>
        <v>2.7476755669614303</v>
      </c>
      <c r="P136" s="57">
        <f t="shared" ca="1" si="80"/>
        <v>8</v>
      </c>
      <c r="Q136" s="27">
        <f t="shared" ca="1" si="81"/>
        <v>5.2523244330385701</v>
      </c>
      <c r="R136" s="26">
        <f t="shared" ref="R136:R199" ca="1" si="87">OFFSET(AF136,0,E136*2)</f>
        <v>-3.3302088730585599</v>
      </c>
      <c r="S136" s="50">
        <f t="shared" ref="S136:S199" ca="1" si="88">OFFSET(AG136,0,E136*2)</f>
        <v>2.7476755669614303</v>
      </c>
      <c r="T136" s="26">
        <f t="shared" ref="T136:T199" ca="1" si="89">OFFSET(AF136,0,H136*2)</f>
        <v>-0.37009729222399979</v>
      </c>
      <c r="U136" s="50">
        <f t="shared" ref="U136:U199" ca="1" si="90">OFFSET(AG136,0,H136*2)</f>
        <v>5.5704864830416625</v>
      </c>
      <c r="V136" s="23"/>
      <c r="W136" s="7">
        <f ca="1">IFERROR(MATCH(TRUE,I136:OFFSET(I136,_n-1,0),FALSE), _n)-1</f>
        <v>2</v>
      </c>
      <c r="X136" s="10">
        <f t="shared" ca="1" si="63"/>
        <v>4</v>
      </c>
      <c r="Y136" s="10">
        <f t="shared" ca="1" si="64"/>
        <v>0</v>
      </c>
      <c r="Z136" s="7">
        <f ca="1">SUM(G136:OFFSET(G136, W136, 0))</f>
        <v>8</v>
      </c>
      <c r="AA136" s="65">
        <f t="shared" ca="1" si="65"/>
        <v>0</v>
      </c>
      <c r="AB136" s="66">
        <f t="shared" ca="1" si="66"/>
        <v>8</v>
      </c>
      <c r="AC136" s="70">
        <f t="shared" si="67"/>
        <v>132</v>
      </c>
      <c r="AF136" s="48">
        <f ca="1">AF135+_alpha*SUMIFS($Q$8:$Q135, $AC$8:$AC135,$B136, $E$8:$E135,AF$5, $F$8:$F135,AF$6)</f>
        <v>-1.8632985684804915</v>
      </c>
      <c r="AG136" s="34">
        <f ca="1">AG135+_alpha*SUMIFS($Q$8:$Q135, $AC$8:$AC135,$B136, $E$8:$E135,AG$5, $F$8:$F135,AG$6)</f>
        <v>0.53506061671179028</v>
      </c>
      <c r="AH136" s="33">
        <f ca="1">AH135+_alpha*SUMIFS($Q$8:$Q135, $AC$8:$AC135,$B136, $E$8:$E135,AH$5, $F$8:$F135,AH$6)</f>
        <v>-3.3302088730585599</v>
      </c>
      <c r="AI136" s="35">
        <f ca="1">AI135+_alpha*SUMIFS($Q$8:$Q135, $AC$8:$AC135,$B136, $E$8:$E135,AI$5, $F$8:$F135,AI$6)</f>
        <v>2.7476755669614303</v>
      </c>
      <c r="AJ136" s="34">
        <f ca="1">AJ135+_alpha*SUMIFS($Q$8:$Q135, $AC$8:$AC135,$B136, $E$8:$E135,AJ$5, $F$8:$F135,AJ$6)</f>
        <v>-0.37009729222399979</v>
      </c>
      <c r="AK136" s="34">
        <f ca="1">AK135+_alpha*SUMIFS($Q$8:$Q135, $AC$8:$AC135,$B136, $E$8:$E135,AK$5, $F$8:$F135,AK$6)</f>
        <v>5.5704864830416625</v>
      </c>
      <c r="AL136" s="33">
        <f ca="1">AL135+_alpha*SUMIFS($Q$8:$Q135, $AC$8:$AC135,$B136, $E$8:$E135,AL$5, $F$8:$F135,AL$6)</f>
        <v>0.28878855087680022</v>
      </c>
      <c r="AM136" s="35">
        <f ca="1">AM135+_alpha*SUMIFS($Q$8:$Q135, $AC$8:$AC135,$B136, $E$8:$E135,AM$5, $F$8:$F135,AM$6)</f>
        <v>6.5132155990000005</v>
      </c>
      <c r="AN136" s="34">
        <f ca="1">AN135+_alpha*SUMIFS($Q$8:$Q135, $AC$8:$AC135,$B136, $E$8:$E135,AN$5, $F$8:$F135,AN$6)</f>
        <v>0</v>
      </c>
      <c r="AO136" s="49">
        <f ca="1">AO135+_alpha*SUMIFS($Q$8:$Q135, $AC$8:$AC135,$B136, $E$8:$E135,AO$5, $F$8:$F135,AO$6)</f>
        <v>0</v>
      </c>
      <c r="AQ136" s="7">
        <f t="shared" ca="1" si="82"/>
        <v>1</v>
      </c>
      <c r="AR136" s="10">
        <f t="shared" ca="1" si="83"/>
        <v>1</v>
      </c>
      <c r="AS136" s="10">
        <f t="shared" ca="1" si="84"/>
        <v>1</v>
      </c>
      <c r="AT136" s="10">
        <f t="shared" ca="1" si="85"/>
        <v>1</v>
      </c>
      <c r="AU136" s="8">
        <f t="shared" ca="1" si="86"/>
        <v>0</v>
      </c>
    </row>
    <row r="137" spans="2:47" x14ac:dyDescent="0.7">
      <c r="B137" s="12">
        <f t="shared" si="68"/>
        <v>129</v>
      </c>
      <c r="C137" s="7">
        <f t="shared" ca="1" si="69"/>
        <v>2</v>
      </c>
      <c r="D137" s="8">
        <f t="shared" ca="1" si="70"/>
        <v>11</v>
      </c>
      <c r="E137" s="10">
        <f t="shared" ca="1" si="71"/>
        <v>2</v>
      </c>
      <c r="F137" s="54">
        <f t="shared" ca="1" si="72"/>
        <v>1</v>
      </c>
      <c r="G137" s="10">
        <f t="shared" ca="1" si="73"/>
        <v>-1</v>
      </c>
      <c r="H137" s="7">
        <f t="shared" ca="1" si="74"/>
        <v>3</v>
      </c>
      <c r="I137" s="8" t="b">
        <f t="shared" ca="1" si="75"/>
        <v>0</v>
      </c>
      <c r="K137" s="55">
        <f t="shared" ca="1" si="76"/>
        <v>1</v>
      </c>
      <c r="L137" s="23">
        <f t="shared" si="77"/>
        <v>0.37775596386517213</v>
      </c>
      <c r="M137" s="8">
        <f t="shared" ca="1" si="78"/>
        <v>1</v>
      </c>
      <c r="N137" s="15"/>
      <c r="O137" s="58">
        <f t="shared" ca="1" si="79"/>
        <v>5.9134378347374961</v>
      </c>
      <c r="P137" s="57">
        <f t="shared" ca="1" si="80"/>
        <v>9</v>
      </c>
      <c r="Q137" s="27">
        <f t="shared" ca="1" si="81"/>
        <v>3.0865621652625039</v>
      </c>
      <c r="R137" s="26">
        <f t="shared" ca="1" si="87"/>
        <v>-0.37009729222399979</v>
      </c>
      <c r="S137" s="50">
        <f t="shared" ca="1" si="88"/>
        <v>5.9134378347374961</v>
      </c>
      <c r="T137" s="26">
        <f t="shared" ca="1" si="89"/>
        <v>0.28878855087680022</v>
      </c>
      <c r="U137" s="50">
        <f t="shared" ca="1" si="90"/>
        <v>6.5132155990000005</v>
      </c>
      <c r="V137" s="23"/>
      <c r="W137" s="7">
        <f ca="1">IFERROR(MATCH(TRUE,I137:OFFSET(I137,_n-1,0),FALSE), _n)-1</f>
        <v>1</v>
      </c>
      <c r="X137" s="10">
        <f t="shared" ref="X137:X200" ca="1" si="91">OFFSET(H137,W137,0)</f>
        <v>4</v>
      </c>
      <c r="Y137" s="10">
        <f t="shared" ref="Y137:Y200" ca="1" si="92">OFFSET(M137,W137,0)</f>
        <v>0</v>
      </c>
      <c r="Z137" s="7">
        <f ca="1">SUM(G137:OFFSET(G137, W137, 0))</f>
        <v>9</v>
      </c>
      <c r="AA137" s="65">
        <f t="shared" ref="AA137:AA200" ca="1" si="93">OFFSET(AF137,0,X137*2+Y137)</f>
        <v>0</v>
      </c>
      <c r="AB137" s="66">
        <f t="shared" ref="AB137:AB200" ca="1" si="94">SUM(Z137:AA137)</f>
        <v>9</v>
      </c>
      <c r="AC137" s="70">
        <f t="shared" ref="AC137:AC200" si="95">B137+_n</f>
        <v>133</v>
      </c>
      <c r="AF137" s="48">
        <f ca="1">AF136+_alpha*SUMIFS($Q$8:$Q136, $AC$8:$AC136,$B137, $E$8:$E136,AF$5, $F$8:$F136,AF$6)</f>
        <v>-1.8632985684804915</v>
      </c>
      <c r="AG137" s="34">
        <f ca="1">AG136+_alpha*SUMIFS($Q$8:$Q136, $AC$8:$AC136,$B137, $E$8:$E136,AG$5, $F$8:$F136,AG$6)</f>
        <v>0.53506061671179028</v>
      </c>
      <c r="AH137" s="33">
        <f ca="1">AH136+_alpha*SUMIFS($Q$8:$Q136, $AC$8:$AC136,$B137, $E$8:$E136,AH$5, $F$8:$F136,AH$6)</f>
        <v>-3.3302088730585599</v>
      </c>
      <c r="AI137" s="35">
        <f ca="1">AI136+_alpha*SUMIFS($Q$8:$Q136, $AC$8:$AC136,$B137, $E$8:$E136,AI$5, $F$8:$F136,AI$6)</f>
        <v>2.7476755669614303</v>
      </c>
      <c r="AJ137" s="34">
        <f ca="1">AJ136+_alpha*SUMIFS($Q$8:$Q136, $AC$8:$AC136,$B137, $E$8:$E136,AJ$5, $F$8:$F136,AJ$6)</f>
        <v>-0.37009729222399979</v>
      </c>
      <c r="AK137" s="34">
        <f ca="1">AK136+_alpha*SUMIFS($Q$8:$Q136, $AC$8:$AC136,$B137, $E$8:$E136,AK$5, $F$8:$F136,AK$6)</f>
        <v>5.9134378347374961</v>
      </c>
      <c r="AL137" s="33">
        <f ca="1">AL136+_alpha*SUMIFS($Q$8:$Q136, $AC$8:$AC136,$B137, $E$8:$E136,AL$5, $F$8:$F136,AL$6)</f>
        <v>0.28878855087680022</v>
      </c>
      <c r="AM137" s="35">
        <f ca="1">AM136+_alpha*SUMIFS($Q$8:$Q136, $AC$8:$AC136,$B137, $E$8:$E136,AM$5, $F$8:$F136,AM$6)</f>
        <v>6.5132155990000005</v>
      </c>
      <c r="AN137" s="34">
        <f ca="1">AN136+_alpha*SUMIFS($Q$8:$Q136, $AC$8:$AC136,$B137, $E$8:$E136,AN$5, $F$8:$F136,AN$6)</f>
        <v>0</v>
      </c>
      <c r="AO137" s="49">
        <f ca="1">AO136+_alpha*SUMIFS($Q$8:$Q136, $AC$8:$AC136,$B137, $E$8:$E136,AO$5, $F$8:$F136,AO$6)</f>
        <v>0</v>
      </c>
      <c r="AQ137" s="7">
        <f t="shared" ca="1" si="82"/>
        <v>1</v>
      </c>
      <c r="AR137" s="10">
        <f t="shared" ca="1" si="83"/>
        <v>1</v>
      </c>
      <c r="AS137" s="10">
        <f t="shared" ca="1" si="84"/>
        <v>1</v>
      </c>
      <c r="AT137" s="10">
        <f t="shared" ca="1" si="85"/>
        <v>1</v>
      </c>
      <c r="AU137" s="8">
        <f t="shared" ca="1" si="86"/>
        <v>0</v>
      </c>
    </row>
    <row r="138" spans="2:47" x14ac:dyDescent="0.7">
      <c r="B138" s="12">
        <f t="shared" ref="B138:B201" si="96">B137+1</f>
        <v>130</v>
      </c>
      <c r="C138" s="7">
        <f t="shared" ca="1" si="69"/>
        <v>3</v>
      </c>
      <c r="D138" s="8">
        <f t="shared" ca="1" si="70"/>
        <v>11</v>
      </c>
      <c r="E138" s="10">
        <f t="shared" ca="1" si="71"/>
        <v>3</v>
      </c>
      <c r="F138" s="54">
        <f t="shared" ca="1" si="72"/>
        <v>1</v>
      </c>
      <c r="G138" s="10">
        <f t="shared" ca="1" si="73"/>
        <v>10</v>
      </c>
      <c r="H138" s="7">
        <f t="shared" ca="1" si="74"/>
        <v>4</v>
      </c>
      <c r="I138" s="8" t="b">
        <f t="shared" ca="1" si="75"/>
        <v>1</v>
      </c>
      <c r="K138" s="55">
        <f t="shared" ca="1" si="76"/>
        <v>0</v>
      </c>
      <c r="L138" s="23">
        <f t="shared" si="77"/>
        <v>0.37717746809635261</v>
      </c>
      <c r="M138" s="8">
        <f t="shared" ca="1" si="78"/>
        <v>0</v>
      </c>
      <c r="N138" s="15"/>
      <c r="O138" s="58">
        <f t="shared" ca="1" si="79"/>
        <v>6.8618940391000001</v>
      </c>
      <c r="P138" s="57">
        <f t="shared" ca="1" si="80"/>
        <v>10</v>
      </c>
      <c r="Q138" s="27">
        <f t="shared" ca="1" si="81"/>
        <v>3.1381059608999999</v>
      </c>
      <c r="R138" s="26">
        <f t="shared" ca="1" si="87"/>
        <v>0.28878855087680022</v>
      </c>
      <c r="S138" s="50">
        <f t="shared" ca="1" si="88"/>
        <v>6.8618940391000001</v>
      </c>
      <c r="T138" s="26">
        <f t="shared" ca="1" si="89"/>
        <v>0</v>
      </c>
      <c r="U138" s="50">
        <f t="shared" ca="1" si="90"/>
        <v>0</v>
      </c>
      <c r="V138" s="23"/>
      <c r="W138" s="7">
        <f ca="1">IFERROR(MATCH(TRUE,I138:OFFSET(I138,_n-1,0),FALSE), _n)-1</f>
        <v>0</v>
      </c>
      <c r="X138" s="10">
        <f t="shared" ca="1" si="91"/>
        <v>4</v>
      </c>
      <c r="Y138" s="10">
        <f t="shared" ca="1" si="92"/>
        <v>0</v>
      </c>
      <c r="Z138" s="7">
        <f ca="1">SUM(G138:OFFSET(G138, W138, 0))</f>
        <v>10</v>
      </c>
      <c r="AA138" s="65">
        <f t="shared" ca="1" si="93"/>
        <v>0</v>
      </c>
      <c r="AB138" s="66">
        <f t="shared" ca="1" si="94"/>
        <v>10</v>
      </c>
      <c r="AC138" s="70">
        <f t="shared" si="95"/>
        <v>134</v>
      </c>
      <c r="AF138" s="48">
        <f ca="1">AF137+_alpha*SUMIFS($Q$8:$Q137, $AC$8:$AC137,$B138, $E$8:$E137,AF$5, $F$8:$F137,AF$6)</f>
        <v>-1.8632985684804915</v>
      </c>
      <c r="AG138" s="34">
        <f ca="1">AG137+_alpha*SUMIFS($Q$8:$Q137, $AC$8:$AC137,$B138, $E$8:$E137,AG$5, $F$8:$F137,AG$6)</f>
        <v>0.53506061671179028</v>
      </c>
      <c r="AH138" s="33">
        <f ca="1">AH137+_alpha*SUMIFS($Q$8:$Q137, $AC$8:$AC137,$B138, $E$8:$E137,AH$5, $F$8:$F137,AH$6)</f>
        <v>-3.3302088730585599</v>
      </c>
      <c r="AI138" s="35">
        <f ca="1">AI137+_alpha*SUMIFS($Q$8:$Q137, $AC$8:$AC137,$B138, $E$8:$E137,AI$5, $F$8:$F137,AI$6)</f>
        <v>2.7476755669614303</v>
      </c>
      <c r="AJ138" s="34">
        <f ca="1">AJ137+_alpha*SUMIFS($Q$8:$Q137, $AC$8:$AC137,$B138, $E$8:$E137,AJ$5, $F$8:$F137,AJ$6)</f>
        <v>-0.37009729222399979</v>
      </c>
      <c r="AK138" s="34">
        <f ca="1">AK137+_alpha*SUMIFS($Q$8:$Q137, $AC$8:$AC137,$B138, $E$8:$E137,AK$5, $F$8:$F137,AK$6)</f>
        <v>5.9134378347374961</v>
      </c>
      <c r="AL138" s="33">
        <f ca="1">AL137+_alpha*SUMIFS($Q$8:$Q137, $AC$8:$AC137,$B138, $E$8:$E137,AL$5, $F$8:$F137,AL$6)</f>
        <v>0.28878855087680022</v>
      </c>
      <c r="AM138" s="35">
        <f ca="1">AM137+_alpha*SUMIFS($Q$8:$Q137, $AC$8:$AC137,$B138, $E$8:$E137,AM$5, $F$8:$F137,AM$6)</f>
        <v>6.8618940391000001</v>
      </c>
      <c r="AN138" s="34">
        <f ca="1">AN137+_alpha*SUMIFS($Q$8:$Q137, $AC$8:$AC137,$B138, $E$8:$E137,AN$5, $F$8:$F137,AN$6)</f>
        <v>0</v>
      </c>
      <c r="AO138" s="49">
        <f ca="1">AO137+_alpha*SUMIFS($Q$8:$Q137, $AC$8:$AC137,$B138, $E$8:$E137,AO$5, $F$8:$F137,AO$6)</f>
        <v>0</v>
      </c>
      <c r="AQ138" s="7">
        <f t="shared" ca="1" si="82"/>
        <v>1</v>
      </c>
      <c r="AR138" s="10">
        <f t="shared" ca="1" si="83"/>
        <v>1</v>
      </c>
      <c r="AS138" s="10">
        <f t="shared" ca="1" si="84"/>
        <v>1</v>
      </c>
      <c r="AT138" s="10">
        <f t="shared" ca="1" si="85"/>
        <v>1</v>
      </c>
      <c r="AU138" s="8">
        <f t="shared" ca="1" si="86"/>
        <v>0</v>
      </c>
    </row>
    <row r="139" spans="2:47" x14ac:dyDescent="0.7">
      <c r="B139" s="12">
        <f t="shared" si="96"/>
        <v>131</v>
      </c>
      <c r="C139" s="7">
        <f t="shared" ref="C139:C202" ca="1" si="97">IF(I138=TRUE,0,C138+1)</f>
        <v>0</v>
      </c>
      <c r="D139" s="8">
        <f t="shared" ref="D139:D202" ca="1" si="98">D138+IF(I138=TRUE,1,0)</f>
        <v>12</v>
      </c>
      <c r="E139" s="10">
        <f t="shared" ref="E139:E202" ca="1" si="99">IF(I138=TRUE,0,H138)</f>
        <v>0</v>
      </c>
      <c r="F139" s="54">
        <f t="shared" ref="F139:F202" ca="1" si="100">M138</f>
        <v>0</v>
      </c>
      <c r="G139" s="10">
        <f t="shared" ref="G139:G202" ca="1" si="101">IF(I139=TRUE, 10,-1)</f>
        <v>-1</v>
      </c>
      <c r="H139" s="7">
        <f t="shared" ref="H139:H202" ca="1" si="102">MAX(0, E139+IF(F139=0,-1,1))</f>
        <v>0</v>
      </c>
      <c r="I139" s="8" t="b">
        <f t="shared" ref="I139:I202" ca="1" si="103">IF(H139=4, TRUE, FALSE)</f>
        <v>0</v>
      </c>
      <c r="K139" s="55">
        <f t="shared" ref="K139:K202" ca="1" si="104">IF(T139&lt;U139,1,0)</f>
        <v>1</v>
      </c>
      <c r="L139" s="23">
        <f t="shared" ref="L139:L202" si="105">1/(1+B139)^_x</f>
        <v>0.37660424740981757</v>
      </c>
      <c r="M139" s="8">
        <f t="shared" ref="M139:M202" ca="1" si="106">IF(RAND()&lt;L139, RANDBETWEEN(0,1), K139)</f>
        <v>1</v>
      </c>
      <c r="N139" s="15"/>
      <c r="O139" s="58">
        <f t="shared" ref="O139:O202" ca="1" si="107">OFFSET(R139,0,F139)</f>
        <v>-1.8632985684804915</v>
      </c>
      <c r="P139" s="57">
        <f t="shared" ref="P139:P202" ca="1" si="108">AB139</f>
        <v>2.8618940391000001</v>
      </c>
      <c r="Q139" s="27">
        <f t="shared" ref="Q139:Q202" ca="1" si="109">P139-O139</f>
        <v>4.7251926075804915</v>
      </c>
      <c r="R139" s="26">
        <f t="shared" ca="1" si="87"/>
        <v>-1.8632985684804915</v>
      </c>
      <c r="S139" s="50">
        <f t="shared" ca="1" si="88"/>
        <v>1.1815545550406112</v>
      </c>
      <c r="T139" s="26">
        <f t="shared" ca="1" si="89"/>
        <v>-1.8632985684804915</v>
      </c>
      <c r="U139" s="50">
        <f t="shared" ca="1" si="90"/>
        <v>1.1815545550406112</v>
      </c>
      <c r="V139" s="23"/>
      <c r="W139" s="7">
        <f ca="1">IFERROR(MATCH(TRUE,I139:OFFSET(I139,_n-1,0),FALSE), _n)-1</f>
        <v>3</v>
      </c>
      <c r="X139" s="10">
        <f t="shared" ca="1" si="91"/>
        <v>3</v>
      </c>
      <c r="Y139" s="10">
        <f t="shared" ca="1" si="92"/>
        <v>1</v>
      </c>
      <c r="Z139" s="7">
        <f ca="1">SUM(G139:OFFSET(G139, W139, 0))</f>
        <v>-4</v>
      </c>
      <c r="AA139" s="65">
        <f t="shared" ca="1" si="93"/>
        <v>6.8618940391000001</v>
      </c>
      <c r="AB139" s="66">
        <f t="shared" ca="1" si="94"/>
        <v>2.8618940391000001</v>
      </c>
      <c r="AC139" s="70">
        <f t="shared" si="95"/>
        <v>135</v>
      </c>
      <c r="AF139" s="48">
        <f ca="1">AF138+_alpha*SUMIFS($Q$8:$Q138, $AC$8:$AC138,$B139, $E$8:$E138,AF$5, $F$8:$F138,AF$6)</f>
        <v>-1.8632985684804915</v>
      </c>
      <c r="AG139" s="34">
        <f ca="1">AG138+_alpha*SUMIFS($Q$8:$Q138, $AC$8:$AC138,$B139, $E$8:$E138,AG$5, $F$8:$F138,AG$6)</f>
        <v>1.1815545550406112</v>
      </c>
      <c r="AH139" s="33">
        <f ca="1">AH138+_alpha*SUMIFS($Q$8:$Q138, $AC$8:$AC138,$B139, $E$8:$E138,AH$5, $F$8:$F138,AH$6)</f>
        <v>-3.3302088730585599</v>
      </c>
      <c r="AI139" s="35">
        <f ca="1">AI138+_alpha*SUMIFS($Q$8:$Q138, $AC$8:$AC138,$B139, $E$8:$E138,AI$5, $F$8:$F138,AI$6)</f>
        <v>2.7476755669614303</v>
      </c>
      <c r="AJ139" s="34">
        <f ca="1">AJ138+_alpha*SUMIFS($Q$8:$Q138, $AC$8:$AC138,$B139, $E$8:$E138,AJ$5, $F$8:$F138,AJ$6)</f>
        <v>-0.37009729222399979</v>
      </c>
      <c r="AK139" s="34">
        <f ca="1">AK138+_alpha*SUMIFS($Q$8:$Q138, $AC$8:$AC138,$B139, $E$8:$E138,AK$5, $F$8:$F138,AK$6)</f>
        <v>5.9134378347374961</v>
      </c>
      <c r="AL139" s="33">
        <f ca="1">AL138+_alpha*SUMIFS($Q$8:$Q138, $AC$8:$AC138,$B139, $E$8:$E138,AL$5, $F$8:$F138,AL$6)</f>
        <v>0.28878855087680022</v>
      </c>
      <c r="AM139" s="35">
        <f ca="1">AM138+_alpha*SUMIFS($Q$8:$Q138, $AC$8:$AC138,$B139, $E$8:$E138,AM$5, $F$8:$F138,AM$6)</f>
        <v>6.8618940391000001</v>
      </c>
      <c r="AN139" s="34">
        <f ca="1">AN138+_alpha*SUMIFS($Q$8:$Q138, $AC$8:$AC138,$B139, $E$8:$E138,AN$5, $F$8:$F138,AN$6)</f>
        <v>0</v>
      </c>
      <c r="AO139" s="49">
        <f ca="1">AO138+_alpha*SUMIFS($Q$8:$Q138, $AC$8:$AC138,$B139, $E$8:$E138,AO$5, $F$8:$F138,AO$6)</f>
        <v>0</v>
      </c>
      <c r="AQ139" s="7">
        <f t="shared" ref="AQ139:AQ202" ca="1" si="110">IF(AF139&lt;AG139, 1, 0)</f>
        <v>1</v>
      </c>
      <c r="AR139" s="10">
        <f t="shared" ref="AR139:AR202" ca="1" si="111">IF(AH139&lt;AI139, 1, 0)</f>
        <v>1</v>
      </c>
      <c r="AS139" s="10">
        <f t="shared" ref="AS139:AS202" ca="1" si="112">IF(AJ139&lt;AK139, 1, 0)</f>
        <v>1</v>
      </c>
      <c r="AT139" s="10">
        <f t="shared" ref="AT139:AT202" ca="1" si="113">IF(AL139&lt;AM139, 1, 0)</f>
        <v>1</v>
      </c>
      <c r="AU139" s="8">
        <f t="shared" ref="AU139:AU202" ca="1" si="114">IF(AN139&lt;AO139, 1, 0)</f>
        <v>0</v>
      </c>
    </row>
    <row r="140" spans="2:47" x14ac:dyDescent="0.7">
      <c r="B140" s="12">
        <f t="shared" si="96"/>
        <v>132</v>
      </c>
      <c r="C140" s="7">
        <f t="shared" ca="1" si="97"/>
        <v>1</v>
      </c>
      <c r="D140" s="8">
        <f t="shared" ca="1" si="98"/>
        <v>12</v>
      </c>
      <c r="E140" s="10">
        <f t="shared" ca="1" si="99"/>
        <v>0</v>
      </c>
      <c r="F140" s="54">
        <f t="shared" ca="1" si="100"/>
        <v>1</v>
      </c>
      <c r="G140" s="10">
        <f t="shared" ca="1" si="101"/>
        <v>-1</v>
      </c>
      <c r="H140" s="7">
        <f t="shared" ca="1" si="102"/>
        <v>1</v>
      </c>
      <c r="I140" s="8" t="b">
        <f t="shared" ca="1" si="103"/>
        <v>0</v>
      </c>
      <c r="K140" s="55">
        <f t="shared" ca="1" si="104"/>
        <v>1</v>
      </c>
      <c r="L140" s="23">
        <f t="shared" si="105"/>
        <v>0.37603621428427725</v>
      </c>
      <c r="M140" s="8">
        <f t="shared" ca="1" si="106"/>
        <v>1</v>
      </c>
      <c r="N140" s="15"/>
      <c r="O140" s="58">
        <f t="shared" ca="1" si="107"/>
        <v>1.1815545550406112</v>
      </c>
      <c r="P140" s="57">
        <f t="shared" ca="1" si="108"/>
        <v>7</v>
      </c>
      <c r="Q140" s="27">
        <f t="shared" ca="1" si="109"/>
        <v>5.818445444959389</v>
      </c>
      <c r="R140" s="26">
        <f t="shared" ca="1" si="87"/>
        <v>-1.8632985684804915</v>
      </c>
      <c r="S140" s="50">
        <f t="shared" ca="1" si="88"/>
        <v>1.1815545550406112</v>
      </c>
      <c r="T140" s="26">
        <f t="shared" ca="1" si="89"/>
        <v>-3.3302088730585599</v>
      </c>
      <c r="U140" s="50">
        <f t="shared" ca="1" si="90"/>
        <v>3.2729080102652874</v>
      </c>
      <c r="V140" s="23"/>
      <c r="W140" s="7">
        <f ca="1">IFERROR(MATCH(TRUE,I140:OFFSET(I140,_n-1,0),FALSE), _n)-1</f>
        <v>3</v>
      </c>
      <c r="X140" s="10">
        <f t="shared" ca="1" si="91"/>
        <v>4</v>
      </c>
      <c r="Y140" s="10">
        <f t="shared" ca="1" si="92"/>
        <v>1</v>
      </c>
      <c r="Z140" s="7">
        <f ca="1">SUM(G140:OFFSET(G140, W140, 0))</f>
        <v>7</v>
      </c>
      <c r="AA140" s="65">
        <f t="shared" ca="1" si="93"/>
        <v>0</v>
      </c>
      <c r="AB140" s="66">
        <f t="shared" ca="1" si="94"/>
        <v>7</v>
      </c>
      <c r="AC140" s="70">
        <f t="shared" si="95"/>
        <v>136</v>
      </c>
      <c r="AF140" s="48">
        <f ca="1">AF139+_alpha*SUMIFS($Q$8:$Q139, $AC$8:$AC139,$B140, $E$8:$E139,AF$5, $F$8:$F139,AF$6)</f>
        <v>-1.8632985684804915</v>
      </c>
      <c r="AG140" s="34">
        <f ca="1">AG139+_alpha*SUMIFS($Q$8:$Q139, $AC$8:$AC139,$B140, $E$8:$E139,AG$5, $F$8:$F139,AG$6)</f>
        <v>1.1815545550406112</v>
      </c>
      <c r="AH140" s="33">
        <f ca="1">AH139+_alpha*SUMIFS($Q$8:$Q139, $AC$8:$AC139,$B140, $E$8:$E139,AH$5, $F$8:$F139,AH$6)</f>
        <v>-3.3302088730585599</v>
      </c>
      <c r="AI140" s="35">
        <f ca="1">AI139+_alpha*SUMIFS($Q$8:$Q139, $AC$8:$AC139,$B140, $E$8:$E139,AI$5, $F$8:$F139,AI$6)</f>
        <v>3.2729080102652874</v>
      </c>
      <c r="AJ140" s="34">
        <f ca="1">AJ139+_alpha*SUMIFS($Q$8:$Q139, $AC$8:$AC139,$B140, $E$8:$E139,AJ$5, $F$8:$F139,AJ$6)</f>
        <v>-0.37009729222399979</v>
      </c>
      <c r="AK140" s="34">
        <f ca="1">AK139+_alpha*SUMIFS($Q$8:$Q139, $AC$8:$AC139,$B140, $E$8:$E139,AK$5, $F$8:$F139,AK$6)</f>
        <v>5.9134378347374961</v>
      </c>
      <c r="AL140" s="33">
        <f ca="1">AL139+_alpha*SUMIFS($Q$8:$Q139, $AC$8:$AC139,$B140, $E$8:$E139,AL$5, $F$8:$F139,AL$6)</f>
        <v>0.28878855087680022</v>
      </c>
      <c r="AM140" s="35">
        <f ca="1">AM139+_alpha*SUMIFS($Q$8:$Q139, $AC$8:$AC139,$B140, $E$8:$E139,AM$5, $F$8:$F139,AM$6)</f>
        <v>6.8618940391000001</v>
      </c>
      <c r="AN140" s="34">
        <f ca="1">AN139+_alpha*SUMIFS($Q$8:$Q139, $AC$8:$AC139,$B140, $E$8:$E139,AN$5, $F$8:$F139,AN$6)</f>
        <v>0</v>
      </c>
      <c r="AO140" s="49">
        <f ca="1">AO139+_alpha*SUMIFS($Q$8:$Q139, $AC$8:$AC139,$B140, $E$8:$E139,AO$5, $F$8:$F139,AO$6)</f>
        <v>0</v>
      </c>
      <c r="AQ140" s="7">
        <f t="shared" ca="1" si="110"/>
        <v>1</v>
      </c>
      <c r="AR140" s="10">
        <f t="shared" ca="1" si="111"/>
        <v>1</v>
      </c>
      <c r="AS140" s="10">
        <f t="shared" ca="1" si="112"/>
        <v>1</v>
      </c>
      <c r="AT140" s="10">
        <f t="shared" ca="1" si="113"/>
        <v>1</v>
      </c>
      <c r="AU140" s="8">
        <f t="shared" ca="1" si="114"/>
        <v>0</v>
      </c>
    </row>
    <row r="141" spans="2:47" x14ac:dyDescent="0.7">
      <c r="B141" s="12">
        <f t="shared" si="96"/>
        <v>133</v>
      </c>
      <c r="C141" s="7">
        <f t="shared" ca="1" si="97"/>
        <v>2</v>
      </c>
      <c r="D141" s="8">
        <f t="shared" ca="1" si="98"/>
        <v>12</v>
      </c>
      <c r="E141" s="10">
        <f t="shared" ca="1" si="99"/>
        <v>1</v>
      </c>
      <c r="F141" s="54">
        <f t="shared" ca="1" si="100"/>
        <v>1</v>
      </c>
      <c r="G141" s="10">
        <f t="shared" ca="1" si="101"/>
        <v>-1</v>
      </c>
      <c r="H141" s="7">
        <f t="shared" ca="1" si="102"/>
        <v>2</v>
      </c>
      <c r="I141" s="8" t="b">
        <f t="shared" ca="1" si="103"/>
        <v>0</v>
      </c>
      <c r="K141" s="55">
        <f t="shared" ca="1" si="104"/>
        <v>1</v>
      </c>
      <c r="L141" s="23">
        <f t="shared" si="105"/>
        <v>0.37547328329479351</v>
      </c>
      <c r="M141" s="8">
        <f t="shared" ca="1" si="106"/>
        <v>1</v>
      </c>
      <c r="N141" s="15"/>
      <c r="O141" s="58">
        <f t="shared" ca="1" si="107"/>
        <v>3.2729080102652874</v>
      </c>
      <c r="P141" s="57">
        <f t="shared" ca="1" si="108"/>
        <v>8</v>
      </c>
      <c r="Q141" s="27">
        <f t="shared" ca="1" si="109"/>
        <v>4.7270919897347126</v>
      </c>
      <c r="R141" s="26">
        <f t="shared" ca="1" si="87"/>
        <v>-3.3302088730585599</v>
      </c>
      <c r="S141" s="50">
        <f t="shared" ca="1" si="88"/>
        <v>3.2729080102652874</v>
      </c>
      <c r="T141" s="26">
        <f t="shared" ca="1" si="89"/>
        <v>-0.37009729222399979</v>
      </c>
      <c r="U141" s="50">
        <f t="shared" ca="1" si="90"/>
        <v>6.2220940512637464</v>
      </c>
      <c r="V141" s="23"/>
      <c r="W141" s="7">
        <f ca="1">IFERROR(MATCH(TRUE,I141:OFFSET(I141,_n-1,0),FALSE), _n)-1</f>
        <v>2</v>
      </c>
      <c r="X141" s="10">
        <f t="shared" ca="1" si="91"/>
        <v>4</v>
      </c>
      <c r="Y141" s="10">
        <f t="shared" ca="1" si="92"/>
        <v>1</v>
      </c>
      <c r="Z141" s="7">
        <f ca="1">SUM(G141:OFFSET(G141, W141, 0))</f>
        <v>8</v>
      </c>
      <c r="AA141" s="65">
        <f t="shared" ca="1" si="93"/>
        <v>0</v>
      </c>
      <c r="AB141" s="66">
        <f t="shared" ca="1" si="94"/>
        <v>8</v>
      </c>
      <c r="AC141" s="70">
        <f t="shared" si="95"/>
        <v>137</v>
      </c>
      <c r="AF141" s="48">
        <f ca="1">AF140+_alpha*SUMIFS($Q$8:$Q140, $AC$8:$AC140,$B141, $E$8:$E140,AF$5, $F$8:$F140,AF$6)</f>
        <v>-1.8632985684804915</v>
      </c>
      <c r="AG141" s="34">
        <f ca="1">AG140+_alpha*SUMIFS($Q$8:$Q140, $AC$8:$AC140,$B141, $E$8:$E140,AG$5, $F$8:$F140,AG$6)</f>
        <v>1.1815545550406112</v>
      </c>
      <c r="AH141" s="33">
        <f ca="1">AH140+_alpha*SUMIFS($Q$8:$Q140, $AC$8:$AC140,$B141, $E$8:$E140,AH$5, $F$8:$F140,AH$6)</f>
        <v>-3.3302088730585599</v>
      </c>
      <c r="AI141" s="35">
        <f ca="1">AI140+_alpha*SUMIFS($Q$8:$Q140, $AC$8:$AC140,$B141, $E$8:$E140,AI$5, $F$8:$F140,AI$6)</f>
        <v>3.2729080102652874</v>
      </c>
      <c r="AJ141" s="34">
        <f ca="1">AJ140+_alpha*SUMIFS($Q$8:$Q140, $AC$8:$AC140,$B141, $E$8:$E140,AJ$5, $F$8:$F140,AJ$6)</f>
        <v>-0.37009729222399979</v>
      </c>
      <c r="AK141" s="34">
        <f ca="1">AK140+_alpha*SUMIFS($Q$8:$Q140, $AC$8:$AC140,$B141, $E$8:$E140,AK$5, $F$8:$F140,AK$6)</f>
        <v>6.2220940512637464</v>
      </c>
      <c r="AL141" s="33">
        <f ca="1">AL140+_alpha*SUMIFS($Q$8:$Q140, $AC$8:$AC140,$B141, $E$8:$E140,AL$5, $F$8:$F140,AL$6)</f>
        <v>0.28878855087680022</v>
      </c>
      <c r="AM141" s="35">
        <f ca="1">AM140+_alpha*SUMIFS($Q$8:$Q140, $AC$8:$AC140,$B141, $E$8:$E140,AM$5, $F$8:$F140,AM$6)</f>
        <v>6.8618940391000001</v>
      </c>
      <c r="AN141" s="34">
        <f ca="1">AN140+_alpha*SUMIFS($Q$8:$Q140, $AC$8:$AC140,$B141, $E$8:$E140,AN$5, $F$8:$F140,AN$6)</f>
        <v>0</v>
      </c>
      <c r="AO141" s="49">
        <f ca="1">AO140+_alpha*SUMIFS($Q$8:$Q140, $AC$8:$AC140,$B141, $E$8:$E140,AO$5, $F$8:$F140,AO$6)</f>
        <v>0</v>
      </c>
      <c r="AQ141" s="7">
        <f t="shared" ca="1" si="110"/>
        <v>1</v>
      </c>
      <c r="AR141" s="10">
        <f t="shared" ca="1" si="111"/>
        <v>1</v>
      </c>
      <c r="AS141" s="10">
        <f t="shared" ca="1" si="112"/>
        <v>1</v>
      </c>
      <c r="AT141" s="10">
        <f t="shared" ca="1" si="113"/>
        <v>1</v>
      </c>
      <c r="AU141" s="8">
        <f t="shared" ca="1" si="114"/>
        <v>0</v>
      </c>
    </row>
    <row r="142" spans="2:47" x14ac:dyDescent="0.7">
      <c r="B142" s="12">
        <f t="shared" si="96"/>
        <v>134</v>
      </c>
      <c r="C142" s="7">
        <f t="shared" ca="1" si="97"/>
        <v>3</v>
      </c>
      <c r="D142" s="8">
        <f t="shared" ca="1" si="98"/>
        <v>12</v>
      </c>
      <c r="E142" s="10">
        <f t="shared" ca="1" si="99"/>
        <v>2</v>
      </c>
      <c r="F142" s="54">
        <f t="shared" ca="1" si="100"/>
        <v>1</v>
      </c>
      <c r="G142" s="10">
        <f t="shared" ca="1" si="101"/>
        <v>-1</v>
      </c>
      <c r="H142" s="7">
        <f t="shared" ca="1" si="102"/>
        <v>3</v>
      </c>
      <c r="I142" s="8" t="b">
        <f t="shared" ca="1" si="103"/>
        <v>0</v>
      </c>
      <c r="K142" s="55">
        <f t="shared" ca="1" si="104"/>
        <v>1</v>
      </c>
      <c r="L142" s="23">
        <f t="shared" si="105"/>
        <v>0.37491537104736489</v>
      </c>
      <c r="M142" s="8">
        <f t="shared" ca="1" si="106"/>
        <v>1</v>
      </c>
      <c r="N142" s="15"/>
      <c r="O142" s="58">
        <f t="shared" ca="1" si="107"/>
        <v>6.2220940512637464</v>
      </c>
      <c r="P142" s="57">
        <f t="shared" ca="1" si="108"/>
        <v>9</v>
      </c>
      <c r="Q142" s="27">
        <f t="shared" ca="1" si="109"/>
        <v>2.7779059487362536</v>
      </c>
      <c r="R142" s="26">
        <f t="shared" ca="1" si="87"/>
        <v>-0.37009729222399979</v>
      </c>
      <c r="S142" s="50">
        <f t="shared" ca="1" si="88"/>
        <v>6.2220940512637464</v>
      </c>
      <c r="T142" s="26">
        <f t="shared" ca="1" si="89"/>
        <v>0.28878855087680022</v>
      </c>
      <c r="U142" s="50">
        <f t="shared" ca="1" si="90"/>
        <v>7.1757046351899998</v>
      </c>
      <c r="V142" s="23"/>
      <c r="W142" s="7">
        <f ca="1">IFERROR(MATCH(TRUE,I142:OFFSET(I142,_n-1,0),FALSE), _n)-1</f>
        <v>1</v>
      </c>
      <c r="X142" s="10">
        <f t="shared" ca="1" si="91"/>
        <v>4</v>
      </c>
      <c r="Y142" s="10">
        <f t="shared" ca="1" si="92"/>
        <v>1</v>
      </c>
      <c r="Z142" s="7">
        <f ca="1">SUM(G142:OFFSET(G142, W142, 0))</f>
        <v>9</v>
      </c>
      <c r="AA142" s="65">
        <f t="shared" ca="1" si="93"/>
        <v>0</v>
      </c>
      <c r="AB142" s="66">
        <f t="shared" ca="1" si="94"/>
        <v>9</v>
      </c>
      <c r="AC142" s="70">
        <f t="shared" si="95"/>
        <v>138</v>
      </c>
      <c r="AF142" s="48">
        <f ca="1">AF141+_alpha*SUMIFS($Q$8:$Q141, $AC$8:$AC141,$B142, $E$8:$E141,AF$5, $F$8:$F141,AF$6)</f>
        <v>-1.8632985684804915</v>
      </c>
      <c r="AG142" s="34">
        <f ca="1">AG141+_alpha*SUMIFS($Q$8:$Q141, $AC$8:$AC141,$B142, $E$8:$E141,AG$5, $F$8:$F141,AG$6)</f>
        <v>1.1815545550406112</v>
      </c>
      <c r="AH142" s="33">
        <f ca="1">AH141+_alpha*SUMIFS($Q$8:$Q141, $AC$8:$AC141,$B142, $E$8:$E141,AH$5, $F$8:$F141,AH$6)</f>
        <v>-3.3302088730585599</v>
      </c>
      <c r="AI142" s="35">
        <f ca="1">AI141+_alpha*SUMIFS($Q$8:$Q141, $AC$8:$AC141,$B142, $E$8:$E141,AI$5, $F$8:$F141,AI$6)</f>
        <v>3.2729080102652874</v>
      </c>
      <c r="AJ142" s="34">
        <f ca="1">AJ141+_alpha*SUMIFS($Q$8:$Q141, $AC$8:$AC141,$B142, $E$8:$E141,AJ$5, $F$8:$F141,AJ$6)</f>
        <v>-0.37009729222399979</v>
      </c>
      <c r="AK142" s="34">
        <f ca="1">AK141+_alpha*SUMIFS($Q$8:$Q141, $AC$8:$AC141,$B142, $E$8:$E141,AK$5, $F$8:$F141,AK$6)</f>
        <v>6.2220940512637464</v>
      </c>
      <c r="AL142" s="33">
        <f ca="1">AL141+_alpha*SUMIFS($Q$8:$Q141, $AC$8:$AC141,$B142, $E$8:$E141,AL$5, $F$8:$F141,AL$6)</f>
        <v>0.28878855087680022</v>
      </c>
      <c r="AM142" s="35">
        <f ca="1">AM141+_alpha*SUMIFS($Q$8:$Q141, $AC$8:$AC141,$B142, $E$8:$E141,AM$5, $F$8:$F141,AM$6)</f>
        <v>7.1757046351899998</v>
      </c>
      <c r="AN142" s="34">
        <f ca="1">AN141+_alpha*SUMIFS($Q$8:$Q141, $AC$8:$AC141,$B142, $E$8:$E141,AN$5, $F$8:$F141,AN$6)</f>
        <v>0</v>
      </c>
      <c r="AO142" s="49">
        <f ca="1">AO141+_alpha*SUMIFS($Q$8:$Q141, $AC$8:$AC141,$B142, $E$8:$E141,AO$5, $F$8:$F141,AO$6)</f>
        <v>0</v>
      </c>
      <c r="AQ142" s="7">
        <f t="shared" ca="1" si="110"/>
        <v>1</v>
      </c>
      <c r="AR142" s="10">
        <f t="shared" ca="1" si="111"/>
        <v>1</v>
      </c>
      <c r="AS142" s="10">
        <f t="shared" ca="1" si="112"/>
        <v>1</v>
      </c>
      <c r="AT142" s="10">
        <f t="shared" ca="1" si="113"/>
        <v>1</v>
      </c>
      <c r="AU142" s="8">
        <f t="shared" ca="1" si="114"/>
        <v>0</v>
      </c>
    </row>
    <row r="143" spans="2:47" x14ac:dyDescent="0.7">
      <c r="B143" s="12">
        <f t="shared" si="96"/>
        <v>135</v>
      </c>
      <c r="C143" s="7">
        <f t="shared" ca="1" si="97"/>
        <v>4</v>
      </c>
      <c r="D143" s="8">
        <f t="shared" ca="1" si="98"/>
        <v>12</v>
      </c>
      <c r="E143" s="10">
        <f t="shared" ca="1" si="99"/>
        <v>3</v>
      </c>
      <c r="F143" s="54">
        <f t="shared" ca="1" si="100"/>
        <v>1</v>
      </c>
      <c r="G143" s="10">
        <f t="shared" ca="1" si="101"/>
        <v>10</v>
      </c>
      <c r="H143" s="7">
        <f t="shared" ca="1" si="102"/>
        <v>4</v>
      </c>
      <c r="I143" s="8" t="b">
        <f t="shared" ca="1" si="103"/>
        <v>1</v>
      </c>
      <c r="K143" s="55">
        <f t="shared" ca="1" si="104"/>
        <v>0</v>
      </c>
      <c r="L143" s="23">
        <f t="shared" si="105"/>
        <v>0.3743623961160204</v>
      </c>
      <c r="M143" s="8">
        <f t="shared" ca="1" si="106"/>
        <v>1</v>
      </c>
      <c r="N143" s="15"/>
      <c r="O143" s="58">
        <f t="shared" ca="1" si="107"/>
        <v>7.1757046351899998</v>
      </c>
      <c r="P143" s="57">
        <f t="shared" ca="1" si="108"/>
        <v>10</v>
      </c>
      <c r="Q143" s="27">
        <f t="shared" ca="1" si="109"/>
        <v>2.8242953648100002</v>
      </c>
      <c r="R143" s="26">
        <f t="shared" ca="1" si="87"/>
        <v>0.28878855087680022</v>
      </c>
      <c r="S143" s="50">
        <f t="shared" ca="1" si="88"/>
        <v>7.1757046351899998</v>
      </c>
      <c r="T143" s="26">
        <f t="shared" ca="1" si="89"/>
        <v>0</v>
      </c>
      <c r="U143" s="50">
        <f t="shared" ca="1" si="90"/>
        <v>0</v>
      </c>
      <c r="V143" s="23"/>
      <c r="W143" s="7">
        <f ca="1">IFERROR(MATCH(TRUE,I143:OFFSET(I143,_n-1,0),FALSE), _n)-1</f>
        <v>0</v>
      </c>
      <c r="X143" s="10">
        <f t="shared" ca="1" si="91"/>
        <v>4</v>
      </c>
      <c r="Y143" s="10">
        <f t="shared" ca="1" si="92"/>
        <v>1</v>
      </c>
      <c r="Z143" s="7">
        <f ca="1">SUM(G143:OFFSET(G143, W143, 0))</f>
        <v>10</v>
      </c>
      <c r="AA143" s="65">
        <f t="shared" ca="1" si="93"/>
        <v>0</v>
      </c>
      <c r="AB143" s="66">
        <f t="shared" ca="1" si="94"/>
        <v>10</v>
      </c>
      <c r="AC143" s="70">
        <f t="shared" si="95"/>
        <v>139</v>
      </c>
      <c r="AF143" s="48">
        <f ca="1">AF142+_alpha*SUMIFS($Q$8:$Q142, $AC$8:$AC142,$B143, $E$8:$E142,AF$5, $F$8:$F142,AF$6)</f>
        <v>-1.3907793077224424</v>
      </c>
      <c r="AG143" s="34">
        <f ca="1">AG142+_alpha*SUMIFS($Q$8:$Q142, $AC$8:$AC142,$B143, $E$8:$E142,AG$5, $F$8:$F142,AG$6)</f>
        <v>1.1815545550406112</v>
      </c>
      <c r="AH143" s="33">
        <f ca="1">AH142+_alpha*SUMIFS($Q$8:$Q142, $AC$8:$AC142,$B143, $E$8:$E142,AH$5, $F$8:$F142,AH$6)</f>
        <v>-3.3302088730585599</v>
      </c>
      <c r="AI143" s="35">
        <f ca="1">AI142+_alpha*SUMIFS($Q$8:$Q142, $AC$8:$AC142,$B143, $E$8:$E142,AI$5, $F$8:$F142,AI$6)</f>
        <v>3.2729080102652874</v>
      </c>
      <c r="AJ143" s="34">
        <f ca="1">AJ142+_alpha*SUMIFS($Q$8:$Q142, $AC$8:$AC142,$B143, $E$8:$E142,AJ$5, $F$8:$F142,AJ$6)</f>
        <v>-0.37009729222399979</v>
      </c>
      <c r="AK143" s="34">
        <f ca="1">AK142+_alpha*SUMIFS($Q$8:$Q142, $AC$8:$AC142,$B143, $E$8:$E142,AK$5, $F$8:$F142,AK$6)</f>
        <v>6.2220940512637464</v>
      </c>
      <c r="AL143" s="33">
        <f ca="1">AL142+_alpha*SUMIFS($Q$8:$Q142, $AC$8:$AC142,$B143, $E$8:$E142,AL$5, $F$8:$F142,AL$6)</f>
        <v>0.28878855087680022</v>
      </c>
      <c r="AM143" s="35">
        <f ca="1">AM142+_alpha*SUMIFS($Q$8:$Q142, $AC$8:$AC142,$B143, $E$8:$E142,AM$5, $F$8:$F142,AM$6)</f>
        <v>7.1757046351899998</v>
      </c>
      <c r="AN143" s="34">
        <f ca="1">AN142+_alpha*SUMIFS($Q$8:$Q142, $AC$8:$AC142,$B143, $E$8:$E142,AN$5, $F$8:$F142,AN$6)</f>
        <v>0</v>
      </c>
      <c r="AO143" s="49">
        <f ca="1">AO142+_alpha*SUMIFS($Q$8:$Q142, $AC$8:$AC142,$B143, $E$8:$E142,AO$5, $F$8:$F142,AO$6)</f>
        <v>0</v>
      </c>
      <c r="AQ143" s="7">
        <f t="shared" ca="1" si="110"/>
        <v>1</v>
      </c>
      <c r="AR143" s="10">
        <f t="shared" ca="1" si="111"/>
        <v>1</v>
      </c>
      <c r="AS143" s="10">
        <f t="shared" ca="1" si="112"/>
        <v>1</v>
      </c>
      <c r="AT143" s="10">
        <f t="shared" ca="1" si="113"/>
        <v>1</v>
      </c>
      <c r="AU143" s="8">
        <f t="shared" ca="1" si="114"/>
        <v>0</v>
      </c>
    </row>
    <row r="144" spans="2:47" x14ac:dyDescent="0.7">
      <c r="B144" s="12">
        <f t="shared" si="96"/>
        <v>136</v>
      </c>
      <c r="C144" s="7">
        <f t="shared" ca="1" si="97"/>
        <v>0</v>
      </c>
      <c r="D144" s="8">
        <f t="shared" ca="1" si="98"/>
        <v>13</v>
      </c>
      <c r="E144" s="10">
        <f t="shared" ca="1" si="99"/>
        <v>0</v>
      </c>
      <c r="F144" s="54">
        <f t="shared" ca="1" si="100"/>
        <v>1</v>
      </c>
      <c r="G144" s="10">
        <f t="shared" ca="1" si="101"/>
        <v>-1</v>
      </c>
      <c r="H144" s="7">
        <f t="shared" ca="1" si="102"/>
        <v>1</v>
      </c>
      <c r="I144" s="8" t="b">
        <f t="shared" ca="1" si="103"/>
        <v>0</v>
      </c>
      <c r="K144" s="55">
        <f t="shared" ca="1" si="104"/>
        <v>1</v>
      </c>
      <c r="L144" s="23">
        <f t="shared" si="105"/>
        <v>0.37381427898230779</v>
      </c>
      <c r="M144" s="8">
        <f t="shared" ca="1" si="106"/>
        <v>1</v>
      </c>
      <c r="N144" s="15"/>
      <c r="O144" s="58">
        <f t="shared" ca="1" si="107"/>
        <v>1.7633990995365503</v>
      </c>
      <c r="P144" s="57">
        <f t="shared" ca="1" si="108"/>
        <v>7</v>
      </c>
      <c r="Q144" s="27">
        <f t="shared" ca="1" si="109"/>
        <v>5.2366009004634497</v>
      </c>
      <c r="R144" s="26">
        <f t="shared" ca="1" si="87"/>
        <v>-1.3907793077224424</v>
      </c>
      <c r="S144" s="50">
        <f t="shared" ca="1" si="88"/>
        <v>1.7633990995365503</v>
      </c>
      <c r="T144" s="26">
        <f t="shared" ca="1" si="89"/>
        <v>-3.3302088730585599</v>
      </c>
      <c r="U144" s="50">
        <f t="shared" ca="1" si="90"/>
        <v>3.2729080102652874</v>
      </c>
      <c r="V144" s="23"/>
      <c r="W144" s="7">
        <f ca="1">IFERROR(MATCH(TRUE,I144:OFFSET(I144,_n-1,0),FALSE), _n)-1</f>
        <v>3</v>
      </c>
      <c r="X144" s="10">
        <f t="shared" ca="1" si="91"/>
        <v>4</v>
      </c>
      <c r="Y144" s="10">
        <f t="shared" ca="1" si="92"/>
        <v>0</v>
      </c>
      <c r="Z144" s="7">
        <f ca="1">SUM(G144:OFFSET(G144, W144, 0))</f>
        <v>7</v>
      </c>
      <c r="AA144" s="65">
        <f t="shared" ca="1" si="93"/>
        <v>0</v>
      </c>
      <c r="AB144" s="66">
        <f t="shared" ca="1" si="94"/>
        <v>7</v>
      </c>
      <c r="AC144" s="70">
        <f t="shared" si="95"/>
        <v>140</v>
      </c>
      <c r="AF144" s="48">
        <f ca="1">AF143+_alpha*SUMIFS($Q$8:$Q143, $AC$8:$AC143,$B144, $E$8:$E143,AF$5, $F$8:$F143,AF$6)</f>
        <v>-1.3907793077224424</v>
      </c>
      <c r="AG144" s="34">
        <f ca="1">AG143+_alpha*SUMIFS($Q$8:$Q143, $AC$8:$AC143,$B144, $E$8:$E143,AG$5, $F$8:$F143,AG$6)</f>
        <v>1.7633990995365503</v>
      </c>
      <c r="AH144" s="33">
        <f ca="1">AH143+_alpha*SUMIFS($Q$8:$Q143, $AC$8:$AC143,$B144, $E$8:$E143,AH$5, $F$8:$F143,AH$6)</f>
        <v>-3.3302088730585599</v>
      </c>
      <c r="AI144" s="35">
        <f ca="1">AI143+_alpha*SUMIFS($Q$8:$Q143, $AC$8:$AC143,$B144, $E$8:$E143,AI$5, $F$8:$F143,AI$6)</f>
        <v>3.2729080102652874</v>
      </c>
      <c r="AJ144" s="34">
        <f ca="1">AJ143+_alpha*SUMIFS($Q$8:$Q143, $AC$8:$AC143,$B144, $E$8:$E143,AJ$5, $F$8:$F143,AJ$6)</f>
        <v>-0.37009729222399979</v>
      </c>
      <c r="AK144" s="34">
        <f ca="1">AK143+_alpha*SUMIFS($Q$8:$Q143, $AC$8:$AC143,$B144, $E$8:$E143,AK$5, $F$8:$F143,AK$6)</f>
        <v>6.2220940512637464</v>
      </c>
      <c r="AL144" s="33">
        <f ca="1">AL143+_alpha*SUMIFS($Q$8:$Q143, $AC$8:$AC143,$B144, $E$8:$E143,AL$5, $F$8:$F143,AL$6)</f>
        <v>0.28878855087680022</v>
      </c>
      <c r="AM144" s="35">
        <f ca="1">AM143+_alpha*SUMIFS($Q$8:$Q143, $AC$8:$AC143,$B144, $E$8:$E143,AM$5, $F$8:$F143,AM$6)</f>
        <v>7.1757046351899998</v>
      </c>
      <c r="AN144" s="34">
        <f ca="1">AN143+_alpha*SUMIFS($Q$8:$Q143, $AC$8:$AC143,$B144, $E$8:$E143,AN$5, $F$8:$F143,AN$6)</f>
        <v>0</v>
      </c>
      <c r="AO144" s="49">
        <f ca="1">AO143+_alpha*SUMIFS($Q$8:$Q143, $AC$8:$AC143,$B144, $E$8:$E143,AO$5, $F$8:$F143,AO$6)</f>
        <v>0</v>
      </c>
      <c r="AQ144" s="7">
        <f t="shared" ca="1" si="110"/>
        <v>1</v>
      </c>
      <c r="AR144" s="10">
        <f t="shared" ca="1" si="111"/>
        <v>1</v>
      </c>
      <c r="AS144" s="10">
        <f t="shared" ca="1" si="112"/>
        <v>1</v>
      </c>
      <c r="AT144" s="10">
        <f t="shared" ca="1" si="113"/>
        <v>1</v>
      </c>
      <c r="AU144" s="8">
        <f t="shared" ca="1" si="114"/>
        <v>0</v>
      </c>
    </row>
    <row r="145" spans="2:47" x14ac:dyDescent="0.7">
      <c r="B145" s="12">
        <f t="shared" si="96"/>
        <v>137</v>
      </c>
      <c r="C145" s="7">
        <f t="shared" ca="1" si="97"/>
        <v>1</v>
      </c>
      <c r="D145" s="8">
        <f t="shared" ca="1" si="98"/>
        <v>13</v>
      </c>
      <c r="E145" s="10">
        <f t="shared" ca="1" si="99"/>
        <v>1</v>
      </c>
      <c r="F145" s="54">
        <f t="shared" ca="1" si="100"/>
        <v>1</v>
      </c>
      <c r="G145" s="10">
        <f t="shared" ca="1" si="101"/>
        <v>-1</v>
      </c>
      <c r="H145" s="7">
        <f t="shared" ca="1" si="102"/>
        <v>2</v>
      </c>
      <c r="I145" s="8" t="b">
        <f t="shared" ca="1" si="103"/>
        <v>0</v>
      </c>
      <c r="K145" s="55">
        <f t="shared" ca="1" si="104"/>
        <v>1</v>
      </c>
      <c r="L145" s="23">
        <f t="shared" si="105"/>
        <v>0.37327094197706856</v>
      </c>
      <c r="M145" s="8">
        <f t="shared" ca="1" si="106"/>
        <v>1</v>
      </c>
      <c r="N145" s="15"/>
      <c r="O145" s="58">
        <f t="shared" ca="1" si="107"/>
        <v>3.745617209238759</v>
      </c>
      <c r="P145" s="57">
        <f t="shared" ca="1" si="108"/>
        <v>8</v>
      </c>
      <c r="Q145" s="27">
        <f t="shared" ca="1" si="109"/>
        <v>4.254382790761241</v>
      </c>
      <c r="R145" s="26">
        <f t="shared" ca="1" si="87"/>
        <v>-3.3302088730585599</v>
      </c>
      <c r="S145" s="50">
        <f t="shared" ca="1" si="88"/>
        <v>3.745617209238759</v>
      </c>
      <c r="T145" s="26">
        <f t="shared" ca="1" si="89"/>
        <v>-0.37009729222399979</v>
      </c>
      <c r="U145" s="50">
        <f t="shared" ca="1" si="90"/>
        <v>6.2220940512637464</v>
      </c>
      <c r="V145" s="23"/>
      <c r="W145" s="7">
        <f ca="1">IFERROR(MATCH(TRUE,I145:OFFSET(I145,_n-1,0),FALSE), _n)-1</f>
        <v>2</v>
      </c>
      <c r="X145" s="10">
        <f t="shared" ca="1" si="91"/>
        <v>4</v>
      </c>
      <c r="Y145" s="10">
        <f t="shared" ca="1" si="92"/>
        <v>0</v>
      </c>
      <c r="Z145" s="7">
        <f ca="1">SUM(G145:OFFSET(G145, W145, 0))</f>
        <v>8</v>
      </c>
      <c r="AA145" s="65">
        <f t="shared" ca="1" si="93"/>
        <v>0</v>
      </c>
      <c r="AB145" s="66">
        <f t="shared" ca="1" si="94"/>
        <v>8</v>
      </c>
      <c r="AC145" s="70">
        <f t="shared" si="95"/>
        <v>141</v>
      </c>
      <c r="AF145" s="48">
        <f ca="1">AF144+_alpha*SUMIFS($Q$8:$Q144, $AC$8:$AC144,$B145, $E$8:$E144,AF$5, $F$8:$F144,AF$6)</f>
        <v>-1.3907793077224424</v>
      </c>
      <c r="AG145" s="34">
        <f ca="1">AG144+_alpha*SUMIFS($Q$8:$Q144, $AC$8:$AC144,$B145, $E$8:$E144,AG$5, $F$8:$F144,AG$6)</f>
        <v>1.7633990995365503</v>
      </c>
      <c r="AH145" s="33">
        <f ca="1">AH144+_alpha*SUMIFS($Q$8:$Q144, $AC$8:$AC144,$B145, $E$8:$E144,AH$5, $F$8:$F144,AH$6)</f>
        <v>-3.3302088730585599</v>
      </c>
      <c r="AI145" s="35">
        <f ca="1">AI144+_alpha*SUMIFS($Q$8:$Q144, $AC$8:$AC144,$B145, $E$8:$E144,AI$5, $F$8:$F144,AI$6)</f>
        <v>3.745617209238759</v>
      </c>
      <c r="AJ145" s="34">
        <f ca="1">AJ144+_alpha*SUMIFS($Q$8:$Q144, $AC$8:$AC144,$B145, $E$8:$E144,AJ$5, $F$8:$F144,AJ$6)</f>
        <v>-0.37009729222399979</v>
      </c>
      <c r="AK145" s="34">
        <f ca="1">AK144+_alpha*SUMIFS($Q$8:$Q144, $AC$8:$AC144,$B145, $E$8:$E144,AK$5, $F$8:$F144,AK$6)</f>
        <v>6.2220940512637464</v>
      </c>
      <c r="AL145" s="33">
        <f ca="1">AL144+_alpha*SUMIFS($Q$8:$Q144, $AC$8:$AC144,$B145, $E$8:$E144,AL$5, $F$8:$F144,AL$6)</f>
        <v>0.28878855087680022</v>
      </c>
      <c r="AM145" s="35">
        <f ca="1">AM144+_alpha*SUMIFS($Q$8:$Q144, $AC$8:$AC144,$B145, $E$8:$E144,AM$5, $F$8:$F144,AM$6)</f>
        <v>7.1757046351899998</v>
      </c>
      <c r="AN145" s="34">
        <f ca="1">AN144+_alpha*SUMIFS($Q$8:$Q144, $AC$8:$AC144,$B145, $E$8:$E144,AN$5, $F$8:$F144,AN$6)</f>
        <v>0</v>
      </c>
      <c r="AO145" s="49">
        <f ca="1">AO144+_alpha*SUMIFS($Q$8:$Q144, $AC$8:$AC144,$B145, $E$8:$E144,AO$5, $F$8:$F144,AO$6)</f>
        <v>0</v>
      </c>
      <c r="AQ145" s="7">
        <f t="shared" ca="1" si="110"/>
        <v>1</v>
      </c>
      <c r="AR145" s="10">
        <f t="shared" ca="1" si="111"/>
        <v>1</v>
      </c>
      <c r="AS145" s="10">
        <f t="shared" ca="1" si="112"/>
        <v>1</v>
      </c>
      <c r="AT145" s="10">
        <f t="shared" ca="1" si="113"/>
        <v>1</v>
      </c>
      <c r="AU145" s="8">
        <f t="shared" ca="1" si="114"/>
        <v>0</v>
      </c>
    </row>
    <row r="146" spans="2:47" x14ac:dyDescent="0.7">
      <c r="B146" s="12">
        <f t="shared" si="96"/>
        <v>138</v>
      </c>
      <c r="C146" s="7">
        <f t="shared" ca="1" si="97"/>
        <v>2</v>
      </c>
      <c r="D146" s="8">
        <f t="shared" ca="1" si="98"/>
        <v>13</v>
      </c>
      <c r="E146" s="10">
        <f t="shared" ca="1" si="99"/>
        <v>2</v>
      </c>
      <c r="F146" s="54">
        <f t="shared" ca="1" si="100"/>
        <v>1</v>
      </c>
      <c r="G146" s="10">
        <f t="shared" ca="1" si="101"/>
        <v>-1</v>
      </c>
      <c r="H146" s="7">
        <f t="shared" ca="1" si="102"/>
        <v>3</v>
      </c>
      <c r="I146" s="8" t="b">
        <f t="shared" ca="1" si="103"/>
        <v>0</v>
      </c>
      <c r="K146" s="55">
        <f t="shared" ca="1" si="104"/>
        <v>1</v>
      </c>
      <c r="L146" s="23">
        <f t="shared" si="105"/>
        <v>0.37273230922439832</v>
      </c>
      <c r="M146" s="8">
        <f t="shared" ca="1" si="106"/>
        <v>1</v>
      </c>
      <c r="N146" s="15"/>
      <c r="O146" s="58">
        <f t="shared" ca="1" si="107"/>
        <v>6.4998846461373718</v>
      </c>
      <c r="P146" s="57">
        <f t="shared" ca="1" si="108"/>
        <v>9</v>
      </c>
      <c r="Q146" s="27">
        <f t="shared" ca="1" si="109"/>
        <v>2.5001153538626282</v>
      </c>
      <c r="R146" s="26">
        <f t="shared" ca="1" si="87"/>
        <v>-0.37009729222399979</v>
      </c>
      <c r="S146" s="50">
        <f t="shared" ca="1" si="88"/>
        <v>6.4998846461373718</v>
      </c>
      <c r="T146" s="26">
        <f t="shared" ca="1" si="89"/>
        <v>0.28878855087680022</v>
      </c>
      <c r="U146" s="50">
        <f t="shared" ca="1" si="90"/>
        <v>7.1757046351899998</v>
      </c>
      <c r="V146" s="23"/>
      <c r="W146" s="7">
        <f ca="1">IFERROR(MATCH(TRUE,I146:OFFSET(I146,_n-1,0),FALSE), _n)-1</f>
        <v>1</v>
      </c>
      <c r="X146" s="10">
        <f t="shared" ca="1" si="91"/>
        <v>4</v>
      </c>
      <c r="Y146" s="10">
        <f t="shared" ca="1" si="92"/>
        <v>0</v>
      </c>
      <c r="Z146" s="7">
        <f ca="1">SUM(G146:OFFSET(G146, W146, 0))</f>
        <v>9</v>
      </c>
      <c r="AA146" s="65">
        <f t="shared" ca="1" si="93"/>
        <v>0</v>
      </c>
      <c r="AB146" s="66">
        <f t="shared" ca="1" si="94"/>
        <v>9</v>
      </c>
      <c r="AC146" s="70">
        <f t="shared" si="95"/>
        <v>142</v>
      </c>
      <c r="AF146" s="48">
        <f ca="1">AF145+_alpha*SUMIFS($Q$8:$Q145, $AC$8:$AC145,$B146, $E$8:$E145,AF$5, $F$8:$F145,AF$6)</f>
        <v>-1.3907793077224424</v>
      </c>
      <c r="AG146" s="34">
        <f ca="1">AG145+_alpha*SUMIFS($Q$8:$Q145, $AC$8:$AC145,$B146, $E$8:$E145,AG$5, $F$8:$F145,AG$6)</f>
        <v>1.7633990995365503</v>
      </c>
      <c r="AH146" s="33">
        <f ca="1">AH145+_alpha*SUMIFS($Q$8:$Q145, $AC$8:$AC145,$B146, $E$8:$E145,AH$5, $F$8:$F145,AH$6)</f>
        <v>-3.3302088730585599</v>
      </c>
      <c r="AI146" s="35">
        <f ca="1">AI145+_alpha*SUMIFS($Q$8:$Q145, $AC$8:$AC145,$B146, $E$8:$E145,AI$5, $F$8:$F145,AI$6)</f>
        <v>3.745617209238759</v>
      </c>
      <c r="AJ146" s="34">
        <f ca="1">AJ145+_alpha*SUMIFS($Q$8:$Q145, $AC$8:$AC145,$B146, $E$8:$E145,AJ$5, $F$8:$F145,AJ$6)</f>
        <v>-0.37009729222399979</v>
      </c>
      <c r="AK146" s="34">
        <f ca="1">AK145+_alpha*SUMIFS($Q$8:$Q145, $AC$8:$AC145,$B146, $E$8:$E145,AK$5, $F$8:$F145,AK$6)</f>
        <v>6.4998846461373718</v>
      </c>
      <c r="AL146" s="33">
        <f ca="1">AL145+_alpha*SUMIFS($Q$8:$Q145, $AC$8:$AC145,$B146, $E$8:$E145,AL$5, $F$8:$F145,AL$6)</f>
        <v>0.28878855087680022</v>
      </c>
      <c r="AM146" s="35">
        <f ca="1">AM145+_alpha*SUMIFS($Q$8:$Q145, $AC$8:$AC145,$B146, $E$8:$E145,AM$5, $F$8:$F145,AM$6)</f>
        <v>7.1757046351899998</v>
      </c>
      <c r="AN146" s="34">
        <f ca="1">AN145+_alpha*SUMIFS($Q$8:$Q145, $AC$8:$AC145,$B146, $E$8:$E145,AN$5, $F$8:$F145,AN$6)</f>
        <v>0</v>
      </c>
      <c r="AO146" s="49">
        <f ca="1">AO145+_alpha*SUMIFS($Q$8:$Q145, $AC$8:$AC145,$B146, $E$8:$E145,AO$5, $F$8:$F145,AO$6)</f>
        <v>0</v>
      </c>
      <c r="AQ146" s="7">
        <f t="shared" ca="1" si="110"/>
        <v>1</v>
      </c>
      <c r="AR146" s="10">
        <f t="shared" ca="1" si="111"/>
        <v>1</v>
      </c>
      <c r="AS146" s="10">
        <f t="shared" ca="1" si="112"/>
        <v>1</v>
      </c>
      <c r="AT146" s="10">
        <f t="shared" ca="1" si="113"/>
        <v>1</v>
      </c>
      <c r="AU146" s="8">
        <f t="shared" ca="1" si="114"/>
        <v>0</v>
      </c>
    </row>
    <row r="147" spans="2:47" x14ac:dyDescent="0.7">
      <c r="B147" s="12">
        <f t="shared" si="96"/>
        <v>139</v>
      </c>
      <c r="C147" s="7">
        <f t="shared" ca="1" si="97"/>
        <v>3</v>
      </c>
      <c r="D147" s="8">
        <f t="shared" ca="1" si="98"/>
        <v>13</v>
      </c>
      <c r="E147" s="10">
        <f t="shared" ca="1" si="99"/>
        <v>3</v>
      </c>
      <c r="F147" s="54">
        <f t="shared" ca="1" si="100"/>
        <v>1</v>
      </c>
      <c r="G147" s="10">
        <f t="shared" ca="1" si="101"/>
        <v>10</v>
      </c>
      <c r="H147" s="7">
        <f t="shared" ca="1" si="102"/>
        <v>4</v>
      </c>
      <c r="I147" s="8" t="b">
        <f t="shared" ca="1" si="103"/>
        <v>1</v>
      </c>
      <c r="K147" s="55">
        <f t="shared" ca="1" si="104"/>
        <v>0</v>
      </c>
      <c r="L147" s="23">
        <f t="shared" si="105"/>
        <v>0.37219830658769354</v>
      </c>
      <c r="M147" s="8">
        <f t="shared" ca="1" si="106"/>
        <v>0</v>
      </c>
      <c r="N147" s="15"/>
      <c r="O147" s="58">
        <f t="shared" ca="1" si="107"/>
        <v>7.4581341716709995</v>
      </c>
      <c r="P147" s="57">
        <f t="shared" ca="1" si="108"/>
        <v>10</v>
      </c>
      <c r="Q147" s="27">
        <f t="shared" ca="1" si="109"/>
        <v>2.5418658283290005</v>
      </c>
      <c r="R147" s="26">
        <f t="shared" ca="1" si="87"/>
        <v>0.28878855087680022</v>
      </c>
      <c r="S147" s="50">
        <f t="shared" ca="1" si="88"/>
        <v>7.4581341716709995</v>
      </c>
      <c r="T147" s="26">
        <f t="shared" ca="1" si="89"/>
        <v>0</v>
      </c>
      <c r="U147" s="50">
        <f t="shared" ca="1" si="90"/>
        <v>0</v>
      </c>
      <c r="V147" s="23"/>
      <c r="W147" s="7">
        <f ca="1">IFERROR(MATCH(TRUE,I147:OFFSET(I147,_n-1,0),FALSE), _n)-1</f>
        <v>0</v>
      </c>
      <c r="X147" s="10">
        <f t="shared" ca="1" si="91"/>
        <v>4</v>
      </c>
      <c r="Y147" s="10">
        <f t="shared" ca="1" si="92"/>
        <v>0</v>
      </c>
      <c r="Z147" s="7">
        <f ca="1">SUM(G147:OFFSET(G147, W147, 0))</f>
        <v>10</v>
      </c>
      <c r="AA147" s="65">
        <f t="shared" ca="1" si="93"/>
        <v>0</v>
      </c>
      <c r="AB147" s="66">
        <f t="shared" ca="1" si="94"/>
        <v>10</v>
      </c>
      <c r="AC147" s="70">
        <f t="shared" si="95"/>
        <v>143</v>
      </c>
      <c r="AF147" s="48">
        <f ca="1">AF146+_alpha*SUMIFS($Q$8:$Q146, $AC$8:$AC146,$B147, $E$8:$E146,AF$5, $F$8:$F146,AF$6)</f>
        <v>-1.3907793077224424</v>
      </c>
      <c r="AG147" s="34">
        <f ca="1">AG146+_alpha*SUMIFS($Q$8:$Q146, $AC$8:$AC146,$B147, $E$8:$E146,AG$5, $F$8:$F146,AG$6)</f>
        <v>1.7633990995365503</v>
      </c>
      <c r="AH147" s="33">
        <f ca="1">AH146+_alpha*SUMIFS($Q$8:$Q146, $AC$8:$AC146,$B147, $E$8:$E146,AH$5, $F$8:$F146,AH$6)</f>
        <v>-3.3302088730585599</v>
      </c>
      <c r="AI147" s="35">
        <f ca="1">AI146+_alpha*SUMIFS($Q$8:$Q146, $AC$8:$AC146,$B147, $E$8:$E146,AI$5, $F$8:$F146,AI$6)</f>
        <v>3.745617209238759</v>
      </c>
      <c r="AJ147" s="34">
        <f ca="1">AJ146+_alpha*SUMIFS($Q$8:$Q146, $AC$8:$AC146,$B147, $E$8:$E146,AJ$5, $F$8:$F146,AJ$6)</f>
        <v>-0.37009729222399979</v>
      </c>
      <c r="AK147" s="34">
        <f ca="1">AK146+_alpha*SUMIFS($Q$8:$Q146, $AC$8:$AC146,$B147, $E$8:$E146,AK$5, $F$8:$F146,AK$6)</f>
        <v>6.4998846461373718</v>
      </c>
      <c r="AL147" s="33">
        <f ca="1">AL146+_alpha*SUMIFS($Q$8:$Q146, $AC$8:$AC146,$B147, $E$8:$E146,AL$5, $F$8:$F146,AL$6)</f>
        <v>0.28878855087680022</v>
      </c>
      <c r="AM147" s="35">
        <f ca="1">AM146+_alpha*SUMIFS($Q$8:$Q146, $AC$8:$AC146,$B147, $E$8:$E146,AM$5, $F$8:$F146,AM$6)</f>
        <v>7.4581341716709995</v>
      </c>
      <c r="AN147" s="34">
        <f ca="1">AN146+_alpha*SUMIFS($Q$8:$Q146, $AC$8:$AC146,$B147, $E$8:$E146,AN$5, $F$8:$F146,AN$6)</f>
        <v>0</v>
      </c>
      <c r="AO147" s="49">
        <f ca="1">AO146+_alpha*SUMIFS($Q$8:$Q146, $AC$8:$AC146,$B147, $E$8:$E146,AO$5, $F$8:$F146,AO$6)</f>
        <v>0</v>
      </c>
      <c r="AQ147" s="7">
        <f t="shared" ca="1" si="110"/>
        <v>1</v>
      </c>
      <c r="AR147" s="10">
        <f t="shared" ca="1" si="111"/>
        <v>1</v>
      </c>
      <c r="AS147" s="10">
        <f t="shared" ca="1" si="112"/>
        <v>1</v>
      </c>
      <c r="AT147" s="10">
        <f t="shared" ca="1" si="113"/>
        <v>1</v>
      </c>
      <c r="AU147" s="8">
        <f t="shared" ca="1" si="114"/>
        <v>0</v>
      </c>
    </row>
    <row r="148" spans="2:47" x14ac:dyDescent="0.7">
      <c r="B148" s="12">
        <f t="shared" si="96"/>
        <v>140</v>
      </c>
      <c r="C148" s="7">
        <f t="shared" ca="1" si="97"/>
        <v>0</v>
      </c>
      <c r="D148" s="8">
        <f t="shared" ca="1" si="98"/>
        <v>14</v>
      </c>
      <c r="E148" s="10">
        <f t="shared" ca="1" si="99"/>
        <v>0</v>
      </c>
      <c r="F148" s="54">
        <f t="shared" ca="1" si="100"/>
        <v>0</v>
      </c>
      <c r="G148" s="10">
        <f t="shared" ca="1" si="101"/>
        <v>-1</v>
      </c>
      <c r="H148" s="7">
        <f t="shared" ca="1" si="102"/>
        <v>0</v>
      </c>
      <c r="I148" s="8" t="b">
        <f t="shared" ca="1" si="103"/>
        <v>0</v>
      </c>
      <c r="K148" s="55">
        <f t="shared" ca="1" si="104"/>
        <v>1</v>
      </c>
      <c r="L148" s="23">
        <f t="shared" si="105"/>
        <v>0.37166886161769436</v>
      </c>
      <c r="M148" s="8">
        <f t="shared" ca="1" si="106"/>
        <v>1</v>
      </c>
      <c r="N148" s="15"/>
      <c r="O148" s="58">
        <f t="shared" ca="1" si="107"/>
        <v>-1.3907793077224424</v>
      </c>
      <c r="P148" s="57">
        <f t="shared" ca="1" si="108"/>
        <v>-0.25438279076124104</v>
      </c>
      <c r="Q148" s="27">
        <f t="shared" ca="1" si="109"/>
        <v>1.1363965169612014</v>
      </c>
      <c r="R148" s="26">
        <f t="shared" ca="1" si="87"/>
        <v>-1.3907793077224424</v>
      </c>
      <c r="S148" s="50">
        <f t="shared" ca="1" si="88"/>
        <v>2.2870591895828953</v>
      </c>
      <c r="T148" s="26">
        <f t="shared" ca="1" si="89"/>
        <v>-1.3907793077224424</v>
      </c>
      <c r="U148" s="50">
        <f t="shared" ca="1" si="90"/>
        <v>2.2870591895828953</v>
      </c>
      <c r="V148" s="23"/>
      <c r="W148" s="7">
        <f ca="1">IFERROR(MATCH(TRUE,I148:OFFSET(I148,_n-1,0),FALSE), _n)-1</f>
        <v>3</v>
      </c>
      <c r="X148" s="10">
        <f t="shared" ca="1" si="91"/>
        <v>1</v>
      </c>
      <c r="Y148" s="10">
        <f t="shared" ca="1" si="92"/>
        <v>1</v>
      </c>
      <c r="Z148" s="7">
        <f ca="1">SUM(G148:OFFSET(G148, W148, 0))</f>
        <v>-4</v>
      </c>
      <c r="AA148" s="65">
        <f t="shared" ca="1" si="93"/>
        <v>3.745617209238759</v>
      </c>
      <c r="AB148" s="66">
        <f t="shared" ca="1" si="94"/>
        <v>-0.25438279076124104</v>
      </c>
      <c r="AC148" s="70">
        <f t="shared" si="95"/>
        <v>144</v>
      </c>
      <c r="AF148" s="48">
        <f ca="1">AF147+_alpha*SUMIFS($Q$8:$Q147, $AC$8:$AC147,$B148, $E$8:$E147,AF$5, $F$8:$F147,AF$6)</f>
        <v>-1.3907793077224424</v>
      </c>
      <c r="AG148" s="34">
        <f ca="1">AG147+_alpha*SUMIFS($Q$8:$Q147, $AC$8:$AC147,$B148, $E$8:$E147,AG$5, $F$8:$F147,AG$6)</f>
        <v>2.2870591895828953</v>
      </c>
      <c r="AH148" s="33">
        <f ca="1">AH147+_alpha*SUMIFS($Q$8:$Q147, $AC$8:$AC147,$B148, $E$8:$E147,AH$5, $F$8:$F147,AH$6)</f>
        <v>-3.3302088730585599</v>
      </c>
      <c r="AI148" s="35">
        <f ca="1">AI147+_alpha*SUMIFS($Q$8:$Q147, $AC$8:$AC147,$B148, $E$8:$E147,AI$5, $F$8:$F147,AI$6)</f>
        <v>3.745617209238759</v>
      </c>
      <c r="AJ148" s="34">
        <f ca="1">AJ147+_alpha*SUMIFS($Q$8:$Q147, $AC$8:$AC147,$B148, $E$8:$E147,AJ$5, $F$8:$F147,AJ$6)</f>
        <v>-0.37009729222399979</v>
      </c>
      <c r="AK148" s="34">
        <f ca="1">AK147+_alpha*SUMIFS($Q$8:$Q147, $AC$8:$AC147,$B148, $E$8:$E147,AK$5, $F$8:$F147,AK$6)</f>
        <v>6.4998846461373718</v>
      </c>
      <c r="AL148" s="33">
        <f ca="1">AL147+_alpha*SUMIFS($Q$8:$Q147, $AC$8:$AC147,$B148, $E$8:$E147,AL$5, $F$8:$F147,AL$6)</f>
        <v>0.28878855087680022</v>
      </c>
      <c r="AM148" s="35">
        <f ca="1">AM147+_alpha*SUMIFS($Q$8:$Q147, $AC$8:$AC147,$B148, $E$8:$E147,AM$5, $F$8:$F147,AM$6)</f>
        <v>7.4581341716709995</v>
      </c>
      <c r="AN148" s="34">
        <f ca="1">AN147+_alpha*SUMIFS($Q$8:$Q147, $AC$8:$AC147,$B148, $E$8:$E147,AN$5, $F$8:$F147,AN$6)</f>
        <v>0</v>
      </c>
      <c r="AO148" s="49">
        <f ca="1">AO147+_alpha*SUMIFS($Q$8:$Q147, $AC$8:$AC147,$B148, $E$8:$E147,AO$5, $F$8:$F147,AO$6)</f>
        <v>0</v>
      </c>
      <c r="AQ148" s="7">
        <f t="shared" ca="1" si="110"/>
        <v>1</v>
      </c>
      <c r="AR148" s="10">
        <f t="shared" ca="1" si="111"/>
        <v>1</v>
      </c>
      <c r="AS148" s="10">
        <f t="shared" ca="1" si="112"/>
        <v>1</v>
      </c>
      <c r="AT148" s="10">
        <f t="shared" ca="1" si="113"/>
        <v>1</v>
      </c>
      <c r="AU148" s="8">
        <f t="shared" ca="1" si="114"/>
        <v>0</v>
      </c>
    </row>
    <row r="149" spans="2:47" x14ac:dyDescent="0.7">
      <c r="B149" s="12">
        <f t="shared" si="96"/>
        <v>141</v>
      </c>
      <c r="C149" s="7">
        <f t="shared" ca="1" si="97"/>
        <v>1</v>
      </c>
      <c r="D149" s="8">
        <f t="shared" ca="1" si="98"/>
        <v>14</v>
      </c>
      <c r="E149" s="10">
        <f t="shared" ca="1" si="99"/>
        <v>0</v>
      </c>
      <c r="F149" s="54">
        <f t="shared" ca="1" si="100"/>
        <v>1</v>
      </c>
      <c r="G149" s="10">
        <f t="shared" ca="1" si="101"/>
        <v>-1</v>
      </c>
      <c r="H149" s="7">
        <f t="shared" ca="1" si="102"/>
        <v>1</v>
      </c>
      <c r="I149" s="8" t="b">
        <f t="shared" ca="1" si="103"/>
        <v>0</v>
      </c>
      <c r="K149" s="55">
        <f t="shared" ca="1" si="104"/>
        <v>1</v>
      </c>
      <c r="L149" s="23">
        <f t="shared" si="105"/>
        <v>0.37114390350243576</v>
      </c>
      <c r="M149" s="8">
        <f t="shared" ca="1" si="106"/>
        <v>1</v>
      </c>
      <c r="N149" s="15"/>
      <c r="O149" s="58">
        <f t="shared" ca="1" si="107"/>
        <v>2.2870591895828953</v>
      </c>
      <c r="P149" s="57">
        <f t="shared" ca="1" si="108"/>
        <v>2.4998846461373718</v>
      </c>
      <c r="Q149" s="27">
        <f t="shared" ca="1" si="109"/>
        <v>0.21282545655447649</v>
      </c>
      <c r="R149" s="26">
        <f t="shared" ca="1" si="87"/>
        <v>-1.3907793077224424</v>
      </c>
      <c r="S149" s="50">
        <f t="shared" ca="1" si="88"/>
        <v>2.2870591895828953</v>
      </c>
      <c r="T149" s="26">
        <f t="shared" ca="1" si="89"/>
        <v>-3.3302088730585599</v>
      </c>
      <c r="U149" s="50">
        <f t="shared" ca="1" si="90"/>
        <v>4.1710554883148827</v>
      </c>
      <c r="V149" s="23"/>
      <c r="W149" s="7">
        <f ca="1">IFERROR(MATCH(TRUE,I149:OFFSET(I149,_n-1,0),FALSE), _n)-1</f>
        <v>3</v>
      </c>
      <c r="X149" s="10">
        <f t="shared" ca="1" si="91"/>
        <v>2</v>
      </c>
      <c r="Y149" s="10">
        <f t="shared" ca="1" si="92"/>
        <v>1</v>
      </c>
      <c r="Z149" s="7">
        <f ca="1">SUM(G149:OFFSET(G149, W149, 0))</f>
        <v>-4</v>
      </c>
      <c r="AA149" s="65">
        <f t="shared" ca="1" si="93"/>
        <v>6.4998846461373718</v>
      </c>
      <c r="AB149" s="66">
        <f t="shared" ca="1" si="94"/>
        <v>2.4998846461373718</v>
      </c>
      <c r="AC149" s="70">
        <f t="shared" si="95"/>
        <v>145</v>
      </c>
      <c r="AF149" s="48">
        <f ca="1">AF148+_alpha*SUMIFS($Q$8:$Q148, $AC$8:$AC148,$B149, $E$8:$E148,AF$5, $F$8:$F148,AF$6)</f>
        <v>-1.3907793077224424</v>
      </c>
      <c r="AG149" s="34">
        <f ca="1">AG148+_alpha*SUMIFS($Q$8:$Q148, $AC$8:$AC148,$B149, $E$8:$E148,AG$5, $F$8:$F148,AG$6)</f>
        <v>2.2870591895828953</v>
      </c>
      <c r="AH149" s="33">
        <f ca="1">AH148+_alpha*SUMIFS($Q$8:$Q148, $AC$8:$AC148,$B149, $E$8:$E148,AH$5, $F$8:$F148,AH$6)</f>
        <v>-3.3302088730585599</v>
      </c>
      <c r="AI149" s="35">
        <f ca="1">AI148+_alpha*SUMIFS($Q$8:$Q148, $AC$8:$AC148,$B149, $E$8:$E148,AI$5, $F$8:$F148,AI$6)</f>
        <v>4.1710554883148827</v>
      </c>
      <c r="AJ149" s="34">
        <f ca="1">AJ148+_alpha*SUMIFS($Q$8:$Q148, $AC$8:$AC148,$B149, $E$8:$E148,AJ$5, $F$8:$F148,AJ$6)</f>
        <v>-0.37009729222399979</v>
      </c>
      <c r="AK149" s="34">
        <f ca="1">AK148+_alpha*SUMIFS($Q$8:$Q148, $AC$8:$AC148,$B149, $E$8:$E148,AK$5, $F$8:$F148,AK$6)</f>
        <v>6.4998846461373718</v>
      </c>
      <c r="AL149" s="33">
        <f ca="1">AL148+_alpha*SUMIFS($Q$8:$Q148, $AC$8:$AC148,$B149, $E$8:$E148,AL$5, $F$8:$F148,AL$6)</f>
        <v>0.28878855087680022</v>
      </c>
      <c r="AM149" s="35">
        <f ca="1">AM148+_alpha*SUMIFS($Q$8:$Q148, $AC$8:$AC148,$B149, $E$8:$E148,AM$5, $F$8:$F148,AM$6)</f>
        <v>7.4581341716709995</v>
      </c>
      <c r="AN149" s="34">
        <f ca="1">AN148+_alpha*SUMIFS($Q$8:$Q148, $AC$8:$AC148,$B149, $E$8:$E148,AN$5, $F$8:$F148,AN$6)</f>
        <v>0</v>
      </c>
      <c r="AO149" s="49">
        <f ca="1">AO148+_alpha*SUMIFS($Q$8:$Q148, $AC$8:$AC148,$B149, $E$8:$E148,AO$5, $F$8:$F148,AO$6)</f>
        <v>0</v>
      </c>
      <c r="AQ149" s="7">
        <f t="shared" ca="1" si="110"/>
        <v>1</v>
      </c>
      <c r="AR149" s="10">
        <f t="shared" ca="1" si="111"/>
        <v>1</v>
      </c>
      <c r="AS149" s="10">
        <f t="shared" ca="1" si="112"/>
        <v>1</v>
      </c>
      <c r="AT149" s="10">
        <f t="shared" ca="1" si="113"/>
        <v>1</v>
      </c>
      <c r="AU149" s="8">
        <f t="shared" ca="1" si="114"/>
        <v>0</v>
      </c>
    </row>
    <row r="150" spans="2:47" x14ac:dyDescent="0.7">
      <c r="B150" s="12">
        <f t="shared" si="96"/>
        <v>142</v>
      </c>
      <c r="C150" s="7">
        <f t="shared" ca="1" si="97"/>
        <v>2</v>
      </c>
      <c r="D150" s="8">
        <f t="shared" ca="1" si="98"/>
        <v>14</v>
      </c>
      <c r="E150" s="10">
        <f t="shared" ca="1" si="99"/>
        <v>1</v>
      </c>
      <c r="F150" s="54">
        <f t="shared" ca="1" si="100"/>
        <v>1</v>
      </c>
      <c r="G150" s="10">
        <f t="shared" ca="1" si="101"/>
        <v>-1</v>
      </c>
      <c r="H150" s="7">
        <f t="shared" ca="1" si="102"/>
        <v>2</v>
      </c>
      <c r="I150" s="8" t="b">
        <f t="shared" ca="1" si="103"/>
        <v>0</v>
      </c>
      <c r="K150" s="55">
        <f t="shared" ca="1" si="104"/>
        <v>1</v>
      </c>
      <c r="L150" s="23">
        <f t="shared" si="105"/>
        <v>0.37062336301902277</v>
      </c>
      <c r="M150" s="8">
        <f t="shared" ca="1" si="106"/>
        <v>0</v>
      </c>
      <c r="N150" s="15"/>
      <c r="O150" s="58">
        <f t="shared" ca="1" si="107"/>
        <v>4.1710554883148827</v>
      </c>
      <c r="P150" s="57">
        <f t="shared" ca="1" si="108"/>
        <v>3.4581341716709995</v>
      </c>
      <c r="Q150" s="27">
        <f t="shared" ca="1" si="109"/>
        <v>-0.71292131664388325</v>
      </c>
      <c r="R150" s="26">
        <f t="shared" ca="1" si="87"/>
        <v>-3.3302088730585599</v>
      </c>
      <c r="S150" s="50">
        <f t="shared" ca="1" si="88"/>
        <v>4.1710554883148827</v>
      </c>
      <c r="T150" s="26">
        <f t="shared" ca="1" si="89"/>
        <v>-0.37009729222399979</v>
      </c>
      <c r="U150" s="50">
        <f t="shared" ca="1" si="90"/>
        <v>6.7498961815236349</v>
      </c>
      <c r="V150" s="23"/>
      <c r="W150" s="7">
        <f ca="1">IFERROR(MATCH(TRUE,I150:OFFSET(I150,_n-1,0),FALSE), _n)-1</f>
        <v>3</v>
      </c>
      <c r="X150" s="10">
        <f t="shared" ca="1" si="91"/>
        <v>3</v>
      </c>
      <c r="Y150" s="10">
        <f t="shared" ca="1" si="92"/>
        <v>1</v>
      </c>
      <c r="Z150" s="7">
        <f ca="1">SUM(G150:OFFSET(G150, W150, 0))</f>
        <v>-4</v>
      </c>
      <c r="AA150" s="65">
        <f t="shared" ca="1" si="93"/>
        <v>7.4581341716709995</v>
      </c>
      <c r="AB150" s="66">
        <f t="shared" ca="1" si="94"/>
        <v>3.4581341716709995</v>
      </c>
      <c r="AC150" s="70">
        <f t="shared" si="95"/>
        <v>146</v>
      </c>
      <c r="AF150" s="48">
        <f ca="1">AF149+_alpha*SUMIFS($Q$8:$Q149, $AC$8:$AC149,$B150, $E$8:$E149,AF$5, $F$8:$F149,AF$6)</f>
        <v>-1.3907793077224424</v>
      </c>
      <c r="AG150" s="34">
        <f ca="1">AG149+_alpha*SUMIFS($Q$8:$Q149, $AC$8:$AC149,$B150, $E$8:$E149,AG$5, $F$8:$F149,AG$6)</f>
        <v>2.2870591895828953</v>
      </c>
      <c r="AH150" s="33">
        <f ca="1">AH149+_alpha*SUMIFS($Q$8:$Q149, $AC$8:$AC149,$B150, $E$8:$E149,AH$5, $F$8:$F149,AH$6)</f>
        <v>-3.3302088730585599</v>
      </c>
      <c r="AI150" s="35">
        <f ca="1">AI149+_alpha*SUMIFS($Q$8:$Q149, $AC$8:$AC149,$B150, $E$8:$E149,AI$5, $F$8:$F149,AI$6)</f>
        <v>4.1710554883148827</v>
      </c>
      <c r="AJ150" s="34">
        <f ca="1">AJ149+_alpha*SUMIFS($Q$8:$Q149, $AC$8:$AC149,$B150, $E$8:$E149,AJ$5, $F$8:$F149,AJ$6)</f>
        <v>-0.37009729222399979</v>
      </c>
      <c r="AK150" s="34">
        <f ca="1">AK149+_alpha*SUMIFS($Q$8:$Q149, $AC$8:$AC149,$B150, $E$8:$E149,AK$5, $F$8:$F149,AK$6)</f>
        <v>6.7498961815236349</v>
      </c>
      <c r="AL150" s="33">
        <f ca="1">AL149+_alpha*SUMIFS($Q$8:$Q149, $AC$8:$AC149,$B150, $E$8:$E149,AL$5, $F$8:$F149,AL$6)</f>
        <v>0.28878855087680022</v>
      </c>
      <c r="AM150" s="35">
        <f ca="1">AM149+_alpha*SUMIFS($Q$8:$Q149, $AC$8:$AC149,$B150, $E$8:$E149,AM$5, $F$8:$F149,AM$6)</f>
        <v>7.4581341716709995</v>
      </c>
      <c r="AN150" s="34">
        <f ca="1">AN149+_alpha*SUMIFS($Q$8:$Q149, $AC$8:$AC149,$B150, $E$8:$E149,AN$5, $F$8:$F149,AN$6)</f>
        <v>0</v>
      </c>
      <c r="AO150" s="49">
        <f ca="1">AO149+_alpha*SUMIFS($Q$8:$Q149, $AC$8:$AC149,$B150, $E$8:$E149,AO$5, $F$8:$F149,AO$6)</f>
        <v>0</v>
      </c>
      <c r="AQ150" s="7">
        <f t="shared" ca="1" si="110"/>
        <v>1</v>
      </c>
      <c r="AR150" s="10">
        <f t="shared" ca="1" si="111"/>
        <v>1</v>
      </c>
      <c r="AS150" s="10">
        <f t="shared" ca="1" si="112"/>
        <v>1</v>
      </c>
      <c r="AT150" s="10">
        <f t="shared" ca="1" si="113"/>
        <v>1</v>
      </c>
      <c r="AU150" s="8">
        <f t="shared" ca="1" si="114"/>
        <v>0</v>
      </c>
    </row>
    <row r="151" spans="2:47" x14ac:dyDescent="0.7">
      <c r="B151" s="12">
        <f t="shared" si="96"/>
        <v>143</v>
      </c>
      <c r="C151" s="7">
        <f t="shared" ca="1" si="97"/>
        <v>3</v>
      </c>
      <c r="D151" s="8">
        <f t="shared" ca="1" si="98"/>
        <v>14</v>
      </c>
      <c r="E151" s="10">
        <f t="shared" ca="1" si="99"/>
        <v>2</v>
      </c>
      <c r="F151" s="54">
        <f t="shared" ca="1" si="100"/>
        <v>0</v>
      </c>
      <c r="G151" s="10">
        <f t="shared" ca="1" si="101"/>
        <v>-1</v>
      </c>
      <c r="H151" s="7">
        <f t="shared" ca="1" si="102"/>
        <v>1</v>
      </c>
      <c r="I151" s="8" t="b">
        <f t="shared" ca="1" si="103"/>
        <v>0</v>
      </c>
      <c r="K151" s="55">
        <f t="shared" ca="1" si="104"/>
        <v>1</v>
      </c>
      <c r="L151" s="23">
        <f t="shared" si="105"/>
        <v>0.3701071724871533</v>
      </c>
      <c r="M151" s="8">
        <f t="shared" ca="1" si="106"/>
        <v>1</v>
      </c>
      <c r="N151" s="15"/>
      <c r="O151" s="58">
        <f t="shared" ca="1" si="107"/>
        <v>-0.37009729222399979</v>
      </c>
      <c r="P151" s="57">
        <f t="shared" ca="1" si="108"/>
        <v>7</v>
      </c>
      <c r="Q151" s="27">
        <f t="shared" ca="1" si="109"/>
        <v>7.370097292224</v>
      </c>
      <c r="R151" s="26">
        <f t="shared" ca="1" si="87"/>
        <v>-0.37009729222399979</v>
      </c>
      <c r="S151" s="50">
        <f t="shared" ca="1" si="88"/>
        <v>6.7498961815236349</v>
      </c>
      <c r="T151" s="26">
        <f t="shared" ca="1" si="89"/>
        <v>-3.3302088730585599</v>
      </c>
      <c r="U151" s="50">
        <f t="shared" ca="1" si="90"/>
        <v>4.1710554883148827</v>
      </c>
      <c r="V151" s="23"/>
      <c r="W151" s="7">
        <f ca="1">IFERROR(MATCH(TRUE,I151:OFFSET(I151,_n-1,0),FALSE), _n)-1</f>
        <v>3</v>
      </c>
      <c r="X151" s="10">
        <f t="shared" ca="1" si="91"/>
        <v>4</v>
      </c>
      <c r="Y151" s="10">
        <f t="shared" ca="1" si="92"/>
        <v>1</v>
      </c>
      <c r="Z151" s="7">
        <f ca="1">SUM(G151:OFFSET(G151, W151, 0))</f>
        <v>7</v>
      </c>
      <c r="AA151" s="65">
        <f t="shared" ca="1" si="93"/>
        <v>0</v>
      </c>
      <c r="AB151" s="66">
        <f t="shared" ca="1" si="94"/>
        <v>7</v>
      </c>
      <c r="AC151" s="70">
        <f t="shared" si="95"/>
        <v>147</v>
      </c>
      <c r="AF151" s="48">
        <f ca="1">AF150+_alpha*SUMIFS($Q$8:$Q150, $AC$8:$AC150,$B151, $E$8:$E150,AF$5, $F$8:$F150,AF$6)</f>
        <v>-1.3907793077224424</v>
      </c>
      <c r="AG151" s="34">
        <f ca="1">AG150+_alpha*SUMIFS($Q$8:$Q150, $AC$8:$AC150,$B151, $E$8:$E150,AG$5, $F$8:$F150,AG$6)</f>
        <v>2.2870591895828953</v>
      </c>
      <c r="AH151" s="33">
        <f ca="1">AH150+_alpha*SUMIFS($Q$8:$Q150, $AC$8:$AC150,$B151, $E$8:$E150,AH$5, $F$8:$F150,AH$6)</f>
        <v>-3.3302088730585599</v>
      </c>
      <c r="AI151" s="35">
        <f ca="1">AI150+_alpha*SUMIFS($Q$8:$Q150, $AC$8:$AC150,$B151, $E$8:$E150,AI$5, $F$8:$F150,AI$6)</f>
        <v>4.1710554883148827</v>
      </c>
      <c r="AJ151" s="34">
        <f ca="1">AJ150+_alpha*SUMIFS($Q$8:$Q150, $AC$8:$AC150,$B151, $E$8:$E150,AJ$5, $F$8:$F150,AJ$6)</f>
        <v>-0.37009729222399979</v>
      </c>
      <c r="AK151" s="34">
        <f ca="1">AK150+_alpha*SUMIFS($Q$8:$Q150, $AC$8:$AC150,$B151, $E$8:$E150,AK$5, $F$8:$F150,AK$6)</f>
        <v>6.7498961815236349</v>
      </c>
      <c r="AL151" s="33">
        <f ca="1">AL150+_alpha*SUMIFS($Q$8:$Q150, $AC$8:$AC150,$B151, $E$8:$E150,AL$5, $F$8:$F150,AL$6)</f>
        <v>0.28878855087680022</v>
      </c>
      <c r="AM151" s="35">
        <f ca="1">AM150+_alpha*SUMIFS($Q$8:$Q150, $AC$8:$AC150,$B151, $E$8:$E150,AM$5, $F$8:$F150,AM$6)</f>
        <v>7.7123207545038994</v>
      </c>
      <c r="AN151" s="34">
        <f ca="1">AN150+_alpha*SUMIFS($Q$8:$Q150, $AC$8:$AC150,$B151, $E$8:$E150,AN$5, $F$8:$F150,AN$6)</f>
        <v>0</v>
      </c>
      <c r="AO151" s="49">
        <f ca="1">AO150+_alpha*SUMIFS($Q$8:$Q150, $AC$8:$AC150,$B151, $E$8:$E150,AO$5, $F$8:$F150,AO$6)</f>
        <v>0</v>
      </c>
      <c r="AQ151" s="7">
        <f t="shared" ca="1" si="110"/>
        <v>1</v>
      </c>
      <c r="AR151" s="10">
        <f t="shared" ca="1" si="111"/>
        <v>1</v>
      </c>
      <c r="AS151" s="10">
        <f t="shared" ca="1" si="112"/>
        <v>1</v>
      </c>
      <c r="AT151" s="10">
        <f t="shared" ca="1" si="113"/>
        <v>1</v>
      </c>
      <c r="AU151" s="8">
        <f t="shared" ca="1" si="114"/>
        <v>0</v>
      </c>
    </row>
    <row r="152" spans="2:47" x14ac:dyDescent="0.7">
      <c r="B152" s="12">
        <f t="shared" si="96"/>
        <v>144</v>
      </c>
      <c r="C152" s="7">
        <f t="shared" ca="1" si="97"/>
        <v>4</v>
      </c>
      <c r="D152" s="8">
        <f t="shared" ca="1" si="98"/>
        <v>14</v>
      </c>
      <c r="E152" s="10">
        <f t="shared" ca="1" si="99"/>
        <v>1</v>
      </c>
      <c r="F152" s="54">
        <f t="shared" ca="1" si="100"/>
        <v>1</v>
      </c>
      <c r="G152" s="10">
        <f t="shared" ca="1" si="101"/>
        <v>-1</v>
      </c>
      <c r="H152" s="7">
        <f t="shared" ca="1" si="102"/>
        <v>2</v>
      </c>
      <c r="I152" s="8" t="b">
        <f t="shared" ca="1" si="103"/>
        <v>0</v>
      </c>
      <c r="K152" s="55">
        <f t="shared" ca="1" si="104"/>
        <v>1</v>
      </c>
      <c r="L152" s="23">
        <f t="shared" si="105"/>
        <v>0.36959526572431162</v>
      </c>
      <c r="M152" s="8">
        <f t="shared" ca="1" si="106"/>
        <v>1</v>
      </c>
      <c r="N152" s="15"/>
      <c r="O152" s="58">
        <f t="shared" ca="1" si="107"/>
        <v>4.1710554883148827</v>
      </c>
      <c r="P152" s="57">
        <f t="shared" ca="1" si="108"/>
        <v>8</v>
      </c>
      <c r="Q152" s="27">
        <f t="shared" ca="1" si="109"/>
        <v>3.8289445116851173</v>
      </c>
      <c r="R152" s="26">
        <f t="shared" ca="1" si="87"/>
        <v>-3.3302088730585599</v>
      </c>
      <c r="S152" s="50">
        <f t="shared" ca="1" si="88"/>
        <v>4.1710554883148827</v>
      </c>
      <c r="T152" s="26">
        <f t="shared" ca="1" si="89"/>
        <v>-0.37009729222399979</v>
      </c>
      <c r="U152" s="50">
        <f t="shared" ca="1" si="90"/>
        <v>6.7498961815236349</v>
      </c>
      <c r="V152" s="23"/>
      <c r="W152" s="7">
        <f ca="1">IFERROR(MATCH(TRUE,I152:OFFSET(I152,_n-1,0),FALSE), _n)-1</f>
        <v>2</v>
      </c>
      <c r="X152" s="10">
        <f t="shared" ca="1" si="91"/>
        <v>4</v>
      </c>
      <c r="Y152" s="10">
        <f t="shared" ca="1" si="92"/>
        <v>1</v>
      </c>
      <c r="Z152" s="7">
        <f ca="1">SUM(G152:OFFSET(G152, W152, 0))</f>
        <v>8</v>
      </c>
      <c r="AA152" s="65">
        <f t="shared" ca="1" si="93"/>
        <v>0</v>
      </c>
      <c r="AB152" s="66">
        <f t="shared" ca="1" si="94"/>
        <v>8</v>
      </c>
      <c r="AC152" s="70">
        <f t="shared" si="95"/>
        <v>148</v>
      </c>
      <c r="AF152" s="48">
        <f ca="1">AF151+_alpha*SUMIFS($Q$8:$Q151, $AC$8:$AC151,$B152, $E$8:$E151,AF$5, $F$8:$F151,AF$6)</f>
        <v>-1.2771396560263222</v>
      </c>
      <c r="AG152" s="34">
        <f ca="1">AG151+_alpha*SUMIFS($Q$8:$Q151, $AC$8:$AC151,$B152, $E$8:$E151,AG$5, $F$8:$F151,AG$6)</f>
        <v>2.2870591895828953</v>
      </c>
      <c r="AH152" s="33">
        <f ca="1">AH151+_alpha*SUMIFS($Q$8:$Q151, $AC$8:$AC151,$B152, $E$8:$E151,AH$5, $F$8:$F151,AH$6)</f>
        <v>-3.3302088730585599</v>
      </c>
      <c r="AI152" s="35">
        <f ca="1">AI151+_alpha*SUMIFS($Q$8:$Q151, $AC$8:$AC151,$B152, $E$8:$E151,AI$5, $F$8:$F151,AI$6)</f>
        <v>4.1710554883148827</v>
      </c>
      <c r="AJ152" s="34">
        <f ca="1">AJ151+_alpha*SUMIFS($Q$8:$Q151, $AC$8:$AC151,$B152, $E$8:$E151,AJ$5, $F$8:$F151,AJ$6)</f>
        <v>-0.37009729222399979</v>
      </c>
      <c r="AK152" s="34">
        <f ca="1">AK151+_alpha*SUMIFS($Q$8:$Q151, $AC$8:$AC151,$B152, $E$8:$E151,AK$5, $F$8:$F151,AK$6)</f>
        <v>6.7498961815236349</v>
      </c>
      <c r="AL152" s="33">
        <f ca="1">AL151+_alpha*SUMIFS($Q$8:$Q151, $AC$8:$AC151,$B152, $E$8:$E151,AL$5, $F$8:$F151,AL$6)</f>
        <v>0.28878855087680022</v>
      </c>
      <c r="AM152" s="35">
        <f ca="1">AM151+_alpha*SUMIFS($Q$8:$Q151, $AC$8:$AC151,$B152, $E$8:$E151,AM$5, $F$8:$F151,AM$6)</f>
        <v>7.7123207545038994</v>
      </c>
      <c r="AN152" s="34">
        <f ca="1">AN151+_alpha*SUMIFS($Q$8:$Q151, $AC$8:$AC151,$B152, $E$8:$E151,AN$5, $F$8:$F151,AN$6)</f>
        <v>0</v>
      </c>
      <c r="AO152" s="49">
        <f ca="1">AO151+_alpha*SUMIFS($Q$8:$Q151, $AC$8:$AC151,$B152, $E$8:$E151,AO$5, $F$8:$F151,AO$6)</f>
        <v>0</v>
      </c>
      <c r="AQ152" s="7">
        <f t="shared" ca="1" si="110"/>
        <v>1</v>
      </c>
      <c r="AR152" s="10">
        <f t="shared" ca="1" si="111"/>
        <v>1</v>
      </c>
      <c r="AS152" s="10">
        <f t="shared" ca="1" si="112"/>
        <v>1</v>
      </c>
      <c r="AT152" s="10">
        <f t="shared" ca="1" si="113"/>
        <v>1</v>
      </c>
      <c r="AU152" s="8">
        <f t="shared" ca="1" si="114"/>
        <v>0</v>
      </c>
    </row>
    <row r="153" spans="2:47" x14ac:dyDescent="0.7">
      <c r="B153" s="12">
        <f t="shared" si="96"/>
        <v>145</v>
      </c>
      <c r="C153" s="7">
        <f t="shared" ca="1" si="97"/>
        <v>5</v>
      </c>
      <c r="D153" s="8">
        <f t="shared" ca="1" si="98"/>
        <v>14</v>
      </c>
      <c r="E153" s="10">
        <f t="shared" ca="1" si="99"/>
        <v>2</v>
      </c>
      <c r="F153" s="54">
        <f t="shared" ca="1" si="100"/>
        <v>1</v>
      </c>
      <c r="G153" s="10">
        <f t="shared" ca="1" si="101"/>
        <v>-1</v>
      </c>
      <c r="H153" s="7">
        <f t="shared" ca="1" si="102"/>
        <v>3</v>
      </c>
      <c r="I153" s="8" t="b">
        <f t="shared" ca="1" si="103"/>
        <v>0</v>
      </c>
      <c r="K153" s="55">
        <f t="shared" ca="1" si="104"/>
        <v>1</v>
      </c>
      <c r="L153" s="23">
        <f t="shared" si="105"/>
        <v>0.36908757800256198</v>
      </c>
      <c r="M153" s="8">
        <f t="shared" ca="1" si="106"/>
        <v>1</v>
      </c>
      <c r="N153" s="15"/>
      <c r="O153" s="58">
        <f t="shared" ca="1" si="107"/>
        <v>6.7498961815236349</v>
      </c>
      <c r="P153" s="57">
        <f t="shared" ca="1" si="108"/>
        <v>9</v>
      </c>
      <c r="Q153" s="27">
        <f t="shared" ca="1" si="109"/>
        <v>2.2501038184763651</v>
      </c>
      <c r="R153" s="26">
        <f t="shared" ca="1" si="87"/>
        <v>-0.37009729222399979</v>
      </c>
      <c r="S153" s="50">
        <f t="shared" ca="1" si="88"/>
        <v>6.7498961815236349</v>
      </c>
      <c r="T153" s="26">
        <f t="shared" ca="1" si="89"/>
        <v>0.28878855087680022</v>
      </c>
      <c r="U153" s="50">
        <f t="shared" ca="1" si="90"/>
        <v>7.7123207545038994</v>
      </c>
      <c r="V153" s="23"/>
      <c r="W153" s="7">
        <f ca="1">IFERROR(MATCH(TRUE,I153:OFFSET(I153,_n-1,0),FALSE), _n)-1</f>
        <v>1</v>
      </c>
      <c r="X153" s="10">
        <f t="shared" ca="1" si="91"/>
        <v>4</v>
      </c>
      <c r="Y153" s="10">
        <f t="shared" ca="1" si="92"/>
        <v>1</v>
      </c>
      <c r="Z153" s="7">
        <f ca="1">SUM(G153:OFFSET(G153, W153, 0))</f>
        <v>9</v>
      </c>
      <c r="AA153" s="65">
        <f t="shared" ca="1" si="93"/>
        <v>0</v>
      </c>
      <c r="AB153" s="66">
        <f t="shared" ca="1" si="94"/>
        <v>9</v>
      </c>
      <c r="AC153" s="70">
        <f t="shared" si="95"/>
        <v>149</v>
      </c>
      <c r="AF153" s="48">
        <f ca="1">AF152+_alpha*SUMIFS($Q$8:$Q152, $AC$8:$AC152,$B153, $E$8:$E152,AF$5, $F$8:$F152,AF$6)</f>
        <v>-1.2771396560263222</v>
      </c>
      <c r="AG153" s="34">
        <f ca="1">AG152+_alpha*SUMIFS($Q$8:$Q152, $AC$8:$AC152,$B153, $E$8:$E152,AG$5, $F$8:$F152,AG$6)</f>
        <v>2.3083417352383431</v>
      </c>
      <c r="AH153" s="33">
        <f ca="1">AH152+_alpha*SUMIFS($Q$8:$Q152, $AC$8:$AC152,$B153, $E$8:$E152,AH$5, $F$8:$F152,AH$6)</f>
        <v>-3.3302088730585599</v>
      </c>
      <c r="AI153" s="35">
        <f ca="1">AI152+_alpha*SUMIFS($Q$8:$Q152, $AC$8:$AC152,$B153, $E$8:$E152,AI$5, $F$8:$F152,AI$6)</f>
        <v>4.1710554883148827</v>
      </c>
      <c r="AJ153" s="34">
        <f ca="1">AJ152+_alpha*SUMIFS($Q$8:$Q152, $AC$8:$AC152,$B153, $E$8:$E152,AJ$5, $F$8:$F152,AJ$6)</f>
        <v>-0.37009729222399979</v>
      </c>
      <c r="AK153" s="34">
        <f ca="1">AK152+_alpha*SUMIFS($Q$8:$Q152, $AC$8:$AC152,$B153, $E$8:$E152,AK$5, $F$8:$F152,AK$6)</f>
        <v>6.7498961815236349</v>
      </c>
      <c r="AL153" s="33">
        <f ca="1">AL152+_alpha*SUMIFS($Q$8:$Q152, $AC$8:$AC152,$B153, $E$8:$E152,AL$5, $F$8:$F152,AL$6)</f>
        <v>0.28878855087680022</v>
      </c>
      <c r="AM153" s="35">
        <f ca="1">AM152+_alpha*SUMIFS($Q$8:$Q152, $AC$8:$AC152,$B153, $E$8:$E152,AM$5, $F$8:$F152,AM$6)</f>
        <v>7.7123207545038994</v>
      </c>
      <c r="AN153" s="34">
        <f ca="1">AN152+_alpha*SUMIFS($Q$8:$Q152, $AC$8:$AC152,$B153, $E$8:$E152,AN$5, $F$8:$F152,AN$6)</f>
        <v>0</v>
      </c>
      <c r="AO153" s="49">
        <f ca="1">AO152+_alpha*SUMIFS($Q$8:$Q152, $AC$8:$AC152,$B153, $E$8:$E152,AO$5, $F$8:$F152,AO$6)</f>
        <v>0</v>
      </c>
      <c r="AQ153" s="7">
        <f t="shared" ca="1" si="110"/>
        <v>1</v>
      </c>
      <c r="AR153" s="10">
        <f t="shared" ca="1" si="111"/>
        <v>1</v>
      </c>
      <c r="AS153" s="10">
        <f t="shared" ca="1" si="112"/>
        <v>1</v>
      </c>
      <c r="AT153" s="10">
        <f t="shared" ca="1" si="113"/>
        <v>1</v>
      </c>
      <c r="AU153" s="8">
        <f t="shared" ca="1" si="114"/>
        <v>0</v>
      </c>
    </row>
    <row r="154" spans="2:47" x14ac:dyDescent="0.7">
      <c r="B154" s="12">
        <f t="shared" si="96"/>
        <v>146</v>
      </c>
      <c r="C154" s="7">
        <f t="shared" ca="1" si="97"/>
        <v>6</v>
      </c>
      <c r="D154" s="8">
        <f t="shared" ca="1" si="98"/>
        <v>14</v>
      </c>
      <c r="E154" s="10">
        <f t="shared" ca="1" si="99"/>
        <v>3</v>
      </c>
      <c r="F154" s="54">
        <f t="shared" ca="1" si="100"/>
        <v>1</v>
      </c>
      <c r="G154" s="10">
        <f t="shared" ca="1" si="101"/>
        <v>10</v>
      </c>
      <c r="H154" s="7">
        <f t="shared" ca="1" si="102"/>
        <v>4</v>
      </c>
      <c r="I154" s="8" t="b">
        <f t="shared" ca="1" si="103"/>
        <v>1</v>
      </c>
      <c r="K154" s="55">
        <f t="shared" ca="1" si="104"/>
        <v>0</v>
      </c>
      <c r="L154" s="23">
        <f t="shared" si="105"/>
        <v>0.3685840460068755</v>
      </c>
      <c r="M154" s="8">
        <f t="shared" ca="1" si="106"/>
        <v>1</v>
      </c>
      <c r="N154" s="15"/>
      <c r="O154" s="58">
        <f t="shared" ca="1" si="107"/>
        <v>7.7123207545038994</v>
      </c>
      <c r="P154" s="57">
        <f t="shared" ca="1" si="108"/>
        <v>10</v>
      </c>
      <c r="Q154" s="27">
        <f t="shared" ca="1" si="109"/>
        <v>2.2876792454961006</v>
      </c>
      <c r="R154" s="26">
        <f t="shared" ca="1" si="87"/>
        <v>0.28878855087680022</v>
      </c>
      <c r="S154" s="50">
        <f t="shared" ca="1" si="88"/>
        <v>7.7123207545038994</v>
      </c>
      <c r="T154" s="26">
        <f t="shared" ca="1" si="89"/>
        <v>0</v>
      </c>
      <c r="U154" s="50">
        <f t="shared" ca="1" si="90"/>
        <v>0</v>
      </c>
      <c r="V154" s="23"/>
      <c r="W154" s="7">
        <f ca="1">IFERROR(MATCH(TRUE,I154:OFFSET(I154,_n-1,0),FALSE), _n)-1</f>
        <v>0</v>
      </c>
      <c r="X154" s="10">
        <f t="shared" ca="1" si="91"/>
        <v>4</v>
      </c>
      <c r="Y154" s="10">
        <f t="shared" ca="1" si="92"/>
        <v>1</v>
      </c>
      <c r="Z154" s="7">
        <f ca="1">SUM(G154:OFFSET(G154, W154, 0))</f>
        <v>10</v>
      </c>
      <c r="AA154" s="65">
        <f t="shared" ca="1" si="93"/>
        <v>0</v>
      </c>
      <c r="AB154" s="66">
        <f t="shared" ca="1" si="94"/>
        <v>10</v>
      </c>
      <c r="AC154" s="70">
        <f t="shared" si="95"/>
        <v>150</v>
      </c>
      <c r="AF154" s="48">
        <f ca="1">AF153+_alpha*SUMIFS($Q$8:$Q153, $AC$8:$AC153,$B154, $E$8:$E153,AF$5, $F$8:$F153,AF$6)</f>
        <v>-1.2771396560263222</v>
      </c>
      <c r="AG154" s="34">
        <f ca="1">AG153+_alpha*SUMIFS($Q$8:$Q153, $AC$8:$AC153,$B154, $E$8:$E153,AG$5, $F$8:$F153,AG$6)</f>
        <v>2.3083417352383431</v>
      </c>
      <c r="AH154" s="33">
        <f ca="1">AH153+_alpha*SUMIFS($Q$8:$Q153, $AC$8:$AC153,$B154, $E$8:$E153,AH$5, $F$8:$F153,AH$6)</f>
        <v>-3.3302088730585599</v>
      </c>
      <c r="AI154" s="35">
        <f ca="1">AI153+_alpha*SUMIFS($Q$8:$Q153, $AC$8:$AC153,$B154, $E$8:$E153,AI$5, $F$8:$F153,AI$6)</f>
        <v>4.0997633566504943</v>
      </c>
      <c r="AJ154" s="34">
        <f ca="1">AJ153+_alpha*SUMIFS($Q$8:$Q153, $AC$8:$AC153,$B154, $E$8:$E153,AJ$5, $F$8:$F153,AJ$6)</f>
        <v>-0.37009729222399979</v>
      </c>
      <c r="AK154" s="34">
        <f ca="1">AK153+_alpha*SUMIFS($Q$8:$Q153, $AC$8:$AC153,$B154, $E$8:$E153,AK$5, $F$8:$F153,AK$6)</f>
        <v>6.7498961815236349</v>
      </c>
      <c r="AL154" s="33">
        <f ca="1">AL153+_alpha*SUMIFS($Q$8:$Q153, $AC$8:$AC153,$B154, $E$8:$E153,AL$5, $F$8:$F153,AL$6)</f>
        <v>0.28878855087680022</v>
      </c>
      <c r="AM154" s="35">
        <f ca="1">AM153+_alpha*SUMIFS($Q$8:$Q153, $AC$8:$AC153,$B154, $E$8:$E153,AM$5, $F$8:$F153,AM$6)</f>
        <v>7.7123207545038994</v>
      </c>
      <c r="AN154" s="34">
        <f ca="1">AN153+_alpha*SUMIFS($Q$8:$Q153, $AC$8:$AC153,$B154, $E$8:$E153,AN$5, $F$8:$F153,AN$6)</f>
        <v>0</v>
      </c>
      <c r="AO154" s="49">
        <f ca="1">AO153+_alpha*SUMIFS($Q$8:$Q153, $AC$8:$AC153,$B154, $E$8:$E153,AO$5, $F$8:$F153,AO$6)</f>
        <v>0</v>
      </c>
      <c r="AQ154" s="7">
        <f t="shared" ca="1" si="110"/>
        <v>1</v>
      </c>
      <c r="AR154" s="10">
        <f t="shared" ca="1" si="111"/>
        <v>1</v>
      </c>
      <c r="AS154" s="10">
        <f t="shared" ca="1" si="112"/>
        <v>1</v>
      </c>
      <c r="AT154" s="10">
        <f t="shared" ca="1" si="113"/>
        <v>1</v>
      </c>
      <c r="AU154" s="8">
        <f t="shared" ca="1" si="114"/>
        <v>0</v>
      </c>
    </row>
    <row r="155" spans="2:47" x14ac:dyDescent="0.7">
      <c r="B155" s="12">
        <f t="shared" si="96"/>
        <v>147</v>
      </c>
      <c r="C155" s="7">
        <f t="shared" ca="1" si="97"/>
        <v>0</v>
      </c>
      <c r="D155" s="8">
        <f t="shared" ca="1" si="98"/>
        <v>15</v>
      </c>
      <c r="E155" s="10">
        <f t="shared" ca="1" si="99"/>
        <v>0</v>
      </c>
      <c r="F155" s="54">
        <f t="shared" ca="1" si="100"/>
        <v>1</v>
      </c>
      <c r="G155" s="10">
        <f t="shared" ca="1" si="101"/>
        <v>-1</v>
      </c>
      <c r="H155" s="7">
        <f t="shared" ca="1" si="102"/>
        <v>1</v>
      </c>
      <c r="I155" s="8" t="b">
        <f t="shared" ca="1" si="103"/>
        <v>0</v>
      </c>
      <c r="K155" s="55">
        <f t="shared" ca="1" si="104"/>
        <v>1</v>
      </c>
      <c r="L155" s="23">
        <f t="shared" si="105"/>
        <v>0.36808460779492469</v>
      </c>
      <c r="M155" s="8">
        <f t="shared" ca="1" si="106"/>
        <v>1</v>
      </c>
      <c r="N155" s="15"/>
      <c r="O155" s="58">
        <f t="shared" ca="1" si="107"/>
        <v>2.3083417352383431</v>
      </c>
      <c r="P155" s="57">
        <f t="shared" ca="1" si="108"/>
        <v>-5.2771396560263222</v>
      </c>
      <c r="Q155" s="27">
        <f t="shared" ca="1" si="109"/>
        <v>-7.5854813912646648</v>
      </c>
      <c r="R155" s="26">
        <f t="shared" ca="1" si="87"/>
        <v>-1.2771396560263222</v>
      </c>
      <c r="S155" s="50">
        <f t="shared" ca="1" si="88"/>
        <v>2.3083417352383431</v>
      </c>
      <c r="T155" s="26">
        <f t="shared" ca="1" si="89"/>
        <v>-3.3302088730585599</v>
      </c>
      <c r="U155" s="50">
        <f t="shared" ca="1" si="90"/>
        <v>4.0997633566504943</v>
      </c>
      <c r="V155" s="23"/>
      <c r="W155" s="7">
        <f ca="1">IFERROR(MATCH(TRUE,I155:OFFSET(I155,_n-1,0),FALSE), _n)-1</f>
        <v>3</v>
      </c>
      <c r="X155" s="10">
        <f t="shared" ca="1" si="91"/>
        <v>0</v>
      </c>
      <c r="Y155" s="10">
        <f t="shared" ca="1" si="92"/>
        <v>0</v>
      </c>
      <c r="Z155" s="7">
        <f ca="1">SUM(G155:OFFSET(G155, W155, 0))</f>
        <v>-4</v>
      </c>
      <c r="AA155" s="65">
        <f t="shared" ca="1" si="93"/>
        <v>-1.2771396560263222</v>
      </c>
      <c r="AB155" s="66">
        <f t="shared" ca="1" si="94"/>
        <v>-5.2771396560263222</v>
      </c>
      <c r="AC155" s="70">
        <f t="shared" si="95"/>
        <v>151</v>
      </c>
      <c r="AF155" s="48">
        <f ca="1">AF154+_alpha*SUMIFS($Q$8:$Q154, $AC$8:$AC154,$B155, $E$8:$E154,AF$5, $F$8:$F154,AF$6)</f>
        <v>-1.2771396560263222</v>
      </c>
      <c r="AG155" s="34">
        <f ca="1">AG154+_alpha*SUMIFS($Q$8:$Q154, $AC$8:$AC154,$B155, $E$8:$E154,AG$5, $F$8:$F154,AG$6)</f>
        <v>2.3083417352383431</v>
      </c>
      <c r="AH155" s="33">
        <f ca="1">AH154+_alpha*SUMIFS($Q$8:$Q154, $AC$8:$AC154,$B155, $E$8:$E154,AH$5, $F$8:$F154,AH$6)</f>
        <v>-3.3302088730585599</v>
      </c>
      <c r="AI155" s="35">
        <f ca="1">AI154+_alpha*SUMIFS($Q$8:$Q154, $AC$8:$AC154,$B155, $E$8:$E154,AI$5, $F$8:$F154,AI$6)</f>
        <v>4.0997633566504943</v>
      </c>
      <c r="AJ155" s="34">
        <f ca="1">AJ154+_alpha*SUMIFS($Q$8:$Q154, $AC$8:$AC154,$B155, $E$8:$E154,AJ$5, $F$8:$F154,AJ$6)</f>
        <v>0.36691243699840026</v>
      </c>
      <c r="AK155" s="34">
        <f ca="1">AK154+_alpha*SUMIFS($Q$8:$Q154, $AC$8:$AC154,$B155, $E$8:$E154,AK$5, $F$8:$F154,AK$6)</f>
        <v>6.7498961815236349</v>
      </c>
      <c r="AL155" s="33">
        <f ca="1">AL154+_alpha*SUMIFS($Q$8:$Q154, $AC$8:$AC154,$B155, $E$8:$E154,AL$5, $F$8:$F154,AL$6)</f>
        <v>0.28878855087680022</v>
      </c>
      <c r="AM155" s="35">
        <f ca="1">AM154+_alpha*SUMIFS($Q$8:$Q154, $AC$8:$AC154,$B155, $E$8:$E154,AM$5, $F$8:$F154,AM$6)</f>
        <v>7.7123207545038994</v>
      </c>
      <c r="AN155" s="34">
        <f ca="1">AN154+_alpha*SUMIFS($Q$8:$Q154, $AC$8:$AC154,$B155, $E$8:$E154,AN$5, $F$8:$F154,AN$6)</f>
        <v>0</v>
      </c>
      <c r="AO155" s="49">
        <f ca="1">AO154+_alpha*SUMIFS($Q$8:$Q154, $AC$8:$AC154,$B155, $E$8:$E154,AO$5, $F$8:$F154,AO$6)</f>
        <v>0</v>
      </c>
      <c r="AQ155" s="7">
        <f t="shared" ca="1" si="110"/>
        <v>1</v>
      </c>
      <c r="AR155" s="10">
        <f t="shared" ca="1" si="111"/>
        <v>1</v>
      </c>
      <c r="AS155" s="10">
        <f t="shared" ca="1" si="112"/>
        <v>1</v>
      </c>
      <c r="AT155" s="10">
        <f t="shared" ca="1" si="113"/>
        <v>1</v>
      </c>
      <c r="AU155" s="8">
        <f t="shared" ca="1" si="114"/>
        <v>0</v>
      </c>
    </row>
    <row r="156" spans="2:47" x14ac:dyDescent="0.7">
      <c r="B156" s="12">
        <f t="shared" si="96"/>
        <v>148</v>
      </c>
      <c r="C156" s="7">
        <f t="shared" ca="1" si="97"/>
        <v>1</v>
      </c>
      <c r="D156" s="8">
        <f t="shared" ca="1" si="98"/>
        <v>15</v>
      </c>
      <c r="E156" s="10">
        <f t="shared" ca="1" si="99"/>
        <v>1</v>
      </c>
      <c r="F156" s="54">
        <f t="shared" ca="1" si="100"/>
        <v>1</v>
      </c>
      <c r="G156" s="10">
        <f t="shared" ca="1" si="101"/>
        <v>-1</v>
      </c>
      <c r="H156" s="7">
        <f t="shared" ca="1" si="102"/>
        <v>2</v>
      </c>
      <c r="I156" s="8" t="b">
        <f t="shared" ca="1" si="103"/>
        <v>0</v>
      </c>
      <c r="K156" s="55">
        <f t="shared" ca="1" si="104"/>
        <v>1</v>
      </c>
      <c r="L156" s="23">
        <f t="shared" si="105"/>
        <v>0.36758920275828505</v>
      </c>
      <c r="M156" s="8">
        <f t="shared" ca="1" si="106"/>
        <v>0</v>
      </c>
      <c r="N156" s="15"/>
      <c r="O156" s="58">
        <f t="shared" ca="1" si="107"/>
        <v>4.482657807819006</v>
      </c>
      <c r="P156" s="57">
        <f t="shared" ca="1" si="108"/>
        <v>-1.6916582647616569</v>
      </c>
      <c r="Q156" s="27">
        <f t="shared" ca="1" si="109"/>
        <v>-6.1743160725806625</v>
      </c>
      <c r="R156" s="26">
        <f t="shared" ca="1" si="87"/>
        <v>-3.3302088730585599</v>
      </c>
      <c r="S156" s="50">
        <f t="shared" ca="1" si="88"/>
        <v>4.482657807819006</v>
      </c>
      <c r="T156" s="26">
        <f t="shared" ca="1" si="89"/>
        <v>0.36691243699840026</v>
      </c>
      <c r="U156" s="50">
        <f t="shared" ca="1" si="90"/>
        <v>6.7498961815236349</v>
      </c>
      <c r="V156" s="23"/>
      <c r="W156" s="7">
        <f ca="1">IFERROR(MATCH(TRUE,I156:OFFSET(I156,_n-1,0),FALSE), _n)-1</f>
        <v>3</v>
      </c>
      <c r="X156" s="10">
        <f t="shared" ca="1" si="91"/>
        <v>0</v>
      </c>
      <c r="Y156" s="10">
        <f t="shared" ca="1" si="92"/>
        <v>1</v>
      </c>
      <c r="Z156" s="7">
        <f ca="1">SUM(G156:OFFSET(G156, W156, 0))</f>
        <v>-4</v>
      </c>
      <c r="AA156" s="65">
        <f t="shared" ca="1" si="93"/>
        <v>2.3083417352383431</v>
      </c>
      <c r="AB156" s="66">
        <f t="shared" ca="1" si="94"/>
        <v>-1.6916582647616569</v>
      </c>
      <c r="AC156" s="70">
        <f t="shared" si="95"/>
        <v>152</v>
      </c>
      <c r="AF156" s="48">
        <f ca="1">AF155+_alpha*SUMIFS($Q$8:$Q155, $AC$8:$AC155,$B156, $E$8:$E155,AF$5, $F$8:$F155,AF$6)</f>
        <v>-1.2771396560263222</v>
      </c>
      <c r="AG156" s="34">
        <f ca="1">AG155+_alpha*SUMIFS($Q$8:$Q155, $AC$8:$AC155,$B156, $E$8:$E155,AG$5, $F$8:$F155,AG$6)</f>
        <v>2.3083417352383431</v>
      </c>
      <c r="AH156" s="33">
        <f ca="1">AH155+_alpha*SUMIFS($Q$8:$Q155, $AC$8:$AC155,$B156, $E$8:$E155,AH$5, $F$8:$F155,AH$6)</f>
        <v>-3.3302088730585599</v>
      </c>
      <c r="AI156" s="35">
        <f ca="1">AI155+_alpha*SUMIFS($Q$8:$Q155, $AC$8:$AC155,$B156, $E$8:$E155,AI$5, $F$8:$F155,AI$6)</f>
        <v>4.482657807819006</v>
      </c>
      <c r="AJ156" s="34">
        <f ca="1">AJ155+_alpha*SUMIFS($Q$8:$Q155, $AC$8:$AC155,$B156, $E$8:$E155,AJ$5, $F$8:$F155,AJ$6)</f>
        <v>0.36691243699840026</v>
      </c>
      <c r="AK156" s="34">
        <f ca="1">AK155+_alpha*SUMIFS($Q$8:$Q155, $AC$8:$AC155,$B156, $E$8:$E155,AK$5, $F$8:$F155,AK$6)</f>
        <v>6.7498961815236349</v>
      </c>
      <c r="AL156" s="33">
        <f ca="1">AL155+_alpha*SUMIFS($Q$8:$Q155, $AC$8:$AC155,$B156, $E$8:$E155,AL$5, $F$8:$F155,AL$6)</f>
        <v>0.28878855087680022</v>
      </c>
      <c r="AM156" s="35">
        <f ca="1">AM155+_alpha*SUMIFS($Q$8:$Q155, $AC$8:$AC155,$B156, $E$8:$E155,AM$5, $F$8:$F155,AM$6)</f>
        <v>7.7123207545038994</v>
      </c>
      <c r="AN156" s="34">
        <f ca="1">AN155+_alpha*SUMIFS($Q$8:$Q155, $AC$8:$AC155,$B156, $E$8:$E155,AN$5, $F$8:$F155,AN$6)</f>
        <v>0</v>
      </c>
      <c r="AO156" s="49">
        <f ca="1">AO155+_alpha*SUMIFS($Q$8:$Q155, $AC$8:$AC155,$B156, $E$8:$E155,AO$5, $F$8:$F155,AO$6)</f>
        <v>0</v>
      </c>
      <c r="AQ156" s="7">
        <f t="shared" ca="1" si="110"/>
        <v>1</v>
      </c>
      <c r="AR156" s="10">
        <f t="shared" ca="1" si="111"/>
        <v>1</v>
      </c>
      <c r="AS156" s="10">
        <f t="shared" ca="1" si="112"/>
        <v>1</v>
      </c>
      <c r="AT156" s="10">
        <f t="shared" ca="1" si="113"/>
        <v>1</v>
      </c>
      <c r="AU156" s="8">
        <f t="shared" ca="1" si="114"/>
        <v>0</v>
      </c>
    </row>
    <row r="157" spans="2:47" x14ac:dyDescent="0.7">
      <c r="B157" s="12">
        <f t="shared" si="96"/>
        <v>149</v>
      </c>
      <c r="C157" s="7">
        <f t="shared" ca="1" si="97"/>
        <v>2</v>
      </c>
      <c r="D157" s="8">
        <f t="shared" ca="1" si="98"/>
        <v>15</v>
      </c>
      <c r="E157" s="10">
        <f t="shared" ca="1" si="99"/>
        <v>2</v>
      </c>
      <c r="F157" s="54">
        <f t="shared" ca="1" si="100"/>
        <v>0</v>
      </c>
      <c r="G157" s="10">
        <f t="shared" ca="1" si="101"/>
        <v>-1</v>
      </c>
      <c r="H157" s="7">
        <f t="shared" ca="1" si="102"/>
        <v>1</v>
      </c>
      <c r="I157" s="8" t="b">
        <f t="shared" ca="1" si="103"/>
        <v>0</v>
      </c>
      <c r="K157" s="55">
        <f t="shared" ca="1" si="104"/>
        <v>1</v>
      </c>
      <c r="L157" s="23">
        <f t="shared" si="105"/>
        <v>0.3670977715849853</v>
      </c>
      <c r="M157" s="8">
        <f t="shared" ca="1" si="106"/>
        <v>0</v>
      </c>
      <c r="N157" s="15"/>
      <c r="O157" s="58">
        <f t="shared" ca="1" si="107"/>
        <v>0.36691243699840026</v>
      </c>
      <c r="P157" s="57">
        <f t="shared" ca="1" si="108"/>
        <v>-7.3302088730585595</v>
      </c>
      <c r="Q157" s="27">
        <f t="shared" ca="1" si="109"/>
        <v>-7.6971213100569598</v>
      </c>
      <c r="R157" s="26">
        <f t="shared" ca="1" si="87"/>
        <v>0.36691243699840026</v>
      </c>
      <c r="S157" s="50">
        <f t="shared" ca="1" si="88"/>
        <v>6.9749065633712712</v>
      </c>
      <c r="T157" s="26">
        <f t="shared" ca="1" si="89"/>
        <v>-3.3302088730585599</v>
      </c>
      <c r="U157" s="50">
        <f t="shared" ca="1" si="90"/>
        <v>4.482657807819006</v>
      </c>
      <c r="V157" s="23"/>
      <c r="W157" s="7">
        <f ca="1">IFERROR(MATCH(TRUE,I157:OFFSET(I157,_n-1,0),FALSE), _n)-1</f>
        <v>3</v>
      </c>
      <c r="X157" s="10">
        <f t="shared" ca="1" si="91"/>
        <v>1</v>
      </c>
      <c r="Y157" s="10">
        <f t="shared" ca="1" si="92"/>
        <v>0</v>
      </c>
      <c r="Z157" s="7">
        <f ca="1">SUM(G157:OFFSET(G157, W157, 0))</f>
        <v>-4</v>
      </c>
      <c r="AA157" s="65">
        <f t="shared" ca="1" si="93"/>
        <v>-3.3302088730585599</v>
      </c>
      <c r="AB157" s="66">
        <f t="shared" ca="1" si="94"/>
        <v>-7.3302088730585595</v>
      </c>
      <c r="AC157" s="70">
        <f t="shared" si="95"/>
        <v>153</v>
      </c>
      <c r="AF157" s="48">
        <f ca="1">AF156+_alpha*SUMIFS($Q$8:$Q156, $AC$8:$AC156,$B157, $E$8:$E156,AF$5, $F$8:$F156,AF$6)</f>
        <v>-1.2771396560263222</v>
      </c>
      <c r="AG157" s="34">
        <f ca="1">AG156+_alpha*SUMIFS($Q$8:$Q156, $AC$8:$AC156,$B157, $E$8:$E156,AG$5, $F$8:$F156,AG$6)</f>
        <v>2.3083417352383431</v>
      </c>
      <c r="AH157" s="33">
        <f ca="1">AH156+_alpha*SUMIFS($Q$8:$Q156, $AC$8:$AC156,$B157, $E$8:$E156,AH$5, $F$8:$F156,AH$6)</f>
        <v>-3.3302088730585599</v>
      </c>
      <c r="AI157" s="35">
        <f ca="1">AI156+_alpha*SUMIFS($Q$8:$Q156, $AC$8:$AC156,$B157, $E$8:$E156,AI$5, $F$8:$F156,AI$6)</f>
        <v>4.482657807819006</v>
      </c>
      <c r="AJ157" s="34">
        <f ca="1">AJ156+_alpha*SUMIFS($Q$8:$Q156, $AC$8:$AC156,$B157, $E$8:$E156,AJ$5, $F$8:$F156,AJ$6)</f>
        <v>0.36691243699840026</v>
      </c>
      <c r="AK157" s="34">
        <f ca="1">AK156+_alpha*SUMIFS($Q$8:$Q156, $AC$8:$AC156,$B157, $E$8:$E156,AK$5, $F$8:$F156,AK$6)</f>
        <v>6.9749065633712712</v>
      </c>
      <c r="AL157" s="33">
        <f ca="1">AL156+_alpha*SUMIFS($Q$8:$Q156, $AC$8:$AC156,$B157, $E$8:$E156,AL$5, $F$8:$F156,AL$6)</f>
        <v>0.28878855087680022</v>
      </c>
      <c r="AM157" s="35">
        <f ca="1">AM156+_alpha*SUMIFS($Q$8:$Q156, $AC$8:$AC156,$B157, $E$8:$E156,AM$5, $F$8:$F156,AM$6)</f>
        <v>7.7123207545038994</v>
      </c>
      <c r="AN157" s="34">
        <f ca="1">AN156+_alpha*SUMIFS($Q$8:$Q156, $AC$8:$AC156,$B157, $E$8:$E156,AN$5, $F$8:$F156,AN$6)</f>
        <v>0</v>
      </c>
      <c r="AO157" s="49">
        <f ca="1">AO156+_alpha*SUMIFS($Q$8:$Q156, $AC$8:$AC156,$B157, $E$8:$E156,AO$5, $F$8:$F156,AO$6)</f>
        <v>0</v>
      </c>
      <c r="AQ157" s="7">
        <f t="shared" ca="1" si="110"/>
        <v>1</v>
      </c>
      <c r="AR157" s="10">
        <f t="shared" ca="1" si="111"/>
        <v>1</v>
      </c>
      <c r="AS157" s="10">
        <f t="shared" ca="1" si="112"/>
        <v>1</v>
      </c>
      <c r="AT157" s="10">
        <f t="shared" ca="1" si="113"/>
        <v>1</v>
      </c>
      <c r="AU157" s="8">
        <f t="shared" ca="1" si="114"/>
        <v>0</v>
      </c>
    </row>
    <row r="158" spans="2:47" x14ac:dyDescent="0.7">
      <c r="B158" s="12">
        <f t="shared" si="96"/>
        <v>150</v>
      </c>
      <c r="C158" s="7">
        <f t="shared" ca="1" si="97"/>
        <v>3</v>
      </c>
      <c r="D158" s="8">
        <f t="shared" ca="1" si="98"/>
        <v>15</v>
      </c>
      <c r="E158" s="10">
        <f t="shared" ca="1" si="99"/>
        <v>1</v>
      </c>
      <c r="F158" s="54">
        <f t="shared" ca="1" si="100"/>
        <v>0</v>
      </c>
      <c r="G158" s="10">
        <f t="shared" ca="1" si="101"/>
        <v>-1</v>
      </c>
      <c r="H158" s="7">
        <f t="shared" ca="1" si="102"/>
        <v>0</v>
      </c>
      <c r="I158" s="8" t="b">
        <f t="shared" ca="1" si="103"/>
        <v>0</v>
      </c>
      <c r="K158" s="55">
        <f t="shared" ca="1" si="104"/>
        <v>1</v>
      </c>
      <c r="L158" s="23">
        <f t="shared" si="105"/>
        <v>0.36661025622335108</v>
      </c>
      <c r="M158" s="8">
        <f t="shared" ca="1" si="106"/>
        <v>0</v>
      </c>
      <c r="N158" s="15"/>
      <c r="O158" s="58">
        <f t="shared" ca="1" si="107"/>
        <v>-3.3302088730585599</v>
      </c>
      <c r="P158" s="57">
        <f t="shared" ca="1" si="108"/>
        <v>-1.6916582647616569</v>
      </c>
      <c r="Q158" s="27">
        <f t="shared" ca="1" si="109"/>
        <v>1.638550608296903</v>
      </c>
      <c r="R158" s="26">
        <f t="shared" ca="1" si="87"/>
        <v>-3.3302088730585599</v>
      </c>
      <c r="S158" s="50">
        <f t="shared" ca="1" si="88"/>
        <v>4.482657807819006</v>
      </c>
      <c r="T158" s="26">
        <f t="shared" ca="1" si="89"/>
        <v>-1.2771396560263222</v>
      </c>
      <c r="U158" s="50">
        <f t="shared" ca="1" si="90"/>
        <v>2.3083417352383431</v>
      </c>
      <c r="V158" s="23"/>
      <c r="W158" s="7">
        <f ca="1">IFERROR(MATCH(TRUE,I158:OFFSET(I158,_n-1,0),FALSE), _n)-1</f>
        <v>3</v>
      </c>
      <c r="X158" s="10">
        <f t="shared" ca="1" si="91"/>
        <v>0</v>
      </c>
      <c r="Y158" s="10">
        <f t="shared" ca="1" si="92"/>
        <v>1</v>
      </c>
      <c r="Z158" s="7">
        <f ca="1">SUM(G158:OFFSET(G158, W158, 0))</f>
        <v>-4</v>
      </c>
      <c r="AA158" s="65">
        <f t="shared" ca="1" si="93"/>
        <v>2.3083417352383431</v>
      </c>
      <c r="AB158" s="66">
        <f t="shared" ca="1" si="94"/>
        <v>-1.6916582647616569</v>
      </c>
      <c r="AC158" s="70">
        <f t="shared" si="95"/>
        <v>154</v>
      </c>
      <c r="AF158" s="48">
        <f ca="1">AF157+_alpha*SUMIFS($Q$8:$Q157, $AC$8:$AC157,$B158, $E$8:$E157,AF$5, $F$8:$F157,AF$6)</f>
        <v>-1.2771396560263222</v>
      </c>
      <c r="AG158" s="34">
        <f ca="1">AG157+_alpha*SUMIFS($Q$8:$Q157, $AC$8:$AC157,$B158, $E$8:$E157,AG$5, $F$8:$F157,AG$6)</f>
        <v>2.3083417352383431</v>
      </c>
      <c r="AH158" s="33">
        <f ca="1">AH157+_alpha*SUMIFS($Q$8:$Q157, $AC$8:$AC157,$B158, $E$8:$E157,AH$5, $F$8:$F157,AH$6)</f>
        <v>-3.3302088730585599</v>
      </c>
      <c r="AI158" s="35">
        <f ca="1">AI157+_alpha*SUMIFS($Q$8:$Q157, $AC$8:$AC157,$B158, $E$8:$E157,AI$5, $F$8:$F157,AI$6)</f>
        <v>4.482657807819006</v>
      </c>
      <c r="AJ158" s="34">
        <f ca="1">AJ157+_alpha*SUMIFS($Q$8:$Q157, $AC$8:$AC157,$B158, $E$8:$E157,AJ$5, $F$8:$F157,AJ$6)</f>
        <v>0.36691243699840026</v>
      </c>
      <c r="AK158" s="34">
        <f ca="1">AK157+_alpha*SUMIFS($Q$8:$Q157, $AC$8:$AC157,$B158, $E$8:$E157,AK$5, $F$8:$F157,AK$6)</f>
        <v>6.9749065633712712</v>
      </c>
      <c r="AL158" s="33">
        <f ca="1">AL157+_alpha*SUMIFS($Q$8:$Q157, $AC$8:$AC157,$B158, $E$8:$E157,AL$5, $F$8:$F157,AL$6)</f>
        <v>0.28878855087680022</v>
      </c>
      <c r="AM158" s="35">
        <f ca="1">AM157+_alpha*SUMIFS($Q$8:$Q157, $AC$8:$AC157,$B158, $E$8:$E157,AM$5, $F$8:$F157,AM$6)</f>
        <v>7.9410886790535091</v>
      </c>
      <c r="AN158" s="34">
        <f ca="1">AN157+_alpha*SUMIFS($Q$8:$Q157, $AC$8:$AC157,$B158, $E$8:$E157,AN$5, $F$8:$F157,AN$6)</f>
        <v>0</v>
      </c>
      <c r="AO158" s="49">
        <f ca="1">AO157+_alpha*SUMIFS($Q$8:$Q157, $AC$8:$AC157,$B158, $E$8:$E157,AO$5, $F$8:$F157,AO$6)</f>
        <v>0</v>
      </c>
      <c r="AQ158" s="7">
        <f t="shared" ca="1" si="110"/>
        <v>1</v>
      </c>
      <c r="AR158" s="10">
        <f t="shared" ca="1" si="111"/>
        <v>1</v>
      </c>
      <c r="AS158" s="10">
        <f t="shared" ca="1" si="112"/>
        <v>1</v>
      </c>
      <c r="AT158" s="10">
        <f t="shared" ca="1" si="113"/>
        <v>1</v>
      </c>
      <c r="AU158" s="8">
        <f t="shared" ca="1" si="114"/>
        <v>0</v>
      </c>
    </row>
    <row r="159" spans="2:47" x14ac:dyDescent="0.7">
      <c r="B159" s="12">
        <f t="shared" si="96"/>
        <v>151</v>
      </c>
      <c r="C159" s="7">
        <f t="shared" ca="1" si="97"/>
        <v>4</v>
      </c>
      <c r="D159" s="8">
        <f t="shared" ca="1" si="98"/>
        <v>15</v>
      </c>
      <c r="E159" s="10">
        <f t="shared" ca="1" si="99"/>
        <v>0</v>
      </c>
      <c r="F159" s="54">
        <f t="shared" ca="1" si="100"/>
        <v>0</v>
      </c>
      <c r="G159" s="10">
        <f t="shared" ca="1" si="101"/>
        <v>-1</v>
      </c>
      <c r="H159" s="7">
        <f t="shared" ca="1" si="102"/>
        <v>0</v>
      </c>
      <c r="I159" s="8" t="b">
        <f t="shared" ca="1" si="103"/>
        <v>0</v>
      </c>
      <c r="K159" s="55">
        <f t="shared" ca="1" si="104"/>
        <v>1</v>
      </c>
      <c r="L159" s="23">
        <f t="shared" si="105"/>
        <v>0.36612659984708767</v>
      </c>
      <c r="M159" s="8">
        <f t="shared" ca="1" si="106"/>
        <v>1</v>
      </c>
      <c r="N159" s="15"/>
      <c r="O159" s="58">
        <f t="shared" ca="1" si="107"/>
        <v>-1.2771396560263222</v>
      </c>
      <c r="P159" s="57">
        <f t="shared" ca="1" si="108"/>
        <v>0.48265780781900602</v>
      </c>
      <c r="Q159" s="27">
        <f t="shared" ca="1" si="109"/>
        <v>1.7597974638453282</v>
      </c>
      <c r="R159" s="26">
        <f t="shared" ca="1" si="87"/>
        <v>-1.2771396560263222</v>
      </c>
      <c r="S159" s="50">
        <f t="shared" ca="1" si="88"/>
        <v>1.5497935961118765</v>
      </c>
      <c r="T159" s="26">
        <f t="shared" ca="1" si="89"/>
        <v>-1.2771396560263222</v>
      </c>
      <c r="U159" s="50">
        <f t="shared" ca="1" si="90"/>
        <v>1.5497935961118765</v>
      </c>
      <c r="V159" s="23"/>
      <c r="W159" s="7">
        <f ca="1">IFERROR(MATCH(TRUE,I159:OFFSET(I159,_n-1,0),FALSE), _n)-1</f>
        <v>3</v>
      </c>
      <c r="X159" s="10">
        <f t="shared" ca="1" si="91"/>
        <v>1</v>
      </c>
      <c r="Y159" s="10">
        <f t="shared" ca="1" si="92"/>
        <v>1</v>
      </c>
      <c r="Z159" s="7">
        <f ca="1">SUM(G159:OFFSET(G159, W159, 0))</f>
        <v>-4</v>
      </c>
      <c r="AA159" s="65">
        <f t="shared" ca="1" si="93"/>
        <v>4.482657807819006</v>
      </c>
      <c r="AB159" s="66">
        <f t="shared" ca="1" si="94"/>
        <v>0.48265780781900602</v>
      </c>
      <c r="AC159" s="70">
        <f t="shared" si="95"/>
        <v>155</v>
      </c>
      <c r="AF159" s="48">
        <f ca="1">AF158+_alpha*SUMIFS($Q$8:$Q158, $AC$8:$AC158,$B159, $E$8:$E158,AF$5, $F$8:$F158,AF$6)</f>
        <v>-1.2771396560263222</v>
      </c>
      <c r="AG159" s="34">
        <f ca="1">AG158+_alpha*SUMIFS($Q$8:$Q158, $AC$8:$AC158,$B159, $E$8:$E158,AG$5, $F$8:$F158,AG$6)</f>
        <v>1.5497935961118765</v>
      </c>
      <c r="AH159" s="33">
        <f ca="1">AH158+_alpha*SUMIFS($Q$8:$Q158, $AC$8:$AC158,$B159, $E$8:$E158,AH$5, $F$8:$F158,AH$6)</f>
        <v>-3.3302088730585599</v>
      </c>
      <c r="AI159" s="35">
        <f ca="1">AI158+_alpha*SUMIFS($Q$8:$Q158, $AC$8:$AC158,$B159, $E$8:$E158,AI$5, $F$8:$F158,AI$6)</f>
        <v>4.482657807819006</v>
      </c>
      <c r="AJ159" s="34">
        <f ca="1">AJ158+_alpha*SUMIFS($Q$8:$Q158, $AC$8:$AC158,$B159, $E$8:$E158,AJ$5, $F$8:$F158,AJ$6)</f>
        <v>0.36691243699840026</v>
      </c>
      <c r="AK159" s="34">
        <f ca="1">AK158+_alpha*SUMIFS($Q$8:$Q158, $AC$8:$AC158,$B159, $E$8:$E158,AK$5, $F$8:$F158,AK$6)</f>
        <v>6.9749065633712712</v>
      </c>
      <c r="AL159" s="33">
        <f ca="1">AL158+_alpha*SUMIFS($Q$8:$Q158, $AC$8:$AC158,$B159, $E$8:$E158,AL$5, $F$8:$F158,AL$6)</f>
        <v>0.28878855087680022</v>
      </c>
      <c r="AM159" s="35">
        <f ca="1">AM158+_alpha*SUMIFS($Q$8:$Q158, $AC$8:$AC158,$B159, $E$8:$E158,AM$5, $F$8:$F158,AM$6)</f>
        <v>7.9410886790535091</v>
      </c>
      <c r="AN159" s="34">
        <f ca="1">AN158+_alpha*SUMIFS($Q$8:$Q158, $AC$8:$AC158,$B159, $E$8:$E158,AN$5, $F$8:$F158,AN$6)</f>
        <v>0</v>
      </c>
      <c r="AO159" s="49">
        <f ca="1">AO158+_alpha*SUMIFS($Q$8:$Q158, $AC$8:$AC158,$B159, $E$8:$E158,AO$5, $F$8:$F158,AO$6)</f>
        <v>0</v>
      </c>
      <c r="AQ159" s="7">
        <f t="shared" ca="1" si="110"/>
        <v>1</v>
      </c>
      <c r="AR159" s="10">
        <f t="shared" ca="1" si="111"/>
        <v>1</v>
      </c>
      <c r="AS159" s="10">
        <f t="shared" ca="1" si="112"/>
        <v>1</v>
      </c>
      <c r="AT159" s="10">
        <f t="shared" ca="1" si="113"/>
        <v>1</v>
      </c>
      <c r="AU159" s="8">
        <f t="shared" ca="1" si="114"/>
        <v>0</v>
      </c>
    </row>
    <row r="160" spans="2:47" x14ac:dyDescent="0.7">
      <c r="B160" s="12">
        <f t="shared" si="96"/>
        <v>152</v>
      </c>
      <c r="C160" s="7">
        <f t="shared" ca="1" si="97"/>
        <v>5</v>
      </c>
      <c r="D160" s="8">
        <f t="shared" ca="1" si="98"/>
        <v>15</v>
      </c>
      <c r="E160" s="10">
        <f t="shared" ca="1" si="99"/>
        <v>0</v>
      </c>
      <c r="F160" s="54">
        <f t="shared" ca="1" si="100"/>
        <v>1</v>
      </c>
      <c r="G160" s="10">
        <f t="shared" ca="1" si="101"/>
        <v>-1</v>
      </c>
      <c r="H160" s="7">
        <f t="shared" ca="1" si="102"/>
        <v>1</v>
      </c>
      <c r="I160" s="8" t="b">
        <f t="shared" ca="1" si="103"/>
        <v>0</v>
      </c>
      <c r="K160" s="55">
        <f t="shared" ca="1" si="104"/>
        <v>1</v>
      </c>
      <c r="L160" s="23">
        <f t="shared" si="105"/>
        <v>0.3656467468215549</v>
      </c>
      <c r="M160" s="8">
        <f t="shared" ca="1" si="106"/>
        <v>0</v>
      </c>
      <c r="N160" s="15"/>
      <c r="O160" s="58">
        <f t="shared" ca="1" si="107"/>
        <v>1.5497935961118765</v>
      </c>
      <c r="P160" s="57">
        <f t="shared" ca="1" si="108"/>
        <v>-3.6330875630015997</v>
      </c>
      <c r="Q160" s="27">
        <f t="shared" ca="1" si="109"/>
        <v>-5.1828811591134762</v>
      </c>
      <c r="R160" s="26">
        <f t="shared" ca="1" si="87"/>
        <v>-1.2771396560263222</v>
      </c>
      <c r="S160" s="50">
        <f t="shared" ca="1" si="88"/>
        <v>1.5497935961118765</v>
      </c>
      <c r="T160" s="26">
        <f t="shared" ca="1" si="89"/>
        <v>-3.3302088730585599</v>
      </c>
      <c r="U160" s="50">
        <f t="shared" ca="1" si="90"/>
        <v>3.8652262005609397</v>
      </c>
      <c r="V160" s="23"/>
      <c r="W160" s="7">
        <f ca="1">IFERROR(MATCH(TRUE,I160:OFFSET(I160,_n-1,0),FALSE), _n)-1</f>
        <v>3</v>
      </c>
      <c r="X160" s="10">
        <f t="shared" ca="1" si="91"/>
        <v>2</v>
      </c>
      <c r="Y160" s="10">
        <f t="shared" ca="1" si="92"/>
        <v>0</v>
      </c>
      <c r="Z160" s="7">
        <f ca="1">SUM(G160:OFFSET(G160, W160, 0))</f>
        <v>-4</v>
      </c>
      <c r="AA160" s="65">
        <f t="shared" ca="1" si="93"/>
        <v>0.36691243699840026</v>
      </c>
      <c r="AB160" s="66">
        <f t="shared" ca="1" si="94"/>
        <v>-3.6330875630015997</v>
      </c>
      <c r="AC160" s="70">
        <f t="shared" si="95"/>
        <v>156</v>
      </c>
      <c r="AF160" s="48">
        <f ca="1">AF159+_alpha*SUMIFS($Q$8:$Q159, $AC$8:$AC159,$B160, $E$8:$E159,AF$5, $F$8:$F159,AF$6)</f>
        <v>-1.2771396560263222</v>
      </c>
      <c r="AG160" s="34">
        <f ca="1">AG159+_alpha*SUMIFS($Q$8:$Q159, $AC$8:$AC159,$B160, $E$8:$E159,AG$5, $F$8:$F159,AG$6)</f>
        <v>1.5497935961118765</v>
      </c>
      <c r="AH160" s="33">
        <f ca="1">AH159+_alpha*SUMIFS($Q$8:$Q159, $AC$8:$AC159,$B160, $E$8:$E159,AH$5, $F$8:$F159,AH$6)</f>
        <v>-3.3302088730585599</v>
      </c>
      <c r="AI160" s="35">
        <f ca="1">AI159+_alpha*SUMIFS($Q$8:$Q159, $AC$8:$AC159,$B160, $E$8:$E159,AI$5, $F$8:$F159,AI$6)</f>
        <v>3.8652262005609397</v>
      </c>
      <c r="AJ160" s="34">
        <f ca="1">AJ159+_alpha*SUMIFS($Q$8:$Q159, $AC$8:$AC159,$B160, $E$8:$E159,AJ$5, $F$8:$F159,AJ$6)</f>
        <v>0.36691243699840026</v>
      </c>
      <c r="AK160" s="34">
        <f ca="1">AK159+_alpha*SUMIFS($Q$8:$Q159, $AC$8:$AC159,$B160, $E$8:$E159,AK$5, $F$8:$F159,AK$6)</f>
        <v>6.9749065633712712</v>
      </c>
      <c r="AL160" s="33">
        <f ca="1">AL159+_alpha*SUMIFS($Q$8:$Q159, $AC$8:$AC159,$B160, $E$8:$E159,AL$5, $F$8:$F159,AL$6)</f>
        <v>0.28878855087680022</v>
      </c>
      <c r="AM160" s="35">
        <f ca="1">AM159+_alpha*SUMIFS($Q$8:$Q159, $AC$8:$AC159,$B160, $E$8:$E159,AM$5, $F$8:$F159,AM$6)</f>
        <v>7.9410886790535091</v>
      </c>
      <c r="AN160" s="34">
        <f ca="1">AN159+_alpha*SUMIFS($Q$8:$Q159, $AC$8:$AC159,$B160, $E$8:$E159,AN$5, $F$8:$F159,AN$6)</f>
        <v>0</v>
      </c>
      <c r="AO160" s="49">
        <f ca="1">AO159+_alpha*SUMIFS($Q$8:$Q159, $AC$8:$AC159,$B160, $E$8:$E159,AO$5, $F$8:$F159,AO$6)</f>
        <v>0</v>
      </c>
      <c r="AQ160" s="7">
        <f t="shared" ca="1" si="110"/>
        <v>1</v>
      </c>
      <c r="AR160" s="10">
        <f t="shared" ca="1" si="111"/>
        <v>1</v>
      </c>
      <c r="AS160" s="10">
        <f t="shared" ca="1" si="112"/>
        <v>1</v>
      </c>
      <c r="AT160" s="10">
        <f t="shared" ca="1" si="113"/>
        <v>1</v>
      </c>
      <c r="AU160" s="8">
        <f t="shared" ca="1" si="114"/>
        <v>0</v>
      </c>
    </row>
    <row r="161" spans="2:47" x14ac:dyDescent="0.7">
      <c r="B161" s="12">
        <f t="shared" si="96"/>
        <v>153</v>
      </c>
      <c r="C161" s="7">
        <f t="shared" ca="1" si="97"/>
        <v>6</v>
      </c>
      <c r="D161" s="8">
        <f t="shared" ca="1" si="98"/>
        <v>15</v>
      </c>
      <c r="E161" s="10">
        <f t="shared" ca="1" si="99"/>
        <v>1</v>
      </c>
      <c r="F161" s="54">
        <f t="shared" ca="1" si="100"/>
        <v>0</v>
      </c>
      <c r="G161" s="10">
        <f t="shared" ca="1" si="101"/>
        <v>-1</v>
      </c>
      <c r="H161" s="7">
        <f t="shared" ca="1" si="102"/>
        <v>0</v>
      </c>
      <c r="I161" s="8" t="b">
        <f t="shared" ca="1" si="103"/>
        <v>0</v>
      </c>
      <c r="K161" s="55">
        <f t="shared" ca="1" si="104"/>
        <v>1</v>
      </c>
      <c r="L161" s="23">
        <f t="shared" si="105"/>
        <v>0.36517064267118071</v>
      </c>
      <c r="M161" s="8">
        <f t="shared" ca="1" si="106"/>
        <v>1</v>
      </c>
      <c r="N161" s="15"/>
      <c r="O161" s="58">
        <f t="shared" ca="1" si="107"/>
        <v>-3.3302088730585599</v>
      </c>
      <c r="P161" s="57">
        <f t="shared" ca="1" si="108"/>
        <v>-0.13477379943906032</v>
      </c>
      <c r="Q161" s="27">
        <f t="shared" ca="1" si="109"/>
        <v>3.1954350736194996</v>
      </c>
      <c r="R161" s="26">
        <f t="shared" ca="1" si="87"/>
        <v>-3.3302088730585599</v>
      </c>
      <c r="S161" s="50">
        <f t="shared" ca="1" si="88"/>
        <v>3.8652262005609397</v>
      </c>
      <c r="T161" s="26">
        <f t="shared" ca="1" si="89"/>
        <v>-1.2771396560263222</v>
      </c>
      <c r="U161" s="50">
        <f t="shared" ca="1" si="90"/>
        <v>1.5497935961118765</v>
      </c>
      <c r="V161" s="23"/>
      <c r="W161" s="7">
        <f ca="1">IFERROR(MATCH(TRUE,I161:OFFSET(I161,_n-1,0),FALSE), _n)-1</f>
        <v>3</v>
      </c>
      <c r="X161" s="10">
        <f t="shared" ca="1" si="91"/>
        <v>1</v>
      </c>
      <c r="Y161" s="10">
        <f t="shared" ca="1" si="92"/>
        <v>1</v>
      </c>
      <c r="Z161" s="7">
        <f ca="1">SUM(G161:OFFSET(G161, W161, 0))</f>
        <v>-4</v>
      </c>
      <c r="AA161" s="65">
        <f t="shared" ca="1" si="93"/>
        <v>3.8652262005609397</v>
      </c>
      <c r="AB161" s="66">
        <f t="shared" ca="1" si="94"/>
        <v>-0.13477379943906032</v>
      </c>
      <c r="AC161" s="70">
        <f t="shared" si="95"/>
        <v>157</v>
      </c>
      <c r="AF161" s="48">
        <f ca="1">AF160+_alpha*SUMIFS($Q$8:$Q160, $AC$8:$AC160,$B161, $E$8:$E160,AF$5, $F$8:$F160,AF$6)</f>
        <v>-1.2771396560263222</v>
      </c>
      <c r="AG161" s="34">
        <f ca="1">AG160+_alpha*SUMIFS($Q$8:$Q160, $AC$8:$AC160,$B161, $E$8:$E160,AG$5, $F$8:$F160,AG$6)</f>
        <v>1.5497935961118765</v>
      </c>
      <c r="AH161" s="33">
        <f ca="1">AH160+_alpha*SUMIFS($Q$8:$Q160, $AC$8:$AC160,$B161, $E$8:$E160,AH$5, $F$8:$F160,AH$6)</f>
        <v>-3.3302088730585599</v>
      </c>
      <c r="AI161" s="35">
        <f ca="1">AI160+_alpha*SUMIFS($Q$8:$Q160, $AC$8:$AC160,$B161, $E$8:$E160,AI$5, $F$8:$F160,AI$6)</f>
        <v>3.8652262005609397</v>
      </c>
      <c r="AJ161" s="34">
        <f ca="1">AJ160+_alpha*SUMIFS($Q$8:$Q160, $AC$8:$AC160,$B161, $E$8:$E160,AJ$5, $F$8:$F160,AJ$6)</f>
        <v>-0.40279969400729576</v>
      </c>
      <c r="AK161" s="34">
        <f ca="1">AK160+_alpha*SUMIFS($Q$8:$Q160, $AC$8:$AC160,$B161, $E$8:$E160,AK$5, $F$8:$F160,AK$6)</f>
        <v>6.9749065633712712</v>
      </c>
      <c r="AL161" s="33">
        <f ca="1">AL160+_alpha*SUMIFS($Q$8:$Q160, $AC$8:$AC160,$B161, $E$8:$E160,AL$5, $F$8:$F160,AL$6)</f>
        <v>0.28878855087680022</v>
      </c>
      <c r="AM161" s="35">
        <f ca="1">AM160+_alpha*SUMIFS($Q$8:$Q160, $AC$8:$AC160,$B161, $E$8:$E160,AM$5, $F$8:$F160,AM$6)</f>
        <v>7.9410886790535091</v>
      </c>
      <c r="AN161" s="34">
        <f ca="1">AN160+_alpha*SUMIFS($Q$8:$Q160, $AC$8:$AC160,$B161, $E$8:$E160,AN$5, $F$8:$F160,AN$6)</f>
        <v>0</v>
      </c>
      <c r="AO161" s="49">
        <f ca="1">AO160+_alpha*SUMIFS($Q$8:$Q160, $AC$8:$AC160,$B161, $E$8:$E160,AO$5, $F$8:$F160,AO$6)</f>
        <v>0</v>
      </c>
      <c r="AQ161" s="7">
        <f t="shared" ca="1" si="110"/>
        <v>1</v>
      </c>
      <c r="AR161" s="10">
        <f t="shared" ca="1" si="111"/>
        <v>1</v>
      </c>
      <c r="AS161" s="10">
        <f t="shared" ca="1" si="112"/>
        <v>1</v>
      </c>
      <c r="AT161" s="10">
        <f t="shared" ca="1" si="113"/>
        <v>1</v>
      </c>
      <c r="AU161" s="8">
        <f t="shared" ca="1" si="114"/>
        <v>0</v>
      </c>
    </row>
    <row r="162" spans="2:47" x14ac:dyDescent="0.7">
      <c r="B162" s="12">
        <f t="shared" si="96"/>
        <v>154</v>
      </c>
      <c r="C162" s="7">
        <f t="shared" ca="1" si="97"/>
        <v>7</v>
      </c>
      <c r="D162" s="8">
        <f t="shared" ca="1" si="98"/>
        <v>15</v>
      </c>
      <c r="E162" s="10">
        <f t="shared" ca="1" si="99"/>
        <v>0</v>
      </c>
      <c r="F162" s="54">
        <f t="shared" ca="1" si="100"/>
        <v>1</v>
      </c>
      <c r="G162" s="10">
        <f t="shared" ca="1" si="101"/>
        <v>-1</v>
      </c>
      <c r="H162" s="7">
        <f t="shared" ca="1" si="102"/>
        <v>1</v>
      </c>
      <c r="I162" s="8" t="b">
        <f t="shared" ca="1" si="103"/>
        <v>0</v>
      </c>
      <c r="K162" s="55">
        <f t="shared" ca="1" si="104"/>
        <v>1</v>
      </c>
      <c r="L162" s="23">
        <f t="shared" si="105"/>
        <v>0.36469823404797386</v>
      </c>
      <c r="M162" s="8">
        <f t="shared" ca="1" si="106"/>
        <v>1</v>
      </c>
      <c r="N162" s="15"/>
      <c r="O162" s="58">
        <f t="shared" ca="1" si="107"/>
        <v>1.5497935961118765</v>
      </c>
      <c r="P162" s="57">
        <f t="shared" ca="1" si="108"/>
        <v>2.9749065633712712</v>
      </c>
      <c r="Q162" s="27">
        <f t="shared" ca="1" si="109"/>
        <v>1.4251129672593947</v>
      </c>
      <c r="R162" s="26">
        <f t="shared" ca="1" si="87"/>
        <v>-1.2771396560263222</v>
      </c>
      <c r="S162" s="50">
        <f t="shared" ca="1" si="88"/>
        <v>1.5497935961118765</v>
      </c>
      <c r="T162" s="26">
        <f t="shared" ca="1" si="89"/>
        <v>-3.1663538122288695</v>
      </c>
      <c r="U162" s="50">
        <f t="shared" ca="1" si="90"/>
        <v>3.8652262005609397</v>
      </c>
      <c r="V162" s="23"/>
      <c r="W162" s="7">
        <f ca="1">IFERROR(MATCH(TRUE,I162:OFFSET(I162,_n-1,0),FALSE), _n)-1</f>
        <v>3</v>
      </c>
      <c r="X162" s="10">
        <f t="shared" ca="1" si="91"/>
        <v>2</v>
      </c>
      <c r="Y162" s="10">
        <f t="shared" ca="1" si="92"/>
        <v>1</v>
      </c>
      <c r="Z162" s="7">
        <f ca="1">SUM(G162:OFFSET(G162, W162, 0))</f>
        <v>-4</v>
      </c>
      <c r="AA162" s="65">
        <f t="shared" ca="1" si="93"/>
        <v>6.9749065633712712</v>
      </c>
      <c r="AB162" s="66">
        <f t="shared" ca="1" si="94"/>
        <v>2.9749065633712712</v>
      </c>
      <c r="AC162" s="70">
        <f t="shared" si="95"/>
        <v>158</v>
      </c>
      <c r="AF162" s="48">
        <f ca="1">AF161+_alpha*SUMIFS($Q$8:$Q161, $AC$8:$AC161,$B162, $E$8:$E161,AF$5, $F$8:$F161,AF$6)</f>
        <v>-1.2771396560263222</v>
      </c>
      <c r="AG162" s="34">
        <f ca="1">AG161+_alpha*SUMIFS($Q$8:$Q161, $AC$8:$AC161,$B162, $E$8:$E161,AG$5, $F$8:$F161,AG$6)</f>
        <v>1.5497935961118765</v>
      </c>
      <c r="AH162" s="33">
        <f ca="1">AH161+_alpha*SUMIFS($Q$8:$Q161, $AC$8:$AC161,$B162, $E$8:$E161,AH$5, $F$8:$F161,AH$6)</f>
        <v>-3.1663538122288695</v>
      </c>
      <c r="AI162" s="35">
        <f ca="1">AI161+_alpha*SUMIFS($Q$8:$Q161, $AC$8:$AC161,$B162, $E$8:$E161,AI$5, $F$8:$F161,AI$6)</f>
        <v>3.8652262005609397</v>
      </c>
      <c r="AJ162" s="34">
        <f ca="1">AJ161+_alpha*SUMIFS($Q$8:$Q161, $AC$8:$AC161,$B162, $E$8:$E161,AJ$5, $F$8:$F161,AJ$6)</f>
        <v>-0.40279969400729576</v>
      </c>
      <c r="AK162" s="34">
        <f ca="1">AK161+_alpha*SUMIFS($Q$8:$Q161, $AC$8:$AC161,$B162, $E$8:$E161,AK$5, $F$8:$F161,AK$6)</f>
        <v>6.9749065633712712</v>
      </c>
      <c r="AL162" s="33">
        <f ca="1">AL161+_alpha*SUMIFS($Q$8:$Q161, $AC$8:$AC161,$B162, $E$8:$E161,AL$5, $F$8:$F161,AL$6)</f>
        <v>0.28878855087680022</v>
      </c>
      <c r="AM162" s="35">
        <f ca="1">AM161+_alpha*SUMIFS($Q$8:$Q161, $AC$8:$AC161,$B162, $E$8:$E161,AM$5, $F$8:$F161,AM$6)</f>
        <v>7.9410886790535091</v>
      </c>
      <c r="AN162" s="34">
        <f ca="1">AN161+_alpha*SUMIFS($Q$8:$Q161, $AC$8:$AC161,$B162, $E$8:$E161,AN$5, $F$8:$F161,AN$6)</f>
        <v>0</v>
      </c>
      <c r="AO162" s="49">
        <f ca="1">AO161+_alpha*SUMIFS($Q$8:$Q161, $AC$8:$AC161,$B162, $E$8:$E161,AO$5, $F$8:$F161,AO$6)</f>
        <v>0</v>
      </c>
      <c r="AQ162" s="7">
        <f t="shared" ca="1" si="110"/>
        <v>1</v>
      </c>
      <c r="AR162" s="10">
        <f t="shared" ca="1" si="111"/>
        <v>1</v>
      </c>
      <c r="AS162" s="10">
        <f t="shared" ca="1" si="112"/>
        <v>1</v>
      </c>
      <c r="AT162" s="10">
        <f t="shared" ca="1" si="113"/>
        <v>1</v>
      </c>
      <c r="AU162" s="8">
        <f t="shared" ca="1" si="114"/>
        <v>0</v>
      </c>
    </row>
    <row r="163" spans="2:47" x14ac:dyDescent="0.7">
      <c r="B163" s="12">
        <f t="shared" si="96"/>
        <v>155</v>
      </c>
      <c r="C163" s="7">
        <f t="shared" ca="1" si="97"/>
        <v>8</v>
      </c>
      <c r="D163" s="8">
        <f t="shared" ca="1" si="98"/>
        <v>15</v>
      </c>
      <c r="E163" s="10">
        <f t="shared" ca="1" si="99"/>
        <v>1</v>
      </c>
      <c r="F163" s="54">
        <f t="shared" ca="1" si="100"/>
        <v>1</v>
      </c>
      <c r="G163" s="10">
        <f t="shared" ca="1" si="101"/>
        <v>-1</v>
      </c>
      <c r="H163" s="7">
        <f t="shared" ca="1" si="102"/>
        <v>2</v>
      </c>
      <c r="I163" s="8" t="b">
        <f t="shared" ca="1" si="103"/>
        <v>0</v>
      </c>
      <c r="K163" s="55">
        <f t="shared" ca="1" si="104"/>
        <v>1</v>
      </c>
      <c r="L163" s="23">
        <f t="shared" si="105"/>
        <v>0.3642294687010863</v>
      </c>
      <c r="M163" s="8">
        <f t="shared" ca="1" si="106"/>
        <v>0</v>
      </c>
      <c r="N163" s="15"/>
      <c r="O163" s="58">
        <f t="shared" ca="1" si="107"/>
        <v>3.8652262005609397</v>
      </c>
      <c r="P163" s="57">
        <f t="shared" ca="1" si="108"/>
        <v>3.9410886790535091</v>
      </c>
      <c r="Q163" s="27">
        <f t="shared" ca="1" si="109"/>
        <v>7.5862478492569441E-2</v>
      </c>
      <c r="R163" s="26">
        <f t="shared" ca="1" si="87"/>
        <v>-3.1663538122288695</v>
      </c>
      <c r="S163" s="50">
        <f t="shared" ca="1" si="88"/>
        <v>3.8652262005609397</v>
      </c>
      <c r="T163" s="26">
        <f t="shared" ca="1" si="89"/>
        <v>-0.40279969400729576</v>
      </c>
      <c r="U163" s="50">
        <f t="shared" ca="1" si="90"/>
        <v>6.9749065633712712</v>
      </c>
      <c r="V163" s="23"/>
      <c r="W163" s="7">
        <f ca="1">IFERROR(MATCH(TRUE,I163:OFFSET(I163,_n-1,0),FALSE), _n)-1</f>
        <v>3</v>
      </c>
      <c r="X163" s="10">
        <f t="shared" ca="1" si="91"/>
        <v>3</v>
      </c>
      <c r="Y163" s="10">
        <f t="shared" ca="1" si="92"/>
        <v>1</v>
      </c>
      <c r="Z163" s="7">
        <f ca="1">SUM(G163:OFFSET(G163, W163, 0))</f>
        <v>-4</v>
      </c>
      <c r="AA163" s="65">
        <f t="shared" ca="1" si="93"/>
        <v>7.9410886790535091</v>
      </c>
      <c r="AB163" s="66">
        <f t="shared" ca="1" si="94"/>
        <v>3.9410886790535091</v>
      </c>
      <c r="AC163" s="70">
        <f t="shared" si="95"/>
        <v>159</v>
      </c>
      <c r="AF163" s="48">
        <f ca="1">AF162+_alpha*SUMIFS($Q$8:$Q162, $AC$8:$AC162,$B163, $E$8:$E162,AF$5, $F$8:$F162,AF$6)</f>
        <v>-1.1011599096417894</v>
      </c>
      <c r="AG163" s="34">
        <f ca="1">AG162+_alpha*SUMIFS($Q$8:$Q162, $AC$8:$AC162,$B163, $E$8:$E162,AG$5, $F$8:$F162,AG$6)</f>
        <v>1.5497935961118765</v>
      </c>
      <c r="AH163" s="33">
        <f ca="1">AH162+_alpha*SUMIFS($Q$8:$Q162, $AC$8:$AC162,$B163, $E$8:$E162,AH$5, $F$8:$F162,AH$6)</f>
        <v>-3.1663538122288695</v>
      </c>
      <c r="AI163" s="35">
        <f ca="1">AI162+_alpha*SUMIFS($Q$8:$Q162, $AC$8:$AC162,$B163, $E$8:$E162,AI$5, $F$8:$F162,AI$6)</f>
        <v>3.8652262005609397</v>
      </c>
      <c r="AJ163" s="34">
        <f ca="1">AJ162+_alpha*SUMIFS($Q$8:$Q162, $AC$8:$AC162,$B163, $E$8:$E162,AJ$5, $F$8:$F162,AJ$6)</f>
        <v>-0.40279969400729576</v>
      </c>
      <c r="AK163" s="34">
        <f ca="1">AK162+_alpha*SUMIFS($Q$8:$Q162, $AC$8:$AC162,$B163, $E$8:$E162,AK$5, $F$8:$F162,AK$6)</f>
        <v>6.9749065633712712</v>
      </c>
      <c r="AL163" s="33">
        <f ca="1">AL162+_alpha*SUMIFS($Q$8:$Q162, $AC$8:$AC162,$B163, $E$8:$E162,AL$5, $F$8:$F162,AL$6)</f>
        <v>0.28878855087680022</v>
      </c>
      <c r="AM163" s="35">
        <f ca="1">AM162+_alpha*SUMIFS($Q$8:$Q162, $AC$8:$AC162,$B163, $E$8:$E162,AM$5, $F$8:$F162,AM$6)</f>
        <v>7.9410886790535091</v>
      </c>
      <c r="AN163" s="34">
        <f ca="1">AN162+_alpha*SUMIFS($Q$8:$Q162, $AC$8:$AC162,$B163, $E$8:$E162,AN$5, $F$8:$F162,AN$6)</f>
        <v>0</v>
      </c>
      <c r="AO163" s="49">
        <f ca="1">AO162+_alpha*SUMIFS($Q$8:$Q162, $AC$8:$AC162,$B163, $E$8:$E162,AO$5, $F$8:$F162,AO$6)</f>
        <v>0</v>
      </c>
      <c r="AQ163" s="7">
        <f t="shared" ca="1" si="110"/>
        <v>1</v>
      </c>
      <c r="AR163" s="10">
        <f t="shared" ca="1" si="111"/>
        <v>1</v>
      </c>
      <c r="AS163" s="10">
        <f t="shared" ca="1" si="112"/>
        <v>1</v>
      </c>
      <c r="AT163" s="10">
        <f t="shared" ca="1" si="113"/>
        <v>1</v>
      </c>
      <c r="AU163" s="8">
        <f t="shared" ca="1" si="114"/>
        <v>0</v>
      </c>
    </row>
    <row r="164" spans="2:47" x14ac:dyDescent="0.7">
      <c r="B164" s="12">
        <f t="shared" si="96"/>
        <v>156</v>
      </c>
      <c r="C164" s="7">
        <f t="shared" ca="1" si="97"/>
        <v>9</v>
      </c>
      <c r="D164" s="8">
        <f t="shared" ca="1" si="98"/>
        <v>15</v>
      </c>
      <c r="E164" s="10">
        <f t="shared" ca="1" si="99"/>
        <v>2</v>
      </c>
      <c r="F164" s="54">
        <f t="shared" ca="1" si="100"/>
        <v>0</v>
      </c>
      <c r="G164" s="10">
        <f t="shared" ca="1" si="101"/>
        <v>-1</v>
      </c>
      <c r="H164" s="7">
        <f t="shared" ca="1" si="102"/>
        <v>1</v>
      </c>
      <c r="I164" s="8" t="b">
        <f t="shared" ca="1" si="103"/>
        <v>0</v>
      </c>
      <c r="K164" s="55">
        <f t="shared" ca="1" si="104"/>
        <v>1</v>
      </c>
      <c r="L164" s="23">
        <f t="shared" si="105"/>
        <v>0.36376429544738836</v>
      </c>
      <c r="M164" s="8">
        <f t="shared" ca="1" si="106"/>
        <v>1</v>
      </c>
      <c r="N164" s="15"/>
      <c r="O164" s="58">
        <f t="shared" ca="1" si="107"/>
        <v>-0.40279969400729576</v>
      </c>
      <c r="P164" s="57">
        <f t="shared" ca="1" si="108"/>
        <v>7</v>
      </c>
      <c r="Q164" s="27">
        <f t="shared" ca="1" si="109"/>
        <v>7.402799694007296</v>
      </c>
      <c r="R164" s="26">
        <f t="shared" ca="1" si="87"/>
        <v>-0.40279969400729576</v>
      </c>
      <c r="S164" s="50">
        <f t="shared" ca="1" si="88"/>
        <v>6.9749065633712712</v>
      </c>
      <c r="T164" s="26">
        <f t="shared" ca="1" si="89"/>
        <v>-3.1663538122288695</v>
      </c>
      <c r="U164" s="50">
        <f t="shared" ca="1" si="90"/>
        <v>3.8652262005609397</v>
      </c>
      <c r="V164" s="23"/>
      <c r="W164" s="7">
        <f ca="1">IFERROR(MATCH(TRUE,I164:OFFSET(I164,_n-1,0),FALSE), _n)-1</f>
        <v>3</v>
      </c>
      <c r="X164" s="10">
        <f t="shared" ca="1" si="91"/>
        <v>4</v>
      </c>
      <c r="Y164" s="10">
        <f t="shared" ca="1" si="92"/>
        <v>0</v>
      </c>
      <c r="Z164" s="7">
        <f ca="1">SUM(G164:OFFSET(G164, W164, 0))</f>
        <v>7</v>
      </c>
      <c r="AA164" s="65">
        <f t="shared" ca="1" si="93"/>
        <v>0</v>
      </c>
      <c r="AB164" s="66">
        <f t="shared" ca="1" si="94"/>
        <v>7</v>
      </c>
      <c r="AC164" s="70">
        <f t="shared" si="95"/>
        <v>160</v>
      </c>
      <c r="AF164" s="48">
        <f ca="1">AF163+_alpha*SUMIFS($Q$8:$Q163, $AC$8:$AC163,$B164, $E$8:$E163,AF$5, $F$8:$F163,AF$6)</f>
        <v>-1.1011599096417894</v>
      </c>
      <c r="AG164" s="34">
        <f ca="1">AG163+_alpha*SUMIFS($Q$8:$Q163, $AC$8:$AC163,$B164, $E$8:$E163,AG$5, $F$8:$F163,AG$6)</f>
        <v>1.0315054802005288</v>
      </c>
      <c r="AH164" s="33">
        <f ca="1">AH163+_alpha*SUMIFS($Q$8:$Q163, $AC$8:$AC163,$B164, $E$8:$E163,AH$5, $F$8:$F163,AH$6)</f>
        <v>-3.1663538122288695</v>
      </c>
      <c r="AI164" s="35">
        <f ca="1">AI163+_alpha*SUMIFS($Q$8:$Q163, $AC$8:$AC163,$B164, $E$8:$E163,AI$5, $F$8:$F163,AI$6)</f>
        <v>3.8652262005609397</v>
      </c>
      <c r="AJ164" s="34">
        <f ca="1">AJ163+_alpha*SUMIFS($Q$8:$Q163, $AC$8:$AC163,$B164, $E$8:$E163,AJ$5, $F$8:$F163,AJ$6)</f>
        <v>-0.40279969400729576</v>
      </c>
      <c r="AK164" s="34">
        <f ca="1">AK163+_alpha*SUMIFS($Q$8:$Q163, $AC$8:$AC163,$B164, $E$8:$E163,AK$5, $F$8:$F163,AK$6)</f>
        <v>6.9749065633712712</v>
      </c>
      <c r="AL164" s="33">
        <f ca="1">AL163+_alpha*SUMIFS($Q$8:$Q163, $AC$8:$AC163,$B164, $E$8:$E163,AL$5, $F$8:$F163,AL$6)</f>
        <v>0.28878855087680022</v>
      </c>
      <c r="AM164" s="35">
        <f ca="1">AM163+_alpha*SUMIFS($Q$8:$Q163, $AC$8:$AC163,$B164, $E$8:$E163,AM$5, $F$8:$F163,AM$6)</f>
        <v>7.9410886790535091</v>
      </c>
      <c r="AN164" s="34">
        <f ca="1">AN163+_alpha*SUMIFS($Q$8:$Q163, $AC$8:$AC163,$B164, $E$8:$E163,AN$5, $F$8:$F163,AN$6)</f>
        <v>0</v>
      </c>
      <c r="AO164" s="49">
        <f ca="1">AO163+_alpha*SUMIFS($Q$8:$Q163, $AC$8:$AC163,$B164, $E$8:$E163,AO$5, $F$8:$F163,AO$6)</f>
        <v>0</v>
      </c>
      <c r="AQ164" s="7">
        <f t="shared" ca="1" si="110"/>
        <v>1</v>
      </c>
      <c r="AR164" s="10">
        <f t="shared" ca="1" si="111"/>
        <v>1</v>
      </c>
      <c r="AS164" s="10">
        <f t="shared" ca="1" si="112"/>
        <v>1</v>
      </c>
      <c r="AT164" s="10">
        <f t="shared" ca="1" si="113"/>
        <v>1</v>
      </c>
      <c r="AU164" s="8">
        <f t="shared" ca="1" si="114"/>
        <v>0</v>
      </c>
    </row>
    <row r="165" spans="2:47" x14ac:dyDescent="0.7">
      <c r="B165" s="12">
        <f t="shared" si="96"/>
        <v>157</v>
      </c>
      <c r="C165" s="7">
        <f t="shared" ca="1" si="97"/>
        <v>10</v>
      </c>
      <c r="D165" s="8">
        <f t="shared" ca="1" si="98"/>
        <v>15</v>
      </c>
      <c r="E165" s="10">
        <f t="shared" ca="1" si="99"/>
        <v>1</v>
      </c>
      <c r="F165" s="54">
        <f t="shared" ca="1" si="100"/>
        <v>1</v>
      </c>
      <c r="G165" s="10">
        <f t="shared" ca="1" si="101"/>
        <v>-1</v>
      </c>
      <c r="H165" s="7">
        <f t="shared" ca="1" si="102"/>
        <v>2</v>
      </c>
      <c r="I165" s="8" t="b">
        <f t="shared" ca="1" si="103"/>
        <v>0</v>
      </c>
      <c r="K165" s="55">
        <f t="shared" ca="1" si="104"/>
        <v>1</v>
      </c>
      <c r="L165" s="23">
        <f t="shared" si="105"/>
        <v>0.36330266414301332</v>
      </c>
      <c r="M165" s="8">
        <f t="shared" ca="1" si="106"/>
        <v>1</v>
      </c>
      <c r="N165" s="15"/>
      <c r="O165" s="58">
        <f t="shared" ca="1" si="107"/>
        <v>3.8652262005609397</v>
      </c>
      <c r="P165" s="57">
        <f t="shared" ca="1" si="108"/>
        <v>8</v>
      </c>
      <c r="Q165" s="27">
        <f t="shared" ca="1" si="109"/>
        <v>4.1347737994390599</v>
      </c>
      <c r="R165" s="26">
        <f t="shared" ca="1" si="87"/>
        <v>-2.8468103048669193</v>
      </c>
      <c r="S165" s="50">
        <f t="shared" ca="1" si="88"/>
        <v>3.8652262005609397</v>
      </c>
      <c r="T165" s="26">
        <f t="shared" ca="1" si="89"/>
        <v>-0.40279969400729576</v>
      </c>
      <c r="U165" s="50">
        <f t="shared" ca="1" si="90"/>
        <v>6.9749065633712712</v>
      </c>
      <c r="V165" s="23"/>
      <c r="W165" s="7">
        <f ca="1">IFERROR(MATCH(TRUE,I165:OFFSET(I165,_n-1,0),FALSE), _n)-1</f>
        <v>2</v>
      </c>
      <c r="X165" s="10">
        <f t="shared" ca="1" si="91"/>
        <v>4</v>
      </c>
      <c r="Y165" s="10">
        <f t="shared" ca="1" si="92"/>
        <v>0</v>
      </c>
      <c r="Z165" s="7">
        <f ca="1">SUM(G165:OFFSET(G165, W165, 0))</f>
        <v>8</v>
      </c>
      <c r="AA165" s="65">
        <f t="shared" ca="1" si="93"/>
        <v>0</v>
      </c>
      <c r="AB165" s="66">
        <f t="shared" ca="1" si="94"/>
        <v>8</v>
      </c>
      <c r="AC165" s="70">
        <f t="shared" si="95"/>
        <v>161</v>
      </c>
      <c r="AF165" s="48">
        <f ca="1">AF164+_alpha*SUMIFS($Q$8:$Q164, $AC$8:$AC164,$B165, $E$8:$E164,AF$5, $F$8:$F164,AF$6)</f>
        <v>-1.1011599096417894</v>
      </c>
      <c r="AG165" s="34">
        <f ca="1">AG164+_alpha*SUMIFS($Q$8:$Q164, $AC$8:$AC164,$B165, $E$8:$E164,AG$5, $F$8:$F164,AG$6)</f>
        <v>1.0315054802005288</v>
      </c>
      <c r="AH165" s="33">
        <f ca="1">AH164+_alpha*SUMIFS($Q$8:$Q164, $AC$8:$AC164,$B165, $E$8:$E164,AH$5, $F$8:$F164,AH$6)</f>
        <v>-2.8468103048669193</v>
      </c>
      <c r="AI165" s="35">
        <f ca="1">AI164+_alpha*SUMIFS($Q$8:$Q164, $AC$8:$AC164,$B165, $E$8:$E164,AI$5, $F$8:$F164,AI$6)</f>
        <v>3.8652262005609397</v>
      </c>
      <c r="AJ165" s="34">
        <f ca="1">AJ164+_alpha*SUMIFS($Q$8:$Q164, $AC$8:$AC164,$B165, $E$8:$E164,AJ$5, $F$8:$F164,AJ$6)</f>
        <v>-0.40279969400729576</v>
      </c>
      <c r="AK165" s="34">
        <f ca="1">AK164+_alpha*SUMIFS($Q$8:$Q164, $AC$8:$AC164,$B165, $E$8:$E164,AK$5, $F$8:$F164,AK$6)</f>
        <v>6.9749065633712712</v>
      </c>
      <c r="AL165" s="33">
        <f ca="1">AL164+_alpha*SUMIFS($Q$8:$Q164, $AC$8:$AC164,$B165, $E$8:$E164,AL$5, $F$8:$F164,AL$6)</f>
        <v>0.28878855087680022</v>
      </c>
      <c r="AM165" s="35">
        <f ca="1">AM164+_alpha*SUMIFS($Q$8:$Q164, $AC$8:$AC164,$B165, $E$8:$E164,AM$5, $F$8:$F164,AM$6)</f>
        <v>7.9410886790535091</v>
      </c>
      <c r="AN165" s="34">
        <f ca="1">AN164+_alpha*SUMIFS($Q$8:$Q164, $AC$8:$AC164,$B165, $E$8:$E164,AN$5, $F$8:$F164,AN$6)</f>
        <v>0</v>
      </c>
      <c r="AO165" s="49">
        <f ca="1">AO164+_alpha*SUMIFS($Q$8:$Q164, $AC$8:$AC164,$B165, $E$8:$E164,AO$5, $F$8:$F164,AO$6)</f>
        <v>0</v>
      </c>
      <c r="AQ165" s="7">
        <f t="shared" ca="1" si="110"/>
        <v>1</v>
      </c>
      <c r="AR165" s="10">
        <f t="shared" ca="1" si="111"/>
        <v>1</v>
      </c>
      <c r="AS165" s="10">
        <f t="shared" ca="1" si="112"/>
        <v>1</v>
      </c>
      <c r="AT165" s="10">
        <f t="shared" ca="1" si="113"/>
        <v>1</v>
      </c>
      <c r="AU165" s="8">
        <f t="shared" ca="1" si="114"/>
        <v>0</v>
      </c>
    </row>
    <row r="166" spans="2:47" x14ac:dyDescent="0.7">
      <c r="B166" s="12">
        <f t="shared" si="96"/>
        <v>158</v>
      </c>
      <c r="C166" s="7">
        <f t="shared" ca="1" si="97"/>
        <v>11</v>
      </c>
      <c r="D166" s="8">
        <f t="shared" ca="1" si="98"/>
        <v>15</v>
      </c>
      <c r="E166" s="10">
        <f t="shared" ca="1" si="99"/>
        <v>2</v>
      </c>
      <c r="F166" s="54">
        <f t="shared" ca="1" si="100"/>
        <v>1</v>
      </c>
      <c r="G166" s="10">
        <f t="shared" ca="1" si="101"/>
        <v>-1</v>
      </c>
      <c r="H166" s="7">
        <f t="shared" ca="1" si="102"/>
        <v>3</v>
      </c>
      <c r="I166" s="8" t="b">
        <f t="shared" ca="1" si="103"/>
        <v>0</v>
      </c>
      <c r="K166" s="55">
        <f t="shared" ca="1" si="104"/>
        <v>1</v>
      </c>
      <c r="L166" s="23">
        <f t="shared" si="105"/>
        <v>0.36284452565583619</v>
      </c>
      <c r="M166" s="8">
        <f t="shared" ca="1" si="106"/>
        <v>1</v>
      </c>
      <c r="N166" s="15"/>
      <c r="O166" s="58">
        <f t="shared" ca="1" si="107"/>
        <v>6.9749065633712712</v>
      </c>
      <c r="P166" s="57">
        <f t="shared" ca="1" si="108"/>
        <v>9</v>
      </c>
      <c r="Q166" s="27">
        <f t="shared" ca="1" si="109"/>
        <v>2.0250934366287288</v>
      </c>
      <c r="R166" s="26">
        <f t="shared" ca="1" si="87"/>
        <v>-0.40279969400729576</v>
      </c>
      <c r="S166" s="50">
        <f t="shared" ca="1" si="88"/>
        <v>6.9749065633712712</v>
      </c>
      <c r="T166" s="26">
        <f t="shared" ca="1" si="89"/>
        <v>0.28878855087680022</v>
      </c>
      <c r="U166" s="50">
        <f t="shared" ca="1" si="90"/>
        <v>7.9410886790535091</v>
      </c>
      <c r="V166" s="23"/>
      <c r="W166" s="7">
        <f ca="1">IFERROR(MATCH(TRUE,I166:OFFSET(I166,_n-1,0),FALSE), _n)-1</f>
        <v>1</v>
      </c>
      <c r="X166" s="10">
        <f t="shared" ca="1" si="91"/>
        <v>4</v>
      </c>
      <c r="Y166" s="10">
        <f t="shared" ca="1" si="92"/>
        <v>0</v>
      </c>
      <c r="Z166" s="7">
        <f ca="1">SUM(G166:OFFSET(G166, W166, 0))</f>
        <v>9</v>
      </c>
      <c r="AA166" s="65">
        <f t="shared" ca="1" si="93"/>
        <v>0</v>
      </c>
      <c r="AB166" s="66">
        <f t="shared" ca="1" si="94"/>
        <v>9</v>
      </c>
      <c r="AC166" s="70">
        <f t="shared" si="95"/>
        <v>162</v>
      </c>
      <c r="AF166" s="48">
        <f ca="1">AF165+_alpha*SUMIFS($Q$8:$Q165, $AC$8:$AC165,$B166, $E$8:$E165,AF$5, $F$8:$F165,AF$6)</f>
        <v>-1.1011599096417894</v>
      </c>
      <c r="AG166" s="34">
        <f ca="1">AG165+_alpha*SUMIFS($Q$8:$Q165, $AC$8:$AC165,$B166, $E$8:$E165,AG$5, $F$8:$F165,AG$6)</f>
        <v>1.1740167769264682</v>
      </c>
      <c r="AH166" s="33">
        <f ca="1">AH165+_alpha*SUMIFS($Q$8:$Q165, $AC$8:$AC165,$B166, $E$8:$E165,AH$5, $F$8:$F165,AH$6)</f>
        <v>-2.8468103048669193</v>
      </c>
      <c r="AI166" s="35">
        <f ca="1">AI165+_alpha*SUMIFS($Q$8:$Q165, $AC$8:$AC165,$B166, $E$8:$E165,AI$5, $F$8:$F165,AI$6)</f>
        <v>3.8652262005609397</v>
      </c>
      <c r="AJ166" s="34">
        <f ca="1">AJ165+_alpha*SUMIFS($Q$8:$Q165, $AC$8:$AC165,$B166, $E$8:$E165,AJ$5, $F$8:$F165,AJ$6)</f>
        <v>-0.40279969400729576</v>
      </c>
      <c r="AK166" s="34">
        <f ca="1">AK165+_alpha*SUMIFS($Q$8:$Q165, $AC$8:$AC165,$B166, $E$8:$E165,AK$5, $F$8:$F165,AK$6)</f>
        <v>6.9749065633712712</v>
      </c>
      <c r="AL166" s="33">
        <f ca="1">AL165+_alpha*SUMIFS($Q$8:$Q165, $AC$8:$AC165,$B166, $E$8:$E165,AL$5, $F$8:$F165,AL$6)</f>
        <v>0.28878855087680022</v>
      </c>
      <c r="AM166" s="35">
        <f ca="1">AM165+_alpha*SUMIFS($Q$8:$Q165, $AC$8:$AC165,$B166, $E$8:$E165,AM$5, $F$8:$F165,AM$6)</f>
        <v>7.9410886790535091</v>
      </c>
      <c r="AN166" s="34">
        <f ca="1">AN165+_alpha*SUMIFS($Q$8:$Q165, $AC$8:$AC165,$B166, $E$8:$E165,AN$5, $F$8:$F165,AN$6)</f>
        <v>0</v>
      </c>
      <c r="AO166" s="49">
        <f ca="1">AO165+_alpha*SUMIFS($Q$8:$Q165, $AC$8:$AC165,$B166, $E$8:$E165,AO$5, $F$8:$F165,AO$6)</f>
        <v>0</v>
      </c>
      <c r="AQ166" s="7">
        <f t="shared" ca="1" si="110"/>
        <v>1</v>
      </c>
      <c r="AR166" s="10">
        <f t="shared" ca="1" si="111"/>
        <v>1</v>
      </c>
      <c r="AS166" s="10">
        <f t="shared" ca="1" si="112"/>
        <v>1</v>
      </c>
      <c r="AT166" s="10">
        <f t="shared" ca="1" si="113"/>
        <v>1</v>
      </c>
      <c r="AU166" s="8">
        <f t="shared" ca="1" si="114"/>
        <v>0</v>
      </c>
    </row>
    <row r="167" spans="2:47" x14ac:dyDescent="0.7">
      <c r="B167" s="12">
        <f t="shared" si="96"/>
        <v>159</v>
      </c>
      <c r="C167" s="7">
        <f t="shared" ca="1" si="97"/>
        <v>12</v>
      </c>
      <c r="D167" s="8">
        <f t="shared" ca="1" si="98"/>
        <v>15</v>
      </c>
      <c r="E167" s="10">
        <f t="shared" ca="1" si="99"/>
        <v>3</v>
      </c>
      <c r="F167" s="54">
        <f t="shared" ca="1" si="100"/>
        <v>1</v>
      </c>
      <c r="G167" s="10">
        <f t="shared" ca="1" si="101"/>
        <v>10</v>
      </c>
      <c r="H167" s="7">
        <f t="shared" ca="1" si="102"/>
        <v>4</v>
      </c>
      <c r="I167" s="8" t="b">
        <f t="shared" ca="1" si="103"/>
        <v>1</v>
      </c>
      <c r="K167" s="55">
        <f t="shared" ca="1" si="104"/>
        <v>0</v>
      </c>
      <c r="L167" s="23">
        <f t="shared" si="105"/>
        <v>0.36238983183884782</v>
      </c>
      <c r="M167" s="8">
        <f t="shared" ca="1" si="106"/>
        <v>0</v>
      </c>
      <c r="N167" s="15"/>
      <c r="O167" s="58">
        <f t="shared" ca="1" si="107"/>
        <v>7.9410886790535091</v>
      </c>
      <c r="P167" s="57">
        <f t="shared" ca="1" si="108"/>
        <v>10</v>
      </c>
      <c r="Q167" s="27">
        <f t="shared" ca="1" si="109"/>
        <v>2.0589113209464909</v>
      </c>
      <c r="R167" s="26">
        <f t="shared" ca="1" si="87"/>
        <v>0.28878855087680022</v>
      </c>
      <c r="S167" s="50">
        <f t="shared" ca="1" si="88"/>
        <v>7.9410886790535091</v>
      </c>
      <c r="T167" s="26">
        <f t="shared" ca="1" si="89"/>
        <v>0</v>
      </c>
      <c r="U167" s="50">
        <f t="shared" ca="1" si="90"/>
        <v>0</v>
      </c>
      <c r="V167" s="23"/>
      <c r="W167" s="7">
        <f ca="1">IFERROR(MATCH(TRUE,I167:OFFSET(I167,_n-1,0),FALSE), _n)-1</f>
        <v>0</v>
      </c>
      <c r="X167" s="10">
        <f t="shared" ca="1" si="91"/>
        <v>4</v>
      </c>
      <c r="Y167" s="10">
        <f t="shared" ca="1" si="92"/>
        <v>0</v>
      </c>
      <c r="Z167" s="7">
        <f ca="1">SUM(G167:OFFSET(G167, W167, 0))</f>
        <v>10</v>
      </c>
      <c r="AA167" s="65">
        <f t="shared" ca="1" si="93"/>
        <v>0</v>
      </c>
      <c r="AB167" s="66">
        <f t="shared" ca="1" si="94"/>
        <v>10</v>
      </c>
      <c r="AC167" s="70">
        <f t="shared" si="95"/>
        <v>163</v>
      </c>
      <c r="AF167" s="48">
        <f ca="1">AF166+_alpha*SUMIFS($Q$8:$Q166, $AC$8:$AC166,$B167, $E$8:$E166,AF$5, $F$8:$F166,AF$6)</f>
        <v>-1.1011599096417894</v>
      </c>
      <c r="AG167" s="34">
        <f ca="1">AG166+_alpha*SUMIFS($Q$8:$Q166, $AC$8:$AC166,$B167, $E$8:$E166,AG$5, $F$8:$F166,AG$6)</f>
        <v>1.1740167769264682</v>
      </c>
      <c r="AH167" s="33">
        <f ca="1">AH166+_alpha*SUMIFS($Q$8:$Q166, $AC$8:$AC166,$B167, $E$8:$E166,AH$5, $F$8:$F166,AH$6)</f>
        <v>-2.8468103048669193</v>
      </c>
      <c r="AI167" s="35">
        <f ca="1">AI166+_alpha*SUMIFS($Q$8:$Q166, $AC$8:$AC166,$B167, $E$8:$E166,AI$5, $F$8:$F166,AI$6)</f>
        <v>3.8728124484101967</v>
      </c>
      <c r="AJ167" s="34">
        <f ca="1">AJ166+_alpha*SUMIFS($Q$8:$Q166, $AC$8:$AC166,$B167, $E$8:$E166,AJ$5, $F$8:$F166,AJ$6)</f>
        <v>-0.40279969400729576</v>
      </c>
      <c r="AK167" s="34">
        <f ca="1">AK166+_alpha*SUMIFS($Q$8:$Q166, $AC$8:$AC166,$B167, $E$8:$E166,AK$5, $F$8:$F166,AK$6)</f>
        <v>6.9749065633712712</v>
      </c>
      <c r="AL167" s="33">
        <f ca="1">AL166+_alpha*SUMIFS($Q$8:$Q166, $AC$8:$AC166,$B167, $E$8:$E166,AL$5, $F$8:$F166,AL$6)</f>
        <v>0.28878855087680022</v>
      </c>
      <c r="AM167" s="35">
        <f ca="1">AM166+_alpha*SUMIFS($Q$8:$Q166, $AC$8:$AC166,$B167, $E$8:$E166,AM$5, $F$8:$F166,AM$6)</f>
        <v>7.9410886790535091</v>
      </c>
      <c r="AN167" s="34">
        <f ca="1">AN166+_alpha*SUMIFS($Q$8:$Q166, $AC$8:$AC166,$B167, $E$8:$E166,AN$5, $F$8:$F166,AN$6)</f>
        <v>0</v>
      </c>
      <c r="AO167" s="49">
        <f ca="1">AO166+_alpha*SUMIFS($Q$8:$Q166, $AC$8:$AC166,$B167, $E$8:$E166,AO$5, $F$8:$F166,AO$6)</f>
        <v>0</v>
      </c>
      <c r="AQ167" s="7">
        <f t="shared" ca="1" si="110"/>
        <v>1</v>
      </c>
      <c r="AR167" s="10">
        <f t="shared" ca="1" si="111"/>
        <v>1</v>
      </c>
      <c r="AS167" s="10">
        <f t="shared" ca="1" si="112"/>
        <v>1</v>
      </c>
      <c r="AT167" s="10">
        <f t="shared" ca="1" si="113"/>
        <v>1</v>
      </c>
      <c r="AU167" s="8">
        <f t="shared" ca="1" si="114"/>
        <v>0</v>
      </c>
    </row>
    <row r="168" spans="2:47" x14ac:dyDescent="0.7">
      <c r="B168" s="12">
        <f t="shared" si="96"/>
        <v>160</v>
      </c>
      <c r="C168" s="7">
        <f t="shared" ca="1" si="97"/>
        <v>0</v>
      </c>
      <c r="D168" s="8">
        <f t="shared" ca="1" si="98"/>
        <v>16</v>
      </c>
      <c r="E168" s="10">
        <f t="shared" ca="1" si="99"/>
        <v>0</v>
      </c>
      <c r="F168" s="54">
        <f t="shared" ca="1" si="100"/>
        <v>0</v>
      </c>
      <c r="G168" s="10">
        <f t="shared" ca="1" si="101"/>
        <v>-1</v>
      </c>
      <c r="H168" s="7">
        <f t="shared" ca="1" si="102"/>
        <v>0</v>
      </c>
      <c r="I168" s="8" t="b">
        <f t="shared" ca="1" si="103"/>
        <v>0</v>
      </c>
      <c r="K168" s="55">
        <f t="shared" ca="1" si="104"/>
        <v>1</v>
      </c>
      <c r="L168" s="23">
        <f t="shared" si="105"/>
        <v>0.3619385355043922</v>
      </c>
      <c r="M168" s="8">
        <f t="shared" ca="1" si="106"/>
        <v>1</v>
      </c>
      <c r="N168" s="15"/>
      <c r="O168" s="58">
        <f t="shared" ca="1" si="107"/>
        <v>-1.1011599096417894</v>
      </c>
      <c r="P168" s="57">
        <f t="shared" ca="1" si="108"/>
        <v>3.9410886790535091</v>
      </c>
      <c r="Q168" s="27">
        <f t="shared" ca="1" si="109"/>
        <v>5.0422485886952986</v>
      </c>
      <c r="R168" s="26">
        <f t="shared" ca="1" si="87"/>
        <v>-1.1011599096417894</v>
      </c>
      <c r="S168" s="50">
        <f t="shared" ca="1" si="88"/>
        <v>1.1740167769264682</v>
      </c>
      <c r="T168" s="26">
        <f t="shared" ca="1" si="89"/>
        <v>-1.1011599096417894</v>
      </c>
      <c r="U168" s="50">
        <f t="shared" ca="1" si="90"/>
        <v>1.1740167769264682</v>
      </c>
      <c r="V168" s="23"/>
      <c r="W168" s="7">
        <f ca="1">IFERROR(MATCH(TRUE,I168:OFFSET(I168,_n-1,0),FALSE), _n)-1</f>
        <v>3</v>
      </c>
      <c r="X168" s="10">
        <f t="shared" ca="1" si="91"/>
        <v>3</v>
      </c>
      <c r="Y168" s="10">
        <f t="shared" ca="1" si="92"/>
        <v>1</v>
      </c>
      <c r="Z168" s="7">
        <f ca="1">SUM(G168:OFFSET(G168, W168, 0))</f>
        <v>-4</v>
      </c>
      <c r="AA168" s="65">
        <f t="shared" ca="1" si="93"/>
        <v>7.9410886790535091</v>
      </c>
      <c r="AB168" s="66">
        <f t="shared" ca="1" si="94"/>
        <v>3.9410886790535091</v>
      </c>
      <c r="AC168" s="70">
        <f t="shared" si="95"/>
        <v>164</v>
      </c>
      <c r="AF168" s="48">
        <f ca="1">AF167+_alpha*SUMIFS($Q$8:$Q167, $AC$8:$AC167,$B168, $E$8:$E167,AF$5, $F$8:$F167,AF$6)</f>
        <v>-1.1011599096417894</v>
      </c>
      <c r="AG168" s="34">
        <f ca="1">AG167+_alpha*SUMIFS($Q$8:$Q167, $AC$8:$AC167,$B168, $E$8:$E167,AG$5, $F$8:$F167,AG$6)</f>
        <v>1.1740167769264682</v>
      </c>
      <c r="AH168" s="33">
        <f ca="1">AH167+_alpha*SUMIFS($Q$8:$Q167, $AC$8:$AC167,$B168, $E$8:$E167,AH$5, $F$8:$F167,AH$6)</f>
        <v>-2.8468103048669193</v>
      </c>
      <c r="AI168" s="35">
        <f ca="1">AI167+_alpha*SUMIFS($Q$8:$Q167, $AC$8:$AC167,$B168, $E$8:$E167,AI$5, $F$8:$F167,AI$6)</f>
        <v>3.8728124484101967</v>
      </c>
      <c r="AJ168" s="34">
        <f ca="1">AJ167+_alpha*SUMIFS($Q$8:$Q167, $AC$8:$AC167,$B168, $E$8:$E167,AJ$5, $F$8:$F167,AJ$6)</f>
        <v>0.33748027539343384</v>
      </c>
      <c r="AK168" s="34">
        <f ca="1">AK167+_alpha*SUMIFS($Q$8:$Q167, $AC$8:$AC167,$B168, $E$8:$E167,AK$5, $F$8:$F167,AK$6)</f>
        <v>6.9749065633712712</v>
      </c>
      <c r="AL168" s="33">
        <f ca="1">AL167+_alpha*SUMIFS($Q$8:$Q167, $AC$8:$AC167,$B168, $E$8:$E167,AL$5, $F$8:$F167,AL$6)</f>
        <v>0.28878855087680022</v>
      </c>
      <c r="AM168" s="35">
        <f ca="1">AM167+_alpha*SUMIFS($Q$8:$Q167, $AC$8:$AC167,$B168, $E$8:$E167,AM$5, $F$8:$F167,AM$6)</f>
        <v>7.9410886790535091</v>
      </c>
      <c r="AN168" s="34">
        <f ca="1">AN167+_alpha*SUMIFS($Q$8:$Q167, $AC$8:$AC167,$B168, $E$8:$E167,AN$5, $F$8:$F167,AN$6)</f>
        <v>0</v>
      </c>
      <c r="AO168" s="49">
        <f ca="1">AO167+_alpha*SUMIFS($Q$8:$Q167, $AC$8:$AC167,$B168, $E$8:$E167,AO$5, $F$8:$F167,AO$6)</f>
        <v>0</v>
      </c>
      <c r="AQ168" s="7">
        <f t="shared" ca="1" si="110"/>
        <v>1</v>
      </c>
      <c r="AR168" s="10">
        <f t="shared" ca="1" si="111"/>
        <v>1</v>
      </c>
      <c r="AS168" s="10">
        <f t="shared" ca="1" si="112"/>
        <v>1</v>
      </c>
      <c r="AT168" s="10">
        <f t="shared" ca="1" si="113"/>
        <v>1</v>
      </c>
      <c r="AU168" s="8">
        <f t="shared" ca="1" si="114"/>
        <v>0</v>
      </c>
    </row>
    <row r="169" spans="2:47" x14ac:dyDescent="0.7">
      <c r="B169" s="12">
        <f t="shared" si="96"/>
        <v>161</v>
      </c>
      <c r="C169" s="7">
        <f t="shared" ca="1" si="97"/>
        <v>1</v>
      </c>
      <c r="D169" s="8">
        <f t="shared" ca="1" si="98"/>
        <v>16</v>
      </c>
      <c r="E169" s="10">
        <f t="shared" ca="1" si="99"/>
        <v>0</v>
      </c>
      <c r="F169" s="54">
        <f t="shared" ca="1" si="100"/>
        <v>1</v>
      </c>
      <c r="G169" s="10">
        <f t="shared" ca="1" si="101"/>
        <v>-1</v>
      </c>
      <c r="H169" s="7">
        <f t="shared" ca="1" si="102"/>
        <v>1</v>
      </c>
      <c r="I169" s="8" t="b">
        <f t="shared" ca="1" si="103"/>
        <v>0</v>
      </c>
      <c r="K169" s="55">
        <f t="shared" ca="1" si="104"/>
        <v>1</v>
      </c>
      <c r="L169" s="23">
        <f t="shared" si="105"/>
        <v>0.36149059039923287</v>
      </c>
      <c r="M169" s="8">
        <f t="shared" ca="1" si="106"/>
        <v>1</v>
      </c>
      <c r="N169" s="15"/>
      <c r="O169" s="58">
        <f t="shared" ca="1" si="107"/>
        <v>1.1740167769264682</v>
      </c>
      <c r="P169" s="57">
        <f t="shared" ca="1" si="108"/>
        <v>7</v>
      </c>
      <c r="Q169" s="27">
        <f t="shared" ca="1" si="109"/>
        <v>5.825983223073532</v>
      </c>
      <c r="R169" s="26">
        <f t="shared" ca="1" si="87"/>
        <v>-1.1011599096417894</v>
      </c>
      <c r="S169" s="50">
        <f t="shared" ca="1" si="88"/>
        <v>1.1740167769264682</v>
      </c>
      <c r="T169" s="26">
        <f t="shared" ca="1" si="89"/>
        <v>-2.8468103048669193</v>
      </c>
      <c r="U169" s="50">
        <f t="shared" ca="1" si="90"/>
        <v>4.2862898283541027</v>
      </c>
      <c r="V169" s="23"/>
      <c r="W169" s="7">
        <f ca="1">IFERROR(MATCH(TRUE,I169:OFFSET(I169,_n-1,0),FALSE), _n)-1</f>
        <v>3</v>
      </c>
      <c r="X169" s="10">
        <f t="shared" ca="1" si="91"/>
        <v>4</v>
      </c>
      <c r="Y169" s="10">
        <f t="shared" ca="1" si="92"/>
        <v>0</v>
      </c>
      <c r="Z169" s="7">
        <f ca="1">SUM(G169:OFFSET(G169, W169, 0))</f>
        <v>7</v>
      </c>
      <c r="AA169" s="65">
        <f t="shared" ca="1" si="93"/>
        <v>0</v>
      </c>
      <c r="AB169" s="66">
        <f t="shared" ca="1" si="94"/>
        <v>7</v>
      </c>
      <c r="AC169" s="70">
        <f t="shared" si="95"/>
        <v>165</v>
      </c>
      <c r="AF169" s="48">
        <f ca="1">AF168+_alpha*SUMIFS($Q$8:$Q168, $AC$8:$AC168,$B169, $E$8:$E168,AF$5, $F$8:$F168,AF$6)</f>
        <v>-1.1011599096417894</v>
      </c>
      <c r="AG169" s="34">
        <f ca="1">AG168+_alpha*SUMIFS($Q$8:$Q168, $AC$8:$AC168,$B169, $E$8:$E168,AG$5, $F$8:$F168,AG$6)</f>
        <v>1.1740167769264682</v>
      </c>
      <c r="AH169" s="33">
        <f ca="1">AH168+_alpha*SUMIFS($Q$8:$Q168, $AC$8:$AC168,$B169, $E$8:$E168,AH$5, $F$8:$F168,AH$6)</f>
        <v>-2.8468103048669193</v>
      </c>
      <c r="AI169" s="35">
        <f ca="1">AI168+_alpha*SUMIFS($Q$8:$Q168, $AC$8:$AC168,$B169, $E$8:$E168,AI$5, $F$8:$F168,AI$6)</f>
        <v>4.2862898283541027</v>
      </c>
      <c r="AJ169" s="34">
        <f ca="1">AJ168+_alpha*SUMIFS($Q$8:$Q168, $AC$8:$AC168,$B169, $E$8:$E168,AJ$5, $F$8:$F168,AJ$6)</f>
        <v>0.33748027539343384</v>
      </c>
      <c r="AK169" s="34">
        <f ca="1">AK168+_alpha*SUMIFS($Q$8:$Q168, $AC$8:$AC168,$B169, $E$8:$E168,AK$5, $F$8:$F168,AK$6)</f>
        <v>6.9749065633712712</v>
      </c>
      <c r="AL169" s="33">
        <f ca="1">AL168+_alpha*SUMIFS($Q$8:$Q168, $AC$8:$AC168,$B169, $E$8:$E168,AL$5, $F$8:$F168,AL$6)</f>
        <v>0.28878855087680022</v>
      </c>
      <c r="AM169" s="35">
        <f ca="1">AM168+_alpha*SUMIFS($Q$8:$Q168, $AC$8:$AC168,$B169, $E$8:$E168,AM$5, $F$8:$F168,AM$6)</f>
        <v>7.9410886790535091</v>
      </c>
      <c r="AN169" s="34">
        <f ca="1">AN168+_alpha*SUMIFS($Q$8:$Q168, $AC$8:$AC168,$B169, $E$8:$E168,AN$5, $F$8:$F168,AN$6)</f>
        <v>0</v>
      </c>
      <c r="AO169" s="49">
        <f ca="1">AO168+_alpha*SUMIFS($Q$8:$Q168, $AC$8:$AC168,$B169, $E$8:$E168,AO$5, $F$8:$F168,AO$6)</f>
        <v>0</v>
      </c>
      <c r="AQ169" s="7">
        <f t="shared" ca="1" si="110"/>
        <v>1</v>
      </c>
      <c r="AR169" s="10">
        <f t="shared" ca="1" si="111"/>
        <v>1</v>
      </c>
      <c r="AS169" s="10">
        <f t="shared" ca="1" si="112"/>
        <v>1</v>
      </c>
      <c r="AT169" s="10">
        <f t="shared" ca="1" si="113"/>
        <v>1</v>
      </c>
      <c r="AU169" s="8">
        <f t="shared" ca="1" si="114"/>
        <v>0</v>
      </c>
    </row>
    <row r="170" spans="2:47" x14ac:dyDescent="0.7">
      <c r="B170" s="12">
        <f t="shared" si="96"/>
        <v>162</v>
      </c>
      <c r="C170" s="7">
        <f t="shared" ca="1" si="97"/>
        <v>2</v>
      </c>
      <c r="D170" s="8">
        <f t="shared" ca="1" si="98"/>
        <v>16</v>
      </c>
      <c r="E170" s="10">
        <f t="shared" ca="1" si="99"/>
        <v>1</v>
      </c>
      <c r="F170" s="54">
        <f t="shared" ca="1" si="100"/>
        <v>1</v>
      </c>
      <c r="G170" s="10">
        <f t="shared" ca="1" si="101"/>
        <v>-1</v>
      </c>
      <c r="H170" s="7">
        <f t="shared" ca="1" si="102"/>
        <v>2</v>
      </c>
      <c r="I170" s="8" t="b">
        <f t="shared" ca="1" si="103"/>
        <v>0</v>
      </c>
      <c r="K170" s="55">
        <f t="shared" ca="1" si="104"/>
        <v>1</v>
      </c>
      <c r="L170" s="23">
        <f t="shared" si="105"/>
        <v>0.36104595118041549</v>
      </c>
      <c r="M170" s="8">
        <f t="shared" ca="1" si="106"/>
        <v>1</v>
      </c>
      <c r="N170" s="15"/>
      <c r="O170" s="58">
        <f t="shared" ca="1" si="107"/>
        <v>4.2862898283541027</v>
      </c>
      <c r="P170" s="57">
        <f t="shared" ca="1" si="108"/>
        <v>8</v>
      </c>
      <c r="Q170" s="27">
        <f t="shared" ca="1" si="109"/>
        <v>3.7137101716458973</v>
      </c>
      <c r="R170" s="26">
        <f t="shared" ca="1" si="87"/>
        <v>-2.8468103048669193</v>
      </c>
      <c r="S170" s="50">
        <f t="shared" ca="1" si="88"/>
        <v>4.2862898283541027</v>
      </c>
      <c r="T170" s="26">
        <f t="shared" ca="1" si="89"/>
        <v>0.33748027539343384</v>
      </c>
      <c r="U170" s="50">
        <f t="shared" ca="1" si="90"/>
        <v>7.1774159070341437</v>
      </c>
      <c r="V170" s="23"/>
      <c r="W170" s="7">
        <f ca="1">IFERROR(MATCH(TRUE,I170:OFFSET(I170,_n-1,0),FALSE), _n)-1</f>
        <v>2</v>
      </c>
      <c r="X170" s="10">
        <f t="shared" ca="1" si="91"/>
        <v>4</v>
      </c>
      <c r="Y170" s="10">
        <f t="shared" ca="1" si="92"/>
        <v>0</v>
      </c>
      <c r="Z170" s="7">
        <f ca="1">SUM(G170:OFFSET(G170, W170, 0))</f>
        <v>8</v>
      </c>
      <c r="AA170" s="65">
        <f t="shared" ca="1" si="93"/>
        <v>0</v>
      </c>
      <c r="AB170" s="66">
        <f t="shared" ca="1" si="94"/>
        <v>8</v>
      </c>
      <c r="AC170" s="70">
        <f t="shared" si="95"/>
        <v>166</v>
      </c>
      <c r="AF170" s="48">
        <f ca="1">AF169+_alpha*SUMIFS($Q$8:$Q169, $AC$8:$AC169,$B170, $E$8:$E169,AF$5, $F$8:$F169,AF$6)</f>
        <v>-1.1011599096417894</v>
      </c>
      <c r="AG170" s="34">
        <f ca="1">AG169+_alpha*SUMIFS($Q$8:$Q169, $AC$8:$AC169,$B170, $E$8:$E169,AG$5, $F$8:$F169,AG$6)</f>
        <v>1.1740167769264682</v>
      </c>
      <c r="AH170" s="33">
        <f ca="1">AH169+_alpha*SUMIFS($Q$8:$Q169, $AC$8:$AC169,$B170, $E$8:$E169,AH$5, $F$8:$F169,AH$6)</f>
        <v>-2.8468103048669193</v>
      </c>
      <c r="AI170" s="35">
        <f ca="1">AI169+_alpha*SUMIFS($Q$8:$Q169, $AC$8:$AC169,$B170, $E$8:$E169,AI$5, $F$8:$F169,AI$6)</f>
        <v>4.2862898283541027</v>
      </c>
      <c r="AJ170" s="34">
        <f ca="1">AJ169+_alpha*SUMIFS($Q$8:$Q169, $AC$8:$AC169,$B170, $E$8:$E169,AJ$5, $F$8:$F169,AJ$6)</f>
        <v>0.33748027539343384</v>
      </c>
      <c r="AK170" s="34">
        <f ca="1">AK169+_alpha*SUMIFS($Q$8:$Q169, $AC$8:$AC169,$B170, $E$8:$E169,AK$5, $F$8:$F169,AK$6)</f>
        <v>7.1774159070341437</v>
      </c>
      <c r="AL170" s="33">
        <f ca="1">AL169+_alpha*SUMIFS($Q$8:$Q169, $AC$8:$AC169,$B170, $E$8:$E169,AL$5, $F$8:$F169,AL$6)</f>
        <v>0.28878855087680022</v>
      </c>
      <c r="AM170" s="35">
        <f ca="1">AM169+_alpha*SUMIFS($Q$8:$Q169, $AC$8:$AC169,$B170, $E$8:$E169,AM$5, $F$8:$F169,AM$6)</f>
        <v>7.9410886790535091</v>
      </c>
      <c r="AN170" s="34">
        <f ca="1">AN169+_alpha*SUMIFS($Q$8:$Q169, $AC$8:$AC169,$B170, $E$8:$E169,AN$5, $F$8:$F169,AN$6)</f>
        <v>0</v>
      </c>
      <c r="AO170" s="49">
        <f ca="1">AO169+_alpha*SUMIFS($Q$8:$Q169, $AC$8:$AC169,$B170, $E$8:$E169,AO$5, $F$8:$F169,AO$6)</f>
        <v>0</v>
      </c>
      <c r="AQ170" s="7">
        <f t="shared" ca="1" si="110"/>
        <v>1</v>
      </c>
      <c r="AR170" s="10">
        <f t="shared" ca="1" si="111"/>
        <v>1</v>
      </c>
      <c r="AS170" s="10">
        <f t="shared" ca="1" si="112"/>
        <v>1</v>
      </c>
      <c r="AT170" s="10">
        <f t="shared" ca="1" si="113"/>
        <v>1</v>
      </c>
      <c r="AU170" s="8">
        <f t="shared" ca="1" si="114"/>
        <v>0</v>
      </c>
    </row>
    <row r="171" spans="2:47" x14ac:dyDescent="0.7">
      <c r="B171" s="12">
        <f t="shared" si="96"/>
        <v>163</v>
      </c>
      <c r="C171" s="7">
        <f t="shared" ca="1" si="97"/>
        <v>3</v>
      </c>
      <c r="D171" s="8">
        <f t="shared" ca="1" si="98"/>
        <v>16</v>
      </c>
      <c r="E171" s="10">
        <f t="shared" ca="1" si="99"/>
        <v>2</v>
      </c>
      <c r="F171" s="54">
        <f t="shared" ca="1" si="100"/>
        <v>1</v>
      </c>
      <c r="G171" s="10">
        <f t="shared" ca="1" si="101"/>
        <v>-1</v>
      </c>
      <c r="H171" s="7">
        <f t="shared" ca="1" si="102"/>
        <v>3</v>
      </c>
      <c r="I171" s="8" t="b">
        <f t="shared" ca="1" si="103"/>
        <v>0</v>
      </c>
      <c r="K171" s="55">
        <f t="shared" ca="1" si="104"/>
        <v>1</v>
      </c>
      <c r="L171" s="23">
        <f t="shared" si="105"/>
        <v>0.36060457339189911</v>
      </c>
      <c r="M171" s="8">
        <f t="shared" ca="1" si="106"/>
        <v>1</v>
      </c>
      <c r="N171" s="15"/>
      <c r="O171" s="58">
        <f t="shared" ca="1" si="107"/>
        <v>7.1774159070341437</v>
      </c>
      <c r="P171" s="57">
        <f t="shared" ca="1" si="108"/>
        <v>9</v>
      </c>
      <c r="Q171" s="27">
        <f t="shared" ca="1" si="109"/>
        <v>1.8225840929658563</v>
      </c>
      <c r="R171" s="26">
        <f t="shared" ca="1" si="87"/>
        <v>0.33748027539343384</v>
      </c>
      <c r="S171" s="50">
        <f t="shared" ca="1" si="88"/>
        <v>7.1774159070341437</v>
      </c>
      <c r="T171" s="26">
        <f t="shared" ca="1" si="89"/>
        <v>0.28878855087680022</v>
      </c>
      <c r="U171" s="50">
        <f t="shared" ca="1" si="90"/>
        <v>8.1469798111481584</v>
      </c>
      <c r="V171" s="23"/>
      <c r="W171" s="7">
        <f ca="1">IFERROR(MATCH(TRUE,I171:OFFSET(I171,_n-1,0),FALSE), _n)-1</f>
        <v>1</v>
      </c>
      <c r="X171" s="10">
        <f t="shared" ca="1" si="91"/>
        <v>4</v>
      </c>
      <c r="Y171" s="10">
        <f t="shared" ca="1" si="92"/>
        <v>0</v>
      </c>
      <c r="Z171" s="7">
        <f ca="1">SUM(G171:OFFSET(G171, W171, 0))</f>
        <v>9</v>
      </c>
      <c r="AA171" s="65">
        <f t="shared" ca="1" si="93"/>
        <v>0</v>
      </c>
      <c r="AB171" s="66">
        <f t="shared" ca="1" si="94"/>
        <v>9</v>
      </c>
      <c r="AC171" s="70">
        <f t="shared" si="95"/>
        <v>167</v>
      </c>
      <c r="AF171" s="48">
        <f ca="1">AF170+_alpha*SUMIFS($Q$8:$Q170, $AC$8:$AC170,$B171, $E$8:$E170,AF$5, $F$8:$F170,AF$6)</f>
        <v>-1.1011599096417894</v>
      </c>
      <c r="AG171" s="34">
        <f ca="1">AG170+_alpha*SUMIFS($Q$8:$Q170, $AC$8:$AC170,$B171, $E$8:$E170,AG$5, $F$8:$F170,AG$6)</f>
        <v>1.1740167769264682</v>
      </c>
      <c r="AH171" s="33">
        <f ca="1">AH170+_alpha*SUMIFS($Q$8:$Q170, $AC$8:$AC170,$B171, $E$8:$E170,AH$5, $F$8:$F170,AH$6)</f>
        <v>-2.8468103048669193</v>
      </c>
      <c r="AI171" s="35">
        <f ca="1">AI170+_alpha*SUMIFS($Q$8:$Q170, $AC$8:$AC170,$B171, $E$8:$E170,AI$5, $F$8:$F170,AI$6)</f>
        <v>4.2862898283541027</v>
      </c>
      <c r="AJ171" s="34">
        <f ca="1">AJ170+_alpha*SUMIFS($Q$8:$Q170, $AC$8:$AC170,$B171, $E$8:$E170,AJ$5, $F$8:$F170,AJ$6)</f>
        <v>0.33748027539343384</v>
      </c>
      <c r="AK171" s="34">
        <f ca="1">AK170+_alpha*SUMIFS($Q$8:$Q170, $AC$8:$AC170,$B171, $E$8:$E170,AK$5, $F$8:$F170,AK$6)</f>
        <v>7.1774159070341437</v>
      </c>
      <c r="AL171" s="33">
        <f ca="1">AL170+_alpha*SUMIFS($Q$8:$Q170, $AC$8:$AC170,$B171, $E$8:$E170,AL$5, $F$8:$F170,AL$6)</f>
        <v>0.28878855087680022</v>
      </c>
      <c r="AM171" s="35">
        <f ca="1">AM170+_alpha*SUMIFS($Q$8:$Q170, $AC$8:$AC170,$B171, $E$8:$E170,AM$5, $F$8:$F170,AM$6)</f>
        <v>8.1469798111481584</v>
      </c>
      <c r="AN171" s="34">
        <f ca="1">AN170+_alpha*SUMIFS($Q$8:$Q170, $AC$8:$AC170,$B171, $E$8:$E170,AN$5, $F$8:$F170,AN$6)</f>
        <v>0</v>
      </c>
      <c r="AO171" s="49">
        <f ca="1">AO170+_alpha*SUMIFS($Q$8:$Q170, $AC$8:$AC170,$B171, $E$8:$E170,AO$5, $F$8:$F170,AO$6)</f>
        <v>0</v>
      </c>
      <c r="AQ171" s="7">
        <f t="shared" ca="1" si="110"/>
        <v>1</v>
      </c>
      <c r="AR171" s="10">
        <f t="shared" ca="1" si="111"/>
        <v>1</v>
      </c>
      <c r="AS171" s="10">
        <f t="shared" ca="1" si="112"/>
        <v>1</v>
      </c>
      <c r="AT171" s="10">
        <f t="shared" ca="1" si="113"/>
        <v>1</v>
      </c>
      <c r="AU171" s="8">
        <f t="shared" ca="1" si="114"/>
        <v>0</v>
      </c>
    </row>
    <row r="172" spans="2:47" x14ac:dyDescent="0.7">
      <c r="B172" s="12">
        <f t="shared" si="96"/>
        <v>164</v>
      </c>
      <c r="C172" s="7">
        <f t="shared" ca="1" si="97"/>
        <v>4</v>
      </c>
      <c r="D172" s="8">
        <f t="shared" ca="1" si="98"/>
        <v>16</v>
      </c>
      <c r="E172" s="10">
        <f t="shared" ca="1" si="99"/>
        <v>3</v>
      </c>
      <c r="F172" s="54">
        <f t="shared" ca="1" si="100"/>
        <v>1</v>
      </c>
      <c r="G172" s="10">
        <f t="shared" ca="1" si="101"/>
        <v>10</v>
      </c>
      <c r="H172" s="7">
        <f t="shared" ca="1" si="102"/>
        <v>4</v>
      </c>
      <c r="I172" s="8" t="b">
        <f t="shared" ca="1" si="103"/>
        <v>1</v>
      </c>
      <c r="K172" s="55">
        <f t="shared" ca="1" si="104"/>
        <v>0</v>
      </c>
      <c r="L172" s="23">
        <f t="shared" si="105"/>
        <v>0.36016641344192463</v>
      </c>
      <c r="M172" s="8">
        <f t="shared" ca="1" si="106"/>
        <v>0</v>
      </c>
      <c r="N172" s="15"/>
      <c r="O172" s="58">
        <f t="shared" ca="1" si="107"/>
        <v>8.1469798111481584</v>
      </c>
      <c r="P172" s="57">
        <f t="shared" ca="1" si="108"/>
        <v>10</v>
      </c>
      <c r="Q172" s="27">
        <f t="shared" ca="1" si="109"/>
        <v>1.8530201888518416</v>
      </c>
      <c r="R172" s="26">
        <f t="shared" ca="1" si="87"/>
        <v>0.28878855087680022</v>
      </c>
      <c r="S172" s="50">
        <f t="shared" ca="1" si="88"/>
        <v>8.1469798111481584</v>
      </c>
      <c r="T172" s="26">
        <f t="shared" ca="1" si="89"/>
        <v>0</v>
      </c>
      <c r="U172" s="50">
        <f t="shared" ca="1" si="90"/>
        <v>0</v>
      </c>
      <c r="V172" s="23"/>
      <c r="W172" s="7">
        <f ca="1">IFERROR(MATCH(TRUE,I172:OFFSET(I172,_n-1,0),FALSE), _n)-1</f>
        <v>0</v>
      </c>
      <c r="X172" s="10">
        <f t="shared" ca="1" si="91"/>
        <v>4</v>
      </c>
      <c r="Y172" s="10">
        <f t="shared" ca="1" si="92"/>
        <v>0</v>
      </c>
      <c r="Z172" s="7">
        <f ca="1">SUM(G172:OFFSET(G172, W172, 0))</f>
        <v>10</v>
      </c>
      <c r="AA172" s="65">
        <f t="shared" ca="1" si="93"/>
        <v>0</v>
      </c>
      <c r="AB172" s="66">
        <f t="shared" ca="1" si="94"/>
        <v>10</v>
      </c>
      <c r="AC172" s="70">
        <f t="shared" si="95"/>
        <v>168</v>
      </c>
      <c r="AF172" s="48">
        <f ca="1">AF171+_alpha*SUMIFS($Q$8:$Q171, $AC$8:$AC171,$B172, $E$8:$E171,AF$5, $F$8:$F171,AF$6)</f>
        <v>-0.59693505077225961</v>
      </c>
      <c r="AG172" s="34">
        <f ca="1">AG171+_alpha*SUMIFS($Q$8:$Q171, $AC$8:$AC171,$B172, $E$8:$E171,AG$5, $F$8:$F171,AG$6)</f>
        <v>1.1740167769264682</v>
      </c>
      <c r="AH172" s="33">
        <f ca="1">AH171+_alpha*SUMIFS($Q$8:$Q171, $AC$8:$AC171,$B172, $E$8:$E171,AH$5, $F$8:$F171,AH$6)</f>
        <v>-2.8468103048669193</v>
      </c>
      <c r="AI172" s="35">
        <f ca="1">AI171+_alpha*SUMIFS($Q$8:$Q171, $AC$8:$AC171,$B172, $E$8:$E171,AI$5, $F$8:$F171,AI$6)</f>
        <v>4.2862898283541027</v>
      </c>
      <c r="AJ172" s="34">
        <f ca="1">AJ171+_alpha*SUMIFS($Q$8:$Q171, $AC$8:$AC171,$B172, $E$8:$E171,AJ$5, $F$8:$F171,AJ$6)</f>
        <v>0.33748027539343384</v>
      </c>
      <c r="AK172" s="34">
        <f ca="1">AK171+_alpha*SUMIFS($Q$8:$Q171, $AC$8:$AC171,$B172, $E$8:$E171,AK$5, $F$8:$F171,AK$6)</f>
        <v>7.1774159070341437</v>
      </c>
      <c r="AL172" s="33">
        <f ca="1">AL171+_alpha*SUMIFS($Q$8:$Q171, $AC$8:$AC171,$B172, $E$8:$E171,AL$5, $F$8:$F171,AL$6)</f>
        <v>0.28878855087680022</v>
      </c>
      <c r="AM172" s="35">
        <f ca="1">AM171+_alpha*SUMIFS($Q$8:$Q171, $AC$8:$AC171,$B172, $E$8:$E171,AM$5, $F$8:$F171,AM$6)</f>
        <v>8.1469798111481584</v>
      </c>
      <c r="AN172" s="34">
        <f ca="1">AN171+_alpha*SUMIFS($Q$8:$Q171, $AC$8:$AC171,$B172, $E$8:$E171,AN$5, $F$8:$F171,AN$6)</f>
        <v>0</v>
      </c>
      <c r="AO172" s="49">
        <f ca="1">AO171+_alpha*SUMIFS($Q$8:$Q171, $AC$8:$AC171,$B172, $E$8:$E171,AO$5, $F$8:$F171,AO$6)</f>
        <v>0</v>
      </c>
      <c r="AQ172" s="7">
        <f t="shared" ca="1" si="110"/>
        <v>1</v>
      </c>
      <c r="AR172" s="10">
        <f t="shared" ca="1" si="111"/>
        <v>1</v>
      </c>
      <c r="AS172" s="10">
        <f t="shared" ca="1" si="112"/>
        <v>1</v>
      </c>
      <c r="AT172" s="10">
        <f t="shared" ca="1" si="113"/>
        <v>1</v>
      </c>
      <c r="AU172" s="8">
        <f t="shared" ca="1" si="114"/>
        <v>0</v>
      </c>
    </row>
    <row r="173" spans="2:47" x14ac:dyDescent="0.7">
      <c r="B173" s="12">
        <f t="shared" si="96"/>
        <v>165</v>
      </c>
      <c r="C173" s="7">
        <f t="shared" ca="1" si="97"/>
        <v>0</v>
      </c>
      <c r="D173" s="8">
        <f t="shared" ca="1" si="98"/>
        <v>17</v>
      </c>
      <c r="E173" s="10">
        <f t="shared" ca="1" si="99"/>
        <v>0</v>
      </c>
      <c r="F173" s="54">
        <f t="shared" ca="1" si="100"/>
        <v>0</v>
      </c>
      <c r="G173" s="10">
        <f t="shared" ca="1" si="101"/>
        <v>-1</v>
      </c>
      <c r="H173" s="7">
        <f t="shared" ca="1" si="102"/>
        <v>0</v>
      </c>
      <c r="I173" s="8" t="b">
        <f t="shared" ca="1" si="103"/>
        <v>0</v>
      </c>
      <c r="K173" s="55">
        <f t="shared" ca="1" si="104"/>
        <v>1</v>
      </c>
      <c r="L173" s="23">
        <f t="shared" si="105"/>
        <v>0.35973142858109441</v>
      </c>
      <c r="M173" s="8">
        <f t="shared" ca="1" si="106"/>
        <v>1</v>
      </c>
      <c r="N173" s="15"/>
      <c r="O173" s="58">
        <f t="shared" ca="1" si="107"/>
        <v>-0.59693505077225961</v>
      </c>
      <c r="P173" s="57">
        <f t="shared" ca="1" si="108"/>
        <v>4.1469798111481584</v>
      </c>
      <c r="Q173" s="27">
        <f t="shared" ca="1" si="109"/>
        <v>4.7439148619204179</v>
      </c>
      <c r="R173" s="26">
        <f t="shared" ca="1" si="87"/>
        <v>-0.59693505077225961</v>
      </c>
      <c r="S173" s="50">
        <f t="shared" ca="1" si="88"/>
        <v>1.7566150992338214</v>
      </c>
      <c r="T173" s="26">
        <f t="shared" ca="1" si="89"/>
        <v>-0.59693505077225961</v>
      </c>
      <c r="U173" s="50">
        <f t="shared" ca="1" si="90"/>
        <v>1.7566150992338214</v>
      </c>
      <c r="V173" s="23"/>
      <c r="W173" s="7">
        <f ca="1">IFERROR(MATCH(TRUE,I173:OFFSET(I173,_n-1,0),FALSE), _n)-1</f>
        <v>3</v>
      </c>
      <c r="X173" s="10">
        <f t="shared" ca="1" si="91"/>
        <v>3</v>
      </c>
      <c r="Y173" s="10">
        <f t="shared" ca="1" si="92"/>
        <v>1</v>
      </c>
      <c r="Z173" s="7">
        <f ca="1">SUM(G173:OFFSET(G173, W173, 0))</f>
        <v>-4</v>
      </c>
      <c r="AA173" s="65">
        <f t="shared" ca="1" si="93"/>
        <v>8.1469798111481584</v>
      </c>
      <c r="AB173" s="66">
        <f t="shared" ca="1" si="94"/>
        <v>4.1469798111481584</v>
      </c>
      <c r="AC173" s="70">
        <f t="shared" si="95"/>
        <v>169</v>
      </c>
      <c r="AF173" s="48">
        <f ca="1">AF172+_alpha*SUMIFS($Q$8:$Q172, $AC$8:$AC172,$B173, $E$8:$E172,AF$5, $F$8:$F172,AF$6)</f>
        <v>-0.59693505077225961</v>
      </c>
      <c r="AG173" s="34">
        <f ca="1">AG172+_alpha*SUMIFS($Q$8:$Q172, $AC$8:$AC172,$B173, $E$8:$E172,AG$5, $F$8:$F172,AG$6)</f>
        <v>1.7566150992338214</v>
      </c>
      <c r="AH173" s="33">
        <f ca="1">AH172+_alpha*SUMIFS($Q$8:$Q172, $AC$8:$AC172,$B173, $E$8:$E172,AH$5, $F$8:$F172,AH$6)</f>
        <v>-2.8468103048669193</v>
      </c>
      <c r="AI173" s="35">
        <f ca="1">AI172+_alpha*SUMIFS($Q$8:$Q172, $AC$8:$AC172,$B173, $E$8:$E172,AI$5, $F$8:$F172,AI$6)</f>
        <v>4.2862898283541027</v>
      </c>
      <c r="AJ173" s="34">
        <f ca="1">AJ172+_alpha*SUMIFS($Q$8:$Q172, $AC$8:$AC172,$B173, $E$8:$E172,AJ$5, $F$8:$F172,AJ$6)</f>
        <v>0.33748027539343384</v>
      </c>
      <c r="AK173" s="34">
        <f ca="1">AK172+_alpha*SUMIFS($Q$8:$Q172, $AC$8:$AC172,$B173, $E$8:$E172,AK$5, $F$8:$F172,AK$6)</f>
        <v>7.1774159070341437</v>
      </c>
      <c r="AL173" s="33">
        <f ca="1">AL172+_alpha*SUMIFS($Q$8:$Q172, $AC$8:$AC172,$B173, $E$8:$E172,AL$5, $F$8:$F172,AL$6)</f>
        <v>0.28878855087680022</v>
      </c>
      <c r="AM173" s="35">
        <f ca="1">AM172+_alpha*SUMIFS($Q$8:$Q172, $AC$8:$AC172,$B173, $E$8:$E172,AM$5, $F$8:$F172,AM$6)</f>
        <v>8.1469798111481584</v>
      </c>
      <c r="AN173" s="34">
        <f ca="1">AN172+_alpha*SUMIFS($Q$8:$Q172, $AC$8:$AC172,$B173, $E$8:$E172,AN$5, $F$8:$F172,AN$6)</f>
        <v>0</v>
      </c>
      <c r="AO173" s="49">
        <f ca="1">AO172+_alpha*SUMIFS($Q$8:$Q172, $AC$8:$AC172,$B173, $E$8:$E172,AO$5, $F$8:$F172,AO$6)</f>
        <v>0</v>
      </c>
      <c r="AQ173" s="7">
        <f t="shared" ca="1" si="110"/>
        <v>1</v>
      </c>
      <c r="AR173" s="10">
        <f t="shared" ca="1" si="111"/>
        <v>1</v>
      </c>
      <c r="AS173" s="10">
        <f t="shared" ca="1" si="112"/>
        <v>1</v>
      </c>
      <c r="AT173" s="10">
        <f t="shared" ca="1" si="113"/>
        <v>1</v>
      </c>
      <c r="AU173" s="8">
        <f t="shared" ca="1" si="114"/>
        <v>0</v>
      </c>
    </row>
    <row r="174" spans="2:47" x14ac:dyDescent="0.7">
      <c r="B174" s="12">
        <f t="shared" si="96"/>
        <v>166</v>
      </c>
      <c r="C174" s="7">
        <f t="shared" ca="1" si="97"/>
        <v>1</v>
      </c>
      <c r="D174" s="8">
        <f t="shared" ca="1" si="98"/>
        <v>17</v>
      </c>
      <c r="E174" s="10">
        <f t="shared" ca="1" si="99"/>
        <v>0</v>
      </c>
      <c r="F174" s="54">
        <f t="shared" ca="1" si="100"/>
        <v>1</v>
      </c>
      <c r="G174" s="10">
        <f t="shared" ca="1" si="101"/>
        <v>-1</v>
      </c>
      <c r="H174" s="7">
        <f t="shared" ca="1" si="102"/>
        <v>1</v>
      </c>
      <c r="I174" s="8" t="b">
        <f t="shared" ca="1" si="103"/>
        <v>0</v>
      </c>
      <c r="K174" s="55">
        <f t="shared" ca="1" si="104"/>
        <v>1</v>
      </c>
      <c r="L174" s="23">
        <f t="shared" si="105"/>
        <v>0.35929957688113628</v>
      </c>
      <c r="M174" s="8">
        <f t="shared" ca="1" si="106"/>
        <v>1</v>
      </c>
      <c r="N174" s="15"/>
      <c r="O174" s="58">
        <f t="shared" ca="1" si="107"/>
        <v>1.7566150992338214</v>
      </c>
      <c r="P174" s="57">
        <f t="shared" ca="1" si="108"/>
        <v>7</v>
      </c>
      <c r="Q174" s="27">
        <f t="shared" ca="1" si="109"/>
        <v>5.2433849007661788</v>
      </c>
      <c r="R174" s="26">
        <f t="shared" ca="1" si="87"/>
        <v>-0.59693505077225961</v>
      </c>
      <c r="S174" s="50">
        <f t="shared" ca="1" si="88"/>
        <v>1.7566150992338214</v>
      </c>
      <c r="T174" s="26">
        <f t="shared" ca="1" si="89"/>
        <v>-2.8468103048669193</v>
      </c>
      <c r="U174" s="50">
        <f t="shared" ca="1" si="90"/>
        <v>4.6576608455186923</v>
      </c>
      <c r="V174" s="23"/>
      <c r="W174" s="7">
        <f ca="1">IFERROR(MATCH(TRUE,I174:OFFSET(I174,_n-1,0),FALSE), _n)-1</f>
        <v>3</v>
      </c>
      <c r="X174" s="10">
        <f t="shared" ca="1" si="91"/>
        <v>4</v>
      </c>
      <c r="Y174" s="10">
        <f t="shared" ca="1" si="92"/>
        <v>0</v>
      </c>
      <c r="Z174" s="7">
        <f ca="1">SUM(G174:OFFSET(G174, W174, 0))</f>
        <v>7</v>
      </c>
      <c r="AA174" s="65">
        <f t="shared" ca="1" si="93"/>
        <v>0</v>
      </c>
      <c r="AB174" s="66">
        <f t="shared" ca="1" si="94"/>
        <v>7</v>
      </c>
      <c r="AC174" s="70">
        <f t="shared" si="95"/>
        <v>170</v>
      </c>
      <c r="AF174" s="48">
        <f ca="1">AF173+_alpha*SUMIFS($Q$8:$Q173, $AC$8:$AC173,$B174, $E$8:$E173,AF$5, $F$8:$F173,AF$6)</f>
        <v>-0.59693505077225961</v>
      </c>
      <c r="AG174" s="34">
        <f ca="1">AG173+_alpha*SUMIFS($Q$8:$Q173, $AC$8:$AC173,$B174, $E$8:$E173,AG$5, $F$8:$F173,AG$6)</f>
        <v>1.7566150992338214</v>
      </c>
      <c r="AH174" s="33">
        <f ca="1">AH173+_alpha*SUMIFS($Q$8:$Q173, $AC$8:$AC173,$B174, $E$8:$E173,AH$5, $F$8:$F173,AH$6)</f>
        <v>-2.8468103048669193</v>
      </c>
      <c r="AI174" s="35">
        <f ca="1">AI173+_alpha*SUMIFS($Q$8:$Q173, $AC$8:$AC173,$B174, $E$8:$E173,AI$5, $F$8:$F173,AI$6)</f>
        <v>4.6576608455186923</v>
      </c>
      <c r="AJ174" s="34">
        <f ca="1">AJ173+_alpha*SUMIFS($Q$8:$Q173, $AC$8:$AC173,$B174, $E$8:$E173,AJ$5, $F$8:$F173,AJ$6)</f>
        <v>0.33748027539343384</v>
      </c>
      <c r="AK174" s="34">
        <f ca="1">AK173+_alpha*SUMIFS($Q$8:$Q173, $AC$8:$AC173,$B174, $E$8:$E173,AK$5, $F$8:$F173,AK$6)</f>
        <v>7.1774159070341437</v>
      </c>
      <c r="AL174" s="33">
        <f ca="1">AL173+_alpha*SUMIFS($Q$8:$Q173, $AC$8:$AC173,$B174, $E$8:$E173,AL$5, $F$8:$F173,AL$6)</f>
        <v>0.28878855087680022</v>
      </c>
      <c r="AM174" s="35">
        <f ca="1">AM173+_alpha*SUMIFS($Q$8:$Q173, $AC$8:$AC173,$B174, $E$8:$E173,AM$5, $F$8:$F173,AM$6)</f>
        <v>8.1469798111481584</v>
      </c>
      <c r="AN174" s="34">
        <f ca="1">AN173+_alpha*SUMIFS($Q$8:$Q173, $AC$8:$AC173,$B174, $E$8:$E173,AN$5, $F$8:$F173,AN$6)</f>
        <v>0</v>
      </c>
      <c r="AO174" s="49">
        <f ca="1">AO173+_alpha*SUMIFS($Q$8:$Q173, $AC$8:$AC173,$B174, $E$8:$E173,AO$5, $F$8:$F173,AO$6)</f>
        <v>0</v>
      </c>
      <c r="AQ174" s="7">
        <f t="shared" ca="1" si="110"/>
        <v>1</v>
      </c>
      <c r="AR174" s="10">
        <f t="shared" ca="1" si="111"/>
        <v>1</v>
      </c>
      <c r="AS174" s="10">
        <f t="shared" ca="1" si="112"/>
        <v>1</v>
      </c>
      <c r="AT174" s="10">
        <f t="shared" ca="1" si="113"/>
        <v>1</v>
      </c>
      <c r="AU174" s="8">
        <f t="shared" ca="1" si="114"/>
        <v>0</v>
      </c>
    </row>
    <row r="175" spans="2:47" x14ac:dyDescent="0.7">
      <c r="B175" s="12">
        <f t="shared" si="96"/>
        <v>167</v>
      </c>
      <c r="C175" s="7">
        <f t="shared" ca="1" si="97"/>
        <v>2</v>
      </c>
      <c r="D175" s="8">
        <f t="shared" ca="1" si="98"/>
        <v>17</v>
      </c>
      <c r="E175" s="10">
        <f t="shared" ca="1" si="99"/>
        <v>1</v>
      </c>
      <c r="F175" s="54">
        <f t="shared" ca="1" si="100"/>
        <v>1</v>
      </c>
      <c r="G175" s="10">
        <f t="shared" ca="1" si="101"/>
        <v>-1</v>
      </c>
      <c r="H175" s="7">
        <f t="shared" ca="1" si="102"/>
        <v>2</v>
      </c>
      <c r="I175" s="8" t="b">
        <f t="shared" ca="1" si="103"/>
        <v>0</v>
      </c>
      <c r="K175" s="55">
        <f t="shared" ca="1" si="104"/>
        <v>1</v>
      </c>
      <c r="L175" s="23">
        <f t="shared" si="105"/>
        <v>0.35887081721432579</v>
      </c>
      <c r="M175" s="8">
        <f t="shared" ca="1" si="106"/>
        <v>1</v>
      </c>
      <c r="N175" s="15"/>
      <c r="O175" s="58">
        <f t="shared" ca="1" si="107"/>
        <v>4.6576608455186923</v>
      </c>
      <c r="P175" s="57">
        <f t="shared" ca="1" si="108"/>
        <v>8</v>
      </c>
      <c r="Q175" s="27">
        <f t="shared" ca="1" si="109"/>
        <v>3.3423391544813077</v>
      </c>
      <c r="R175" s="26">
        <f t="shared" ca="1" si="87"/>
        <v>-2.8468103048669193</v>
      </c>
      <c r="S175" s="50">
        <f t="shared" ca="1" si="88"/>
        <v>4.6576608455186923</v>
      </c>
      <c r="T175" s="26">
        <f t="shared" ca="1" si="89"/>
        <v>0.33748027539343384</v>
      </c>
      <c r="U175" s="50">
        <f t="shared" ca="1" si="90"/>
        <v>7.3596743163307297</v>
      </c>
      <c r="V175" s="23"/>
      <c r="W175" s="7">
        <f ca="1">IFERROR(MATCH(TRUE,I175:OFFSET(I175,_n-1,0),FALSE), _n)-1</f>
        <v>2</v>
      </c>
      <c r="X175" s="10">
        <f t="shared" ca="1" si="91"/>
        <v>4</v>
      </c>
      <c r="Y175" s="10">
        <f t="shared" ca="1" si="92"/>
        <v>0</v>
      </c>
      <c r="Z175" s="7">
        <f ca="1">SUM(G175:OFFSET(G175, W175, 0))</f>
        <v>8</v>
      </c>
      <c r="AA175" s="65">
        <f t="shared" ca="1" si="93"/>
        <v>0</v>
      </c>
      <c r="AB175" s="66">
        <f t="shared" ca="1" si="94"/>
        <v>8</v>
      </c>
      <c r="AC175" s="70">
        <f t="shared" si="95"/>
        <v>171</v>
      </c>
      <c r="AF175" s="48">
        <f ca="1">AF174+_alpha*SUMIFS($Q$8:$Q174, $AC$8:$AC174,$B175, $E$8:$E174,AF$5, $F$8:$F174,AF$6)</f>
        <v>-0.59693505077225961</v>
      </c>
      <c r="AG175" s="34">
        <f ca="1">AG174+_alpha*SUMIFS($Q$8:$Q174, $AC$8:$AC174,$B175, $E$8:$E174,AG$5, $F$8:$F174,AG$6)</f>
        <v>1.7566150992338214</v>
      </c>
      <c r="AH175" s="33">
        <f ca="1">AH174+_alpha*SUMIFS($Q$8:$Q174, $AC$8:$AC174,$B175, $E$8:$E174,AH$5, $F$8:$F174,AH$6)</f>
        <v>-2.8468103048669193</v>
      </c>
      <c r="AI175" s="35">
        <f ca="1">AI174+_alpha*SUMIFS($Q$8:$Q174, $AC$8:$AC174,$B175, $E$8:$E174,AI$5, $F$8:$F174,AI$6)</f>
        <v>4.6576608455186923</v>
      </c>
      <c r="AJ175" s="34">
        <f ca="1">AJ174+_alpha*SUMIFS($Q$8:$Q174, $AC$8:$AC174,$B175, $E$8:$E174,AJ$5, $F$8:$F174,AJ$6)</f>
        <v>0.33748027539343384</v>
      </c>
      <c r="AK175" s="34">
        <f ca="1">AK174+_alpha*SUMIFS($Q$8:$Q174, $AC$8:$AC174,$B175, $E$8:$E174,AK$5, $F$8:$F174,AK$6)</f>
        <v>7.3596743163307297</v>
      </c>
      <c r="AL175" s="33">
        <f ca="1">AL174+_alpha*SUMIFS($Q$8:$Q174, $AC$8:$AC174,$B175, $E$8:$E174,AL$5, $F$8:$F174,AL$6)</f>
        <v>0.28878855087680022</v>
      </c>
      <c r="AM175" s="35">
        <f ca="1">AM174+_alpha*SUMIFS($Q$8:$Q174, $AC$8:$AC174,$B175, $E$8:$E174,AM$5, $F$8:$F174,AM$6)</f>
        <v>8.1469798111481584</v>
      </c>
      <c r="AN175" s="34">
        <f ca="1">AN174+_alpha*SUMIFS($Q$8:$Q174, $AC$8:$AC174,$B175, $E$8:$E174,AN$5, $F$8:$F174,AN$6)</f>
        <v>0</v>
      </c>
      <c r="AO175" s="49">
        <f ca="1">AO174+_alpha*SUMIFS($Q$8:$Q174, $AC$8:$AC174,$B175, $E$8:$E174,AO$5, $F$8:$F174,AO$6)</f>
        <v>0</v>
      </c>
      <c r="AQ175" s="7">
        <f t="shared" ca="1" si="110"/>
        <v>1</v>
      </c>
      <c r="AR175" s="10">
        <f t="shared" ca="1" si="111"/>
        <v>1</v>
      </c>
      <c r="AS175" s="10">
        <f t="shared" ca="1" si="112"/>
        <v>1</v>
      </c>
      <c r="AT175" s="10">
        <f t="shared" ca="1" si="113"/>
        <v>1</v>
      </c>
      <c r="AU175" s="8">
        <f t="shared" ca="1" si="114"/>
        <v>0</v>
      </c>
    </row>
    <row r="176" spans="2:47" x14ac:dyDescent="0.7">
      <c r="B176" s="12">
        <f t="shared" si="96"/>
        <v>168</v>
      </c>
      <c r="C176" s="7">
        <f t="shared" ca="1" si="97"/>
        <v>3</v>
      </c>
      <c r="D176" s="8">
        <f t="shared" ca="1" si="98"/>
        <v>17</v>
      </c>
      <c r="E176" s="10">
        <f t="shared" ca="1" si="99"/>
        <v>2</v>
      </c>
      <c r="F176" s="54">
        <f t="shared" ca="1" si="100"/>
        <v>1</v>
      </c>
      <c r="G176" s="10">
        <f t="shared" ca="1" si="101"/>
        <v>-1</v>
      </c>
      <c r="H176" s="7">
        <f t="shared" ca="1" si="102"/>
        <v>3</v>
      </c>
      <c r="I176" s="8" t="b">
        <f t="shared" ca="1" si="103"/>
        <v>0</v>
      </c>
      <c r="K176" s="55">
        <f t="shared" ca="1" si="104"/>
        <v>1</v>
      </c>
      <c r="L176" s="23">
        <f t="shared" si="105"/>
        <v>0.35844510923354356</v>
      </c>
      <c r="M176" s="8">
        <f t="shared" ca="1" si="106"/>
        <v>1</v>
      </c>
      <c r="N176" s="15"/>
      <c r="O176" s="58">
        <f t="shared" ca="1" si="107"/>
        <v>7.3596743163307297</v>
      </c>
      <c r="P176" s="57">
        <f t="shared" ca="1" si="108"/>
        <v>9</v>
      </c>
      <c r="Q176" s="27">
        <f t="shared" ca="1" si="109"/>
        <v>1.6403256836692703</v>
      </c>
      <c r="R176" s="26">
        <f t="shared" ca="1" si="87"/>
        <v>0.33748027539343384</v>
      </c>
      <c r="S176" s="50">
        <f t="shared" ca="1" si="88"/>
        <v>7.3596743163307297</v>
      </c>
      <c r="T176" s="26">
        <f t="shared" ca="1" si="89"/>
        <v>0.28878855087680022</v>
      </c>
      <c r="U176" s="50">
        <f t="shared" ca="1" si="90"/>
        <v>8.3322818300333417</v>
      </c>
      <c r="V176" s="23"/>
      <c r="W176" s="7">
        <f ca="1">IFERROR(MATCH(TRUE,I176:OFFSET(I176,_n-1,0),FALSE), _n)-1</f>
        <v>1</v>
      </c>
      <c r="X176" s="10">
        <f t="shared" ca="1" si="91"/>
        <v>4</v>
      </c>
      <c r="Y176" s="10">
        <f t="shared" ca="1" si="92"/>
        <v>0</v>
      </c>
      <c r="Z176" s="7">
        <f ca="1">SUM(G176:OFFSET(G176, W176, 0))</f>
        <v>9</v>
      </c>
      <c r="AA176" s="65">
        <f t="shared" ca="1" si="93"/>
        <v>0</v>
      </c>
      <c r="AB176" s="66">
        <f t="shared" ca="1" si="94"/>
        <v>9</v>
      </c>
      <c r="AC176" s="70">
        <f t="shared" si="95"/>
        <v>172</v>
      </c>
      <c r="AF176" s="48">
        <f ca="1">AF175+_alpha*SUMIFS($Q$8:$Q175, $AC$8:$AC175,$B176, $E$8:$E175,AF$5, $F$8:$F175,AF$6)</f>
        <v>-0.59693505077225961</v>
      </c>
      <c r="AG176" s="34">
        <f ca="1">AG175+_alpha*SUMIFS($Q$8:$Q175, $AC$8:$AC175,$B176, $E$8:$E175,AG$5, $F$8:$F175,AG$6)</f>
        <v>1.7566150992338214</v>
      </c>
      <c r="AH176" s="33">
        <f ca="1">AH175+_alpha*SUMIFS($Q$8:$Q175, $AC$8:$AC175,$B176, $E$8:$E175,AH$5, $F$8:$F175,AH$6)</f>
        <v>-2.8468103048669193</v>
      </c>
      <c r="AI176" s="35">
        <f ca="1">AI175+_alpha*SUMIFS($Q$8:$Q175, $AC$8:$AC175,$B176, $E$8:$E175,AI$5, $F$8:$F175,AI$6)</f>
        <v>4.6576608455186923</v>
      </c>
      <c r="AJ176" s="34">
        <f ca="1">AJ175+_alpha*SUMIFS($Q$8:$Q175, $AC$8:$AC175,$B176, $E$8:$E175,AJ$5, $F$8:$F175,AJ$6)</f>
        <v>0.33748027539343384</v>
      </c>
      <c r="AK176" s="34">
        <f ca="1">AK175+_alpha*SUMIFS($Q$8:$Q175, $AC$8:$AC175,$B176, $E$8:$E175,AK$5, $F$8:$F175,AK$6)</f>
        <v>7.3596743163307297</v>
      </c>
      <c r="AL176" s="33">
        <f ca="1">AL175+_alpha*SUMIFS($Q$8:$Q175, $AC$8:$AC175,$B176, $E$8:$E175,AL$5, $F$8:$F175,AL$6)</f>
        <v>0.28878855087680022</v>
      </c>
      <c r="AM176" s="35">
        <f ca="1">AM175+_alpha*SUMIFS($Q$8:$Q175, $AC$8:$AC175,$B176, $E$8:$E175,AM$5, $F$8:$F175,AM$6)</f>
        <v>8.3322818300333417</v>
      </c>
      <c r="AN176" s="34">
        <f ca="1">AN175+_alpha*SUMIFS($Q$8:$Q175, $AC$8:$AC175,$B176, $E$8:$E175,AN$5, $F$8:$F175,AN$6)</f>
        <v>0</v>
      </c>
      <c r="AO176" s="49">
        <f ca="1">AO175+_alpha*SUMIFS($Q$8:$Q175, $AC$8:$AC175,$B176, $E$8:$E175,AO$5, $F$8:$F175,AO$6)</f>
        <v>0</v>
      </c>
      <c r="AQ176" s="7">
        <f t="shared" ca="1" si="110"/>
        <v>1</v>
      </c>
      <c r="AR176" s="10">
        <f t="shared" ca="1" si="111"/>
        <v>1</v>
      </c>
      <c r="AS176" s="10">
        <f t="shared" ca="1" si="112"/>
        <v>1</v>
      </c>
      <c r="AT176" s="10">
        <f t="shared" ca="1" si="113"/>
        <v>1</v>
      </c>
      <c r="AU176" s="8">
        <f t="shared" ca="1" si="114"/>
        <v>0</v>
      </c>
    </row>
    <row r="177" spans="2:47" x14ac:dyDescent="0.7">
      <c r="B177" s="12">
        <f t="shared" si="96"/>
        <v>169</v>
      </c>
      <c r="C177" s="7">
        <f t="shared" ca="1" si="97"/>
        <v>4</v>
      </c>
      <c r="D177" s="8">
        <f t="shared" ca="1" si="98"/>
        <v>17</v>
      </c>
      <c r="E177" s="10">
        <f t="shared" ca="1" si="99"/>
        <v>3</v>
      </c>
      <c r="F177" s="54">
        <f t="shared" ca="1" si="100"/>
        <v>1</v>
      </c>
      <c r="G177" s="10">
        <f t="shared" ca="1" si="101"/>
        <v>10</v>
      </c>
      <c r="H177" s="7">
        <f t="shared" ca="1" si="102"/>
        <v>4</v>
      </c>
      <c r="I177" s="8" t="b">
        <f t="shared" ca="1" si="103"/>
        <v>1</v>
      </c>
      <c r="K177" s="55">
        <f t="shared" ca="1" si="104"/>
        <v>0</v>
      </c>
      <c r="L177" s="23">
        <f t="shared" si="105"/>
        <v>0.35802241335294416</v>
      </c>
      <c r="M177" s="8">
        <f t="shared" ca="1" si="106"/>
        <v>0</v>
      </c>
      <c r="N177" s="15"/>
      <c r="O177" s="58">
        <f t="shared" ca="1" si="107"/>
        <v>8.3322818300333417</v>
      </c>
      <c r="P177" s="57">
        <f t="shared" ca="1" si="108"/>
        <v>10</v>
      </c>
      <c r="Q177" s="27">
        <f t="shared" ca="1" si="109"/>
        <v>1.6677181699666583</v>
      </c>
      <c r="R177" s="26">
        <f t="shared" ca="1" si="87"/>
        <v>0.28878855087680022</v>
      </c>
      <c r="S177" s="50">
        <f t="shared" ca="1" si="88"/>
        <v>8.3322818300333417</v>
      </c>
      <c r="T177" s="26">
        <f t="shared" ca="1" si="89"/>
        <v>0</v>
      </c>
      <c r="U177" s="50">
        <f t="shared" ca="1" si="90"/>
        <v>0</v>
      </c>
      <c r="V177" s="23"/>
      <c r="W177" s="7">
        <f ca="1">IFERROR(MATCH(TRUE,I177:OFFSET(I177,_n-1,0),FALSE), _n)-1</f>
        <v>0</v>
      </c>
      <c r="X177" s="10">
        <f t="shared" ca="1" si="91"/>
        <v>4</v>
      </c>
      <c r="Y177" s="10">
        <f t="shared" ca="1" si="92"/>
        <v>0</v>
      </c>
      <c r="Z177" s="7">
        <f ca="1">SUM(G177:OFFSET(G177, W177, 0))</f>
        <v>10</v>
      </c>
      <c r="AA177" s="65">
        <f t="shared" ca="1" si="93"/>
        <v>0</v>
      </c>
      <c r="AB177" s="66">
        <f t="shared" ca="1" si="94"/>
        <v>10</v>
      </c>
      <c r="AC177" s="70">
        <f t="shared" si="95"/>
        <v>173</v>
      </c>
      <c r="AF177" s="48">
        <f ca="1">AF176+_alpha*SUMIFS($Q$8:$Q176, $AC$8:$AC176,$B177, $E$8:$E176,AF$5, $F$8:$F176,AF$6)</f>
        <v>-0.12254356458021781</v>
      </c>
      <c r="AG177" s="34">
        <f ca="1">AG176+_alpha*SUMIFS($Q$8:$Q176, $AC$8:$AC176,$B177, $E$8:$E176,AG$5, $F$8:$F176,AG$6)</f>
        <v>1.7566150992338214</v>
      </c>
      <c r="AH177" s="33">
        <f ca="1">AH176+_alpha*SUMIFS($Q$8:$Q176, $AC$8:$AC176,$B177, $E$8:$E176,AH$5, $F$8:$F176,AH$6)</f>
        <v>-2.8468103048669193</v>
      </c>
      <c r="AI177" s="35">
        <f ca="1">AI176+_alpha*SUMIFS($Q$8:$Q176, $AC$8:$AC176,$B177, $E$8:$E176,AI$5, $F$8:$F176,AI$6)</f>
        <v>4.6576608455186923</v>
      </c>
      <c r="AJ177" s="34">
        <f ca="1">AJ176+_alpha*SUMIFS($Q$8:$Q176, $AC$8:$AC176,$B177, $E$8:$E176,AJ$5, $F$8:$F176,AJ$6)</f>
        <v>0.33748027539343384</v>
      </c>
      <c r="AK177" s="34">
        <f ca="1">AK176+_alpha*SUMIFS($Q$8:$Q176, $AC$8:$AC176,$B177, $E$8:$E176,AK$5, $F$8:$F176,AK$6)</f>
        <v>7.3596743163307297</v>
      </c>
      <c r="AL177" s="33">
        <f ca="1">AL176+_alpha*SUMIFS($Q$8:$Q176, $AC$8:$AC176,$B177, $E$8:$E176,AL$5, $F$8:$F176,AL$6)</f>
        <v>0.28878855087680022</v>
      </c>
      <c r="AM177" s="35">
        <f ca="1">AM176+_alpha*SUMIFS($Q$8:$Q176, $AC$8:$AC176,$B177, $E$8:$E176,AM$5, $F$8:$F176,AM$6)</f>
        <v>8.3322818300333417</v>
      </c>
      <c r="AN177" s="34">
        <f ca="1">AN176+_alpha*SUMIFS($Q$8:$Q176, $AC$8:$AC176,$B177, $E$8:$E176,AN$5, $F$8:$F176,AN$6)</f>
        <v>0</v>
      </c>
      <c r="AO177" s="49">
        <f ca="1">AO176+_alpha*SUMIFS($Q$8:$Q176, $AC$8:$AC176,$B177, $E$8:$E176,AO$5, $F$8:$F176,AO$6)</f>
        <v>0</v>
      </c>
      <c r="AQ177" s="7">
        <f t="shared" ca="1" si="110"/>
        <v>1</v>
      </c>
      <c r="AR177" s="10">
        <f t="shared" ca="1" si="111"/>
        <v>1</v>
      </c>
      <c r="AS177" s="10">
        <f t="shared" ca="1" si="112"/>
        <v>1</v>
      </c>
      <c r="AT177" s="10">
        <f t="shared" ca="1" si="113"/>
        <v>1</v>
      </c>
      <c r="AU177" s="8">
        <f t="shared" ca="1" si="114"/>
        <v>0</v>
      </c>
    </row>
    <row r="178" spans="2:47" x14ac:dyDescent="0.7">
      <c r="B178" s="12">
        <f t="shared" si="96"/>
        <v>170</v>
      </c>
      <c r="C178" s="7">
        <f t="shared" ca="1" si="97"/>
        <v>0</v>
      </c>
      <c r="D178" s="8">
        <f t="shared" ca="1" si="98"/>
        <v>18</v>
      </c>
      <c r="E178" s="10">
        <f t="shared" ca="1" si="99"/>
        <v>0</v>
      </c>
      <c r="F178" s="54">
        <f t="shared" ca="1" si="100"/>
        <v>0</v>
      </c>
      <c r="G178" s="10">
        <f t="shared" ca="1" si="101"/>
        <v>-1</v>
      </c>
      <c r="H178" s="7">
        <f t="shared" ca="1" si="102"/>
        <v>0</v>
      </c>
      <c r="I178" s="8" t="b">
        <f t="shared" ca="1" si="103"/>
        <v>0</v>
      </c>
      <c r="K178" s="55">
        <f t="shared" ca="1" si="104"/>
        <v>1</v>
      </c>
      <c r="L178" s="23">
        <f t="shared" si="105"/>
        <v>0.35760269072921413</v>
      </c>
      <c r="M178" s="8">
        <f t="shared" ca="1" si="106"/>
        <v>1</v>
      </c>
      <c r="N178" s="15"/>
      <c r="O178" s="58">
        <f t="shared" ca="1" si="107"/>
        <v>-0.12254356458021781</v>
      </c>
      <c r="P178" s="57">
        <f t="shared" ca="1" si="108"/>
        <v>0.65766084551869231</v>
      </c>
      <c r="Q178" s="27">
        <f t="shared" ca="1" si="109"/>
        <v>0.78020441009891006</v>
      </c>
      <c r="R178" s="26">
        <f t="shared" ca="1" si="87"/>
        <v>-0.12254356458021781</v>
      </c>
      <c r="S178" s="50">
        <f t="shared" ca="1" si="88"/>
        <v>2.2809535893104393</v>
      </c>
      <c r="T178" s="26">
        <f t="shared" ca="1" si="89"/>
        <v>-0.12254356458021781</v>
      </c>
      <c r="U178" s="50">
        <f t="shared" ca="1" si="90"/>
        <v>2.2809535893104393</v>
      </c>
      <c r="V178" s="23"/>
      <c r="W178" s="7">
        <f ca="1">IFERROR(MATCH(TRUE,I178:OFFSET(I178,_n-1,0),FALSE), _n)-1</f>
        <v>3</v>
      </c>
      <c r="X178" s="10">
        <f t="shared" ca="1" si="91"/>
        <v>1</v>
      </c>
      <c r="Y178" s="10">
        <f t="shared" ca="1" si="92"/>
        <v>1</v>
      </c>
      <c r="Z178" s="7">
        <f ca="1">SUM(G178:OFFSET(G178, W178, 0))</f>
        <v>-4</v>
      </c>
      <c r="AA178" s="65">
        <f t="shared" ca="1" si="93"/>
        <v>4.6576608455186923</v>
      </c>
      <c r="AB178" s="66">
        <f t="shared" ca="1" si="94"/>
        <v>0.65766084551869231</v>
      </c>
      <c r="AC178" s="70">
        <f t="shared" si="95"/>
        <v>174</v>
      </c>
      <c r="AF178" s="48">
        <f ca="1">AF177+_alpha*SUMIFS($Q$8:$Q177, $AC$8:$AC177,$B178, $E$8:$E177,AF$5, $F$8:$F177,AF$6)</f>
        <v>-0.12254356458021781</v>
      </c>
      <c r="AG178" s="34">
        <f ca="1">AG177+_alpha*SUMIFS($Q$8:$Q177, $AC$8:$AC177,$B178, $E$8:$E177,AG$5, $F$8:$F177,AG$6)</f>
        <v>2.2809535893104393</v>
      </c>
      <c r="AH178" s="33">
        <f ca="1">AH177+_alpha*SUMIFS($Q$8:$Q177, $AC$8:$AC177,$B178, $E$8:$E177,AH$5, $F$8:$F177,AH$6)</f>
        <v>-2.8468103048669193</v>
      </c>
      <c r="AI178" s="35">
        <f ca="1">AI177+_alpha*SUMIFS($Q$8:$Q177, $AC$8:$AC177,$B178, $E$8:$E177,AI$5, $F$8:$F177,AI$6)</f>
        <v>4.6576608455186923</v>
      </c>
      <c r="AJ178" s="34">
        <f ca="1">AJ177+_alpha*SUMIFS($Q$8:$Q177, $AC$8:$AC177,$B178, $E$8:$E177,AJ$5, $F$8:$F177,AJ$6)</f>
        <v>0.33748027539343384</v>
      </c>
      <c r="AK178" s="34">
        <f ca="1">AK177+_alpha*SUMIFS($Q$8:$Q177, $AC$8:$AC177,$B178, $E$8:$E177,AK$5, $F$8:$F177,AK$6)</f>
        <v>7.3596743163307297</v>
      </c>
      <c r="AL178" s="33">
        <f ca="1">AL177+_alpha*SUMIFS($Q$8:$Q177, $AC$8:$AC177,$B178, $E$8:$E177,AL$5, $F$8:$F177,AL$6)</f>
        <v>0.28878855087680022</v>
      </c>
      <c r="AM178" s="35">
        <f ca="1">AM177+_alpha*SUMIFS($Q$8:$Q177, $AC$8:$AC177,$B178, $E$8:$E177,AM$5, $F$8:$F177,AM$6)</f>
        <v>8.3322818300333417</v>
      </c>
      <c r="AN178" s="34">
        <f ca="1">AN177+_alpha*SUMIFS($Q$8:$Q177, $AC$8:$AC177,$B178, $E$8:$E177,AN$5, $F$8:$F177,AN$6)</f>
        <v>0</v>
      </c>
      <c r="AO178" s="49">
        <f ca="1">AO177+_alpha*SUMIFS($Q$8:$Q177, $AC$8:$AC177,$B178, $E$8:$E177,AO$5, $F$8:$F177,AO$6)</f>
        <v>0</v>
      </c>
      <c r="AQ178" s="7">
        <f t="shared" ca="1" si="110"/>
        <v>1</v>
      </c>
      <c r="AR178" s="10">
        <f t="shared" ca="1" si="111"/>
        <v>1</v>
      </c>
      <c r="AS178" s="10">
        <f t="shared" ca="1" si="112"/>
        <v>1</v>
      </c>
      <c r="AT178" s="10">
        <f t="shared" ca="1" si="113"/>
        <v>1</v>
      </c>
      <c r="AU178" s="8">
        <f t="shared" ca="1" si="114"/>
        <v>0</v>
      </c>
    </row>
    <row r="179" spans="2:47" x14ac:dyDescent="0.7">
      <c r="B179" s="12">
        <f t="shared" si="96"/>
        <v>171</v>
      </c>
      <c r="C179" s="7">
        <f t="shared" ca="1" si="97"/>
        <v>1</v>
      </c>
      <c r="D179" s="8">
        <f t="shared" ca="1" si="98"/>
        <v>18</v>
      </c>
      <c r="E179" s="10">
        <f t="shared" ca="1" si="99"/>
        <v>0</v>
      </c>
      <c r="F179" s="54">
        <f t="shared" ca="1" si="100"/>
        <v>1</v>
      </c>
      <c r="G179" s="10">
        <f t="shared" ca="1" si="101"/>
        <v>-1</v>
      </c>
      <c r="H179" s="7">
        <f t="shared" ca="1" si="102"/>
        <v>1</v>
      </c>
      <c r="I179" s="8" t="b">
        <f t="shared" ca="1" si="103"/>
        <v>0</v>
      </c>
      <c r="K179" s="55">
        <f t="shared" ca="1" si="104"/>
        <v>1</v>
      </c>
      <c r="L179" s="23">
        <f t="shared" si="105"/>
        <v>0.35718590324339777</v>
      </c>
      <c r="M179" s="8">
        <f t="shared" ca="1" si="106"/>
        <v>1</v>
      </c>
      <c r="N179" s="15"/>
      <c r="O179" s="58">
        <f t="shared" ca="1" si="107"/>
        <v>2.2809535893104393</v>
      </c>
      <c r="P179" s="57">
        <f t="shared" ca="1" si="108"/>
        <v>-3.6625197246065664</v>
      </c>
      <c r="Q179" s="27">
        <f t="shared" ca="1" si="109"/>
        <v>-5.9434733139170053</v>
      </c>
      <c r="R179" s="26">
        <f t="shared" ca="1" si="87"/>
        <v>-0.12254356458021781</v>
      </c>
      <c r="S179" s="50">
        <f t="shared" ca="1" si="88"/>
        <v>2.2809535893104393</v>
      </c>
      <c r="T179" s="26">
        <f t="shared" ca="1" si="89"/>
        <v>-2.8468103048669193</v>
      </c>
      <c r="U179" s="50">
        <f t="shared" ca="1" si="90"/>
        <v>4.9918947609668232</v>
      </c>
      <c r="V179" s="23"/>
      <c r="W179" s="7">
        <f ca="1">IFERROR(MATCH(TRUE,I179:OFFSET(I179,_n-1,0),FALSE), _n)-1</f>
        <v>3</v>
      </c>
      <c r="X179" s="10">
        <f t="shared" ca="1" si="91"/>
        <v>2</v>
      </c>
      <c r="Y179" s="10">
        <f t="shared" ca="1" si="92"/>
        <v>0</v>
      </c>
      <c r="Z179" s="7">
        <f ca="1">SUM(G179:OFFSET(G179, W179, 0))</f>
        <v>-4</v>
      </c>
      <c r="AA179" s="65">
        <f t="shared" ca="1" si="93"/>
        <v>0.33748027539343384</v>
      </c>
      <c r="AB179" s="66">
        <f t="shared" ca="1" si="94"/>
        <v>-3.6625197246065664</v>
      </c>
      <c r="AC179" s="70">
        <f t="shared" si="95"/>
        <v>175</v>
      </c>
      <c r="AF179" s="48">
        <f ca="1">AF178+_alpha*SUMIFS($Q$8:$Q178, $AC$8:$AC178,$B179, $E$8:$E178,AF$5, $F$8:$F178,AF$6)</f>
        <v>-0.12254356458021781</v>
      </c>
      <c r="AG179" s="34">
        <f ca="1">AG178+_alpha*SUMIFS($Q$8:$Q178, $AC$8:$AC178,$B179, $E$8:$E178,AG$5, $F$8:$F178,AG$6)</f>
        <v>2.2809535893104393</v>
      </c>
      <c r="AH179" s="33">
        <f ca="1">AH178+_alpha*SUMIFS($Q$8:$Q178, $AC$8:$AC178,$B179, $E$8:$E178,AH$5, $F$8:$F178,AH$6)</f>
        <v>-2.8468103048669193</v>
      </c>
      <c r="AI179" s="35">
        <f ca="1">AI178+_alpha*SUMIFS($Q$8:$Q178, $AC$8:$AC178,$B179, $E$8:$E178,AI$5, $F$8:$F178,AI$6)</f>
        <v>4.9918947609668232</v>
      </c>
      <c r="AJ179" s="34">
        <f ca="1">AJ178+_alpha*SUMIFS($Q$8:$Q178, $AC$8:$AC178,$B179, $E$8:$E178,AJ$5, $F$8:$F178,AJ$6)</f>
        <v>0.33748027539343384</v>
      </c>
      <c r="AK179" s="34">
        <f ca="1">AK178+_alpha*SUMIFS($Q$8:$Q178, $AC$8:$AC178,$B179, $E$8:$E178,AK$5, $F$8:$F178,AK$6)</f>
        <v>7.3596743163307297</v>
      </c>
      <c r="AL179" s="33">
        <f ca="1">AL178+_alpha*SUMIFS($Q$8:$Q178, $AC$8:$AC178,$B179, $E$8:$E178,AL$5, $F$8:$F178,AL$6)</f>
        <v>0.28878855087680022</v>
      </c>
      <c r="AM179" s="35">
        <f ca="1">AM178+_alpha*SUMIFS($Q$8:$Q178, $AC$8:$AC178,$B179, $E$8:$E178,AM$5, $F$8:$F178,AM$6)</f>
        <v>8.3322818300333417</v>
      </c>
      <c r="AN179" s="34">
        <f ca="1">AN178+_alpha*SUMIFS($Q$8:$Q178, $AC$8:$AC178,$B179, $E$8:$E178,AN$5, $F$8:$F178,AN$6)</f>
        <v>0</v>
      </c>
      <c r="AO179" s="49">
        <f ca="1">AO178+_alpha*SUMIFS($Q$8:$Q178, $AC$8:$AC178,$B179, $E$8:$E178,AO$5, $F$8:$F178,AO$6)</f>
        <v>0</v>
      </c>
      <c r="AQ179" s="7">
        <f t="shared" ca="1" si="110"/>
        <v>1</v>
      </c>
      <c r="AR179" s="10">
        <f t="shared" ca="1" si="111"/>
        <v>1</v>
      </c>
      <c r="AS179" s="10">
        <f t="shared" ca="1" si="112"/>
        <v>1</v>
      </c>
      <c r="AT179" s="10">
        <f t="shared" ca="1" si="113"/>
        <v>1</v>
      </c>
      <c r="AU179" s="8">
        <f t="shared" ca="1" si="114"/>
        <v>0</v>
      </c>
    </row>
    <row r="180" spans="2:47" x14ac:dyDescent="0.7">
      <c r="B180" s="12">
        <f t="shared" si="96"/>
        <v>172</v>
      </c>
      <c r="C180" s="7">
        <f t="shared" ca="1" si="97"/>
        <v>2</v>
      </c>
      <c r="D180" s="8">
        <f t="shared" ca="1" si="98"/>
        <v>18</v>
      </c>
      <c r="E180" s="10">
        <f t="shared" ca="1" si="99"/>
        <v>1</v>
      </c>
      <c r="F180" s="54">
        <f t="shared" ca="1" si="100"/>
        <v>1</v>
      </c>
      <c r="G180" s="10">
        <f t="shared" ca="1" si="101"/>
        <v>-1</v>
      </c>
      <c r="H180" s="7">
        <f t="shared" ca="1" si="102"/>
        <v>2</v>
      </c>
      <c r="I180" s="8" t="b">
        <f t="shared" ca="1" si="103"/>
        <v>0</v>
      </c>
      <c r="K180" s="55">
        <f t="shared" ca="1" si="104"/>
        <v>1</v>
      </c>
      <c r="L180" s="23">
        <f t="shared" si="105"/>
        <v>0.35677201348327037</v>
      </c>
      <c r="M180" s="8">
        <f t="shared" ca="1" si="106"/>
        <v>0</v>
      </c>
      <c r="N180" s="15"/>
      <c r="O180" s="58">
        <f t="shared" ca="1" si="107"/>
        <v>4.9918947609668232</v>
      </c>
      <c r="P180" s="57">
        <f t="shared" ca="1" si="108"/>
        <v>-6.8468103048669189</v>
      </c>
      <c r="Q180" s="27">
        <f t="shared" ca="1" si="109"/>
        <v>-11.838705065833743</v>
      </c>
      <c r="R180" s="26">
        <f t="shared" ca="1" si="87"/>
        <v>-2.8468103048669193</v>
      </c>
      <c r="S180" s="50">
        <f t="shared" ca="1" si="88"/>
        <v>4.9918947609668232</v>
      </c>
      <c r="T180" s="26">
        <f t="shared" ca="1" si="89"/>
        <v>0.33748027539343384</v>
      </c>
      <c r="U180" s="50">
        <f t="shared" ca="1" si="90"/>
        <v>7.5237068846976562</v>
      </c>
      <c r="V180" s="23"/>
      <c r="W180" s="7">
        <f ca="1">IFERROR(MATCH(TRUE,I180:OFFSET(I180,_n-1,0),FALSE), _n)-1</f>
        <v>3</v>
      </c>
      <c r="X180" s="10">
        <f t="shared" ca="1" si="91"/>
        <v>1</v>
      </c>
      <c r="Y180" s="10">
        <f t="shared" ca="1" si="92"/>
        <v>0</v>
      </c>
      <c r="Z180" s="7">
        <f ca="1">SUM(G180:OFFSET(G180, W180, 0))</f>
        <v>-4</v>
      </c>
      <c r="AA180" s="65">
        <f t="shared" ca="1" si="93"/>
        <v>-2.8468103048669193</v>
      </c>
      <c r="AB180" s="66">
        <f t="shared" ca="1" si="94"/>
        <v>-6.8468103048669189</v>
      </c>
      <c r="AC180" s="70">
        <f t="shared" si="95"/>
        <v>176</v>
      </c>
      <c r="AF180" s="48">
        <f ca="1">AF179+_alpha*SUMIFS($Q$8:$Q179, $AC$8:$AC179,$B180, $E$8:$E179,AF$5, $F$8:$F179,AF$6)</f>
        <v>-0.12254356458021781</v>
      </c>
      <c r="AG180" s="34">
        <f ca="1">AG179+_alpha*SUMIFS($Q$8:$Q179, $AC$8:$AC179,$B180, $E$8:$E179,AG$5, $F$8:$F179,AG$6)</f>
        <v>2.2809535893104393</v>
      </c>
      <c r="AH180" s="33">
        <f ca="1">AH179+_alpha*SUMIFS($Q$8:$Q179, $AC$8:$AC179,$B180, $E$8:$E179,AH$5, $F$8:$F179,AH$6)</f>
        <v>-2.8468103048669193</v>
      </c>
      <c r="AI180" s="35">
        <f ca="1">AI179+_alpha*SUMIFS($Q$8:$Q179, $AC$8:$AC179,$B180, $E$8:$E179,AI$5, $F$8:$F179,AI$6)</f>
        <v>4.9918947609668232</v>
      </c>
      <c r="AJ180" s="34">
        <f ca="1">AJ179+_alpha*SUMIFS($Q$8:$Q179, $AC$8:$AC179,$B180, $E$8:$E179,AJ$5, $F$8:$F179,AJ$6)</f>
        <v>0.33748027539343384</v>
      </c>
      <c r="AK180" s="34">
        <f ca="1">AK179+_alpha*SUMIFS($Q$8:$Q179, $AC$8:$AC179,$B180, $E$8:$E179,AK$5, $F$8:$F179,AK$6)</f>
        <v>7.5237068846976562</v>
      </c>
      <c r="AL180" s="33">
        <f ca="1">AL179+_alpha*SUMIFS($Q$8:$Q179, $AC$8:$AC179,$B180, $E$8:$E179,AL$5, $F$8:$F179,AL$6)</f>
        <v>0.28878855087680022</v>
      </c>
      <c r="AM180" s="35">
        <f ca="1">AM179+_alpha*SUMIFS($Q$8:$Q179, $AC$8:$AC179,$B180, $E$8:$E179,AM$5, $F$8:$F179,AM$6)</f>
        <v>8.3322818300333417</v>
      </c>
      <c r="AN180" s="34">
        <f ca="1">AN179+_alpha*SUMIFS($Q$8:$Q179, $AC$8:$AC179,$B180, $E$8:$E179,AN$5, $F$8:$F179,AN$6)</f>
        <v>0</v>
      </c>
      <c r="AO180" s="49">
        <f ca="1">AO179+_alpha*SUMIFS($Q$8:$Q179, $AC$8:$AC179,$B180, $E$8:$E179,AO$5, $F$8:$F179,AO$6)</f>
        <v>0</v>
      </c>
      <c r="AQ180" s="7">
        <f t="shared" ca="1" si="110"/>
        <v>1</v>
      </c>
      <c r="AR180" s="10">
        <f t="shared" ca="1" si="111"/>
        <v>1</v>
      </c>
      <c r="AS180" s="10">
        <f t="shared" ca="1" si="112"/>
        <v>1</v>
      </c>
      <c r="AT180" s="10">
        <f t="shared" ca="1" si="113"/>
        <v>1</v>
      </c>
      <c r="AU180" s="8">
        <f t="shared" ca="1" si="114"/>
        <v>0</v>
      </c>
    </row>
    <row r="181" spans="2:47" x14ac:dyDescent="0.7">
      <c r="B181" s="12">
        <f t="shared" si="96"/>
        <v>173</v>
      </c>
      <c r="C181" s="7">
        <f t="shared" ca="1" si="97"/>
        <v>3</v>
      </c>
      <c r="D181" s="8">
        <f t="shared" ca="1" si="98"/>
        <v>18</v>
      </c>
      <c r="E181" s="10">
        <f t="shared" ca="1" si="99"/>
        <v>2</v>
      </c>
      <c r="F181" s="54">
        <f t="shared" ca="1" si="100"/>
        <v>0</v>
      </c>
      <c r="G181" s="10">
        <f t="shared" ca="1" si="101"/>
        <v>-1</v>
      </c>
      <c r="H181" s="7">
        <f t="shared" ca="1" si="102"/>
        <v>1</v>
      </c>
      <c r="I181" s="8" t="b">
        <f t="shared" ca="1" si="103"/>
        <v>0</v>
      </c>
      <c r="K181" s="55">
        <f t="shared" ca="1" si="104"/>
        <v>1</v>
      </c>
      <c r="L181" s="23">
        <f t="shared" si="105"/>
        <v>0.35636098472624039</v>
      </c>
      <c r="M181" s="8">
        <f t="shared" ca="1" si="106"/>
        <v>1</v>
      </c>
      <c r="N181" s="15"/>
      <c r="O181" s="58">
        <f t="shared" ca="1" si="107"/>
        <v>0.33748027539343384</v>
      </c>
      <c r="P181" s="57">
        <f t="shared" ca="1" si="108"/>
        <v>-1.7190464106895607</v>
      </c>
      <c r="Q181" s="27">
        <f t="shared" ca="1" si="109"/>
        <v>-2.0565266860829947</v>
      </c>
      <c r="R181" s="26">
        <f t="shared" ca="1" si="87"/>
        <v>0.33748027539343384</v>
      </c>
      <c r="S181" s="50">
        <f t="shared" ca="1" si="88"/>
        <v>7.5237068846976562</v>
      </c>
      <c r="T181" s="26">
        <f t="shared" ca="1" si="89"/>
        <v>-2.8468103048669193</v>
      </c>
      <c r="U181" s="50">
        <f t="shared" ca="1" si="90"/>
        <v>4.9918947609668232</v>
      </c>
      <c r="V181" s="23"/>
      <c r="W181" s="7">
        <f ca="1">IFERROR(MATCH(TRUE,I181:OFFSET(I181,_n-1,0),FALSE), _n)-1</f>
        <v>3</v>
      </c>
      <c r="X181" s="10">
        <f t="shared" ca="1" si="91"/>
        <v>0</v>
      </c>
      <c r="Y181" s="10">
        <f t="shared" ca="1" si="92"/>
        <v>1</v>
      </c>
      <c r="Z181" s="7">
        <f ca="1">SUM(G181:OFFSET(G181, W181, 0))</f>
        <v>-4</v>
      </c>
      <c r="AA181" s="65">
        <f t="shared" ca="1" si="93"/>
        <v>2.2809535893104393</v>
      </c>
      <c r="AB181" s="66">
        <f t="shared" ca="1" si="94"/>
        <v>-1.7190464106895607</v>
      </c>
      <c r="AC181" s="70">
        <f t="shared" si="95"/>
        <v>177</v>
      </c>
      <c r="AF181" s="48">
        <f ca="1">AF180+_alpha*SUMIFS($Q$8:$Q180, $AC$8:$AC180,$B181, $E$8:$E180,AF$5, $F$8:$F180,AF$6)</f>
        <v>-0.12254356458021781</v>
      </c>
      <c r="AG181" s="34">
        <f ca="1">AG180+_alpha*SUMIFS($Q$8:$Q180, $AC$8:$AC180,$B181, $E$8:$E180,AG$5, $F$8:$F180,AG$6)</f>
        <v>2.2809535893104393</v>
      </c>
      <c r="AH181" s="33">
        <f ca="1">AH180+_alpha*SUMIFS($Q$8:$Q180, $AC$8:$AC180,$B181, $E$8:$E180,AH$5, $F$8:$F180,AH$6)</f>
        <v>-2.8468103048669193</v>
      </c>
      <c r="AI181" s="35">
        <f ca="1">AI180+_alpha*SUMIFS($Q$8:$Q180, $AC$8:$AC180,$B181, $E$8:$E180,AI$5, $F$8:$F180,AI$6)</f>
        <v>4.9918947609668232</v>
      </c>
      <c r="AJ181" s="34">
        <f ca="1">AJ180+_alpha*SUMIFS($Q$8:$Q180, $AC$8:$AC180,$B181, $E$8:$E180,AJ$5, $F$8:$F180,AJ$6)</f>
        <v>0.33748027539343384</v>
      </c>
      <c r="AK181" s="34">
        <f ca="1">AK180+_alpha*SUMIFS($Q$8:$Q180, $AC$8:$AC180,$B181, $E$8:$E180,AK$5, $F$8:$F180,AK$6)</f>
        <v>7.5237068846976562</v>
      </c>
      <c r="AL181" s="33">
        <f ca="1">AL180+_alpha*SUMIFS($Q$8:$Q180, $AC$8:$AC180,$B181, $E$8:$E180,AL$5, $F$8:$F180,AL$6)</f>
        <v>0.28878855087680022</v>
      </c>
      <c r="AM181" s="35">
        <f ca="1">AM180+_alpha*SUMIFS($Q$8:$Q180, $AC$8:$AC180,$B181, $E$8:$E180,AM$5, $F$8:$F180,AM$6)</f>
        <v>8.4990536470300082</v>
      </c>
      <c r="AN181" s="34">
        <f ca="1">AN180+_alpha*SUMIFS($Q$8:$Q180, $AC$8:$AC180,$B181, $E$8:$E180,AN$5, $F$8:$F180,AN$6)</f>
        <v>0</v>
      </c>
      <c r="AO181" s="49">
        <f ca="1">AO180+_alpha*SUMIFS($Q$8:$Q180, $AC$8:$AC180,$B181, $E$8:$E180,AO$5, $F$8:$F180,AO$6)</f>
        <v>0</v>
      </c>
      <c r="AQ181" s="7">
        <f t="shared" ca="1" si="110"/>
        <v>1</v>
      </c>
      <c r="AR181" s="10">
        <f t="shared" ca="1" si="111"/>
        <v>1</v>
      </c>
      <c r="AS181" s="10">
        <f t="shared" ca="1" si="112"/>
        <v>1</v>
      </c>
      <c r="AT181" s="10">
        <f t="shared" ca="1" si="113"/>
        <v>1</v>
      </c>
      <c r="AU181" s="8">
        <f t="shared" ca="1" si="114"/>
        <v>0</v>
      </c>
    </row>
    <row r="182" spans="2:47" x14ac:dyDescent="0.7">
      <c r="B182" s="12">
        <f t="shared" si="96"/>
        <v>174</v>
      </c>
      <c r="C182" s="7">
        <f t="shared" ca="1" si="97"/>
        <v>4</v>
      </c>
      <c r="D182" s="8">
        <f t="shared" ca="1" si="98"/>
        <v>18</v>
      </c>
      <c r="E182" s="10">
        <f t="shared" ca="1" si="99"/>
        <v>1</v>
      </c>
      <c r="F182" s="54">
        <f t="shared" ca="1" si="100"/>
        <v>1</v>
      </c>
      <c r="G182" s="10">
        <f t="shared" ca="1" si="101"/>
        <v>-1</v>
      </c>
      <c r="H182" s="7">
        <f t="shared" ca="1" si="102"/>
        <v>2</v>
      </c>
      <c r="I182" s="8" t="b">
        <f t="shared" ca="1" si="103"/>
        <v>0</v>
      </c>
      <c r="K182" s="55">
        <f t="shared" ca="1" si="104"/>
        <v>1</v>
      </c>
      <c r="L182" s="23">
        <f t="shared" si="105"/>
        <v>0.35595278092275923</v>
      </c>
      <c r="M182" s="8">
        <f t="shared" ca="1" si="106"/>
        <v>0</v>
      </c>
      <c r="N182" s="15"/>
      <c r="O182" s="58">
        <f t="shared" ca="1" si="107"/>
        <v>4.9918947609668232</v>
      </c>
      <c r="P182" s="57">
        <f t="shared" ca="1" si="108"/>
        <v>0.99189476096682316</v>
      </c>
      <c r="Q182" s="27">
        <f t="shared" ca="1" si="109"/>
        <v>-4</v>
      </c>
      <c r="R182" s="26">
        <f t="shared" ca="1" si="87"/>
        <v>-2.8468103048669193</v>
      </c>
      <c r="S182" s="50">
        <f t="shared" ca="1" si="88"/>
        <v>4.9918947609668232</v>
      </c>
      <c r="T182" s="26">
        <f t="shared" ca="1" si="89"/>
        <v>0.33748027539343384</v>
      </c>
      <c r="U182" s="50">
        <f t="shared" ca="1" si="90"/>
        <v>7.5237068846976562</v>
      </c>
      <c r="V182" s="23"/>
      <c r="W182" s="7">
        <f ca="1">IFERROR(MATCH(TRUE,I182:OFFSET(I182,_n-1,0),FALSE), _n)-1</f>
        <v>3</v>
      </c>
      <c r="X182" s="10">
        <f t="shared" ca="1" si="91"/>
        <v>1</v>
      </c>
      <c r="Y182" s="10">
        <f t="shared" ca="1" si="92"/>
        <v>1</v>
      </c>
      <c r="Z182" s="7">
        <f ca="1">SUM(G182:OFFSET(G182, W182, 0))</f>
        <v>-4</v>
      </c>
      <c r="AA182" s="65">
        <f t="shared" ca="1" si="93"/>
        <v>4.9918947609668232</v>
      </c>
      <c r="AB182" s="66">
        <f t="shared" ca="1" si="94"/>
        <v>0.99189476096682316</v>
      </c>
      <c r="AC182" s="70">
        <f t="shared" si="95"/>
        <v>178</v>
      </c>
      <c r="AF182" s="48">
        <f ca="1">AF181+_alpha*SUMIFS($Q$8:$Q181, $AC$8:$AC181,$B182, $E$8:$E181,AF$5, $F$8:$F181,AF$6)</f>
        <v>-4.4523123570326797E-2</v>
      </c>
      <c r="AG182" s="34">
        <f ca="1">AG181+_alpha*SUMIFS($Q$8:$Q181, $AC$8:$AC181,$B182, $E$8:$E181,AG$5, $F$8:$F181,AG$6)</f>
        <v>2.2809535893104393</v>
      </c>
      <c r="AH182" s="33">
        <f ca="1">AH181+_alpha*SUMIFS($Q$8:$Q181, $AC$8:$AC181,$B182, $E$8:$E181,AH$5, $F$8:$F181,AH$6)</f>
        <v>-2.8468103048669193</v>
      </c>
      <c r="AI182" s="35">
        <f ca="1">AI181+_alpha*SUMIFS($Q$8:$Q181, $AC$8:$AC181,$B182, $E$8:$E181,AI$5, $F$8:$F181,AI$6)</f>
        <v>4.9918947609668232</v>
      </c>
      <c r="AJ182" s="34">
        <f ca="1">AJ181+_alpha*SUMIFS($Q$8:$Q181, $AC$8:$AC181,$B182, $E$8:$E181,AJ$5, $F$8:$F181,AJ$6)</f>
        <v>0.33748027539343384</v>
      </c>
      <c r="AK182" s="34">
        <f ca="1">AK181+_alpha*SUMIFS($Q$8:$Q181, $AC$8:$AC181,$B182, $E$8:$E181,AK$5, $F$8:$F181,AK$6)</f>
        <v>7.5237068846976562</v>
      </c>
      <c r="AL182" s="33">
        <f ca="1">AL181+_alpha*SUMIFS($Q$8:$Q181, $AC$8:$AC181,$B182, $E$8:$E181,AL$5, $F$8:$F181,AL$6)</f>
        <v>0.28878855087680022</v>
      </c>
      <c r="AM182" s="35">
        <f ca="1">AM181+_alpha*SUMIFS($Q$8:$Q181, $AC$8:$AC181,$B182, $E$8:$E181,AM$5, $F$8:$F181,AM$6)</f>
        <v>8.4990536470300082</v>
      </c>
      <c r="AN182" s="34">
        <f ca="1">AN181+_alpha*SUMIFS($Q$8:$Q181, $AC$8:$AC181,$B182, $E$8:$E181,AN$5, $F$8:$F181,AN$6)</f>
        <v>0</v>
      </c>
      <c r="AO182" s="49">
        <f ca="1">AO181+_alpha*SUMIFS($Q$8:$Q181, $AC$8:$AC181,$B182, $E$8:$E181,AO$5, $F$8:$F181,AO$6)</f>
        <v>0</v>
      </c>
      <c r="AQ182" s="7">
        <f t="shared" ca="1" si="110"/>
        <v>1</v>
      </c>
      <c r="AR182" s="10">
        <f t="shared" ca="1" si="111"/>
        <v>1</v>
      </c>
      <c r="AS182" s="10">
        <f t="shared" ca="1" si="112"/>
        <v>1</v>
      </c>
      <c r="AT182" s="10">
        <f t="shared" ca="1" si="113"/>
        <v>1</v>
      </c>
      <c r="AU182" s="8">
        <f t="shared" ca="1" si="114"/>
        <v>0</v>
      </c>
    </row>
    <row r="183" spans="2:47" x14ac:dyDescent="0.7">
      <c r="B183" s="12">
        <f t="shared" si="96"/>
        <v>175</v>
      </c>
      <c r="C183" s="7">
        <f t="shared" ca="1" si="97"/>
        <v>5</v>
      </c>
      <c r="D183" s="8">
        <f t="shared" ca="1" si="98"/>
        <v>18</v>
      </c>
      <c r="E183" s="10">
        <f t="shared" ca="1" si="99"/>
        <v>2</v>
      </c>
      <c r="F183" s="54">
        <f t="shared" ca="1" si="100"/>
        <v>0</v>
      </c>
      <c r="G183" s="10">
        <f t="shared" ca="1" si="101"/>
        <v>-1</v>
      </c>
      <c r="H183" s="7">
        <f t="shared" ca="1" si="102"/>
        <v>1</v>
      </c>
      <c r="I183" s="8" t="b">
        <f t="shared" ca="1" si="103"/>
        <v>0</v>
      </c>
      <c r="K183" s="55">
        <f t="shared" ca="1" si="104"/>
        <v>1</v>
      </c>
      <c r="L183" s="23">
        <f t="shared" si="105"/>
        <v>0.35554736668022419</v>
      </c>
      <c r="M183" s="8">
        <f t="shared" ca="1" si="106"/>
        <v>0</v>
      </c>
      <c r="N183" s="15"/>
      <c r="O183" s="58">
        <f t="shared" ca="1" si="107"/>
        <v>0.33748027539343384</v>
      </c>
      <c r="P183" s="57">
        <f t="shared" ca="1" si="108"/>
        <v>3.5237068846976562</v>
      </c>
      <c r="Q183" s="27">
        <f t="shared" ca="1" si="109"/>
        <v>3.1862266093042226</v>
      </c>
      <c r="R183" s="26">
        <f t="shared" ca="1" si="87"/>
        <v>0.33748027539343384</v>
      </c>
      <c r="S183" s="50">
        <f t="shared" ca="1" si="88"/>
        <v>7.5237068846976562</v>
      </c>
      <c r="T183" s="26">
        <f t="shared" ca="1" si="89"/>
        <v>-2.8468103048669193</v>
      </c>
      <c r="U183" s="50">
        <f t="shared" ca="1" si="90"/>
        <v>4.9918947609668232</v>
      </c>
      <c r="V183" s="23"/>
      <c r="W183" s="7">
        <f ca="1">IFERROR(MATCH(TRUE,I183:OFFSET(I183,_n-1,0),FALSE), _n)-1</f>
        <v>3</v>
      </c>
      <c r="X183" s="10">
        <f t="shared" ca="1" si="91"/>
        <v>2</v>
      </c>
      <c r="Y183" s="10">
        <f t="shared" ca="1" si="92"/>
        <v>1</v>
      </c>
      <c r="Z183" s="7">
        <f ca="1">SUM(G183:OFFSET(G183, W183, 0))</f>
        <v>-4</v>
      </c>
      <c r="AA183" s="65">
        <f t="shared" ca="1" si="93"/>
        <v>7.5237068846976562</v>
      </c>
      <c r="AB183" s="66">
        <f t="shared" ca="1" si="94"/>
        <v>3.5237068846976562</v>
      </c>
      <c r="AC183" s="70">
        <f t="shared" si="95"/>
        <v>179</v>
      </c>
      <c r="AF183" s="48">
        <f ca="1">AF182+_alpha*SUMIFS($Q$8:$Q182, $AC$8:$AC182,$B183, $E$8:$E182,AF$5, $F$8:$F182,AF$6)</f>
        <v>-4.4523123570326797E-2</v>
      </c>
      <c r="AG183" s="34">
        <f ca="1">AG182+_alpha*SUMIFS($Q$8:$Q182, $AC$8:$AC182,$B183, $E$8:$E182,AG$5, $F$8:$F182,AG$6)</f>
        <v>1.6866062579187386</v>
      </c>
      <c r="AH183" s="33">
        <f ca="1">AH182+_alpha*SUMIFS($Q$8:$Q182, $AC$8:$AC182,$B183, $E$8:$E182,AH$5, $F$8:$F182,AH$6)</f>
        <v>-2.8468103048669193</v>
      </c>
      <c r="AI183" s="35">
        <f ca="1">AI182+_alpha*SUMIFS($Q$8:$Q182, $AC$8:$AC182,$B183, $E$8:$E182,AI$5, $F$8:$F182,AI$6)</f>
        <v>4.9918947609668232</v>
      </c>
      <c r="AJ183" s="34">
        <f ca="1">AJ182+_alpha*SUMIFS($Q$8:$Q182, $AC$8:$AC182,$B183, $E$8:$E182,AJ$5, $F$8:$F182,AJ$6)</f>
        <v>0.33748027539343384</v>
      </c>
      <c r="AK183" s="34">
        <f ca="1">AK182+_alpha*SUMIFS($Q$8:$Q182, $AC$8:$AC182,$B183, $E$8:$E182,AK$5, $F$8:$F182,AK$6)</f>
        <v>7.5237068846976562</v>
      </c>
      <c r="AL183" s="33">
        <f ca="1">AL182+_alpha*SUMIFS($Q$8:$Q182, $AC$8:$AC182,$B183, $E$8:$E182,AL$5, $F$8:$F182,AL$6)</f>
        <v>0.28878855087680022</v>
      </c>
      <c r="AM183" s="35">
        <f ca="1">AM182+_alpha*SUMIFS($Q$8:$Q182, $AC$8:$AC182,$B183, $E$8:$E182,AM$5, $F$8:$F182,AM$6)</f>
        <v>8.4990536470300082</v>
      </c>
      <c r="AN183" s="34">
        <f ca="1">AN182+_alpha*SUMIFS($Q$8:$Q182, $AC$8:$AC182,$B183, $E$8:$E182,AN$5, $F$8:$F182,AN$6)</f>
        <v>0</v>
      </c>
      <c r="AO183" s="49">
        <f ca="1">AO182+_alpha*SUMIFS($Q$8:$Q182, $AC$8:$AC182,$B183, $E$8:$E182,AO$5, $F$8:$F182,AO$6)</f>
        <v>0</v>
      </c>
      <c r="AQ183" s="7">
        <f t="shared" ca="1" si="110"/>
        <v>1</v>
      </c>
      <c r="AR183" s="10">
        <f t="shared" ca="1" si="111"/>
        <v>1</v>
      </c>
      <c r="AS183" s="10">
        <f t="shared" ca="1" si="112"/>
        <v>1</v>
      </c>
      <c r="AT183" s="10">
        <f t="shared" ca="1" si="113"/>
        <v>1</v>
      </c>
      <c r="AU183" s="8">
        <f t="shared" ca="1" si="114"/>
        <v>0</v>
      </c>
    </row>
    <row r="184" spans="2:47" x14ac:dyDescent="0.7">
      <c r="B184" s="12">
        <f t="shared" si="96"/>
        <v>176</v>
      </c>
      <c r="C184" s="7">
        <f t="shared" ca="1" si="97"/>
        <v>6</v>
      </c>
      <c r="D184" s="8">
        <f t="shared" ca="1" si="98"/>
        <v>18</v>
      </c>
      <c r="E184" s="10">
        <f t="shared" ca="1" si="99"/>
        <v>1</v>
      </c>
      <c r="F184" s="54">
        <f t="shared" ca="1" si="100"/>
        <v>0</v>
      </c>
      <c r="G184" s="10">
        <f t="shared" ca="1" si="101"/>
        <v>-1</v>
      </c>
      <c r="H184" s="7">
        <f t="shared" ca="1" si="102"/>
        <v>0</v>
      </c>
      <c r="I184" s="8" t="b">
        <f t="shared" ca="1" si="103"/>
        <v>0</v>
      </c>
      <c r="K184" s="55">
        <f t="shared" ca="1" si="104"/>
        <v>1</v>
      </c>
      <c r="L184" s="23">
        <f t="shared" si="105"/>
        <v>0.35514470724735353</v>
      </c>
      <c r="M184" s="8">
        <f t="shared" ca="1" si="106"/>
        <v>1</v>
      </c>
      <c r="N184" s="15"/>
      <c r="O184" s="58">
        <f t="shared" ca="1" si="107"/>
        <v>-2.8468103048669193</v>
      </c>
      <c r="P184" s="57">
        <f t="shared" ca="1" si="108"/>
        <v>4.4990536470300082</v>
      </c>
      <c r="Q184" s="27">
        <f t="shared" ca="1" si="109"/>
        <v>7.3458639518969271</v>
      </c>
      <c r="R184" s="26">
        <f t="shared" ca="1" si="87"/>
        <v>-2.8468103048669193</v>
      </c>
      <c r="S184" s="50">
        <f t="shared" ca="1" si="88"/>
        <v>3.808024254383449</v>
      </c>
      <c r="T184" s="26">
        <f t="shared" ca="1" si="89"/>
        <v>-4.4523123570326797E-2</v>
      </c>
      <c r="U184" s="50">
        <f t="shared" ca="1" si="90"/>
        <v>1.6866062579187386</v>
      </c>
      <c r="V184" s="23"/>
      <c r="W184" s="7">
        <f ca="1">IFERROR(MATCH(TRUE,I184:OFFSET(I184,_n-1,0),FALSE), _n)-1</f>
        <v>3</v>
      </c>
      <c r="X184" s="10">
        <f t="shared" ca="1" si="91"/>
        <v>3</v>
      </c>
      <c r="Y184" s="10">
        <f t="shared" ca="1" si="92"/>
        <v>1</v>
      </c>
      <c r="Z184" s="7">
        <f ca="1">SUM(G184:OFFSET(G184, W184, 0))</f>
        <v>-4</v>
      </c>
      <c r="AA184" s="65">
        <f t="shared" ca="1" si="93"/>
        <v>8.4990536470300082</v>
      </c>
      <c r="AB184" s="66">
        <f t="shared" ca="1" si="94"/>
        <v>4.4990536470300082</v>
      </c>
      <c r="AC184" s="70">
        <f t="shared" si="95"/>
        <v>180</v>
      </c>
      <c r="AF184" s="48">
        <f ca="1">AF183+_alpha*SUMIFS($Q$8:$Q183, $AC$8:$AC183,$B184, $E$8:$E183,AF$5, $F$8:$F183,AF$6)</f>
        <v>-4.4523123570326797E-2</v>
      </c>
      <c r="AG184" s="34">
        <f ca="1">AG183+_alpha*SUMIFS($Q$8:$Q183, $AC$8:$AC183,$B184, $E$8:$E183,AG$5, $F$8:$F183,AG$6)</f>
        <v>1.6866062579187386</v>
      </c>
      <c r="AH184" s="33">
        <f ca="1">AH183+_alpha*SUMIFS($Q$8:$Q183, $AC$8:$AC183,$B184, $E$8:$E183,AH$5, $F$8:$F183,AH$6)</f>
        <v>-2.8468103048669193</v>
      </c>
      <c r="AI184" s="35">
        <f ca="1">AI183+_alpha*SUMIFS($Q$8:$Q183, $AC$8:$AC183,$B184, $E$8:$E183,AI$5, $F$8:$F183,AI$6)</f>
        <v>3.808024254383449</v>
      </c>
      <c r="AJ184" s="34">
        <f ca="1">AJ183+_alpha*SUMIFS($Q$8:$Q183, $AC$8:$AC183,$B184, $E$8:$E183,AJ$5, $F$8:$F183,AJ$6)</f>
        <v>0.33748027539343384</v>
      </c>
      <c r="AK184" s="34">
        <f ca="1">AK183+_alpha*SUMIFS($Q$8:$Q183, $AC$8:$AC183,$B184, $E$8:$E183,AK$5, $F$8:$F183,AK$6)</f>
        <v>7.5237068846976562</v>
      </c>
      <c r="AL184" s="33">
        <f ca="1">AL183+_alpha*SUMIFS($Q$8:$Q183, $AC$8:$AC183,$B184, $E$8:$E183,AL$5, $F$8:$F183,AL$6)</f>
        <v>0.28878855087680022</v>
      </c>
      <c r="AM184" s="35">
        <f ca="1">AM183+_alpha*SUMIFS($Q$8:$Q183, $AC$8:$AC183,$B184, $E$8:$E183,AM$5, $F$8:$F183,AM$6)</f>
        <v>8.4990536470300082</v>
      </c>
      <c r="AN184" s="34">
        <f ca="1">AN183+_alpha*SUMIFS($Q$8:$Q183, $AC$8:$AC183,$B184, $E$8:$E183,AN$5, $F$8:$F183,AN$6)</f>
        <v>0</v>
      </c>
      <c r="AO184" s="49">
        <f ca="1">AO183+_alpha*SUMIFS($Q$8:$Q183, $AC$8:$AC183,$B184, $E$8:$E183,AO$5, $F$8:$F183,AO$6)</f>
        <v>0</v>
      </c>
      <c r="AQ184" s="7">
        <f t="shared" ca="1" si="110"/>
        <v>1</v>
      </c>
      <c r="AR184" s="10">
        <f t="shared" ca="1" si="111"/>
        <v>1</v>
      </c>
      <c r="AS184" s="10">
        <f t="shared" ca="1" si="112"/>
        <v>1</v>
      </c>
      <c r="AT184" s="10">
        <f t="shared" ca="1" si="113"/>
        <v>1</v>
      </c>
      <c r="AU184" s="8">
        <f t="shared" ca="1" si="114"/>
        <v>0</v>
      </c>
    </row>
    <row r="185" spans="2:47" x14ac:dyDescent="0.7">
      <c r="B185" s="12">
        <f t="shared" si="96"/>
        <v>177</v>
      </c>
      <c r="C185" s="7">
        <f t="shared" ca="1" si="97"/>
        <v>7</v>
      </c>
      <c r="D185" s="8">
        <f t="shared" ca="1" si="98"/>
        <v>18</v>
      </c>
      <c r="E185" s="10">
        <f t="shared" ca="1" si="99"/>
        <v>0</v>
      </c>
      <c r="F185" s="54">
        <f t="shared" ca="1" si="100"/>
        <v>1</v>
      </c>
      <c r="G185" s="10">
        <f t="shared" ca="1" si="101"/>
        <v>-1</v>
      </c>
      <c r="H185" s="7">
        <f t="shared" ca="1" si="102"/>
        <v>1</v>
      </c>
      <c r="I185" s="8" t="b">
        <f t="shared" ca="1" si="103"/>
        <v>0</v>
      </c>
      <c r="K185" s="55">
        <f t="shared" ca="1" si="104"/>
        <v>1</v>
      </c>
      <c r="L185" s="23">
        <f t="shared" si="105"/>
        <v>0.35474476849902059</v>
      </c>
      <c r="M185" s="8">
        <f t="shared" ca="1" si="106"/>
        <v>1</v>
      </c>
      <c r="N185" s="15"/>
      <c r="O185" s="58">
        <f t="shared" ca="1" si="107"/>
        <v>1.6866062579187386</v>
      </c>
      <c r="P185" s="57">
        <f t="shared" ca="1" si="108"/>
        <v>7</v>
      </c>
      <c r="Q185" s="27">
        <f t="shared" ca="1" si="109"/>
        <v>5.3133937420812618</v>
      </c>
      <c r="R185" s="26">
        <f t="shared" ca="1" si="87"/>
        <v>-4.4523123570326797E-2</v>
      </c>
      <c r="S185" s="50">
        <f t="shared" ca="1" si="88"/>
        <v>1.6866062579187386</v>
      </c>
      <c r="T185" s="26">
        <f t="shared" ca="1" si="89"/>
        <v>-2.8468103048669193</v>
      </c>
      <c r="U185" s="50">
        <f t="shared" ca="1" si="90"/>
        <v>3.808024254383449</v>
      </c>
      <c r="V185" s="23"/>
      <c r="W185" s="7">
        <f ca="1">IFERROR(MATCH(TRUE,I185:OFFSET(I185,_n-1,0),FALSE), _n)-1</f>
        <v>3</v>
      </c>
      <c r="X185" s="10">
        <f t="shared" ca="1" si="91"/>
        <v>4</v>
      </c>
      <c r="Y185" s="10">
        <f t="shared" ca="1" si="92"/>
        <v>0</v>
      </c>
      <c r="Z185" s="7">
        <f ca="1">SUM(G185:OFFSET(G185, W185, 0))</f>
        <v>7</v>
      </c>
      <c r="AA185" s="65">
        <f t="shared" ca="1" si="93"/>
        <v>0</v>
      </c>
      <c r="AB185" s="66">
        <f t="shared" ca="1" si="94"/>
        <v>7</v>
      </c>
      <c r="AC185" s="70">
        <f t="shared" si="95"/>
        <v>181</v>
      </c>
      <c r="AF185" s="48">
        <f ca="1">AF184+_alpha*SUMIFS($Q$8:$Q184, $AC$8:$AC184,$B185, $E$8:$E184,AF$5, $F$8:$F184,AF$6)</f>
        <v>-4.4523123570326797E-2</v>
      </c>
      <c r="AG185" s="34">
        <f ca="1">AG184+_alpha*SUMIFS($Q$8:$Q184, $AC$8:$AC184,$B185, $E$8:$E184,AG$5, $F$8:$F184,AG$6)</f>
        <v>1.6866062579187386</v>
      </c>
      <c r="AH185" s="33">
        <f ca="1">AH184+_alpha*SUMIFS($Q$8:$Q184, $AC$8:$AC184,$B185, $E$8:$E184,AH$5, $F$8:$F184,AH$6)</f>
        <v>-2.8468103048669193</v>
      </c>
      <c r="AI185" s="35">
        <f ca="1">AI184+_alpha*SUMIFS($Q$8:$Q184, $AC$8:$AC184,$B185, $E$8:$E184,AI$5, $F$8:$F184,AI$6)</f>
        <v>3.808024254383449</v>
      </c>
      <c r="AJ185" s="34">
        <f ca="1">AJ184+_alpha*SUMIFS($Q$8:$Q184, $AC$8:$AC184,$B185, $E$8:$E184,AJ$5, $F$8:$F184,AJ$6)</f>
        <v>0.13182760678513436</v>
      </c>
      <c r="AK185" s="34">
        <f ca="1">AK184+_alpha*SUMIFS($Q$8:$Q184, $AC$8:$AC184,$B185, $E$8:$E184,AK$5, $F$8:$F184,AK$6)</f>
        <v>7.5237068846976562</v>
      </c>
      <c r="AL185" s="33">
        <f ca="1">AL184+_alpha*SUMIFS($Q$8:$Q184, $AC$8:$AC184,$B185, $E$8:$E184,AL$5, $F$8:$F184,AL$6)</f>
        <v>0.28878855087680022</v>
      </c>
      <c r="AM185" s="35">
        <f ca="1">AM184+_alpha*SUMIFS($Q$8:$Q184, $AC$8:$AC184,$B185, $E$8:$E184,AM$5, $F$8:$F184,AM$6)</f>
        <v>8.4990536470300082</v>
      </c>
      <c r="AN185" s="34">
        <f ca="1">AN184+_alpha*SUMIFS($Q$8:$Q184, $AC$8:$AC184,$B185, $E$8:$E184,AN$5, $F$8:$F184,AN$6)</f>
        <v>0</v>
      </c>
      <c r="AO185" s="49">
        <f ca="1">AO184+_alpha*SUMIFS($Q$8:$Q184, $AC$8:$AC184,$B185, $E$8:$E184,AO$5, $F$8:$F184,AO$6)</f>
        <v>0</v>
      </c>
      <c r="AQ185" s="7">
        <f t="shared" ca="1" si="110"/>
        <v>1</v>
      </c>
      <c r="AR185" s="10">
        <f t="shared" ca="1" si="111"/>
        <v>1</v>
      </c>
      <c r="AS185" s="10">
        <f t="shared" ca="1" si="112"/>
        <v>1</v>
      </c>
      <c r="AT185" s="10">
        <f t="shared" ca="1" si="113"/>
        <v>1</v>
      </c>
      <c r="AU185" s="8">
        <f t="shared" ca="1" si="114"/>
        <v>0</v>
      </c>
    </row>
    <row r="186" spans="2:47" x14ac:dyDescent="0.7">
      <c r="B186" s="12">
        <f t="shared" si="96"/>
        <v>178</v>
      </c>
      <c r="C186" s="7">
        <f t="shared" ca="1" si="97"/>
        <v>8</v>
      </c>
      <c r="D186" s="8">
        <f t="shared" ca="1" si="98"/>
        <v>18</v>
      </c>
      <c r="E186" s="10">
        <f t="shared" ca="1" si="99"/>
        <v>1</v>
      </c>
      <c r="F186" s="54">
        <f t="shared" ca="1" si="100"/>
        <v>1</v>
      </c>
      <c r="G186" s="10">
        <f t="shared" ca="1" si="101"/>
        <v>-1</v>
      </c>
      <c r="H186" s="7">
        <f t="shared" ca="1" si="102"/>
        <v>2</v>
      </c>
      <c r="I186" s="8" t="b">
        <f t="shared" ca="1" si="103"/>
        <v>0</v>
      </c>
      <c r="K186" s="55">
        <f t="shared" ca="1" si="104"/>
        <v>1</v>
      </c>
      <c r="L186" s="23">
        <f t="shared" si="105"/>
        <v>0.35434751692152844</v>
      </c>
      <c r="M186" s="8">
        <f t="shared" ca="1" si="106"/>
        <v>1</v>
      </c>
      <c r="N186" s="15"/>
      <c r="O186" s="58">
        <f t="shared" ca="1" si="107"/>
        <v>3.4080242543834491</v>
      </c>
      <c r="P186" s="57">
        <f t="shared" ca="1" si="108"/>
        <v>8</v>
      </c>
      <c r="Q186" s="27">
        <f t="shared" ca="1" si="109"/>
        <v>4.5919757456165513</v>
      </c>
      <c r="R186" s="26">
        <f t="shared" ca="1" si="87"/>
        <v>-2.8468103048669193</v>
      </c>
      <c r="S186" s="50">
        <f t="shared" ca="1" si="88"/>
        <v>3.4080242543834491</v>
      </c>
      <c r="T186" s="26">
        <f t="shared" ca="1" si="89"/>
        <v>0.13182760678513436</v>
      </c>
      <c r="U186" s="50">
        <f t="shared" ca="1" si="90"/>
        <v>7.5237068846976562</v>
      </c>
      <c r="V186" s="23"/>
      <c r="W186" s="7">
        <f ca="1">IFERROR(MATCH(TRUE,I186:OFFSET(I186,_n-1,0),FALSE), _n)-1</f>
        <v>2</v>
      </c>
      <c r="X186" s="10">
        <f t="shared" ca="1" si="91"/>
        <v>4</v>
      </c>
      <c r="Y186" s="10">
        <f t="shared" ca="1" si="92"/>
        <v>0</v>
      </c>
      <c r="Z186" s="7">
        <f ca="1">SUM(G186:OFFSET(G186, W186, 0))</f>
        <v>8</v>
      </c>
      <c r="AA186" s="65">
        <f t="shared" ca="1" si="93"/>
        <v>0</v>
      </c>
      <c r="AB186" s="66">
        <f t="shared" ca="1" si="94"/>
        <v>8</v>
      </c>
      <c r="AC186" s="70">
        <f t="shared" si="95"/>
        <v>182</v>
      </c>
      <c r="AF186" s="48">
        <f ca="1">AF185+_alpha*SUMIFS($Q$8:$Q185, $AC$8:$AC185,$B186, $E$8:$E185,AF$5, $F$8:$F185,AF$6)</f>
        <v>-4.4523123570326797E-2</v>
      </c>
      <c r="AG186" s="34">
        <f ca="1">AG185+_alpha*SUMIFS($Q$8:$Q185, $AC$8:$AC185,$B186, $E$8:$E185,AG$5, $F$8:$F185,AG$6)</f>
        <v>1.6866062579187386</v>
      </c>
      <c r="AH186" s="33">
        <f ca="1">AH185+_alpha*SUMIFS($Q$8:$Q185, $AC$8:$AC185,$B186, $E$8:$E185,AH$5, $F$8:$F185,AH$6)</f>
        <v>-2.8468103048669193</v>
      </c>
      <c r="AI186" s="35">
        <f ca="1">AI185+_alpha*SUMIFS($Q$8:$Q185, $AC$8:$AC185,$B186, $E$8:$E185,AI$5, $F$8:$F185,AI$6)</f>
        <v>3.4080242543834491</v>
      </c>
      <c r="AJ186" s="34">
        <f ca="1">AJ185+_alpha*SUMIFS($Q$8:$Q185, $AC$8:$AC185,$B186, $E$8:$E185,AJ$5, $F$8:$F185,AJ$6)</f>
        <v>0.13182760678513436</v>
      </c>
      <c r="AK186" s="34">
        <f ca="1">AK185+_alpha*SUMIFS($Q$8:$Q185, $AC$8:$AC185,$B186, $E$8:$E185,AK$5, $F$8:$F185,AK$6)</f>
        <v>7.5237068846976562</v>
      </c>
      <c r="AL186" s="33">
        <f ca="1">AL185+_alpha*SUMIFS($Q$8:$Q185, $AC$8:$AC185,$B186, $E$8:$E185,AL$5, $F$8:$F185,AL$6)</f>
        <v>0.28878855087680022</v>
      </c>
      <c r="AM186" s="35">
        <f ca="1">AM185+_alpha*SUMIFS($Q$8:$Q185, $AC$8:$AC185,$B186, $E$8:$E185,AM$5, $F$8:$F185,AM$6)</f>
        <v>8.4990536470300082</v>
      </c>
      <c r="AN186" s="34">
        <f ca="1">AN185+_alpha*SUMIFS($Q$8:$Q185, $AC$8:$AC185,$B186, $E$8:$E185,AN$5, $F$8:$F185,AN$6)</f>
        <v>0</v>
      </c>
      <c r="AO186" s="49">
        <f ca="1">AO185+_alpha*SUMIFS($Q$8:$Q185, $AC$8:$AC185,$B186, $E$8:$E185,AO$5, $F$8:$F185,AO$6)</f>
        <v>0</v>
      </c>
      <c r="AQ186" s="7">
        <f t="shared" ca="1" si="110"/>
        <v>1</v>
      </c>
      <c r="AR186" s="10">
        <f t="shared" ca="1" si="111"/>
        <v>1</v>
      </c>
      <c r="AS186" s="10">
        <f t="shared" ca="1" si="112"/>
        <v>1</v>
      </c>
      <c r="AT186" s="10">
        <f t="shared" ca="1" si="113"/>
        <v>1</v>
      </c>
      <c r="AU186" s="8">
        <f t="shared" ca="1" si="114"/>
        <v>0</v>
      </c>
    </row>
    <row r="187" spans="2:47" x14ac:dyDescent="0.7">
      <c r="B187" s="12">
        <f t="shared" si="96"/>
        <v>179</v>
      </c>
      <c r="C187" s="7">
        <f t="shared" ca="1" si="97"/>
        <v>9</v>
      </c>
      <c r="D187" s="8">
        <f t="shared" ca="1" si="98"/>
        <v>18</v>
      </c>
      <c r="E187" s="10">
        <f t="shared" ca="1" si="99"/>
        <v>2</v>
      </c>
      <c r="F187" s="54">
        <f t="shared" ca="1" si="100"/>
        <v>1</v>
      </c>
      <c r="G187" s="10">
        <f t="shared" ca="1" si="101"/>
        <v>-1</v>
      </c>
      <c r="H187" s="7">
        <f t="shared" ca="1" si="102"/>
        <v>3</v>
      </c>
      <c r="I187" s="8" t="b">
        <f t="shared" ca="1" si="103"/>
        <v>0</v>
      </c>
      <c r="K187" s="55">
        <f t="shared" ca="1" si="104"/>
        <v>1</v>
      </c>
      <c r="L187" s="23">
        <f t="shared" si="105"/>
        <v>0.35395291959831149</v>
      </c>
      <c r="M187" s="8">
        <f t="shared" ca="1" si="106"/>
        <v>1</v>
      </c>
      <c r="N187" s="15"/>
      <c r="O187" s="58">
        <f t="shared" ca="1" si="107"/>
        <v>7.5237068846976562</v>
      </c>
      <c r="P187" s="57">
        <f t="shared" ca="1" si="108"/>
        <v>9</v>
      </c>
      <c r="Q187" s="27">
        <f t="shared" ca="1" si="109"/>
        <v>1.4762931153023438</v>
      </c>
      <c r="R187" s="26">
        <f t="shared" ca="1" si="87"/>
        <v>0.45045026771555663</v>
      </c>
      <c r="S187" s="50">
        <f t="shared" ca="1" si="88"/>
        <v>7.5237068846976562</v>
      </c>
      <c r="T187" s="26">
        <f t="shared" ca="1" si="89"/>
        <v>0.28878855087680022</v>
      </c>
      <c r="U187" s="50">
        <f t="shared" ca="1" si="90"/>
        <v>8.4990536470300082</v>
      </c>
      <c r="V187" s="23"/>
      <c r="W187" s="7">
        <f ca="1">IFERROR(MATCH(TRUE,I187:OFFSET(I187,_n-1,0),FALSE), _n)-1</f>
        <v>1</v>
      </c>
      <c r="X187" s="10">
        <f t="shared" ca="1" si="91"/>
        <v>4</v>
      </c>
      <c r="Y187" s="10">
        <f t="shared" ca="1" si="92"/>
        <v>0</v>
      </c>
      <c r="Z187" s="7">
        <f ca="1">SUM(G187:OFFSET(G187, W187, 0))</f>
        <v>9</v>
      </c>
      <c r="AA187" s="65">
        <f t="shared" ca="1" si="93"/>
        <v>0</v>
      </c>
      <c r="AB187" s="66">
        <f t="shared" ca="1" si="94"/>
        <v>9</v>
      </c>
      <c r="AC187" s="70">
        <f t="shared" si="95"/>
        <v>183</v>
      </c>
      <c r="AF187" s="48">
        <f ca="1">AF186+_alpha*SUMIFS($Q$8:$Q186, $AC$8:$AC186,$B187, $E$8:$E186,AF$5, $F$8:$F186,AF$6)</f>
        <v>-4.4523123570326797E-2</v>
      </c>
      <c r="AG187" s="34">
        <f ca="1">AG186+_alpha*SUMIFS($Q$8:$Q186, $AC$8:$AC186,$B187, $E$8:$E186,AG$5, $F$8:$F186,AG$6)</f>
        <v>1.6866062579187386</v>
      </c>
      <c r="AH187" s="33">
        <f ca="1">AH186+_alpha*SUMIFS($Q$8:$Q186, $AC$8:$AC186,$B187, $E$8:$E186,AH$5, $F$8:$F186,AH$6)</f>
        <v>-2.8468103048669193</v>
      </c>
      <c r="AI187" s="35">
        <f ca="1">AI186+_alpha*SUMIFS($Q$8:$Q186, $AC$8:$AC186,$B187, $E$8:$E186,AI$5, $F$8:$F186,AI$6)</f>
        <v>3.4080242543834491</v>
      </c>
      <c r="AJ187" s="34">
        <f ca="1">AJ186+_alpha*SUMIFS($Q$8:$Q186, $AC$8:$AC186,$B187, $E$8:$E186,AJ$5, $F$8:$F186,AJ$6)</f>
        <v>0.45045026771555663</v>
      </c>
      <c r="AK187" s="34">
        <f ca="1">AK186+_alpha*SUMIFS($Q$8:$Q186, $AC$8:$AC186,$B187, $E$8:$E186,AK$5, $F$8:$F186,AK$6)</f>
        <v>7.5237068846976562</v>
      </c>
      <c r="AL187" s="33">
        <f ca="1">AL186+_alpha*SUMIFS($Q$8:$Q186, $AC$8:$AC186,$B187, $E$8:$E186,AL$5, $F$8:$F186,AL$6)</f>
        <v>0.28878855087680022</v>
      </c>
      <c r="AM187" s="35">
        <f ca="1">AM186+_alpha*SUMIFS($Q$8:$Q186, $AC$8:$AC186,$B187, $E$8:$E186,AM$5, $F$8:$F186,AM$6)</f>
        <v>8.4990536470300082</v>
      </c>
      <c r="AN187" s="34">
        <f ca="1">AN186+_alpha*SUMIFS($Q$8:$Q186, $AC$8:$AC186,$B187, $E$8:$E186,AN$5, $F$8:$F186,AN$6)</f>
        <v>0</v>
      </c>
      <c r="AO187" s="49">
        <f ca="1">AO186+_alpha*SUMIFS($Q$8:$Q186, $AC$8:$AC186,$B187, $E$8:$E186,AO$5, $F$8:$F186,AO$6)</f>
        <v>0</v>
      </c>
      <c r="AQ187" s="7">
        <f t="shared" ca="1" si="110"/>
        <v>1</v>
      </c>
      <c r="AR187" s="10">
        <f t="shared" ca="1" si="111"/>
        <v>1</v>
      </c>
      <c r="AS187" s="10">
        <f t="shared" ca="1" si="112"/>
        <v>1</v>
      </c>
      <c r="AT187" s="10">
        <f t="shared" ca="1" si="113"/>
        <v>1</v>
      </c>
      <c r="AU187" s="8">
        <f t="shared" ca="1" si="114"/>
        <v>0</v>
      </c>
    </row>
    <row r="188" spans="2:47" x14ac:dyDescent="0.7">
      <c r="B188" s="12">
        <f t="shared" si="96"/>
        <v>180</v>
      </c>
      <c r="C188" s="7">
        <f t="shared" ca="1" si="97"/>
        <v>10</v>
      </c>
      <c r="D188" s="8">
        <f t="shared" ca="1" si="98"/>
        <v>18</v>
      </c>
      <c r="E188" s="10">
        <f t="shared" ca="1" si="99"/>
        <v>3</v>
      </c>
      <c r="F188" s="54">
        <f t="shared" ca="1" si="100"/>
        <v>1</v>
      </c>
      <c r="G188" s="10">
        <f t="shared" ca="1" si="101"/>
        <v>10</v>
      </c>
      <c r="H188" s="7">
        <f t="shared" ca="1" si="102"/>
        <v>4</v>
      </c>
      <c r="I188" s="8" t="b">
        <f t="shared" ca="1" si="103"/>
        <v>1</v>
      </c>
      <c r="K188" s="55">
        <f t="shared" ca="1" si="104"/>
        <v>0</v>
      </c>
      <c r="L188" s="23">
        <f t="shared" si="105"/>
        <v>0.35356094419604833</v>
      </c>
      <c r="M188" s="8">
        <f t="shared" ca="1" si="106"/>
        <v>0</v>
      </c>
      <c r="N188" s="15"/>
      <c r="O188" s="58">
        <f t="shared" ca="1" si="107"/>
        <v>8.4990536470300082</v>
      </c>
      <c r="P188" s="57">
        <f t="shared" ca="1" si="108"/>
        <v>10</v>
      </c>
      <c r="Q188" s="27">
        <f t="shared" ca="1" si="109"/>
        <v>1.5009463529699918</v>
      </c>
      <c r="R188" s="26">
        <f t="shared" ca="1" si="87"/>
        <v>0.28878855087680022</v>
      </c>
      <c r="S188" s="50">
        <f t="shared" ca="1" si="88"/>
        <v>8.4990536470300082</v>
      </c>
      <c r="T188" s="26">
        <f t="shared" ca="1" si="89"/>
        <v>0</v>
      </c>
      <c r="U188" s="50">
        <f t="shared" ca="1" si="90"/>
        <v>0</v>
      </c>
      <c r="V188" s="23"/>
      <c r="W188" s="7">
        <f ca="1">IFERROR(MATCH(TRUE,I188:OFFSET(I188,_n-1,0),FALSE), _n)-1</f>
        <v>0</v>
      </c>
      <c r="X188" s="10">
        <f t="shared" ca="1" si="91"/>
        <v>4</v>
      </c>
      <c r="Y188" s="10">
        <f t="shared" ca="1" si="92"/>
        <v>0</v>
      </c>
      <c r="Z188" s="7">
        <f ca="1">SUM(G188:OFFSET(G188, W188, 0))</f>
        <v>10</v>
      </c>
      <c r="AA188" s="65">
        <f t="shared" ca="1" si="93"/>
        <v>0</v>
      </c>
      <c r="AB188" s="66">
        <f t="shared" ca="1" si="94"/>
        <v>10</v>
      </c>
      <c r="AC188" s="70">
        <f t="shared" si="95"/>
        <v>184</v>
      </c>
      <c r="AF188" s="48">
        <f ca="1">AF187+_alpha*SUMIFS($Q$8:$Q187, $AC$8:$AC187,$B188, $E$8:$E187,AF$5, $F$8:$F187,AF$6)</f>
        <v>-4.4523123570326797E-2</v>
      </c>
      <c r="AG188" s="34">
        <f ca="1">AG187+_alpha*SUMIFS($Q$8:$Q187, $AC$8:$AC187,$B188, $E$8:$E187,AG$5, $F$8:$F187,AG$6)</f>
        <v>1.6866062579187386</v>
      </c>
      <c r="AH188" s="33">
        <f ca="1">AH187+_alpha*SUMIFS($Q$8:$Q187, $AC$8:$AC187,$B188, $E$8:$E187,AH$5, $F$8:$F187,AH$6)</f>
        <v>-2.1122239096772266</v>
      </c>
      <c r="AI188" s="35">
        <f ca="1">AI187+_alpha*SUMIFS($Q$8:$Q187, $AC$8:$AC187,$B188, $E$8:$E187,AI$5, $F$8:$F187,AI$6)</f>
        <v>3.4080242543834491</v>
      </c>
      <c r="AJ188" s="34">
        <f ca="1">AJ187+_alpha*SUMIFS($Q$8:$Q187, $AC$8:$AC187,$B188, $E$8:$E187,AJ$5, $F$8:$F187,AJ$6)</f>
        <v>0.45045026771555663</v>
      </c>
      <c r="AK188" s="34">
        <f ca="1">AK187+_alpha*SUMIFS($Q$8:$Q187, $AC$8:$AC187,$B188, $E$8:$E187,AK$5, $F$8:$F187,AK$6)</f>
        <v>7.5237068846976562</v>
      </c>
      <c r="AL188" s="33">
        <f ca="1">AL187+_alpha*SUMIFS($Q$8:$Q187, $AC$8:$AC187,$B188, $E$8:$E187,AL$5, $F$8:$F187,AL$6)</f>
        <v>0.28878855087680022</v>
      </c>
      <c r="AM188" s="35">
        <f ca="1">AM187+_alpha*SUMIFS($Q$8:$Q187, $AC$8:$AC187,$B188, $E$8:$E187,AM$5, $F$8:$F187,AM$6)</f>
        <v>8.4990536470300082</v>
      </c>
      <c r="AN188" s="34">
        <f ca="1">AN187+_alpha*SUMIFS($Q$8:$Q187, $AC$8:$AC187,$B188, $E$8:$E187,AN$5, $F$8:$F187,AN$6)</f>
        <v>0</v>
      </c>
      <c r="AO188" s="49">
        <f ca="1">AO187+_alpha*SUMIFS($Q$8:$Q187, $AC$8:$AC187,$B188, $E$8:$E187,AO$5, $F$8:$F187,AO$6)</f>
        <v>0</v>
      </c>
      <c r="AQ188" s="7">
        <f t="shared" ca="1" si="110"/>
        <v>1</v>
      </c>
      <c r="AR188" s="10">
        <f t="shared" ca="1" si="111"/>
        <v>1</v>
      </c>
      <c r="AS188" s="10">
        <f t="shared" ca="1" si="112"/>
        <v>1</v>
      </c>
      <c r="AT188" s="10">
        <f t="shared" ca="1" si="113"/>
        <v>1</v>
      </c>
      <c r="AU188" s="8">
        <f t="shared" ca="1" si="114"/>
        <v>0</v>
      </c>
    </row>
    <row r="189" spans="2:47" x14ac:dyDescent="0.7">
      <c r="B189" s="12">
        <f t="shared" si="96"/>
        <v>181</v>
      </c>
      <c r="C189" s="7">
        <f t="shared" ca="1" si="97"/>
        <v>0</v>
      </c>
      <c r="D189" s="8">
        <f t="shared" ca="1" si="98"/>
        <v>19</v>
      </c>
      <c r="E189" s="10">
        <f t="shared" ca="1" si="99"/>
        <v>0</v>
      </c>
      <c r="F189" s="54">
        <f t="shared" ca="1" si="100"/>
        <v>0</v>
      </c>
      <c r="G189" s="10">
        <f t="shared" ca="1" si="101"/>
        <v>-1</v>
      </c>
      <c r="H189" s="7">
        <f t="shared" ca="1" si="102"/>
        <v>0</v>
      </c>
      <c r="I189" s="8" t="b">
        <f t="shared" ca="1" si="103"/>
        <v>0</v>
      </c>
      <c r="K189" s="55">
        <f t="shared" ca="1" si="104"/>
        <v>1</v>
      </c>
      <c r="L189" s="23">
        <f t="shared" si="105"/>
        <v>0.35317155895117269</v>
      </c>
      <c r="M189" s="8">
        <f t="shared" ca="1" si="106"/>
        <v>1</v>
      </c>
      <c r="N189" s="15"/>
      <c r="O189" s="58">
        <f t="shared" ca="1" si="107"/>
        <v>-4.4523123570326797E-2</v>
      </c>
      <c r="P189" s="57">
        <f t="shared" ca="1" si="108"/>
        <v>4.4990536470300082</v>
      </c>
      <c r="Q189" s="27">
        <f t="shared" ca="1" si="109"/>
        <v>4.5435767706003354</v>
      </c>
      <c r="R189" s="26">
        <f t="shared" ca="1" si="87"/>
        <v>-4.4523123570326797E-2</v>
      </c>
      <c r="S189" s="50">
        <f t="shared" ca="1" si="88"/>
        <v>2.2179456321268649</v>
      </c>
      <c r="T189" s="26">
        <f t="shared" ca="1" si="89"/>
        <v>-4.4523123570326797E-2</v>
      </c>
      <c r="U189" s="50">
        <f t="shared" ca="1" si="90"/>
        <v>2.2179456321268649</v>
      </c>
      <c r="V189" s="23"/>
      <c r="W189" s="7">
        <f ca="1">IFERROR(MATCH(TRUE,I189:OFFSET(I189,_n-1,0),FALSE), _n)-1</f>
        <v>3</v>
      </c>
      <c r="X189" s="10">
        <f t="shared" ca="1" si="91"/>
        <v>3</v>
      </c>
      <c r="Y189" s="10">
        <f t="shared" ca="1" si="92"/>
        <v>1</v>
      </c>
      <c r="Z189" s="7">
        <f ca="1">SUM(G189:OFFSET(G189, W189, 0))</f>
        <v>-4</v>
      </c>
      <c r="AA189" s="65">
        <f t="shared" ca="1" si="93"/>
        <v>8.4990536470300082</v>
      </c>
      <c r="AB189" s="66">
        <f t="shared" ca="1" si="94"/>
        <v>4.4990536470300082</v>
      </c>
      <c r="AC189" s="70">
        <f t="shared" si="95"/>
        <v>185</v>
      </c>
      <c r="AF189" s="48">
        <f ca="1">AF188+_alpha*SUMIFS($Q$8:$Q188, $AC$8:$AC188,$B189, $E$8:$E188,AF$5, $F$8:$F188,AF$6)</f>
        <v>-4.4523123570326797E-2</v>
      </c>
      <c r="AG189" s="34">
        <f ca="1">AG188+_alpha*SUMIFS($Q$8:$Q188, $AC$8:$AC188,$B189, $E$8:$E188,AG$5, $F$8:$F188,AG$6)</f>
        <v>2.2179456321268649</v>
      </c>
      <c r="AH189" s="33">
        <f ca="1">AH188+_alpha*SUMIFS($Q$8:$Q188, $AC$8:$AC188,$B189, $E$8:$E188,AH$5, $F$8:$F188,AH$6)</f>
        <v>-2.1122239096772266</v>
      </c>
      <c r="AI189" s="35">
        <f ca="1">AI188+_alpha*SUMIFS($Q$8:$Q188, $AC$8:$AC188,$B189, $E$8:$E188,AI$5, $F$8:$F188,AI$6)</f>
        <v>3.4080242543834491</v>
      </c>
      <c r="AJ189" s="34">
        <f ca="1">AJ188+_alpha*SUMIFS($Q$8:$Q188, $AC$8:$AC188,$B189, $E$8:$E188,AJ$5, $F$8:$F188,AJ$6)</f>
        <v>0.45045026771555663</v>
      </c>
      <c r="AK189" s="34">
        <f ca="1">AK188+_alpha*SUMIFS($Q$8:$Q188, $AC$8:$AC188,$B189, $E$8:$E188,AK$5, $F$8:$F188,AK$6)</f>
        <v>7.5237068846976562</v>
      </c>
      <c r="AL189" s="33">
        <f ca="1">AL188+_alpha*SUMIFS($Q$8:$Q188, $AC$8:$AC188,$B189, $E$8:$E188,AL$5, $F$8:$F188,AL$6)</f>
        <v>0.28878855087680022</v>
      </c>
      <c r="AM189" s="35">
        <f ca="1">AM188+_alpha*SUMIFS($Q$8:$Q188, $AC$8:$AC188,$B189, $E$8:$E188,AM$5, $F$8:$F188,AM$6)</f>
        <v>8.4990536470300082</v>
      </c>
      <c r="AN189" s="34">
        <f ca="1">AN188+_alpha*SUMIFS($Q$8:$Q188, $AC$8:$AC188,$B189, $E$8:$E188,AN$5, $F$8:$F188,AN$6)</f>
        <v>0</v>
      </c>
      <c r="AO189" s="49">
        <f ca="1">AO188+_alpha*SUMIFS($Q$8:$Q188, $AC$8:$AC188,$B189, $E$8:$E188,AO$5, $F$8:$F188,AO$6)</f>
        <v>0</v>
      </c>
      <c r="AQ189" s="7">
        <f t="shared" ca="1" si="110"/>
        <v>1</v>
      </c>
      <c r="AR189" s="10">
        <f t="shared" ca="1" si="111"/>
        <v>1</v>
      </c>
      <c r="AS189" s="10">
        <f t="shared" ca="1" si="112"/>
        <v>1</v>
      </c>
      <c r="AT189" s="10">
        <f t="shared" ca="1" si="113"/>
        <v>1</v>
      </c>
      <c r="AU189" s="8">
        <f t="shared" ca="1" si="114"/>
        <v>0</v>
      </c>
    </row>
    <row r="190" spans="2:47" x14ac:dyDescent="0.7">
      <c r="B190" s="12">
        <f t="shared" si="96"/>
        <v>182</v>
      </c>
      <c r="C190" s="7">
        <f t="shared" ca="1" si="97"/>
        <v>1</v>
      </c>
      <c r="D190" s="8">
        <f t="shared" ca="1" si="98"/>
        <v>19</v>
      </c>
      <c r="E190" s="10">
        <f t="shared" ca="1" si="99"/>
        <v>0</v>
      </c>
      <c r="F190" s="54">
        <f t="shared" ca="1" si="100"/>
        <v>1</v>
      </c>
      <c r="G190" s="10">
        <f t="shared" ca="1" si="101"/>
        <v>-1</v>
      </c>
      <c r="H190" s="7">
        <f t="shared" ca="1" si="102"/>
        <v>1</v>
      </c>
      <c r="I190" s="8" t="b">
        <f t="shared" ca="1" si="103"/>
        <v>0</v>
      </c>
      <c r="K190" s="55">
        <f t="shared" ca="1" si="104"/>
        <v>1</v>
      </c>
      <c r="L190" s="23">
        <f t="shared" si="105"/>
        <v>0.35278473265676819</v>
      </c>
      <c r="M190" s="8">
        <f t="shared" ca="1" si="106"/>
        <v>1</v>
      </c>
      <c r="N190" s="15"/>
      <c r="O190" s="58">
        <f t="shared" ca="1" si="107"/>
        <v>2.2179456321268649</v>
      </c>
      <c r="P190" s="57">
        <f t="shared" ca="1" si="108"/>
        <v>7</v>
      </c>
      <c r="Q190" s="27">
        <f t="shared" ca="1" si="109"/>
        <v>4.7820543678731351</v>
      </c>
      <c r="R190" s="26">
        <f t="shared" ca="1" si="87"/>
        <v>-4.4523123570326797E-2</v>
      </c>
      <c r="S190" s="50">
        <f t="shared" ca="1" si="88"/>
        <v>2.2179456321268649</v>
      </c>
      <c r="T190" s="26">
        <f t="shared" ca="1" si="89"/>
        <v>-2.1122239096772266</v>
      </c>
      <c r="U190" s="50">
        <f t="shared" ca="1" si="90"/>
        <v>3.8672218289451044</v>
      </c>
      <c r="V190" s="23"/>
      <c r="W190" s="7">
        <f ca="1">IFERROR(MATCH(TRUE,I190:OFFSET(I190,_n-1,0),FALSE), _n)-1</f>
        <v>3</v>
      </c>
      <c r="X190" s="10">
        <f t="shared" ca="1" si="91"/>
        <v>4</v>
      </c>
      <c r="Y190" s="10">
        <f t="shared" ca="1" si="92"/>
        <v>1</v>
      </c>
      <c r="Z190" s="7">
        <f ca="1">SUM(G190:OFFSET(G190, W190, 0))</f>
        <v>7</v>
      </c>
      <c r="AA190" s="65">
        <f t="shared" ca="1" si="93"/>
        <v>0</v>
      </c>
      <c r="AB190" s="66">
        <f t="shared" ca="1" si="94"/>
        <v>7</v>
      </c>
      <c r="AC190" s="70">
        <f t="shared" si="95"/>
        <v>186</v>
      </c>
      <c r="AF190" s="48">
        <f ca="1">AF189+_alpha*SUMIFS($Q$8:$Q189, $AC$8:$AC189,$B190, $E$8:$E189,AF$5, $F$8:$F189,AF$6)</f>
        <v>-4.4523123570326797E-2</v>
      </c>
      <c r="AG190" s="34">
        <f ca="1">AG189+_alpha*SUMIFS($Q$8:$Q189, $AC$8:$AC189,$B190, $E$8:$E189,AG$5, $F$8:$F189,AG$6)</f>
        <v>2.2179456321268649</v>
      </c>
      <c r="AH190" s="33">
        <f ca="1">AH189+_alpha*SUMIFS($Q$8:$Q189, $AC$8:$AC189,$B190, $E$8:$E189,AH$5, $F$8:$F189,AH$6)</f>
        <v>-2.1122239096772266</v>
      </c>
      <c r="AI190" s="35">
        <f ca="1">AI189+_alpha*SUMIFS($Q$8:$Q189, $AC$8:$AC189,$B190, $E$8:$E189,AI$5, $F$8:$F189,AI$6)</f>
        <v>3.8672218289451044</v>
      </c>
      <c r="AJ190" s="34">
        <f ca="1">AJ189+_alpha*SUMIFS($Q$8:$Q189, $AC$8:$AC189,$B190, $E$8:$E189,AJ$5, $F$8:$F189,AJ$6)</f>
        <v>0.45045026771555663</v>
      </c>
      <c r="AK190" s="34">
        <f ca="1">AK189+_alpha*SUMIFS($Q$8:$Q189, $AC$8:$AC189,$B190, $E$8:$E189,AK$5, $F$8:$F189,AK$6)</f>
        <v>7.5237068846976562</v>
      </c>
      <c r="AL190" s="33">
        <f ca="1">AL189+_alpha*SUMIFS($Q$8:$Q189, $AC$8:$AC189,$B190, $E$8:$E189,AL$5, $F$8:$F189,AL$6)</f>
        <v>0.28878855087680022</v>
      </c>
      <c r="AM190" s="35">
        <f ca="1">AM189+_alpha*SUMIFS($Q$8:$Q189, $AC$8:$AC189,$B190, $E$8:$E189,AM$5, $F$8:$F189,AM$6)</f>
        <v>8.4990536470300082</v>
      </c>
      <c r="AN190" s="34">
        <f ca="1">AN189+_alpha*SUMIFS($Q$8:$Q189, $AC$8:$AC189,$B190, $E$8:$E189,AN$5, $F$8:$F189,AN$6)</f>
        <v>0</v>
      </c>
      <c r="AO190" s="49">
        <f ca="1">AO189+_alpha*SUMIFS($Q$8:$Q189, $AC$8:$AC189,$B190, $E$8:$E189,AO$5, $F$8:$F189,AO$6)</f>
        <v>0</v>
      </c>
      <c r="AQ190" s="7">
        <f t="shared" ca="1" si="110"/>
        <v>1</v>
      </c>
      <c r="AR190" s="10">
        <f t="shared" ca="1" si="111"/>
        <v>1</v>
      </c>
      <c r="AS190" s="10">
        <f t="shared" ca="1" si="112"/>
        <v>1</v>
      </c>
      <c r="AT190" s="10">
        <f t="shared" ca="1" si="113"/>
        <v>1</v>
      </c>
      <c r="AU190" s="8">
        <f t="shared" ca="1" si="114"/>
        <v>0</v>
      </c>
    </row>
    <row r="191" spans="2:47" x14ac:dyDescent="0.7">
      <c r="B191" s="12">
        <f t="shared" si="96"/>
        <v>183</v>
      </c>
      <c r="C191" s="7">
        <f t="shared" ca="1" si="97"/>
        <v>2</v>
      </c>
      <c r="D191" s="8">
        <f t="shared" ca="1" si="98"/>
        <v>19</v>
      </c>
      <c r="E191" s="10">
        <f t="shared" ca="1" si="99"/>
        <v>1</v>
      </c>
      <c r="F191" s="54">
        <f t="shared" ca="1" si="100"/>
        <v>1</v>
      </c>
      <c r="G191" s="10">
        <f t="shared" ca="1" si="101"/>
        <v>-1</v>
      </c>
      <c r="H191" s="7">
        <f t="shared" ca="1" si="102"/>
        <v>2</v>
      </c>
      <c r="I191" s="8" t="b">
        <f t="shared" ca="1" si="103"/>
        <v>0</v>
      </c>
      <c r="K191" s="55">
        <f t="shared" ca="1" si="104"/>
        <v>1</v>
      </c>
      <c r="L191" s="23">
        <f t="shared" si="105"/>
        <v>0.35240043464983439</v>
      </c>
      <c r="M191" s="8">
        <f t="shared" ca="1" si="106"/>
        <v>1</v>
      </c>
      <c r="N191" s="15"/>
      <c r="O191" s="58">
        <f t="shared" ca="1" si="107"/>
        <v>3.8672218289451044</v>
      </c>
      <c r="P191" s="57">
        <f t="shared" ca="1" si="108"/>
        <v>8</v>
      </c>
      <c r="Q191" s="27">
        <f t="shared" ca="1" si="109"/>
        <v>4.1327781710548956</v>
      </c>
      <c r="R191" s="26">
        <f t="shared" ca="1" si="87"/>
        <v>-2.1122239096772266</v>
      </c>
      <c r="S191" s="50">
        <f t="shared" ca="1" si="88"/>
        <v>3.8672218289451044</v>
      </c>
      <c r="T191" s="26">
        <f t="shared" ca="1" si="89"/>
        <v>0.45045026771555663</v>
      </c>
      <c r="U191" s="50">
        <f t="shared" ca="1" si="90"/>
        <v>7.671336196227891</v>
      </c>
      <c r="V191" s="23"/>
      <c r="W191" s="7">
        <f ca="1">IFERROR(MATCH(TRUE,I191:OFFSET(I191,_n-1,0),FALSE), _n)-1</f>
        <v>2</v>
      </c>
      <c r="X191" s="10">
        <f t="shared" ca="1" si="91"/>
        <v>4</v>
      </c>
      <c r="Y191" s="10">
        <f t="shared" ca="1" si="92"/>
        <v>1</v>
      </c>
      <c r="Z191" s="7">
        <f ca="1">SUM(G191:OFFSET(G191, W191, 0))</f>
        <v>8</v>
      </c>
      <c r="AA191" s="65">
        <f t="shared" ca="1" si="93"/>
        <v>0</v>
      </c>
      <c r="AB191" s="66">
        <f t="shared" ca="1" si="94"/>
        <v>8</v>
      </c>
      <c r="AC191" s="70">
        <f t="shared" si="95"/>
        <v>187</v>
      </c>
      <c r="AF191" s="48">
        <f ca="1">AF190+_alpha*SUMIFS($Q$8:$Q190, $AC$8:$AC190,$B191, $E$8:$E190,AF$5, $F$8:$F190,AF$6)</f>
        <v>-4.4523123570326797E-2</v>
      </c>
      <c r="AG191" s="34">
        <f ca="1">AG190+_alpha*SUMIFS($Q$8:$Q190, $AC$8:$AC190,$B191, $E$8:$E190,AG$5, $F$8:$F190,AG$6)</f>
        <v>2.2179456321268649</v>
      </c>
      <c r="AH191" s="33">
        <f ca="1">AH190+_alpha*SUMIFS($Q$8:$Q190, $AC$8:$AC190,$B191, $E$8:$E190,AH$5, $F$8:$F190,AH$6)</f>
        <v>-2.1122239096772266</v>
      </c>
      <c r="AI191" s="35">
        <f ca="1">AI190+_alpha*SUMIFS($Q$8:$Q190, $AC$8:$AC190,$B191, $E$8:$E190,AI$5, $F$8:$F190,AI$6)</f>
        <v>3.8672218289451044</v>
      </c>
      <c r="AJ191" s="34">
        <f ca="1">AJ190+_alpha*SUMIFS($Q$8:$Q190, $AC$8:$AC190,$B191, $E$8:$E190,AJ$5, $F$8:$F190,AJ$6)</f>
        <v>0.45045026771555663</v>
      </c>
      <c r="AK191" s="34">
        <f ca="1">AK190+_alpha*SUMIFS($Q$8:$Q190, $AC$8:$AC190,$B191, $E$8:$E190,AK$5, $F$8:$F190,AK$6)</f>
        <v>7.671336196227891</v>
      </c>
      <c r="AL191" s="33">
        <f ca="1">AL190+_alpha*SUMIFS($Q$8:$Q190, $AC$8:$AC190,$B191, $E$8:$E190,AL$5, $F$8:$F190,AL$6)</f>
        <v>0.28878855087680022</v>
      </c>
      <c r="AM191" s="35">
        <f ca="1">AM190+_alpha*SUMIFS($Q$8:$Q190, $AC$8:$AC190,$B191, $E$8:$E190,AM$5, $F$8:$F190,AM$6)</f>
        <v>8.4990536470300082</v>
      </c>
      <c r="AN191" s="34">
        <f ca="1">AN190+_alpha*SUMIFS($Q$8:$Q190, $AC$8:$AC190,$B191, $E$8:$E190,AN$5, $F$8:$F190,AN$6)</f>
        <v>0</v>
      </c>
      <c r="AO191" s="49">
        <f ca="1">AO190+_alpha*SUMIFS($Q$8:$Q190, $AC$8:$AC190,$B191, $E$8:$E190,AO$5, $F$8:$F190,AO$6)</f>
        <v>0</v>
      </c>
      <c r="AQ191" s="7">
        <f t="shared" ca="1" si="110"/>
        <v>1</v>
      </c>
      <c r="AR191" s="10">
        <f t="shared" ca="1" si="111"/>
        <v>1</v>
      </c>
      <c r="AS191" s="10">
        <f t="shared" ca="1" si="112"/>
        <v>1</v>
      </c>
      <c r="AT191" s="10">
        <f t="shared" ca="1" si="113"/>
        <v>1</v>
      </c>
      <c r="AU191" s="8">
        <f t="shared" ca="1" si="114"/>
        <v>0</v>
      </c>
    </row>
    <row r="192" spans="2:47" x14ac:dyDescent="0.7">
      <c r="B192" s="12">
        <f t="shared" si="96"/>
        <v>184</v>
      </c>
      <c r="C192" s="7">
        <f t="shared" ca="1" si="97"/>
        <v>3</v>
      </c>
      <c r="D192" s="8">
        <f t="shared" ca="1" si="98"/>
        <v>19</v>
      </c>
      <c r="E192" s="10">
        <f t="shared" ca="1" si="99"/>
        <v>2</v>
      </c>
      <c r="F192" s="54">
        <f t="shared" ca="1" si="100"/>
        <v>1</v>
      </c>
      <c r="G192" s="10">
        <f t="shared" ca="1" si="101"/>
        <v>-1</v>
      </c>
      <c r="H192" s="7">
        <f t="shared" ca="1" si="102"/>
        <v>3</v>
      </c>
      <c r="I192" s="8" t="b">
        <f t="shared" ca="1" si="103"/>
        <v>0</v>
      </c>
      <c r="K192" s="55">
        <f t="shared" ca="1" si="104"/>
        <v>1</v>
      </c>
      <c r="L192" s="23">
        <f t="shared" si="105"/>
        <v>0.3520186347989116</v>
      </c>
      <c r="M192" s="8">
        <f t="shared" ca="1" si="106"/>
        <v>1</v>
      </c>
      <c r="N192" s="15"/>
      <c r="O192" s="58">
        <f t="shared" ca="1" si="107"/>
        <v>7.671336196227891</v>
      </c>
      <c r="P192" s="57">
        <f t="shared" ca="1" si="108"/>
        <v>9</v>
      </c>
      <c r="Q192" s="27">
        <f t="shared" ca="1" si="109"/>
        <v>1.328663803772109</v>
      </c>
      <c r="R192" s="26">
        <f t="shared" ca="1" si="87"/>
        <v>0.45045026771555663</v>
      </c>
      <c r="S192" s="50">
        <f t="shared" ca="1" si="88"/>
        <v>7.671336196227891</v>
      </c>
      <c r="T192" s="26">
        <f t="shared" ca="1" si="89"/>
        <v>0.28878855087680022</v>
      </c>
      <c r="U192" s="50">
        <f t="shared" ca="1" si="90"/>
        <v>8.6491482823270083</v>
      </c>
      <c r="V192" s="23"/>
      <c r="W192" s="7">
        <f ca="1">IFERROR(MATCH(TRUE,I192:OFFSET(I192,_n-1,0),FALSE), _n)-1</f>
        <v>1</v>
      </c>
      <c r="X192" s="10">
        <f t="shared" ca="1" si="91"/>
        <v>4</v>
      </c>
      <c r="Y192" s="10">
        <f t="shared" ca="1" si="92"/>
        <v>1</v>
      </c>
      <c r="Z192" s="7">
        <f ca="1">SUM(G192:OFFSET(G192, W192, 0))</f>
        <v>9</v>
      </c>
      <c r="AA192" s="65">
        <f t="shared" ca="1" si="93"/>
        <v>0</v>
      </c>
      <c r="AB192" s="66">
        <f t="shared" ca="1" si="94"/>
        <v>9</v>
      </c>
      <c r="AC192" s="70">
        <f t="shared" si="95"/>
        <v>188</v>
      </c>
      <c r="AF192" s="48">
        <f ca="1">AF191+_alpha*SUMIFS($Q$8:$Q191, $AC$8:$AC191,$B192, $E$8:$E191,AF$5, $F$8:$F191,AF$6)</f>
        <v>-4.4523123570326797E-2</v>
      </c>
      <c r="AG192" s="34">
        <f ca="1">AG191+_alpha*SUMIFS($Q$8:$Q191, $AC$8:$AC191,$B192, $E$8:$E191,AG$5, $F$8:$F191,AG$6)</f>
        <v>2.2179456321268649</v>
      </c>
      <c r="AH192" s="33">
        <f ca="1">AH191+_alpha*SUMIFS($Q$8:$Q191, $AC$8:$AC191,$B192, $E$8:$E191,AH$5, $F$8:$F191,AH$6)</f>
        <v>-2.1122239096772266</v>
      </c>
      <c r="AI192" s="35">
        <f ca="1">AI191+_alpha*SUMIFS($Q$8:$Q191, $AC$8:$AC191,$B192, $E$8:$E191,AI$5, $F$8:$F191,AI$6)</f>
        <v>3.8672218289451044</v>
      </c>
      <c r="AJ192" s="34">
        <f ca="1">AJ191+_alpha*SUMIFS($Q$8:$Q191, $AC$8:$AC191,$B192, $E$8:$E191,AJ$5, $F$8:$F191,AJ$6)</f>
        <v>0.45045026771555663</v>
      </c>
      <c r="AK192" s="34">
        <f ca="1">AK191+_alpha*SUMIFS($Q$8:$Q191, $AC$8:$AC191,$B192, $E$8:$E191,AK$5, $F$8:$F191,AK$6)</f>
        <v>7.671336196227891</v>
      </c>
      <c r="AL192" s="33">
        <f ca="1">AL191+_alpha*SUMIFS($Q$8:$Q191, $AC$8:$AC191,$B192, $E$8:$E191,AL$5, $F$8:$F191,AL$6)</f>
        <v>0.28878855087680022</v>
      </c>
      <c r="AM192" s="35">
        <f ca="1">AM191+_alpha*SUMIFS($Q$8:$Q191, $AC$8:$AC191,$B192, $E$8:$E191,AM$5, $F$8:$F191,AM$6)</f>
        <v>8.6491482823270083</v>
      </c>
      <c r="AN192" s="34">
        <f ca="1">AN191+_alpha*SUMIFS($Q$8:$Q191, $AC$8:$AC191,$B192, $E$8:$E191,AN$5, $F$8:$F191,AN$6)</f>
        <v>0</v>
      </c>
      <c r="AO192" s="49">
        <f ca="1">AO191+_alpha*SUMIFS($Q$8:$Q191, $AC$8:$AC191,$B192, $E$8:$E191,AO$5, $F$8:$F191,AO$6)</f>
        <v>0</v>
      </c>
      <c r="AQ192" s="7">
        <f t="shared" ca="1" si="110"/>
        <v>1</v>
      </c>
      <c r="AR192" s="10">
        <f t="shared" ca="1" si="111"/>
        <v>1</v>
      </c>
      <c r="AS192" s="10">
        <f t="shared" ca="1" si="112"/>
        <v>1</v>
      </c>
      <c r="AT192" s="10">
        <f t="shared" ca="1" si="113"/>
        <v>1</v>
      </c>
      <c r="AU192" s="8">
        <f t="shared" ca="1" si="114"/>
        <v>0</v>
      </c>
    </row>
    <row r="193" spans="2:47" x14ac:dyDescent="0.7">
      <c r="B193" s="12">
        <f t="shared" si="96"/>
        <v>185</v>
      </c>
      <c r="C193" s="7">
        <f t="shared" ca="1" si="97"/>
        <v>4</v>
      </c>
      <c r="D193" s="8">
        <f t="shared" ca="1" si="98"/>
        <v>19</v>
      </c>
      <c r="E193" s="10">
        <f t="shared" ca="1" si="99"/>
        <v>3</v>
      </c>
      <c r="F193" s="54">
        <f t="shared" ca="1" si="100"/>
        <v>1</v>
      </c>
      <c r="G193" s="10">
        <f t="shared" ca="1" si="101"/>
        <v>10</v>
      </c>
      <c r="H193" s="7">
        <f t="shared" ca="1" si="102"/>
        <v>4</v>
      </c>
      <c r="I193" s="8" t="b">
        <f t="shared" ca="1" si="103"/>
        <v>1</v>
      </c>
      <c r="K193" s="55">
        <f t="shared" ca="1" si="104"/>
        <v>0</v>
      </c>
      <c r="L193" s="23">
        <f t="shared" si="105"/>
        <v>0.35163930349205208</v>
      </c>
      <c r="M193" s="8">
        <f t="shared" ca="1" si="106"/>
        <v>1</v>
      </c>
      <c r="N193" s="15"/>
      <c r="O193" s="58">
        <f t="shared" ca="1" si="107"/>
        <v>8.6491482823270083</v>
      </c>
      <c r="P193" s="57">
        <f t="shared" ca="1" si="108"/>
        <v>10</v>
      </c>
      <c r="Q193" s="27">
        <f t="shared" ca="1" si="109"/>
        <v>1.3508517176729917</v>
      </c>
      <c r="R193" s="26">
        <f t="shared" ca="1" si="87"/>
        <v>0.28878855087680022</v>
      </c>
      <c r="S193" s="50">
        <f t="shared" ca="1" si="88"/>
        <v>8.6491482823270083</v>
      </c>
      <c r="T193" s="26">
        <f t="shared" ca="1" si="89"/>
        <v>0</v>
      </c>
      <c r="U193" s="50">
        <f t="shared" ca="1" si="90"/>
        <v>0</v>
      </c>
      <c r="V193" s="23"/>
      <c r="W193" s="7">
        <f ca="1">IFERROR(MATCH(TRUE,I193:OFFSET(I193,_n-1,0),FALSE), _n)-1</f>
        <v>0</v>
      </c>
      <c r="X193" s="10">
        <f t="shared" ca="1" si="91"/>
        <v>4</v>
      </c>
      <c r="Y193" s="10">
        <f t="shared" ca="1" si="92"/>
        <v>1</v>
      </c>
      <c r="Z193" s="7">
        <f ca="1">SUM(G193:OFFSET(G193, W193, 0))</f>
        <v>10</v>
      </c>
      <c r="AA193" s="65">
        <f t="shared" ca="1" si="93"/>
        <v>0</v>
      </c>
      <c r="AB193" s="66">
        <f t="shared" ca="1" si="94"/>
        <v>10</v>
      </c>
      <c r="AC193" s="70">
        <f t="shared" si="95"/>
        <v>189</v>
      </c>
      <c r="AF193" s="48">
        <f ca="1">AF192+_alpha*SUMIFS($Q$8:$Q192, $AC$8:$AC192,$B193, $E$8:$E192,AF$5, $F$8:$F192,AF$6)</f>
        <v>0.40983455348970677</v>
      </c>
      <c r="AG193" s="34">
        <f ca="1">AG192+_alpha*SUMIFS($Q$8:$Q192, $AC$8:$AC192,$B193, $E$8:$E192,AG$5, $F$8:$F192,AG$6)</f>
        <v>2.2179456321268649</v>
      </c>
      <c r="AH193" s="33">
        <f ca="1">AH192+_alpha*SUMIFS($Q$8:$Q192, $AC$8:$AC192,$B193, $E$8:$E192,AH$5, $F$8:$F192,AH$6)</f>
        <v>-2.1122239096772266</v>
      </c>
      <c r="AI193" s="35">
        <f ca="1">AI192+_alpha*SUMIFS($Q$8:$Q192, $AC$8:$AC192,$B193, $E$8:$E192,AI$5, $F$8:$F192,AI$6)</f>
        <v>3.8672218289451044</v>
      </c>
      <c r="AJ193" s="34">
        <f ca="1">AJ192+_alpha*SUMIFS($Q$8:$Q192, $AC$8:$AC192,$B193, $E$8:$E192,AJ$5, $F$8:$F192,AJ$6)</f>
        <v>0.45045026771555663</v>
      </c>
      <c r="AK193" s="34">
        <f ca="1">AK192+_alpha*SUMIFS($Q$8:$Q192, $AC$8:$AC192,$B193, $E$8:$E192,AK$5, $F$8:$F192,AK$6)</f>
        <v>7.671336196227891</v>
      </c>
      <c r="AL193" s="33">
        <f ca="1">AL192+_alpha*SUMIFS($Q$8:$Q192, $AC$8:$AC192,$B193, $E$8:$E192,AL$5, $F$8:$F192,AL$6)</f>
        <v>0.28878855087680022</v>
      </c>
      <c r="AM193" s="35">
        <f ca="1">AM192+_alpha*SUMIFS($Q$8:$Q192, $AC$8:$AC192,$B193, $E$8:$E192,AM$5, $F$8:$F192,AM$6)</f>
        <v>8.6491482823270083</v>
      </c>
      <c r="AN193" s="34">
        <f ca="1">AN192+_alpha*SUMIFS($Q$8:$Q192, $AC$8:$AC192,$B193, $E$8:$E192,AN$5, $F$8:$F192,AN$6)</f>
        <v>0</v>
      </c>
      <c r="AO193" s="49">
        <f ca="1">AO192+_alpha*SUMIFS($Q$8:$Q192, $AC$8:$AC192,$B193, $E$8:$E192,AO$5, $F$8:$F192,AO$6)</f>
        <v>0</v>
      </c>
      <c r="AQ193" s="7">
        <f t="shared" ca="1" si="110"/>
        <v>1</v>
      </c>
      <c r="AR193" s="10">
        <f t="shared" ca="1" si="111"/>
        <v>1</v>
      </c>
      <c r="AS193" s="10">
        <f t="shared" ca="1" si="112"/>
        <v>1</v>
      </c>
      <c r="AT193" s="10">
        <f t="shared" ca="1" si="113"/>
        <v>1</v>
      </c>
      <c r="AU193" s="8">
        <f t="shared" ca="1" si="114"/>
        <v>0</v>
      </c>
    </row>
    <row r="194" spans="2:47" x14ac:dyDescent="0.7">
      <c r="B194" s="12">
        <f t="shared" si="96"/>
        <v>186</v>
      </c>
      <c r="C194" s="7">
        <f t="shared" ca="1" si="97"/>
        <v>0</v>
      </c>
      <c r="D194" s="8">
        <f t="shared" ca="1" si="98"/>
        <v>20</v>
      </c>
      <c r="E194" s="10">
        <f t="shared" ca="1" si="99"/>
        <v>0</v>
      </c>
      <c r="F194" s="54">
        <f t="shared" ca="1" si="100"/>
        <v>1</v>
      </c>
      <c r="G194" s="10">
        <f t="shared" ca="1" si="101"/>
        <v>-1</v>
      </c>
      <c r="H194" s="7">
        <f t="shared" ca="1" si="102"/>
        <v>1</v>
      </c>
      <c r="I194" s="8" t="b">
        <f t="shared" ca="1" si="103"/>
        <v>0</v>
      </c>
      <c r="K194" s="55">
        <f t="shared" ca="1" si="104"/>
        <v>1</v>
      </c>
      <c r="L194" s="23">
        <f t="shared" si="105"/>
        <v>0.35126241162512739</v>
      </c>
      <c r="M194" s="8">
        <f t="shared" ca="1" si="106"/>
        <v>0</v>
      </c>
      <c r="N194" s="15"/>
      <c r="O194" s="58">
        <f t="shared" ca="1" si="107"/>
        <v>2.6961510689141783</v>
      </c>
      <c r="P194" s="57">
        <f t="shared" ca="1" si="108"/>
        <v>3.671336196227891</v>
      </c>
      <c r="Q194" s="27">
        <f t="shared" ca="1" si="109"/>
        <v>0.97518512731371265</v>
      </c>
      <c r="R194" s="26">
        <f t="shared" ca="1" si="87"/>
        <v>0.40983455348970677</v>
      </c>
      <c r="S194" s="50">
        <f t="shared" ca="1" si="88"/>
        <v>2.6961510689141783</v>
      </c>
      <c r="T194" s="26">
        <f t="shared" ca="1" si="89"/>
        <v>-2.1122239096772266</v>
      </c>
      <c r="U194" s="50">
        <f t="shared" ca="1" si="90"/>
        <v>3.8672218289451044</v>
      </c>
      <c r="V194" s="23"/>
      <c r="W194" s="7">
        <f ca="1">IFERROR(MATCH(TRUE,I194:OFFSET(I194,_n-1,0),FALSE), _n)-1</f>
        <v>3</v>
      </c>
      <c r="X194" s="10">
        <f t="shared" ca="1" si="91"/>
        <v>2</v>
      </c>
      <c r="Y194" s="10">
        <f t="shared" ca="1" si="92"/>
        <v>1</v>
      </c>
      <c r="Z194" s="7">
        <f ca="1">SUM(G194:OFFSET(G194, W194, 0))</f>
        <v>-4</v>
      </c>
      <c r="AA194" s="65">
        <f t="shared" ca="1" si="93"/>
        <v>7.671336196227891</v>
      </c>
      <c r="AB194" s="66">
        <f t="shared" ca="1" si="94"/>
        <v>3.671336196227891</v>
      </c>
      <c r="AC194" s="70">
        <f t="shared" si="95"/>
        <v>190</v>
      </c>
      <c r="AF194" s="48">
        <f ca="1">AF193+_alpha*SUMIFS($Q$8:$Q193, $AC$8:$AC193,$B194, $E$8:$E193,AF$5, $F$8:$F193,AF$6)</f>
        <v>0.40983455348970677</v>
      </c>
      <c r="AG194" s="34">
        <f ca="1">AG193+_alpha*SUMIFS($Q$8:$Q193, $AC$8:$AC193,$B194, $E$8:$E193,AG$5, $F$8:$F193,AG$6)</f>
        <v>2.6961510689141783</v>
      </c>
      <c r="AH194" s="33">
        <f ca="1">AH193+_alpha*SUMIFS($Q$8:$Q193, $AC$8:$AC193,$B194, $E$8:$E193,AH$5, $F$8:$F193,AH$6)</f>
        <v>-2.1122239096772266</v>
      </c>
      <c r="AI194" s="35">
        <f ca="1">AI193+_alpha*SUMIFS($Q$8:$Q193, $AC$8:$AC193,$B194, $E$8:$E193,AI$5, $F$8:$F193,AI$6)</f>
        <v>3.8672218289451044</v>
      </c>
      <c r="AJ194" s="34">
        <f ca="1">AJ193+_alpha*SUMIFS($Q$8:$Q193, $AC$8:$AC193,$B194, $E$8:$E193,AJ$5, $F$8:$F193,AJ$6)</f>
        <v>0.45045026771555663</v>
      </c>
      <c r="AK194" s="34">
        <f ca="1">AK193+_alpha*SUMIFS($Q$8:$Q193, $AC$8:$AC193,$B194, $E$8:$E193,AK$5, $F$8:$F193,AK$6)</f>
        <v>7.671336196227891</v>
      </c>
      <c r="AL194" s="33">
        <f ca="1">AL193+_alpha*SUMIFS($Q$8:$Q193, $AC$8:$AC193,$B194, $E$8:$E193,AL$5, $F$8:$F193,AL$6)</f>
        <v>0.28878855087680022</v>
      </c>
      <c r="AM194" s="35">
        <f ca="1">AM193+_alpha*SUMIFS($Q$8:$Q193, $AC$8:$AC193,$B194, $E$8:$E193,AM$5, $F$8:$F193,AM$6)</f>
        <v>8.6491482823270083</v>
      </c>
      <c r="AN194" s="34">
        <f ca="1">AN193+_alpha*SUMIFS($Q$8:$Q193, $AC$8:$AC193,$B194, $E$8:$E193,AN$5, $F$8:$F193,AN$6)</f>
        <v>0</v>
      </c>
      <c r="AO194" s="49">
        <f ca="1">AO193+_alpha*SUMIFS($Q$8:$Q193, $AC$8:$AC193,$B194, $E$8:$E193,AO$5, $F$8:$F193,AO$6)</f>
        <v>0</v>
      </c>
      <c r="AQ194" s="7">
        <f t="shared" ca="1" si="110"/>
        <v>1</v>
      </c>
      <c r="AR194" s="10">
        <f t="shared" ca="1" si="111"/>
        <v>1</v>
      </c>
      <c r="AS194" s="10">
        <f t="shared" ca="1" si="112"/>
        <v>1</v>
      </c>
      <c r="AT194" s="10">
        <f t="shared" ca="1" si="113"/>
        <v>1</v>
      </c>
      <c r="AU194" s="8">
        <f t="shared" ca="1" si="114"/>
        <v>0</v>
      </c>
    </row>
    <row r="195" spans="2:47" x14ac:dyDescent="0.7">
      <c r="B195" s="12">
        <f t="shared" si="96"/>
        <v>187</v>
      </c>
      <c r="C195" s="7">
        <f t="shared" ca="1" si="97"/>
        <v>1</v>
      </c>
      <c r="D195" s="8">
        <f t="shared" ca="1" si="98"/>
        <v>20</v>
      </c>
      <c r="E195" s="10">
        <f t="shared" ca="1" si="99"/>
        <v>1</v>
      </c>
      <c r="F195" s="54">
        <f t="shared" ca="1" si="100"/>
        <v>0</v>
      </c>
      <c r="G195" s="10">
        <f t="shared" ca="1" si="101"/>
        <v>-1</v>
      </c>
      <c r="H195" s="7">
        <f t="shared" ca="1" si="102"/>
        <v>0</v>
      </c>
      <c r="I195" s="8" t="b">
        <f t="shared" ca="1" si="103"/>
        <v>0</v>
      </c>
      <c r="K195" s="55">
        <f t="shared" ca="1" si="104"/>
        <v>1</v>
      </c>
      <c r="L195" s="23">
        <f t="shared" si="105"/>
        <v>0.35088793059045842</v>
      </c>
      <c r="M195" s="8">
        <f t="shared" ca="1" si="106"/>
        <v>1</v>
      </c>
      <c r="N195" s="15"/>
      <c r="O195" s="58">
        <f t="shared" ca="1" si="107"/>
        <v>-2.1122239096772266</v>
      </c>
      <c r="P195" s="57">
        <f t="shared" ca="1" si="108"/>
        <v>4.6491482823270083</v>
      </c>
      <c r="Q195" s="27">
        <f t="shared" ca="1" si="109"/>
        <v>6.7613721920042344</v>
      </c>
      <c r="R195" s="26">
        <f t="shared" ca="1" si="87"/>
        <v>-2.1122239096772266</v>
      </c>
      <c r="S195" s="50">
        <f t="shared" ca="1" si="88"/>
        <v>4.2804996460505942</v>
      </c>
      <c r="T195" s="26">
        <f t="shared" ca="1" si="89"/>
        <v>0.40983455348970677</v>
      </c>
      <c r="U195" s="50">
        <f t="shared" ca="1" si="90"/>
        <v>2.6961510689141783</v>
      </c>
      <c r="V195" s="23"/>
      <c r="W195" s="7">
        <f ca="1">IFERROR(MATCH(TRUE,I195:OFFSET(I195,_n-1,0),FALSE), _n)-1</f>
        <v>3</v>
      </c>
      <c r="X195" s="10">
        <f t="shared" ca="1" si="91"/>
        <v>3</v>
      </c>
      <c r="Y195" s="10">
        <f t="shared" ca="1" si="92"/>
        <v>1</v>
      </c>
      <c r="Z195" s="7">
        <f ca="1">SUM(G195:OFFSET(G195, W195, 0))</f>
        <v>-4</v>
      </c>
      <c r="AA195" s="65">
        <f t="shared" ca="1" si="93"/>
        <v>8.6491482823270083</v>
      </c>
      <c r="AB195" s="66">
        <f t="shared" ca="1" si="94"/>
        <v>4.6491482823270083</v>
      </c>
      <c r="AC195" s="70">
        <f t="shared" si="95"/>
        <v>191</v>
      </c>
      <c r="AF195" s="48">
        <f ca="1">AF194+_alpha*SUMIFS($Q$8:$Q194, $AC$8:$AC194,$B195, $E$8:$E194,AF$5, $F$8:$F194,AF$6)</f>
        <v>0.40983455348970677</v>
      </c>
      <c r="AG195" s="34">
        <f ca="1">AG194+_alpha*SUMIFS($Q$8:$Q194, $AC$8:$AC194,$B195, $E$8:$E194,AG$5, $F$8:$F194,AG$6)</f>
        <v>2.6961510689141783</v>
      </c>
      <c r="AH195" s="33">
        <f ca="1">AH194+_alpha*SUMIFS($Q$8:$Q194, $AC$8:$AC194,$B195, $E$8:$E194,AH$5, $F$8:$F194,AH$6)</f>
        <v>-2.1122239096772266</v>
      </c>
      <c r="AI195" s="35">
        <f ca="1">AI194+_alpha*SUMIFS($Q$8:$Q194, $AC$8:$AC194,$B195, $E$8:$E194,AI$5, $F$8:$F194,AI$6)</f>
        <v>4.2804996460505942</v>
      </c>
      <c r="AJ195" s="34">
        <f ca="1">AJ194+_alpha*SUMIFS($Q$8:$Q194, $AC$8:$AC194,$B195, $E$8:$E194,AJ$5, $F$8:$F194,AJ$6)</f>
        <v>0.45045026771555663</v>
      </c>
      <c r="AK195" s="34">
        <f ca="1">AK194+_alpha*SUMIFS($Q$8:$Q194, $AC$8:$AC194,$B195, $E$8:$E194,AK$5, $F$8:$F194,AK$6)</f>
        <v>7.671336196227891</v>
      </c>
      <c r="AL195" s="33">
        <f ca="1">AL194+_alpha*SUMIFS($Q$8:$Q194, $AC$8:$AC194,$B195, $E$8:$E194,AL$5, $F$8:$F194,AL$6)</f>
        <v>0.28878855087680022</v>
      </c>
      <c r="AM195" s="35">
        <f ca="1">AM194+_alpha*SUMIFS($Q$8:$Q194, $AC$8:$AC194,$B195, $E$8:$E194,AM$5, $F$8:$F194,AM$6)</f>
        <v>8.6491482823270083</v>
      </c>
      <c r="AN195" s="34">
        <f ca="1">AN194+_alpha*SUMIFS($Q$8:$Q194, $AC$8:$AC194,$B195, $E$8:$E194,AN$5, $F$8:$F194,AN$6)</f>
        <v>0</v>
      </c>
      <c r="AO195" s="49">
        <f ca="1">AO194+_alpha*SUMIFS($Q$8:$Q194, $AC$8:$AC194,$B195, $E$8:$E194,AO$5, $F$8:$F194,AO$6)</f>
        <v>0</v>
      </c>
      <c r="AQ195" s="7">
        <f t="shared" ca="1" si="110"/>
        <v>1</v>
      </c>
      <c r="AR195" s="10">
        <f t="shared" ca="1" si="111"/>
        <v>1</v>
      </c>
      <c r="AS195" s="10">
        <f t="shared" ca="1" si="112"/>
        <v>1</v>
      </c>
      <c r="AT195" s="10">
        <f t="shared" ca="1" si="113"/>
        <v>1</v>
      </c>
      <c r="AU195" s="8">
        <f t="shared" ca="1" si="114"/>
        <v>0</v>
      </c>
    </row>
    <row r="196" spans="2:47" x14ac:dyDescent="0.7">
      <c r="B196" s="12">
        <f t="shared" si="96"/>
        <v>188</v>
      </c>
      <c r="C196" s="7">
        <f t="shared" ca="1" si="97"/>
        <v>2</v>
      </c>
      <c r="D196" s="8">
        <f t="shared" ca="1" si="98"/>
        <v>20</v>
      </c>
      <c r="E196" s="10">
        <f t="shared" ca="1" si="99"/>
        <v>0</v>
      </c>
      <c r="F196" s="54">
        <f t="shared" ca="1" si="100"/>
        <v>1</v>
      </c>
      <c r="G196" s="10">
        <f t="shared" ca="1" si="101"/>
        <v>-1</v>
      </c>
      <c r="H196" s="7">
        <f t="shared" ca="1" si="102"/>
        <v>1</v>
      </c>
      <c r="I196" s="8" t="b">
        <f t="shared" ca="1" si="103"/>
        <v>0</v>
      </c>
      <c r="K196" s="55">
        <f t="shared" ca="1" si="104"/>
        <v>1</v>
      </c>
      <c r="L196" s="23">
        <f t="shared" si="105"/>
        <v>0.35051583226576016</v>
      </c>
      <c r="M196" s="8">
        <f t="shared" ca="1" si="106"/>
        <v>1</v>
      </c>
      <c r="N196" s="15"/>
      <c r="O196" s="58">
        <f t="shared" ca="1" si="107"/>
        <v>2.6961510689141783</v>
      </c>
      <c r="P196" s="57">
        <f t="shared" ca="1" si="108"/>
        <v>7</v>
      </c>
      <c r="Q196" s="27">
        <f t="shared" ca="1" si="109"/>
        <v>4.3038489310858221</v>
      </c>
      <c r="R196" s="26">
        <f t="shared" ca="1" si="87"/>
        <v>0.40983455348970677</v>
      </c>
      <c r="S196" s="50">
        <f t="shared" ca="1" si="88"/>
        <v>2.6961510689141783</v>
      </c>
      <c r="T196" s="26">
        <f t="shared" ca="1" si="89"/>
        <v>-2.1122239096772266</v>
      </c>
      <c r="U196" s="50">
        <f t="shared" ca="1" si="90"/>
        <v>4.2804996460505942</v>
      </c>
      <c r="V196" s="23"/>
      <c r="W196" s="7">
        <f ca="1">IFERROR(MATCH(TRUE,I196:OFFSET(I196,_n-1,0),FALSE), _n)-1</f>
        <v>3</v>
      </c>
      <c r="X196" s="10">
        <f t="shared" ca="1" si="91"/>
        <v>4</v>
      </c>
      <c r="Y196" s="10">
        <f t="shared" ca="1" si="92"/>
        <v>0</v>
      </c>
      <c r="Z196" s="7">
        <f ca="1">SUM(G196:OFFSET(G196, W196, 0))</f>
        <v>7</v>
      </c>
      <c r="AA196" s="65">
        <f t="shared" ca="1" si="93"/>
        <v>0</v>
      </c>
      <c r="AB196" s="66">
        <f t="shared" ca="1" si="94"/>
        <v>7</v>
      </c>
      <c r="AC196" s="70">
        <f t="shared" si="95"/>
        <v>192</v>
      </c>
      <c r="AF196" s="48">
        <f ca="1">AF195+_alpha*SUMIFS($Q$8:$Q195, $AC$8:$AC195,$B196, $E$8:$E195,AF$5, $F$8:$F195,AF$6)</f>
        <v>0.40983455348970677</v>
      </c>
      <c r="AG196" s="34">
        <f ca="1">AG195+_alpha*SUMIFS($Q$8:$Q195, $AC$8:$AC195,$B196, $E$8:$E195,AG$5, $F$8:$F195,AG$6)</f>
        <v>2.6961510689141783</v>
      </c>
      <c r="AH196" s="33">
        <f ca="1">AH195+_alpha*SUMIFS($Q$8:$Q195, $AC$8:$AC195,$B196, $E$8:$E195,AH$5, $F$8:$F195,AH$6)</f>
        <v>-2.1122239096772266</v>
      </c>
      <c r="AI196" s="35">
        <f ca="1">AI195+_alpha*SUMIFS($Q$8:$Q195, $AC$8:$AC195,$B196, $E$8:$E195,AI$5, $F$8:$F195,AI$6)</f>
        <v>4.2804996460505942</v>
      </c>
      <c r="AJ196" s="34">
        <f ca="1">AJ195+_alpha*SUMIFS($Q$8:$Q195, $AC$8:$AC195,$B196, $E$8:$E195,AJ$5, $F$8:$F195,AJ$6)</f>
        <v>0.45045026771555663</v>
      </c>
      <c r="AK196" s="34">
        <f ca="1">AK195+_alpha*SUMIFS($Q$8:$Q195, $AC$8:$AC195,$B196, $E$8:$E195,AK$5, $F$8:$F195,AK$6)</f>
        <v>7.8042025766051015</v>
      </c>
      <c r="AL196" s="33">
        <f ca="1">AL195+_alpha*SUMIFS($Q$8:$Q195, $AC$8:$AC195,$B196, $E$8:$E195,AL$5, $F$8:$F195,AL$6)</f>
        <v>0.28878855087680022</v>
      </c>
      <c r="AM196" s="35">
        <f ca="1">AM195+_alpha*SUMIFS($Q$8:$Q195, $AC$8:$AC195,$B196, $E$8:$E195,AM$5, $F$8:$F195,AM$6)</f>
        <v>8.6491482823270083</v>
      </c>
      <c r="AN196" s="34">
        <f ca="1">AN195+_alpha*SUMIFS($Q$8:$Q195, $AC$8:$AC195,$B196, $E$8:$E195,AN$5, $F$8:$F195,AN$6)</f>
        <v>0</v>
      </c>
      <c r="AO196" s="49">
        <f ca="1">AO195+_alpha*SUMIFS($Q$8:$Q195, $AC$8:$AC195,$B196, $E$8:$E195,AO$5, $F$8:$F195,AO$6)</f>
        <v>0</v>
      </c>
      <c r="AQ196" s="7">
        <f t="shared" ca="1" si="110"/>
        <v>1</v>
      </c>
      <c r="AR196" s="10">
        <f t="shared" ca="1" si="111"/>
        <v>1</v>
      </c>
      <c r="AS196" s="10">
        <f t="shared" ca="1" si="112"/>
        <v>1</v>
      </c>
      <c r="AT196" s="10">
        <f t="shared" ca="1" si="113"/>
        <v>1</v>
      </c>
      <c r="AU196" s="8">
        <f t="shared" ca="1" si="114"/>
        <v>0</v>
      </c>
    </row>
    <row r="197" spans="2:47" x14ac:dyDescent="0.7">
      <c r="B197" s="12">
        <f t="shared" si="96"/>
        <v>189</v>
      </c>
      <c r="C197" s="7">
        <f t="shared" ca="1" si="97"/>
        <v>3</v>
      </c>
      <c r="D197" s="8">
        <f t="shared" ca="1" si="98"/>
        <v>20</v>
      </c>
      <c r="E197" s="10">
        <f t="shared" ca="1" si="99"/>
        <v>1</v>
      </c>
      <c r="F197" s="54">
        <f t="shared" ca="1" si="100"/>
        <v>1</v>
      </c>
      <c r="G197" s="10">
        <f t="shared" ca="1" si="101"/>
        <v>-1</v>
      </c>
      <c r="H197" s="7">
        <f t="shared" ca="1" si="102"/>
        <v>2</v>
      </c>
      <c r="I197" s="8" t="b">
        <f t="shared" ca="1" si="103"/>
        <v>0</v>
      </c>
      <c r="K197" s="55">
        <f t="shared" ca="1" si="104"/>
        <v>1</v>
      </c>
      <c r="L197" s="23">
        <f t="shared" si="105"/>
        <v>0.35014608900338889</v>
      </c>
      <c r="M197" s="8">
        <f t="shared" ca="1" si="106"/>
        <v>1</v>
      </c>
      <c r="N197" s="15"/>
      <c r="O197" s="58">
        <f t="shared" ca="1" si="107"/>
        <v>4.2804996460505942</v>
      </c>
      <c r="P197" s="57">
        <f t="shared" ca="1" si="108"/>
        <v>8</v>
      </c>
      <c r="Q197" s="27">
        <f t="shared" ca="1" si="109"/>
        <v>3.7195003539494058</v>
      </c>
      <c r="R197" s="26">
        <f t="shared" ca="1" si="87"/>
        <v>-2.1122239096772266</v>
      </c>
      <c r="S197" s="50">
        <f t="shared" ca="1" si="88"/>
        <v>4.2804996460505942</v>
      </c>
      <c r="T197" s="26">
        <f t="shared" ca="1" si="89"/>
        <v>0.45045026771555663</v>
      </c>
      <c r="U197" s="50">
        <f t="shared" ca="1" si="90"/>
        <v>7.8042025766051015</v>
      </c>
      <c r="V197" s="23"/>
      <c r="W197" s="7">
        <f ca="1">IFERROR(MATCH(TRUE,I197:OFFSET(I197,_n-1,0),FALSE), _n)-1</f>
        <v>2</v>
      </c>
      <c r="X197" s="10">
        <f t="shared" ca="1" si="91"/>
        <v>4</v>
      </c>
      <c r="Y197" s="10">
        <f t="shared" ca="1" si="92"/>
        <v>0</v>
      </c>
      <c r="Z197" s="7">
        <f ca="1">SUM(G197:OFFSET(G197, W197, 0))</f>
        <v>8</v>
      </c>
      <c r="AA197" s="65">
        <f t="shared" ca="1" si="93"/>
        <v>0</v>
      </c>
      <c r="AB197" s="66">
        <f t="shared" ca="1" si="94"/>
        <v>8</v>
      </c>
      <c r="AC197" s="70">
        <f t="shared" si="95"/>
        <v>193</v>
      </c>
      <c r="AF197" s="48">
        <f ca="1">AF196+_alpha*SUMIFS($Q$8:$Q196, $AC$8:$AC196,$B197, $E$8:$E196,AF$5, $F$8:$F196,AF$6)</f>
        <v>0.40983455348970677</v>
      </c>
      <c r="AG197" s="34">
        <f ca="1">AG196+_alpha*SUMIFS($Q$8:$Q196, $AC$8:$AC196,$B197, $E$8:$E196,AG$5, $F$8:$F196,AG$6)</f>
        <v>2.6961510689141783</v>
      </c>
      <c r="AH197" s="33">
        <f ca="1">AH196+_alpha*SUMIFS($Q$8:$Q196, $AC$8:$AC196,$B197, $E$8:$E196,AH$5, $F$8:$F196,AH$6)</f>
        <v>-2.1122239096772266</v>
      </c>
      <c r="AI197" s="35">
        <f ca="1">AI196+_alpha*SUMIFS($Q$8:$Q196, $AC$8:$AC196,$B197, $E$8:$E196,AI$5, $F$8:$F196,AI$6)</f>
        <v>4.2804996460505942</v>
      </c>
      <c r="AJ197" s="34">
        <f ca="1">AJ196+_alpha*SUMIFS($Q$8:$Q196, $AC$8:$AC196,$B197, $E$8:$E196,AJ$5, $F$8:$F196,AJ$6)</f>
        <v>0.45045026771555663</v>
      </c>
      <c r="AK197" s="34">
        <f ca="1">AK196+_alpha*SUMIFS($Q$8:$Q196, $AC$8:$AC196,$B197, $E$8:$E196,AK$5, $F$8:$F196,AK$6)</f>
        <v>7.8042025766051015</v>
      </c>
      <c r="AL197" s="33">
        <f ca="1">AL196+_alpha*SUMIFS($Q$8:$Q196, $AC$8:$AC196,$B197, $E$8:$E196,AL$5, $F$8:$F196,AL$6)</f>
        <v>0.28878855087680022</v>
      </c>
      <c r="AM197" s="35">
        <f ca="1">AM196+_alpha*SUMIFS($Q$8:$Q196, $AC$8:$AC196,$B197, $E$8:$E196,AM$5, $F$8:$F196,AM$6)</f>
        <v>8.7842334540943074</v>
      </c>
      <c r="AN197" s="34">
        <f ca="1">AN196+_alpha*SUMIFS($Q$8:$Q196, $AC$8:$AC196,$B197, $E$8:$E196,AN$5, $F$8:$F196,AN$6)</f>
        <v>0</v>
      </c>
      <c r="AO197" s="49">
        <f ca="1">AO196+_alpha*SUMIFS($Q$8:$Q196, $AC$8:$AC196,$B197, $E$8:$E196,AO$5, $F$8:$F196,AO$6)</f>
        <v>0</v>
      </c>
      <c r="AQ197" s="7">
        <f t="shared" ca="1" si="110"/>
        <v>1</v>
      </c>
      <c r="AR197" s="10">
        <f t="shared" ca="1" si="111"/>
        <v>1</v>
      </c>
      <c r="AS197" s="10">
        <f t="shared" ca="1" si="112"/>
        <v>1</v>
      </c>
      <c r="AT197" s="10">
        <f t="shared" ca="1" si="113"/>
        <v>1</v>
      </c>
      <c r="AU197" s="8">
        <f t="shared" ca="1" si="114"/>
        <v>0</v>
      </c>
    </row>
    <row r="198" spans="2:47" x14ac:dyDescent="0.7">
      <c r="B198" s="12">
        <f t="shared" si="96"/>
        <v>190</v>
      </c>
      <c r="C198" s="7">
        <f t="shared" ca="1" si="97"/>
        <v>4</v>
      </c>
      <c r="D198" s="8">
        <f t="shared" ca="1" si="98"/>
        <v>20</v>
      </c>
      <c r="E198" s="10">
        <f t="shared" ca="1" si="99"/>
        <v>2</v>
      </c>
      <c r="F198" s="54">
        <f t="shared" ca="1" si="100"/>
        <v>1</v>
      </c>
      <c r="G198" s="10">
        <f t="shared" ca="1" si="101"/>
        <v>-1</v>
      </c>
      <c r="H198" s="7">
        <f t="shared" ca="1" si="102"/>
        <v>3</v>
      </c>
      <c r="I198" s="8" t="b">
        <f t="shared" ca="1" si="103"/>
        <v>0</v>
      </c>
      <c r="K198" s="55">
        <f t="shared" ca="1" si="104"/>
        <v>1</v>
      </c>
      <c r="L198" s="23">
        <f t="shared" si="105"/>
        <v>0.34977867361988352</v>
      </c>
      <c r="M198" s="8">
        <f t="shared" ca="1" si="106"/>
        <v>1</v>
      </c>
      <c r="N198" s="15"/>
      <c r="O198" s="58">
        <f t="shared" ca="1" si="107"/>
        <v>7.8042025766051015</v>
      </c>
      <c r="P198" s="57">
        <f t="shared" ca="1" si="108"/>
        <v>9</v>
      </c>
      <c r="Q198" s="27">
        <f t="shared" ca="1" si="109"/>
        <v>1.1957974233948985</v>
      </c>
      <c r="R198" s="26">
        <f t="shared" ca="1" si="87"/>
        <v>0.45045026771555663</v>
      </c>
      <c r="S198" s="50">
        <f t="shared" ca="1" si="88"/>
        <v>7.8042025766051015</v>
      </c>
      <c r="T198" s="26">
        <f t="shared" ca="1" si="89"/>
        <v>0.28878855087680022</v>
      </c>
      <c r="U198" s="50">
        <f t="shared" ca="1" si="90"/>
        <v>8.7842334540943074</v>
      </c>
      <c r="V198" s="23"/>
      <c r="W198" s="7">
        <f ca="1">IFERROR(MATCH(TRUE,I198:OFFSET(I198,_n-1,0),FALSE), _n)-1</f>
        <v>1</v>
      </c>
      <c r="X198" s="10">
        <f t="shared" ca="1" si="91"/>
        <v>4</v>
      </c>
      <c r="Y198" s="10">
        <f t="shared" ca="1" si="92"/>
        <v>0</v>
      </c>
      <c r="Z198" s="7">
        <f ca="1">SUM(G198:OFFSET(G198, W198, 0))</f>
        <v>9</v>
      </c>
      <c r="AA198" s="65">
        <f t="shared" ca="1" si="93"/>
        <v>0</v>
      </c>
      <c r="AB198" s="66">
        <f t="shared" ca="1" si="94"/>
        <v>9</v>
      </c>
      <c r="AC198" s="70">
        <f t="shared" si="95"/>
        <v>194</v>
      </c>
      <c r="AF198" s="48">
        <f ca="1">AF197+_alpha*SUMIFS($Q$8:$Q197, $AC$8:$AC197,$B198, $E$8:$E197,AF$5, $F$8:$F197,AF$6)</f>
        <v>0.40983455348970677</v>
      </c>
      <c r="AG198" s="34">
        <f ca="1">AG197+_alpha*SUMIFS($Q$8:$Q197, $AC$8:$AC197,$B198, $E$8:$E197,AG$5, $F$8:$F197,AG$6)</f>
        <v>2.7936695816455495</v>
      </c>
      <c r="AH198" s="33">
        <f ca="1">AH197+_alpha*SUMIFS($Q$8:$Q197, $AC$8:$AC197,$B198, $E$8:$E197,AH$5, $F$8:$F197,AH$6)</f>
        <v>-2.1122239096772266</v>
      </c>
      <c r="AI198" s="35">
        <f ca="1">AI197+_alpha*SUMIFS($Q$8:$Q197, $AC$8:$AC197,$B198, $E$8:$E197,AI$5, $F$8:$F197,AI$6)</f>
        <v>4.2804996460505942</v>
      </c>
      <c r="AJ198" s="34">
        <f ca="1">AJ197+_alpha*SUMIFS($Q$8:$Q197, $AC$8:$AC197,$B198, $E$8:$E197,AJ$5, $F$8:$F197,AJ$6)</f>
        <v>0.45045026771555663</v>
      </c>
      <c r="AK198" s="34">
        <f ca="1">AK197+_alpha*SUMIFS($Q$8:$Q197, $AC$8:$AC197,$B198, $E$8:$E197,AK$5, $F$8:$F197,AK$6)</f>
        <v>7.8042025766051015</v>
      </c>
      <c r="AL198" s="33">
        <f ca="1">AL197+_alpha*SUMIFS($Q$8:$Q197, $AC$8:$AC197,$B198, $E$8:$E197,AL$5, $F$8:$F197,AL$6)</f>
        <v>0.28878855087680022</v>
      </c>
      <c r="AM198" s="35">
        <f ca="1">AM197+_alpha*SUMIFS($Q$8:$Q197, $AC$8:$AC197,$B198, $E$8:$E197,AM$5, $F$8:$F197,AM$6)</f>
        <v>8.7842334540943074</v>
      </c>
      <c r="AN198" s="34">
        <f ca="1">AN197+_alpha*SUMIFS($Q$8:$Q197, $AC$8:$AC197,$B198, $E$8:$E197,AN$5, $F$8:$F197,AN$6)</f>
        <v>0</v>
      </c>
      <c r="AO198" s="49">
        <f ca="1">AO197+_alpha*SUMIFS($Q$8:$Q197, $AC$8:$AC197,$B198, $E$8:$E197,AO$5, $F$8:$F197,AO$6)</f>
        <v>0</v>
      </c>
      <c r="AQ198" s="7">
        <f t="shared" ca="1" si="110"/>
        <v>1</v>
      </c>
      <c r="AR198" s="10">
        <f t="shared" ca="1" si="111"/>
        <v>1</v>
      </c>
      <c r="AS198" s="10">
        <f t="shared" ca="1" si="112"/>
        <v>1</v>
      </c>
      <c r="AT198" s="10">
        <f t="shared" ca="1" si="113"/>
        <v>1</v>
      </c>
      <c r="AU198" s="8">
        <f t="shared" ca="1" si="114"/>
        <v>0</v>
      </c>
    </row>
    <row r="199" spans="2:47" x14ac:dyDescent="0.7">
      <c r="B199" s="12">
        <f t="shared" si="96"/>
        <v>191</v>
      </c>
      <c r="C199" s="7">
        <f t="shared" ca="1" si="97"/>
        <v>5</v>
      </c>
      <c r="D199" s="8">
        <f t="shared" ca="1" si="98"/>
        <v>20</v>
      </c>
      <c r="E199" s="10">
        <f t="shared" ca="1" si="99"/>
        <v>3</v>
      </c>
      <c r="F199" s="54">
        <f t="shared" ca="1" si="100"/>
        <v>1</v>
      </c>
      <c r="G199" s="10">
        <f t="shared" ca="1" si="101"/>
        <v>10</v>
      </c>
      <c r="H199" s="7">
        <f t="shared" ca="1" si="102"/>
        <v>4</v>
      </c>
      <c r="I199" s="8" t="b">
        <f t="shared" ca="1" si="103"/>
        <v>1</v>
      </c>
      <c r="K199" s="55">
        <f t="shared" ca="1" si="104"/>
        <v>0</v>
      </c>
      <c r="L199" s="23">
        <f t="shared" si="105"/>
        <v>0.34941355938578961</v>
      </c>
      <c r="M199" s="8">
        <f t="shared" ca="1" si="106"/>
        <v>0</v>
      </c>
      <c r="N199" s="15"/>
      <c r="O199" s="58">
        <f t="shared" ca="1" si="107"/>
        <v>8.7842334540943074</v>
      </c>
      <c r="P199" s="57">
        <f t="shared" ca="1" si="108"/>
        <v>10</v>
      </c>
      <c r="Q199" s="27">
        <f t="shared" ca="1" si="109"/>
        <v>1.2157665459056926</v>
      </c>
      <c r="R199" s="26">
        <f t="shared" ca="1" si="87"/>
        <v>0.28878855087680022</v>
      </c>
      <c r="S199" s="50">
        <f t="shared" ca="1" si="88"/>
        <v>8.7842334540943074</v>
      </c>
      <c r="T199" s="26">
        <f t="shared" ca="1" si="89"/>
        <v>0</v>
      </c>
      <c r="U199" s="50">
        <f t="shared" ca="1" si="90"/>
        <v>0</v>
      </c>
      <c r="V199" s="23"/>
      <c r="W199" s="7">
        <f ca="1">IFERROR(MATCH(TRUE,I199:OFFSET(I199,_n-1,0),FALSE), _n)-1</f>
        <v>0</v>
      </c>
      <c r="X199" s="10">
        <f t="shared" ca="1" si="91"/>
        <v>4</v>
      </c>
      <c r="Y199" s="10">
        <f t="shared" ca="1" si="92"/>
        <v>0</v>
      </c>
      <c r="Z199" s="7">
        <f ca="1">SUM(G199:OFFSET(G199, W199, 0))</f>
        <v>10</v>
      </c>
      <c r="AA199" s="65">
        <f t="shared" ca="1" si="93"/>
        <v>0</v>
      </c>
      <c r="AB199" s="66">
        <f t="shared" ca="1" si="94"/>
        <v>10</v>
      </c>
      <c r="AC199" s="70">
        <f t="shared" si="95"/>
        <v>195</v>
      </c>
      <c r="AF199" s="48">
        <f ca="1">AF198+_alpha*SUMIFS($Q$8:$Q198, $AC$8:$AC198,$B199, $E$8:$E198,AF$5, $F$8:$F198,AF$6)</f>
        <v>0.40983455348970677</v>
      </c>
      <c r="AG199" s="34">
        <f ca="1">AG198+_alpha*SUMIFS($Q$8:$Q198, $AC$8:$AC198,$B199, $E$8:$E198,AG$5, $F$8:$F198,AG$6)</f>
        <v>2.7936695816455495</v>
      </c>
      <c r="AH199" s="33">
        <f ca="1">AH198+_alpha*SUMIFS($Q$8:$Q198, $AC$8:$AC198,$B199, $E$8:$E198,AH$5, $F$8:$F198,AH$6)</f>
        <v>-1.4360866904768033</v>
      </c>
      <c r="AI199" s="35">
        <f ca="1">AI198+_alpha*SUMIFS($Q$8:$Q198, $AC$8:$AC198,$B199, $E$8:$E198,AI$5, $F$8:$F198,AI$6)</f>
        <v>4.2804996460505942</v>
      </c>
      <c r="AJ199" s="34">
        <f ca="1">AJ198+_alpha*SUMIFS($Q$8:$Q198, $AC$8:$AC198,$B199, $E$8:$E198,AJ$5, $F$8:$F198,AJ$6)</f>
        <v>0.45045026771555663</v>
      </c>
      <c r="AK199" s="34">
        <f ca="1">AK198+_alpha*SUMIFS($Q$8:$Q198, $AC$8:$AC198,$B199, $E$8:$E198,AK$5, $F$8:$F198,AK$6)</f>
        <v>7.8042025766051015</v>
      </c>
      <c r="AL199" s="33">
        <f ca="1">AL198+_alpha*SUMIFS($Q$8:$Q198, $AC$8:$AC198,$B199, $E$8:$E198,AL$5, $F$8:$F198,AL$6)</f>
        <v>0.28878855087680022</v>
      </c>
      <c r="AM199" s="35">
        <f ca="1">AM198+_alpha*SUMIFS($Q$8:$Q198, $AC$8:$AC198,$B199, $E$8:$E198,AM$5, $F$8:$F198,AM$6)</f>
        <v>8.7842334540943074</v>
      </c>
      <c r="AN199" s="34">
        <f ca="1">AN198+_alpha*SUMIFS($Q$8:$Q198, $AC$8:$AC198,$B199, $E$8:$E198,AN$5, $F$8:$F198,AN$6)</f>
        <v>0</v>
      </c>
      <c r="AO199" s="49">
        <f ca="1">AO198+_alpha*SUMIFS($Q$8:$Q198, $AC$8:$AC198,$B199, $E$8:$E198,AO$5, $F$8:$F198,AO$6)</f>
        <v>0</v>
      </c>
      <c r="AQ199" s="7">
        <f t="shared" ca="1" si="110"/>
        <v>1</v>
      </c>
      <c r="AR199" s="10">
        <f t="shared" ca="1" si="111"/>
        <v>1</v>
      </c>
      <c r="AS199" s="10">
        <f t="shared" ca="1" si="112"/>
        <v>1</v>
      </c>
      <c r="AT199" s="10">
        <f t="shared" ca="1" si="113"/>
        <v>1</v>
      </c>
      <c r="AU199" s="8">
        <f t="shared" ca="1" si="114"/>
        <v>0</v>
      </c>
    </row>
    <row r="200" spans="2:47" x14ac:dyDescent="0.7">
      <c r="B200" s="12">
        <f t="shared" si="96"/>
        <v>192</v>
      </c>
      <c r="C200" s="7">
        <f t="shared" ca="1" si="97"/>
        <v>0</v>
      </c>
      <c r="D200" s="8">
        <f t="shared" ca="1" si="98"/>
        <v>21</v>
      </c>
      <c r="E200" s="10">
        <f t="shared" ca="1" si="99"/>
        <v>0</v>
      </c>
      <c r="F200" s="54">
        <f t="shared" ca="1" si="100"/>
        <v>0</v>
      </c>
      <c r="G200" s="10">
        <f t="shared" ca="1" si="101"/>
        <v>-1</v>
      </c>
      <c r="H200" s="7">
        <f t="shared" ca="1" si="102"/>
        <v>0</v>
      </c>
      <c r="I200" s="8" t="b">
        <f t="shared" ca="1" si="103"/>
        <v>0</v>
      </c>
      <c r="K200" s="55">
        <f t="shared" ca="1" si="104"/>
        <v>1</v>
      </c>
      <c r="L200" s="23">
        <f t="shared" si="105"/>
        <v>0.34905072001575943</v>
      </c>
      <c r="M200" s="8">
        <f t="shared" ca="1" si="106"/>
        <v>1</v>
      </c>
      <c r="N200" s="15"/>
      <c r="O200" s="58">
        <f t="shared" ca="1" si="107"/>
        <v>0.40983455348970677</v>
      </c>
      <c r="P200" s="57">
        <f t="shared" ca="1" si="108"/>
        <v>0.28049964605059419</v>
      </c>
      <c r="Q200" s="27">
        <f t="shared" ca="1" si="109"/>
        <v>-0.12933490743911258</v>
      </c>
      <c r="R200" s="26">
        <f t="shared" ref="R200:R263" ca="1" si="115">OFFSET(AF200,0,E200*2)</f>
        <v>0.40983455348970677</v>
      </c>
      <c r="S200" s="50">
        <f t="shared" ref="S200:S263" ca="1" si="116">OFFSET(AG200,0,E200*2)</f>
        <v>3.2240544747541318</v>
      </c>
      <c r="T200" s="26">
        <f t="shared" ref="T200:T263" ca="1" si="117">OFFSET(AF200,0,H200*2)</f>
        <v>0.40983455348970677</v>
      </c>
      <c r="U200" s="50">
        <f t="shared" ref="U200:U263" ca="1" si="118">OFFSET(AG200,0,H200*2)</f>
        <v>3.2240544747541318</v>
      </c>
      <c r="V200" s="23"/>
      <c r="W200" s="7">
        <f ca="1">IFERROR(MATCH(TRUE,I200:OFFSET(I200,_n-1,0),FALSE), _n)-1</f>
        <v>3</v>
      </c>
      <c r="X200" s="10">
        <f t="shared" ca="1" si="91"/>
        <v>1</v>
      </c>
      <c r="Y200" s="10">
        <f t="shared" ca="1" si="92"/>
        <v>1</v>
      </c>
      <c r="Z200" s="7">
        <f ca="1">SUM(G200:OFFSET(G200, W200, 0))</f>
        <v>-4</v>
      </c>
      <c r="AA200" s="65">
        <f t="shared" ca="1" si="93"/>
        <v>4.2804996460505942</v>
      </c>
      <c r="AB200" s="66">
        <f t="shared" ca="1" si="94"/>
        <v>0.28049964605059419</v>
      </c>
      <c r="AC200" s="70">
        <f t="shared" si="95"/>
        <v>196</v>
      </c>
      <c r="AF200" s="48">
        <f ca="1">AF199+_alpha*SUMIFS($Q$8:$Q199, $AC$8:$AC199,$B200, $E$8:$E199,AF$5, $F$8:$F199,AF$6)</f>
        <v>0.40983455348970677</v>
      </c>
      <c r="AG200" s="34">
        <f ca="1">AG199+_alpha*SUMIFS($Q$8:$Q199, $AC$8:$AC199,$B200, $E$8:$E199,AG$5, $F$8:$F199,AG$6)</f>
        <v>3.2240544747541318</v>
      </c>
      <c r="AH200" s="33">
        <f ca="1">AH199+_alpha*SUMIFS($Q$8:$Q199, $AC$8:$AC199,$B200, $E$8:$E199,AH$5, $F$8:$F199,AH$6)</f>
        <v>-1.4360866904768033</v>
      </c>
      <c r="AI200" s="35">
        <f ca="1">AI199+_alpha*SUMIFS($Q$8:$Q199, $AC$8:$AC199,$B200, $E$8:$E199,AI$5, $F$8:$F199,AI$6)</f>
        <v>4.2804996460505942</v>
      </c>
      <c r="AJ200" s="34">
        <f ca="1">AJ199+_alpha*SUMIFS($Q$8:$Q199, $AC$8:$AC199,$B200, $E$8:$E199,AJ$5, $F$8:$F199,AJ$6)</f>
        <v>0.45045026771555663</v>
      </c>
      <c r="AK200" s="34">
        <f ca="1">AK199+_alpha*SUMIFS($Q$8:$Q199, $AC$8:$AC199,$B200, $E$8:$E199,AK$5, $F$8:$F199,AK$6)</f>
        <v>7.8042025766051015</v>
      </c>
      <c r="AL200" s="33">
        <f ca="1">AL199+_alpha*SUMIFS($Q$8:$Q199, $AC$8:$AC199,$B200, $E$8:$E199,AL$5, $F$8:$F199,AL$6)</f>
        <v>0.28878855087680022</v>
      </c>
      <c r="AM200" s="35">
        <f ca="1">AM199+_alpha*SUMIFS($Q$8:$Q199, $AC$8:$AC199,$B200, $E$8:$E199,AM$5, $F$8:$F199,AM$6)</f>
        <v>8.7842334540943074</v>
      </c>
      <c r="AN200" s="34">
        <f ca="1">AN199+_alpha*SUMIFS($Q$8:$Q199, $AC$8:$AC199,$B200, $E$8:$E199,AN$5, $F$8:$F199,AN$6)</f>
        <v>0</v>
      </c>
      <c r="AO200" s="49">
        <f ca="1">AO199+_alpha*SUMIFS($Q$8:$Q199, $AC$8:$AC199,$B200, $E$8:$E199,AO$5, $F$8:$F199,AO$6)</f>
        <v>0</v>
      </c>
      <c r="AQ200" s="7">
        <f t="shared" ca="1" si="110"/>
        <v>1</v>
      </c>
      <c r="AR200" s="10">
        <f t="shared" ca="1" si="111"/>
        <v>1</v>
      </c>
      <c r="AS200" s="10">
        <f t="shared" ca="1" si="112"/>
        <v>1</v>
      </c>
      <c r="AT200" s="10">
        <f t="shared" ca="1" si="113"/>
        <v>1</v>
      </c>
      <c r="AU200" s="8">
        <f t="shared" ca="1" si="114"/>
        <v>0</v>
      </c>
    </row>
    <row r="201" spans="2:47" x14ac:dyDescent="0.7">
      <c r="B201" s="12">
        <f t="shared" si="96"/>
        <v>193</v>
      </c>
      <c r="C201" s="7">
        <f t="shared" ca="1" si="97"/>
        <v>1</v>
      </c>
      <c r="D201" s="8">
        <f t="shared" ca="1" si="98"/>
        <v>21</v>
      </c>
      <c r="E201" s="10">
        <f t="shared" ca="1" si="99"/>
        <v>0</v>
      </c>
      <c r="F201" s="54">
        <f t="shared" ca="1" si="100"/>
        <v>1</v>
      </c>
      <c r="G201" s="10">
        <f t="shared" ca="1" si="101"/>
        <v>-1</v>
      </c>
      <c r="H201" s="7">
        <f t="shared" ca="1" si="102"/>
        <v>1</v>
      </c>
      <c r="I201" s="8" t="b">
        <f t="shared" ca="1" si="103"/>
        <v>0</v>
      </c>
      <c r="K201" s="55">
        <f t="shared" ca="1" si="104"/>
        <v>1</v>
      </c>
      <c r="L201" s="23">
        <f t="shared" si="105"/>
        <v>0.34869012965891694</v>
      </c>
      <c r="M201" s="8">
        <f t="shared" ca="1" si="106"/>
        <v>0</v>
      </c>
      <c r="N201" s="15"/>
      <c r="O201" s="58">
        <f t="shared" ca="1" si="107"/>
        <v>3.2240544747541318</v>
      </c>
      <c r="P201" s="57">
        <f t="shared" ca="1" si="108"/>
        <v>3.8042025766051015</v>
      </c>
      <c r="Q201" s="27">
        <f t="shared" ca="1" si="109"/>
        <v>0.58014810185096977</v>
      </c>
      <c r="R201" s="26">
        <f t="shared" ca="1" si="115"/>
        <v>0.40983455348970677</v>
      </c>
      <c r="S201" s="50">
        <f t="shared" ca="1" si="116"/>
        <v>3.2240544747541318</v>
      </c>
      <c r="T201" s="26">
        <f t="shared" ca="1" si="117"/>
        <v>-1.4360866904768033</v>
      </c>
      <c r="U201" s="50">
        <f t="shared" ca="1" si="118"/>
        <v>4.6524496814455345</v>
      </c>
      <c r="V201" s="23"/>
      <c r="W201" s="7">
        <f ca="1">IFERROR(MATCH(TRUE,I201:OFFSET(I201,_n-1,0),FALSE), _n)-1</f>
        <v>3</v>
      </c>
      <c r="X201" s="10">
        <f t="shared" ref="X201:X264" ca="1" si="119">OFFSET(H201,W201,0)</f>
        <v>2</v>
      </c>
      <c r="Y201" s="10">
        <f t="shared" ref="Y201:Y264" ca="1" si="120">OFFSET(M201,W201,0)</f>
        <v>1</v>
      </c>
      <c r="Z201" s="7">
        <f ca="1">SUM(G201:OFFSET(G201, W201, 0))</f>
        <v>-4</v>
      </c>
      <c r="AA201" s="65">
        <f t="shared" ref="AA201:AA264" ca="1" si="121">OFFSET(AF201,0,X201*2+Y201)</f>
        <v>7.8042025766051015</v>
      </c>
      <c r="AB201" s="66">
        <f t="shared" ref="AB201:AB264" ca="1" si="122">SUM(Z201:AA201)</f>
        <v>3.8042025766051015</v>
      </c>
      <c r="AC201" s="70">
        <f t="shared" ref="AC201:AC264" si="123">B201+_n</f>
        <v>197</v>
      </c>
      <c r="AF201" s="48">
        <f ca="1">AF200+_alpha*SUMIFS($Q$8:$Q200, $AC$8:$AC200,$B201, $E$8:$E200,AF$5, $F$8:$F200,AF$6)</f>
        <v>0.40983455348970677</v>
      </c>
      <c r="AG201" s="34">
        <f ca="1">AG200+_alpha*SUMIFS($Q$8:$Q200, $AC$8:$AC200,$B201, $E$8:$E200,AG$5, $F$8:$F200,AG$6)</f>
        <v>3.2240544747541318</v>
      </c>
      <c r="AH201" s="33">
        <f ca="1">AH200+_alpha*SUMIFS($Q$8:$Q200, $AC$8:$AC200,$B201, $E$8:$E200,AH$5, $F$8:$F200,AH$6)</f>
        <v>-1.4360866904768033</v>
      </c>
      <c r="AI201" s="35">
        <f ca="1">AI200+_alpha*SUMIFS($Q$8:$Q200, $AC$8:$AC200,$B201, $E$8:$E200,AI$5, $F$8:$F200,AI$6)</f>
        <v>4.6524496814455345</v>
      </c>
      <c r="AJ201" s="34">
        <f ca="1">AJ200+_alpha*SUMIFS($Q$8:$Q200, $AC$8:$AC200,$B201, $E$8:$E200,AJ$5, $F$8:$F200,AJ$6)</f>
        <v>0.45045026771555663</v>
      </c>
      <c r="AK201" s="34">
        <f ca="1">AK200+_alpha*SUMIFS($Q$8:$Q200, $AC$8:$AC200,$B201, $E$8:$E200,AK$5, $F$8:$F200,AK$6)</f>
        <v>7.8042025766051015</v>
      </c>
      <c r="AL201" s="33">
        <f ca="1">AL200+_alpha*SUMIFS($Q$8:$Q200, $AC$8:$AC200,$B201, $E$8:$E200,AL$5, $F$8:$F200,AL$6)</f>
        <v>0.28878855087680022</v>
      </c>
      <c r="AM201" s="35">
        <f ca="1">AM200+_alpha*SUMIFS($Q$8:$Q200, $AC$8:$AC200,$B201, $E$8:$E200,AM$5, $F$8:$F200,AM$6)</f>
        <v>8.7842334540943074</v>
      </c>
      <c r="AN201" s="34">
        <f ca="1">AN200+_alpha*SUMIFS($Q$8:$Q200, $AC$8:$AC200,$B201, $E$8:$E200,AN$5, $F$8:$F200,AN$6)</f>
        <v>0</v>
      </c>
      <c r="AO201" s="49">
        <f ca="1">AO200+_alpha*SUMIFS($Q$8:$Q200, $AC$8:$AC200,$B201, $E$8:$E200,AO$5, $F$8:$F200,AO$6)</f>
        <v>0</v>
      </c>
      <c r="AQ201" s="7">
        <f t="shared" ca="1" si="110"/>
        <v>1</v>
      </c>
      <c r="AR201" s="10">
        <f t="shared" ca="1" si="111"/>
        <v>1</v>
      </c>
      <c r="AS201" s="10">
        <f t="shared" ca="1" si="112"/>
        <v>1</v>
      </c>
      <c r="AT201" s="10">
        <f t="shared" ca="1" si="113"/>
        <v>1</v>
      </c>
      <c r="AU201" s="8">
        <f t="shared" ca="1" si="114"/>
        <v>0</v>
      </c>
    </row>
    <row r="202" spans="2:47" x14ac:dyDescent="0.7">
      <c r="B202" s="12">
        <f t="shared" ref="B202:B265" si="124">B201+1</f>
        <v>194</v>
      </c>
      <c r="C202" s="7">
        <f t="shared" ca="1" si="97"/>
        <v>2</v>
      </c>
      <c r="D202" s="8">
        <f t="shared" ca="1" si="98"/>
        <v>21</v>
      </c>
      <c r="E202" s="10">
        <f t="shared" ca="1" si="99"/>
        <v>1</v>
      </c>
      <c r="F202" s="54">
        <f t="shared" ca="1" si="100"/>
        <v>0</v>
      </c>
      <c r="G202" s="10">
        <f t="shared" ca="1" si="101"/>
        <v>-1</v>
      </c>
      <c r="H202" s="7">
        <f t="shared" ca="1" si="102"/>
        <v>0</v>
      </c>
      <c r="I202" s="8" t="b">
        <f t="shared" ca="1" si="103"/>
        <v>0</v>
      </c>
      <c r="K202" s="55">
        <f t="shared" ca="1" si="104"/>
        <v>1</v>
      </c>
      <c r="L202" s="23">
        <f t="shared" si="105"/>
        <v>0.34833176288948098</v>
      </c>
      <c r="M202" s="8">
        <f t="shared" ca="1" si="106"/>
        <v>1</v>
      </c>
      <c r="N202" s="15"/>
      <c r="O202" s="58">
        <f t="shared" ca="1" si="107"/>
        <v>-1.4360866904768033</v>
      </c>
      <c r="P202" s="57">
        <f t="shared" ca="1" si="108"/>
        <v>4.7842334540943074</v>
      </c>
      <c r="Q202" s="27">
        <f t="shared" ca="1" si="109"/>
        <v>6.2203201445711107</v>
      </c>
      <c r="R202" s="26">
        <f t="shared" ca="1" si="115"/>
        <v>-1.4360866904768033</v>
      </c>
      <c r="S202" s="50">
        <f t="shared" ca="1" si="116"/>
        <v>4.6524496814455345</v>
      </c>
      <c r="T202" s="26">
        <f t="shared" ca="1" si="117"/>
        <v>0.40983455348970677</v>
      </c>
      <c r="U202" s="50">
        <f t="shared" ca="1" si="118"/>
        <v>3.2240544747541318</v>
      </c>
      <c r="V202" s="23"/>
      <c r="W202" s="7">
        <f ca="1">IFERROR(MATCH(TRUE,I202:OFFSET(I202,_n-1,0),FALSE), _n)-1</f>
        <v>3</v>
      </c>
      <c r="X202" s="10">
        <f t="shared" ca="1" si="119"/>
        <v>3</v>
      </c>
      <c r="Y202" s="10">
        <f t="shared" ca="1" si="120"/>
        <v>1</v>
      </c>
      <c r="Z202" s="7">
        <f ca="1">SUM(G202:OFFSET(G202, W202, 0))</f>
        <v>-4</v>
      </c>
      <c r="AA202" s="65">
        <f t="shared" ca="1" si="121"/>
        <v>8.7842334540943074</v>
      </c>
      <c r="AB202" s="66">
        <f t="shared" ca="1" si="122"/>
        <v>4.7842334540943074</v>
      </c>
      <c r="AC202" s="70">
        <f t="shared" si="123"/>
        <v>198</v>
      </c>
      <c r="AF202" s="48">
        <f ca="1">AF201+_alpha*SUMIFS($Q$8:$Q201, $AC$8:$AC201,$B202, $E$8:$E201,AF$5, $F$8:$F201,AF$6)</f>
        <v>0.40983455348970677</v>
      </c>
      <c r="AG202" s="34">
        <f ca="1">AG201+_alpha*SUMIFS($Q$8:$Q201, $AC$8:$AC201,$B202, $E$8:$E201,AG$5, $F$8:$F201,AG$6)</f>
        <v>3.2240544747541318</v>
      </c>
      <c r="AH202" s="33">
        <f ca="1">AH201+_alpha*SUMIFS($Q$8:$Q201, $AC$8:$AC201,$B202, $E$8:$E201,AH$5, $F$8:$F201,AH$6)</f>
        <v>-1.4360866904768033</v>
      </c>
      <c r="AI202" s="35">
        <f ca="1">AI201+_alpha*SUMIFS($Q$8:$Q201, $AC$8:$AC201,$B202, $E$8:$E201,AI$5, $F$8:$F201,AI$6)</f>
        <v>4.6524496814455345</v>
      </c>
      <c r="AJ202" s="34">
        <f ca="1">AJ201+_alpha*SUMIFS($Q$8:$Q201, $AC$8:$AC201,$B202, $E$8:$E201,AJ$5, $F$8:$F201,AJ$6)</f>
        <v>0.45045026771555663</v>
      </c>
      <c r="AK202" s="34">
        <f ca="1">AK201+_alpha*SUMIFS($Q$8:$Q201, $AC$8:$AC201,$B202, $E$8:$E201,AK$5, $F$8:$F201,AK$6)</f>
        <v>7.9237823189445917</v>
      </c>
      <c r="AL202" s="33">
        <f ca="1">AL201+_alpha*SUMIFS($Q$8:$Q201, $AC$8:$AC201,$B202, $E$8:$E201,AL$5, $F$8:$F201,AL$6)</f>
        <v>0.28878855087680022</v>
      </c>
      <c r="AM202" s="35">
        <f ca="1">AM201+_alpha*SUMIFS($Q$8:$Q201, $AC$8:$AC201,$B202, $E$8:$E201,AM$5, $F$8:$F201,AM$6)</f>
        <v>8.7842334540943074</v>
      </c>
      <c r="AN202" s="34">
        <f ca="1">AN201+_alpha*SUMIFS($Q$8:$Q201, $AC$8:$AC201,$B202, $E$8:$E201,AN$5, $F$8:$F201,AN$6)</f>
        <v>0</v>
      </c>
      <c r="AO202" s="49">
        <f ca="1">AO201+_alpha*SUMIFS($Q$8:$Q201, $AC$8:$AC201,$B202, $E$8:$E201,AO$5, $F$8:$F201,AO$6)</f>
        <v>0</v>
      </c>
      <c r="AQ202" s="7">
        <f t="shared" ca="1" si="110"/>
        <v>1</v>
      </c>
      <c r="AR202" s="10">
        <f t="shared" ca="1" si="111"/>
        <v>1</v>
      </c>
      <c r="AS202" s="10">
        <f t="shared" ca="1" si="112"/>
        <v>1</v>
      </c>
      <c r="AT202" s="10">
        <f t="shared" ca="1" si="113"/>
        <v>1</v>
      </c>
      <c r="AU202" s="8">
        <f t="shared" ca="1" si="114"/>
        <v>0</v>
      </c>
    </row>
    <row r="203" spans="2:47" x14ac:dyDescent="0.7">
      <c r="B203" s="12">
        <f t="shared" si="124"/>
        <v>195</v>
      </c>
      <c r="C203" s="7">
        <f t="shared" ref="C203:C266" ca="1" si="125">IF(I202=TRUE,0,C202+1)</f>
        <v>3</v>
      </c>
      <c r="D203" s="8">
        <f t="shared" ref="D203:D266" ca="1" si="126">D202+IF(I202=TRUE,1,0)</f>
        <v>21</v>
      </c>
      <c r="E203" s="10">
        <f t="shared" ref="E203:E266" ca="1" si="127">IF(I202=TRUE,0,H202)</f>
        <v>0</v>
      </c>
      <c r="F203" s="54">
        <f t="shared" ref="F203:F266" ca="1" si="128">M202</f>
        <v>1</v>
      </c>
      <c r="G203" s="10">
        <f t="shared" ref="G203:G266" ca="1" si="129">IF(I203=TRUE, 10,-1)</f>
        <v>-1</v>
      </c>
      <c r="H203" s="7">
        <f t="shared" ref="H203:H266" ca="1" si="130">MAX(0, E203+IF(F203=0,-1,1))</f>
        <v>1</v>
      </c>
      <c r="I203" s="8" t="b">
        <f t="shared" ref="I203:I266" ca="1" si="131">IF(H203=4, TRUE, FALSE)</f>
        <v>0</v>
      </c>
      <c r="K203" s="55">
        <f t="shared" ref="K203:K266" ca="1" si="132">IF(T203&lt;U203,1,0)</f>
        <v>1</v>
      </c>
      <c r="L203" s="23">
        <f t="shared" ref="L203:L266" si="133">1/(1+B203)^_x</f>
        <v>0.34797559469763678</v>
      </c>
      <c r="M203" s="8">
        <f t="shared" ref="M203:M266" ca="1" si="134">IF(RAND()&lt;L203, RANDBETWEEN(0,1), K203)</f>
        <v>1</v>
      </c>
      <c r="N203" s="15"/>
      <c r="O203" s="58">
        <f t="shared" ref="O203:O266" ca="1" si="135">OFFSET(R203,0,F203)</f>
        <v>3.2240544747541318</v>
      </c>
      <c r="P203" s="57">
        <f t="shared" ref="P203:P266" ca="1" si="136">AB203</f>
        <v>7</v>
      </c>
      <c r="Q203" s="27">
        <f t="shared" ref="Q203:Q266" ca="1" si="137">P203-O203</f>
        <v>3.7759455252458682</v>
      </c>
      <c r="R203" s="26">
        <f t="shared" ca="1" si="115"/>
        <v>0.40983455348970677</v>
      </c>
      <c r="S203" s="50">
        <f t="shared" ca="1" si="116"/>
        <v>3.2240544747541318</v>
      </c>
      <c r="T203" s="26">
        <f t="shared" ca="1" si="117"/>
        <v>-1.4360866904768033</v>
      </c>
      <c r="U203" s="50">
        <f t="shared" ca="1" si="118"/>
        <v>4.6524496814455345</v>
      </c>
      <c r="V203" s="23"/>
      <c r="W203" s="7">
        <f ca="1">IFERROR(MATCH(TRUE,I203:OFFSET(I203,_n-1,0),FALSE), _n)-1</f>
        <v>3</v>
      </c>
      <c r="X203" s="10">
        <f t="shared" ca="1" si="119"/>
        <v>4</v>
      </c>
      <c r="Y203" s="10">
        <f t="shared" ca="1" si="120"/>
        <v>0</v>
      </c>
      <c r="Z203" s="7">
        <f ca="1">SUM(G203:OFFSET(G203, W203, 0))</f>
        <v>7</v>
      </c>
      <c r="AA203" s="65">
        <f t="shared" ca="1" si="121"/>
        <v>0</v>
      </c>
      <c r="AB203" s="66">
        <f t="shared" ca="1" si="122"/>
        <v>7</v>
      </c>
      <c r="AC203" s="70">
        <f t="shared" si="123"/>
        <v>199</v>
      </c>
      <c r="AF203" s="48">
        <f ca="1">AF202+_alpha*SUMIFS($Q$8:$Q202, $AC$8:$AC202,$B203, $E$8:$E202,AF$5, $F$8:$F202,AF$6)</f>
        <v>0.40983455348970677</v>
      </c>
      <c r="AG203" s="34">
        <f ca="1">AG202+_alpha*SUMIFS($Q$8:$Q202, $AC$8:$AC202,$B203, $E$8:$E202,AG$5, $F$8:$F202,AG$6)</f>
        <v>3.2240544747541318</v>
      </c>
      <c r="AH203" s="33">
        <f ca="1">AH202+_alpha*SUMIFS($Q$8:$Q202, $AC$8:$AC202,$B203, $E$8:$E202,AH$5, $F$8:$F202,AH$6)</f>
        <v>-1.4360866904768033</v>
      </c>
      <c r="AI203" s="35">
        <f ca="1">AI202+_alpha*SUMIFS($Q$8:$Q202, $AC$8:$AC202,$B203, $E$8:$E202,AI$5, $F$8:$F202,AI$6)</f>
        <v>4.6524496814455345</v>
      </c>
      <c r="AJ203" s="34">
        <f ca="1">AJ202+_alpha*SUMIFS($Q$8:$Q202, $AC$8:$AC202,$B203, $E$8:$E202,AJ$5, $F$8:$F202,AJ$6)</f>
        <v>0.45045026771555663</v>
      </c>
      <c r="AK203" s="34">
        <f ca="1">AK202+_alpha*SUMIFS($Q$8:$Q202, $AC$8:$AC202,$B203, $E$8:$E202,AK$5, $F$8:$F202,AK$6)</f>
        <v>7.9237823189445917</v>
      </c>
      <c r="AL203" s="33">
        <f ca="1">AL202+_alpha*SUMIFS($Q$8:$Q202, $AC$8:$AC202,$B203, $E$8:$E202,AL$5, $F$8:$F202,AL$6)</f>
        <v>0.28878855087680022</v>
      </c>
      <c r="AM203" s="35">
        <f ca="1">AM202+_alpha*SUMIFS($Q$8:$Q202, $AC$8:$AC202,$B203, $E$8:$E202,AM$5, $F$8:$F202,AM$6)</f>
        <v>8.9058101086848769</v>
      </c>
      <c r="AN203" s="34">
        <f ca="1">AN202+_alpha*SUMIFS($Q$8:$Q202, $AC$8:$AC202,$B203, $E$8:$E202,AN$5, $F$8:$F202,AN$6)</f>
        <v>0</v>
      </c>
      <c r="AO203" s="49">
        <f ca="1">AO202+_alpha*SUMIFS($Q$8:$Q202, $AC$8:$AC202,$B203, $E$8:$E202,AO$5, $F$8:$F202,AO$6)</f>
        <v>0</v>
      </c>
      <c r="AQ203" s="7">
        <f t="shared" ref="AQ203:AQ266" ca="1" si="138">IF(AF203&lt;AG203, 1, 0)</f>
        <v>1</v>
      </c>
      <c r="AR203" s="10">
        <f t="shared" ref="AR203:AR266" ca="1" si="139">IF(AH203&lt;AI203, 1, 0)</f>
        <v>1</v>
      </c>
      <c r="AS203" s="10">
        <f t="shared" ref="AS203:AS266" ca="1" si="140">IF(AJ203&lt;AK203, 1, 0)</f>
        <v>1</v>
      </c>
      <c r="AT203" s="10">
        <f t="shared" ref="AT203:AT266" ca="1" si="141">IF(AL203&lt;AM203, 1, 0)</f>
        <v>1</v>
      </c>
      <c r="AU203" s="8">
        <f t="shared" ref="AU203:AU266" ca="1" si="142">IF(AN203&lt;AO203, 1, 0)</f>
        <v>0</v>
      </c>
    </row>
    <row r="204" spans="2:47" x14ac:dyDescent="0.7">
      <c r="B204" s="12">
        <f t="shared" si="124"/>
        <v>196</v>
      </c>
      <c r="C204" s="7">
        <f t="shared" ca="1" si="125"/>
        <v>4</v>
      </c>
      <c r="D204" s="8">
        <f t="shared" ca="1" si="126"/>
        <v>21</v>
      </c>
      <c r="E204" s="10">
        <f t="shared" ca="1" si="127"/>
        <v>1</v>
      </c>
      <c r="F204" s="54">
        <f t="shared" ca="1" si="128"/>
        <v>1</v>
      </c>
      <c r="G204" s="10">
        <f t="shared" ca="1" si="129"/>
        <v>-1</v>
      </c>
      <c r="H204" s="7">
        <f t="shared" ca="1" si="130"/>
        <v>2</v>
      </c>
      <c r="I204" s="8" t="b">
        <f t="shared" ca="1" si="131"/>
        <v>0</v>
      </c>
      <c r="K204" s="55">
        <f t="shared" ca="1" si="132"/>
        <v>1</v>
      </c>
      <c r="L204" s="23">
        <f t="shared" si="133"/>
        <v>0.34762160048065022</v>
      </c>
      <c r="M204" s="8">
        <f t="shared" ca="1" si="134"/>
        <v>1</v>
      </c>
      <c r="N204" s="15"/>
      <c r="O204" s="58">
        <f t="shared" ca="1" si="135"/>
        <v>4.6524496814455345</v>
      </c>
      <c r="P204" s="57">
        <f t="shared" ca="1" si="136"/>
        <v>8</v>
      </c>
      <c r="Q204" s="27">
        <f t="shared" ca="1" si="137"/>
        <v>3.3475503185544655</v>
      </c>
      <c r="R204" s="26">
        <f t="shared" ca="1" si="115"/>
        <v>-1.4360866904768033</v>
      </c>
      <c r="S204" s="50">
        <f t="shared" ca="1" si="116"/>
        <v>4.6524496814455345</v>
      </c>
      <c r="T204" s="26">
        <f t="shared" ca="1" si="117"/>
        <v>0.45045026771555663</v>
      </c>
      <c r="U204" s="50">
        <f t="shared" ca="1" si="118"/>
        <v>7.9237823189445917</v>
      </c>
      <c r="V204" s="23"/>
      <c r="W204" s="7">
        <f ca="1">IFERROR(MATCH(TRUE,I204:OFFSET(I204,_n-1,0),FALSE), _n)-1</f>
        <v>2</v>
      </c>
      <c r="X204" s="10">
        <f t="shared" ca="1" si="119"/>
        <v>4</v>
      </c>
      <c r="Y204" s="10">
        <f t="shared" ca="1" si="120"/>
        <v>0</v>
      </c>
      <c r="Z204" s="7">
        <f ca="1">SUM(G204:OFFSET(G204, W204, 0))</f>
        <v>8</v>
      </c>
      <c r="AA204" s="65">
        <f t="shared" ca="1" si="121"/>
        <v>0</v>
      </c>
      <c r="AB204" s="66">
        <f t="shared" ca="1" si="122"/>
        <v>8</v>
      </c>
      <c r="AC204" s="70">
        <f t="shared" si="123"/>
        <v>200</v>
      </c>
      <c r="AF204" s="48">
        <f ca="1">AF203+_alpha*SUMIFS($Q$8:$Q203, $AC$8:$AC203,$B204, $E$8:$E203,AF$5, $F$8:$F203,AF$6)</f>
        <v>0.39690106274579551</v>
      </c>
      <c r="AG204" s="34">
        <f ca="1">AG203+_alpha*SUMIFS($Q$8:$Q203, $AC$8:$AC203,$B204, $E$8:$E203,AG$5, $F$8:$F203,AG$6)</f>
        <v>3.2240544747541318</v>
      </c>
      <c r="AH204" s="33">
        <f ca="1">AH203+_alpha*SUMIFS($Q$8:$Q203, $AC$8:$AC203,$B204, $E$8:$E203,AH$5, $F$8:$F203,AH$6)</f>
        <v>-1.4360866904768033</v>
      </c>
      <c r="AI204" s="35">
        <f ca="1">AI203+_alpha*SUMIFS($Q$8:$Q203, $AC$8:$AC203,$B204, $E$8:$E203,AI$5, $F$8:$F203,AI$6)</f>
        <v>4.6524496814455345</v>
      </c>
      <c r="AJ204" s="34">
        <f ca="1">AJ203+_alpha*SUMIFS($Q$8:$Q203, $AC$8:$AC203,$B204, $E$8:$E203,AJ$5, $F$8:$F203,AJ$6)</f>
        <v>0.45045026771555663</v>
      </c>
      <c r="AK204" s="34">
        <f ca="1">AK203+_alpha*SUMIFS($Q$8:$Q203, $AC$8:$AC203,$B204, $E$8:$E203,AK$5, $F$8:$F203,AK$6)</f>
        <v>7.9237823189445917</v>
      </c>
      <c r="AL204" s="33">
        <f ca="1">AL203+_alpha*SUMIFS($Q$8:$Q203, $AC$8:$AC203,$B204, $E$8:$E203,AL$5, $F$8:$F203,AL$6)</f>
        <v>0.28878855087680022</v>
      </c>
      <c r="AM204" s="35">
        <f ca="1">AM203+_alpha*SUMIFS($Q$8:$Q203, $AC$8:$AC203,$B204, $E$8:$E203,AM$5, $F$8:$F203,AM$6)</f>
        <v>8.9058101086848769</v>
      </c>
      <c r="AN204" s="34">
        <f ca="1">AN203+_alpha*SUMIFS($Q$8:$Q203, $AC$8:$AC203,$B204, $E$8:$E203,AN$5, $F$8:$F203,AN$6)</f>
        <v>0</v>
      </c>
      <c r="AO204" s="49">
        <f ca="1">AO203+_alpha*SUMIFS($Q$8:$Q203, $AC$8:$AC203,$B204, $E$8:$E203,AO$5, $F$8:$F203,AO$6)</f>
        <v>0</v>
      </c>
      <c r="AQ204" s="7">
        <f t="shared" ca="1" si="138"/>
        <v>1</v>
      </c>
      <c r="AR204" s="10">
        <f t="shared" ca="1" si="139"/>
        <v>1</v>
      </c>
      <c r="AS204" s="10">
        <f t="shared" ca="1" si="140"/>
        <v>1</v>
      </c>
      <c r="AT204" s="10">
        <f t="shared" ca="1" si="141"/>
        <v>1</v>
      </c>
      <c r="AU204" s="8">
        <f t="shared" ca="1" si="142"/>
        <v>0</v>
      </c>
    </row>
    <row r="205" spans="2:47" x14ac:dyDescent="0.7">
      <c r="B205" s="12">
        <f t="shared" si="124"/>
        <v>197</v>
      </c>
      <c r="C205" s="7">
        <f t="shared" ca="1" si="125"/>
        <v>5</v>
      </c>
      <c r="D205" s="8">
        <f t="shared" ca="1" si="126"/>
        <v>21</v>
      </c>
      <c r="E205" s="10">
        <f t="shared" ca="1" si="127"/>
        <v>2</v>
      </c>
      <c r="F205" s="54">
        <f t="shared" ca="1" si="128"/>
        <v>1</v>
      </c>
      <c r="G205" s="10">
        <f t="shared" ca="1" si="129"/>
        <v>-1</v>
      </c>
      <c r="H205" s="7">
        <f t="shared" ca="1" si="130"/>
        <v>3</v>
      </c>
      <c r="I205" s="8" t="b">
        <f t="shared" ca="1" si="131"/>
        <v>0</v>
      </c>
      <c r="K205" s="55">
        <f t="shared" ca="1" si="132"/>
        <v>1</v>
      </c>
      <c r="L205" s="23">
        <f t="shared" si="133"/>
        <v>0.34726975603421473</v>
      </c>
      <c r="M205" s="8">
        <f t="shared" ca="1" si="134"/>
        <v>1</v>
      </c>
      <c r="N205" s="15"/>
      <c r="O205" s="58">
        <f t="shared" ca="1" si="135"/>
        <v>7.9237823189445917</v>
      </c>
      <c r="P205" s="57">
        <f t="shared" ca="1" si="136"/>
        <v>9</v>
      </c>
      <c r="Q205" s="27">
        <f t="shared" ca="1" si="137"/>
        <v>1.0762176810554083</v>
      </c>
      <c r="R205" s="26">
        <f t="shared" ca="1" si="115"/>
        <v>0.45045026771555663</v>
      </c>
      <c r="S205" s="50">
        <f t="shared" ca="1" si="116"/>
        <v>7.9237823189445917</v>
      </c>
      <c r="T205" s="26">
        <f t="shared" ca="1" si="117"/>
        <v>0.28878855087680022</v>
      </c>
      <c r="U205" s="50">
        <f t="shared" ca="1" si="118"/>
        <v>8.9058101086848769</v>
      </c>
      <c r="V205" s="23"/>
      <c r="W205" s="7">
        <f ca="1">IFERROR(MATCH(TRUE,I205:OFFSET(I205,_n-1,0),FALSE), _n)-1</f>
        <v>1</v>
      </c>
      <c r="X205" s="10">
        <f t="shared" ca="1" si="119"/>
        <v>4</v>
      </c>
      <c r="Y205" s="10">
        <f t="shared" ca="1" si="120"/>
        <v>0</v>
      </c>
      <c r="Z205" s="7">
        <f ca="1">SUM(G205:OFFSET(G205, W205, 0))</f>
        <v>9</v>
      </c>
      <c r="AA205" s="65">
        <f t="shared" ca="1" si="121"/>
        <v>0</v>
      </c>
      <c r="AB205" s="66">
        <f t="shared" ca="1" si="122"/>
        <v>9</v>
      </c>
      <c r="AC205" s="70">
        <f t="shared" si="123"/>
        <v>201</v>
      </c>
      <c r="AF205" s="48">
        <f ca="1">AF204+_alpha*SUMIFS($Q$8:$Q204, $AC$8:$AC204,$B205, $E$8:$E204,AF$5, $F$8:$F204,AF$6)</f>
        <v>0.39690106274579551</v>
      </c>
      <c r="AG205" s="34">
        <f ca="1">AG204+_alpha*SUMIFS($Q$8:$Q204, $AC$8:$AC204,$B205, $E$8:$E204,AG$5, $F$8:$F204,AG$6)</f>
        <v>3.2820692849392286</v>
      </c>
      <c r="AH205" s="33">
        <f ca="1">AH204+_alpha*SUMIFS($Q$8:$Q204, $AC$8:$AC204,$B205, $E$8:$E204,AH$5, $F$8:$F204,AH$6)</f>
        <v>-1.4360866904768033</v>
      </c>
      <c r="AI205" s="35">
        <f ca="1">AI204+_alpha*SUMIFS($Q$8:$Q204, $AC$8:$AC204,$B205, $E$8:$E204,AI$5, $F$8:$F204,AI$6)</f>
        <v>4.6524496814455345</v>
      </c>
      <c r="AJ205" s="34">
        <f ca="1">AJ204+_alpha*SUMIFS($Q$8:$Q204, $AC$8:$AC204,$B205, $E$8:$E204,AJ$5, $F$8:$F204,AJ$6)</f>
        <v>0.45045026771555663</v>
      </c>
      <c r="AK205" s="34">
        <f ca="1">AK204+_alpha*SUMIFS($Q$8:$Q204, $AC$8:$AC204,$B205, $E$8:$E204,AK$5, $F$8:$F204,AK$6)</f>
        <v>7.9237823189445917</v>
      </c>
      <c r="AL205" s="33">
        <f ca="1">AL204+_alpha*SUMIFS($Q$8:$Q204, $AC$8:$AC204,$B205, $E$8:$E204,AL$5, $F$8:$F204,AL$6)</f>
        <v>0.28878855087680022</v>
      </c>
      <c r="AM205" s="35">
        <f ca="1">AM204+_alpha*SUMIFS($Q$8:$Q204, $AC$8:$AC204,$B205, $E$8:$E204,AM$5, $F$8:$F204,AM$6)</f>
        <v>8.9058101086848769</v>
      </c>
      <c r="AN205" s="34">
        <f ca="1">AN204+_alpha*SUMIFS($Q$8:$Q204, $AC$8:$AC204,$B205, $E$8:$E204,AN$5, $F$8:$F204,AN$6)</f>
        <v>0</v>
      </c>
      <c r="AO205" s="49">
        <f ca="1">AO204+_alpha*SUMIFS($Q$8:$Q204, $AC$8:$AC204,$B205, $E$8:$E204,AO$5, $F$8:$F204,AO$6)</f>
        <v>0</v>
      </c>
      <c r="AQ205" s="7">
        <f t="shared" ca="1" si="138"/>
        <v>1</v>
      </c>
      <c r="AR205" s="10">
        <f t="shared" ca="1" si="139"/>
        <v>1</v>
      </c>
      <c r="AS205" s="10">
        <f t="shared" ca="1" si="140"/>
        <v>1</v>
      </c>
      <c r="AT205" s="10">
        <f t="shared" ca="1" si="141"/>
        <v>1</v>
      </c>
      <c r="AU205" s="8">
        <f t="shared" ca="1" si="142"/>
        <v>0</v>
      </c>
    </row>
    <row r="206" spans="2:47" x14ac:dyDescent="0.7">
      <c r="B206" s="12">
        <f t="shared" si="124"/>
        <v>198</v>
      </c>
      <c r="C206" s="7">
        <f t="shared" ca="1" si="125"/>
        <v>6</v>
      </c>
      <c r="D206" s="8">
        <f t="shared" ca="1" si="126"/>
        <v>21</v>
      </c>
      <c r="E206" s="10">
        <f t="shared" ca="1" si="127"/>
        <v>3</v>
      </c>
      <c r="F206" s="54">
        <f t="shared" ca="1" si="128"/>
        <v>1</v>
      </c>
      <c r="G206" s="10">
        <f t="shared" ca="1" si="129"/>
        <v>10</v>
      </c>
      <c r="H206" s="7">
        <f t="shared" ca="1" si="130"/>
        <v>4</v>
      </c>
      <c r="I206" s="8" t="b">
        <f t="shared" ca="1" si="131"/>
        <v>1</v>
      </c>
      <c r="K206" s="55">
        <f t="shared" ca="1" si="132"/>
        <v>0</v>
      </c>
      <c r="L206" s="23">
        <f t="shared" si="133"/>
        <v>0.34692003754402556</v>
      </c>
      <c r="M206" s="8">
        <f t="shared" ca="1" si="134"/>
        <v>0</v>
      </c>
      <c r="N206" s="15"/>
      <c r="O206" s="58">
        <f t="shared" ca="1" si="135"/>
        <v>8.9058101086848769</v>
      </c>
      <c r="P206" s="57">
        <f t="shared" ca="1" si="136"/>
        <v>10</v>
      </c>
      <c r="Q206" s="27">
        <f t="shared" ca="1" si="137"/>
        <v>1.0941898913151231</v>
      </c>
      <c r="R206" s="26">
        <f t="shared" ca="1" si="115"/>
        <v>0.28878855087680022</v>
      </c>
      <c r="S206" s="50">
        <f t="shared" ca="1" si="116"/>
        <v>8.9058101086848769</v>
      </c>
      <c r="T206" s="26">
        <f t="shared" ca="1" si="117"/>
        <v>0</v>
      </c>
      <c r="U206" s="50">
        <f t="shared" ca="1" si="118"/>
        <v>0</v>
      </c>
      <c r="V206" s="23"/>
      <c r="W206" s="7">
        <f ca="1">IFERROR(MATCH(TRUE,I206:OFFSET(I206,_n-1,0),FALSE), _n)-1</f>
        <v>0</v>
      </c>
      <c r="X206" s="10">
        <f t="shared" ca="1" si="119"/>
        <v>4</v>
      </c>
      <c r="Y206" s="10">
        <f t="shared" ca="1" si="120"/>
        <v>0</v>
      </c>
      <c r="Z206" s="7">
        <f ca="1">SUM(G206:OFFSET(G206, W206, 0))</f>
        <v>10</v>
      </c>
      <c r="AA206" s="65">
        <f t="shared" ca="1" si="121"/>
        <v>0</v>
      </c>
      <c r="AB206" s="66">
        <f t="shared" ca="1" si="122"/>
        <v>10</v>
      </c>
      <c r="AC206" s="70">
        <f t="shared" si="123"/>
        <v>202</v>
      </c>
      <c r="AF206" s="48">
        <f ca="1">AF205+_alpha*SUMIFS($Q$8:$Q205, $AC$8:$AC205,$B206, $E$8:$E205,AF$5, $F$8:$F205,AF$6)</f>
        <v>0.39690106274579551</v>
      </c>
      <c r="AG206" s="34">
        <f ca="1">AG205+_alpha*SUMIFS($Q$8:$Q205, $AC$8:$AC205,$B206, $E$8:$E205,AG$5, $F$8:$F205,AG$6)</f>
        <v>3.2820692849392286</v>
      </c>
      <c r="AH206" s="33">
        <f ca="1">AH205+_alpha*SUMIFS($Q$8:$Q205, $AC$8:$AC205,$B206, $E$8:$E205,AH$5, $F$8:$F205,AH$6)</f>
        <v>-0.81405467601969217</v>
      </c>
      <c r="AI206" s="35">
        <f ca="1">AI205+_alpha*SUMIFS($Q$8:$Q205, $AC$8:$AC205,$B206, $E$8:$E205,AI$5, $F$8:$F205,AI$6)</f>
        <v>4.6524496814455345</v>
      </c>
      <c r="AJ206" s="34">
        <f ca="1">AJ205+_alpha*SUMIFS($Q$8:$Q205, $AC$8:$AC205,$B206, $E$8:$E205,AJ$5, $F$8:$F205,AJ$6)</f>
        <v>0.45045026771555663</v>
      </c>
      <c r="AK206" s="34">
        <f ca="1">AK205+_alpha*SUMIFS($Q$8:$Q205, $AC$8:$AC205,$B206, $E$8:$E205,AK$5, $F$8:$F205,AK$6)</f>
        <v>7.9237823189445917</v>
      </c>
      <c r="AL206" s="33">
        <f ca="1">AL205+_alpha*SUMIFS($Q$8:$Q205, $AC$8:$AC205,$B206, $E$8:$E205,AL$5, $F$8:$F205,AL$6)</f>
        <v>0.28878855087680022</v>
      </c>
      <c r="AM206" s="35">
        <f ca="1">AM205+_alpha*SUMIFS($Q$8:$Q205, $AC$8:$AC205,$B206, $E$8:$E205,AM$5, $F$8:$F205,AM$6)</f>
        <v>8.9058101086848769</v>
      </c>
      <c r="AN206" s="34">
        <f ca="1">AN205+_alpha*SUMIFS($Q$8:$Q205, $AC$8:$AC205,$B206, $E$8:$E205,AN$5, $F$8:$F205,AN$6)</f>
        <v>0</v>
      </c>
      <c r="AO206" s="49">
        <f ca="1">AO205+_alpha*SUMIFS($Q$8:$Q205, $AC$8:$AC205,$B206, $E$8:$E205,AO$5, $F$8:$F205,AO$6)</f>
        <v>0</v>
      </c>
      <c r="AQ206" s="7">
        <f t="shared" ca="1" si="138"/>
        <v>1</v>
      </c>
      <c r="AR206" s="10">
        <f t="shared" ca="1" si="139"/>
        <v>1</v>
      </c>
      <c r="AS206" s="10">
        <f t="shared" ca="1" si="140"/>
        <v>1</v>
      </c>
      <c r="AT206" s="10">
        <f t="shared" ca="1" si="141"/>
        <v>1</v>
      </c>
      <c r="AU206" s="8">
        <f t="shared" ca="1" si="142"/>
        <v>0</v>
      </c>
    </row>
    <row r="207" spans="2:47" x14ac:dyDescent="0.7">
      <c r="B207" s="12">
        <f t="shared" si="124"/>
        <v>199</v>
      </c>
      <c r="C207" s="7">
        <f t="shared" ca="1" si="125"/>
        <v>0</v>
      </c>
      <c r="D207" s="8">
        <f t="shared" ca="1" si="126"/>
        <v>22</v>
      </c>
      <c r="E207" s="10">
        <f t="shared" ca="1" si="127"/>
        <v>0</v>
      </c>
      <c r="F207" s="54">
        <f t="shared" ca="1" si="128"/>
        <v>0</v>
      </c>
      <c r="G207" s="10">
        <f t="shared" ca="1" si="129"/>
        <v>-1</v>
      </c>
      <c r="H207" s="7">
        <f t="shared" ca="1" si="130"/>
        <v>0</v>
      </c>
      <c r="I207" s="8" t="b">
        <f t="shared" ca="1" si="131"/>
        <v>0</v>
      </c>
      <c r="K207" s="55">
        <f t="shared" ca="1" si="132"/>
        <v>1</v>
      </c>
      <c r="L207" s="23">
        <f t="shared" si="133"/>
        <v>0.34657242157757323</v>
      </c>
      <c r="M207" s="8">
        <f t="shared" ca="1" si="134"/>
        <v>1</v>
      </c>
      <c r="N207" s="15"/>
      <c r="O207" s="58">
        <f t="shared" ca="1" si="135"/>
        <v>0.39690106274579551</v>
      </c>
      <c r="P207" s="57">
        <f t="shared" ca="1" si="136"/>
        <v>-3.7112114491231996</v>
      </c>
      <c r="Q207" s="27">
        <f t="shared" ca="1" si="137"/>
        <v>-4.1081125118689954</v>
      </c>
      <c r="R207" s="26">
        <f t="shared" ca="1" si="115"/>
        <v>0.39690106274579551</v>
      </c>
      <c r="S207" s="50">
        <f t="shared" ca="1" si="116"/>
        <v>3.6596638374638153</v>
      </c>
      <c r="T207" s="26">
        <f t="shared" ca="1" si="117"/>
        <v>0.39690106274579551</v>
      </c>
      <c r="U207" s="50">
        <f t="shared" ca="1" si="118"/>
        <v>3.6596638374638153</v>
      </c>
      <c r="V207" s="23"/>
      <c r="W207" s="7">
        <f ca="1">IFERROR(MATCH(TRUE,I207:OFFSET(I207,_n-1,0),FALSE), _n)-1</f>
        <v>3</v>
      </c>
      <c r="X207" s="10">
        <f t="shared" ca="1" si="119"/>
        <v>3</v>
      </c>
      <c r="Y207" s="10">
        <f t="shared" ca="1" si="120"/>
        <v>0</v>
      </c>
      <c r="Z207" s="7">
        <f ca="1">SUM(G207:OFFSET(G207, W207, 0))</f>
        <v>-4</v>
      </c>
      <c r="AA207" s="65">
        <f t="shared" ca="1" si="121"/>
        <v>0.28878855087680022</v>
      </c>
      <c r="AB207" s="66">
        <f t="shared" ca="1" si="122"/>
        <v>-3.7112114491231996</v>
      </c>
      <c r="AC207" s="70">
        <f t="shared" si="123"/>
        <v>203</v>
      </c>
      <c r="AF207" s="48">
        <f ca="1">AF206+_alpha*SUMIFS($Q$8:$Q206, $AC$8:$AC206,$B207, $E$8:$E206,AF$5, $F$8:$F206,AF$6)</f>
        <v>0.39690106274579551</v>
      </c>
      <c r="AG207" s="34">
        <f ca="1">AG206+_alpha*SUMIFS($Q$8:$Q206, $AC$8:$AC206,$B207, $E$8:$E206,AG$5, $F$8:$F206,AG$6)</f>
        <v>3.6596638374638153</v>
      </c>
      <c r="AH207" s="33">
        <f ca="1">AH206+_alpha*SUMIFS($Q$8:$Q206, $AC$8:$AC206,$B207, $E$8:$E206,AH$5, $F$8:$F206,AH$6)</f>
        <v>-0.81405467601969217</v>
      </c>
      <c r="AI207" s="35">
        <f ca="1">AI206+_alpha*SUMIFS($Q$8:$Q206, $AC$8:$AC206,$B207, $E$8:$E206,AI$5, $F$8:$F206,AI$6)</f>
        <v>4.6524496814455345</v>
      </c>
      <c r="AJ207" s="34">
        <f ca="1">AJ206+_alpha*SUMIFS($Q$8:$Q206, $AC$8:$AC206,$B207, $E$8:$E206,AJ$5, $F$8:$F206,AJ$6)</f>
        <v>0.45045026771555663</v>
      </c>
      <c r="AK207" s="34">
        <f ca="1">AK206+_alpha*SUMIFS($Q$8:$Q206, $AC$8:$AC206,$B207, $E$8:$E206,AK$5, $F$8:$F206,AK$6)</f>
        <v>7.9237823189445917</v>
      </c>
      <c r="AL207" s="33">
        <f ca="1">AL206+_alpha*SUMIFS($Q$8:$Q206, $AC$8:$AC206,$B207, $E$8:$E206,AL$5, $F$8:$F206,AL$6)</f>
        <v>0.28878855087680022</v>
      </c>
      <c r="AM207" s="35">
        <f ca="1">AM206+_alpha*SUMIFS($Q$8:$Q206, $AC$8:$AC206,$B207, $E$8:$E206,AM$5, $F$8:$F206,AM$6)</f>
        <v>8.9058101086848769</v>
      </c>
      <c r="AN207" s="34">
        <f ca="1">AN206+_alpha*SUMIFS($Q$8:$Q206, $AC$8:$AC206,$B207, $E$8:$E206,AN$5, $F$8:$F206,AN$6)</f>
        <v>0</v>
      </c>
      <c r="AO207" s="49">
        <f ca="1">AO206+_alpha*SUMIFS($Q$8:$Q206, $AC$8:$AC206,$B207, $E$8:$E206,AO$5, $F$8:$F206,AO$6)</f>
        <v>0</v>
      </c>
      <c r="AQ207" s="7">
        <f t="shared" ca="1" si="138"/>
        <v>1</v>
      </c>
      <c r="AR207" s="10">
        <f t="shared" ca="1" si="139"/>
        <v>1</v>
      </c>
      <c r="AS207" s="10">
        <f t="shared" ca="1" si="140"/>
        <v>1</v>
      </c>
      <c r="AT207" s="10">
        <f t="shared" ca="1" si="141"/>
        <v>1</v>
      </c>
      <c r="AU207" s="8">
        <f t="shared" ca="1" si="142"/>
        <v>0</v>
      </c>
    </row>
    <row r="208" spans="2:47" x14ac:dyDescent="0.7">
      <c r="B208" s="12">
        <f t="shared" si="124"/>
        <v>200</v>
      </c>
      <c r="C208" s="7">
        <f t="shared" ca="1" si="125"/>
        <v>1</v>
      </c>
      <c r="D208" s="8">
        <f t="shared" ca="1" si="126"/>
        <v>22</v>
      </c>
      <c r="E208" s="10">
        <f t="shared" ca="1" si="127"/>
        <v>0</v>
      </c>
      <c r="F208" s="54">
        <f t="shared" ca="1" si="128"/>
        <v>1</v>
      </c>
      <c r="G208" s="10">
        <f t="shared" ca="1" si="129"/>
        <v>-1</v>
      </c>
      <c r="H208" s="7">
        <f t="shared" ca="1" si="130"/>
        <v>1</v>
      </c>
      <c r="I208" s="8" t="b">
        <f t="shared" ca="1" si="131"/>
        <v>0</v>
      </c>
      <c r="K208" s="55">
        <f t="shared" ca="1" si="132"/>
        <v>1</v>
      </c>
      <c r="L208" s="23">
        <f t="shared" si="133"/>
        <v>0.34622688507614913</v>
      </c>
      <c r="M208" s="8">
        <f t="shared" ca="1" si="134"/>
        <v>1</v>
      </c>
      <c r="N208" s="15"/>
      <c r="O208" s="58">
        <f t="shared" ca="1" si="135"/>
        <v>3.6596638374638153</v>
      </c>
      <c r="P208" s="57">
        <f t="shared" ca="1" si="136"/>
        <v>3.9237823189445917</v>
      </c>
      <c r="Q208" s="27">
        <f t="shared" ca="1" si="137"/>
        <v>0.26411848148077643</v>
      </c>
      <c r="R208" s="26">
        <f t="shared" ca="1" si="115"/>
        <v>0.39690106274579551</v>
      </c>
      <c r="S208" s="50">
        <f t="shared" ca="1" si="116"/>
        <v>3.6596638374638153</v>
      </c>
      <c r="T208" s="26">
        <f t="shared" ca="1" si="117"/>
        <v>-0.81405467601969217</v>
      </c>
      <c r="U208" s="50">
        <f t="shared" ca="1" si="118"/>
        <v>4.9872047133009811</v>
      </c>
      <c r="V208" s="23"/>
      <c r="W208" s="7">
        <f ca="1">IFERROR(MATCH(TRUE,I208:OFFSET(I208,_n-1,0),FALSE), _n)-1</f>
        <v>3</v>
      </c>
      <c r="X208" s="10">
        <f t="shared" ca="1" si="119"/>
        <v>2</v>
      </c>
      <c r="Y208" s="10">
        <f t="shared" ca="1" si="120"/>
        <v>1</v>
      </c>
      <c r="Z208" s="7">
        <f ca="1">SUM(G208:OFFSET(G208, W208, 0))</f>
        <v>-4</v>
      </c>
      <c r="AA208" s="65">
        <f t="shared" ca="1" si="121"/>
        <v>7.9237823189445917</v>
      </c>
      <c r="AB208" s="66">
        <f t="shared" ca="1" si="122"/>
        <v>3.9237823189445917</v>
      </c>
      <c r="AC208" s="70">
        <f t="shared" si="123"/>
        <v>204</v>
      </c>
      <c r="AF208" s="48">
        <f ca="1">AF207+_alpha*SUMIFS($Q$8:$Q207, $AC$8:$AC207,$B208, $E$8:$E207,AF$5, $F$8:$F207,AF$6)</f>
        <v>0.39690106274579551</v>
      </c>
      <c r="AG208" s="34">
        <f ca="1">AG207+_alpha*SUMIFS($Q$8:$Q207, $AC$8:$AC207,$B208, $E$8:$E207,AG$5, $F$8:$F207,AG$6)</f>
        <v>3.6596638374638153</v>
      </c>
      <c r="AH208" s="33">
        <f ca="1">AH207+_alpha*SUMIFS($Q$8:$Q207, $AC$8:$AC207,$B208, $E$8:$E207,AH$5, $F$8:$F207,AH$6)</f>
        <v>-0.81405467601969217</v>
      </c>
      <c r="AI208" s="35">
        <f ca="1">AI207+_alpha*SUMIFS($Q$8:$Q207, $AC$8:$AC207,$B208, $E$8:$E207,AI$5, $F$8:$F207,AI$6)</f>
        <v>4.9872047133009811</v>
      </c>
      <c r="AJ208" s="34">
        <f ca="1">AJ207+_alpha*SUMIFS($Q$8:$Q207, $AC$8:$AC207,$B208, $E$8:$E207,AJ$5, $F$8:$F207,AJ$6)</f>
        <v>0.45045026771555663</v>
      </c>
      <c r="AK208" s="34">
        <f ca="1">AK207+_alpha*SUMIFS($Q$8:$Q207, $AC$8:$AC207,$B208, $E$8:$E207,AK$5, $F$8:$F207,AK$6)</f>
        <v>7.9237823189445917</v>
      </c>
      <c r="AL208" s="33">
        <f ca="1">AL207+_alpha*SUMIFS($Q$8:$Q207, $AC$8:$AC207,$B208, $E$8:$E207,AL$5, $F$8:$F207,AL$6)</f>
        <v>0.28878855087680022</v>
      </c>
      <c r="AM208" s="35">
        <f ca="1">AM207+_alpha*SUMIFS($Q$8:$Q207, $AC$8:$AC207,$B208, $E$8:$E207,AM$5, $F$8:$F207,AM$6)</f>
        <v>8.9058101086848769</v>
      </c>
      <c r="AN208" s="34">
        <f ca="1">AN207+_alpha*SUMIFS($Q$8:$Q207, $AC$8:$AC207,$B208, $E$8:$E207,AN$5, $F$8:$F207,AN$6)</f>
        <v>0</v>
      </c>
      <c r="AO208" s="49">
        <f ca="1">AO207+_alpha*SUMIFS($Q$8:$Q207, $AC$8:$AC207,$B208, $E$8:$E207,AO$5, $F$8:$F207,AO$6)</f>
        <v>0</v>
      </c>
      <c r="AQ208" s="7">
        <f t="shared" ca="1" si="138"/>
        <v>1</v>
      </c>
      <c r="AR208" s="10">
        <f t="shared" ca="1" si="139"/>
        <v>1</v>
      </c>
      <c r="AS208" s="10">
        <f t="shared" ca="1" si="140"/>
        <v>1</v>
      </c>
      <c r="AT208" s="10">
        <f t="shared" ca="1" si="141"/>
        <v>1</v>
      </c>
      <c r="AU208" s="8">
        <f t="shared" ca="1" si="142"/>
        <v>0</v>
      </c>
    </row>
    <row r="209" spans="2:47" x14ac:dyDescent="0.7">
      <c r="B209" s="12">
        <f t="shared" si="124"/>
        <v>201</v>
      </c>
      <c r="C209" s="7">
        <f t="shared" ca="1" si="125"/>
        <v>2</v>
      </c>
      <c r="D209" s="8">
        <f t="shared" ca="1" si="126"/>
        <v>22</v>
      </c>
      <c r="E209" s="10">
        <f t="shared" ca="1" si="127"/>
        <v>1</v>
      </c>
      <c r="F209" s="54">
        <f t="shared" ca="1" si="128"/>
        <v>1</v>
      </c>
      <c r="G209" s="10">
        <f t="shared" ca="1" si="129"/>
        <v>-1</v>
      </c>
      <c r="H209" s="7">
        <f t="shared" ca="1" si="130"/>
        <v>2</v>
      </c>
      <c r="I209" s="8" t="b">
        <f t="shared" ca="1" si="131"/>
        <v>0</v>
      </c>
      <c r="K209" s="55">
        <f t="shared" ca="1" si="132"/>
        <v>1</v>
      </c>
      <c r="L209" s="23">
        <f t="shared" si="133"/>
        <v>0.34588340534705891</v>
      </c>
      <c r="M209" s="8">
        <f t="shared" ca="1" si="134"/>
        <v>1</v>
      </c>
      <c r="N209" s="15"/>
      <c r="O209" s="58">
        <f t="shared" ca="1" si="135"/>
        <v>4.9872047133009811</v>
      </c>
      <c r="P209" s="57">
        <f t="shared" ca="1" si="136"/>
        <v>4.9058101086848769</v>
      </c>
      <c r="Q209" s="27">
        <f t="shared" ca="1" si="137"/>
        <v>-8.139460461610426E-2</v>
      </c>
      <c r="R209" s="26">
        <f t="shared" ca="1" si="115"/>
        <v>-0.81405467601969217</v>
      </c>
      <c r="S209" s="50">
        <f t="shared" ca="1" si="116"/>
        <v>4.9872047133009811</v>
      </c>
      <c r="T209" s="26">
        <f t="shared" ca="1" si="117"/>
        <v>0.45045026771555663</v>
      </c>
      <c r="U209" s="50">
        <f t="shared" ca="1" si="118"/>
        <v>8.0314040870501326</v>
      </c>
      <c r="V209" s="23"/>
      <c r="W209" s="7">
        <f ca="1">IFERROR(MATCH(TRUE,I209:OFFSET(I209,_n-1,0),FALSE), _n)-1</f>
        <v>3</v>
      </c>
      <c r="X209" s="10">
        <f t="shared" ca="1" si="119"/>
        <v>3</v>
      </c>
      <c r="Y209" s="10">
        <f t="shared" ca="1" si="120"/>
        <v>1</v>
      </c>
      <c r="Z209" s="7">
        <f ca="1">SUM(G209:OFFSET(G209, W209, 0))</f>
        <v>-4</v>
      </c>
      <c r="AA209" s="65">
        <f t="shared" ca="1" si="121"/>
        <v>8.9058101086848769</v>
      </c>
      <c r="AB209" s="66">
        <f t="shared" ca="1" si="122"/>
        <v>4.9058101086848769</v>
      </c>
      <c r="AC209" s="70">
        <f t="shared" si="123"/>
        <v>205</v>
      </c>
      <c r="AF209" s="48">
        <f ca="1">AF208+_alpha*SUMIFS($Q$8:$Q208, $AC$8:$AC208,$B209, $E$8:$E208,AF$5, $F$8:$F208,AF$6)</f>
        <v>0.39690106274579551</v>
      </c>
      <c r="AG209" s="34">
        <f ca="1">AG208+_alpha*SUMIFS($Q$8:$Q208, $AC$8:$AC208,$B209, $E$8:$E208,AG$5, $F$8:$F208,AG$6)</f>
        <v>3.6596638374638153</v>
      </c>
      <c r="AH209" s="33">
        <f ca="1">AH208+_alpha*SUMIFS($Q$8:$Q208, $AC$8:$AC208,$B209, $E$8:$E208,AH$5, $F$8:$F208,AH$6)</f>
        <v>-0.81405467601969217</v>
      </c>
      <c r="AI209" s="35">
        <f ca="1">AI208+_alpha*SUMIFS($Q$8:$Q208, $AC$8:$AC208,$B209, $E$8:$E208,AI$5, $F$8:$F208,AI$6)</f>
        <v>4.9872047133009811</v>
      </c>
      <c r="AJ209" s="34">
        <f ca="1">AJ208+_alpha*SUMIFS($Q$8:$Q208, $AC$8:$AC208,$B209, $E$8:$E208,AJ$5, $F$8:$F208,AJ$6)</f>
        <v>0.45045026771555663</v>
      </c>
      <c r="AK209" s="34">
        <f ca="1">AK208+_alpha*SUMIFS($Q$8:$Q208, $AC$8:$AC208,$B209, $E$8:$E208,AK$5, $F$8:$F208,AK$6)</f>
        <v>8.0314040870501326</v>
      </c>
      <c r="AL209" s="33">
        <f ca="1">AL208+_alpha*SUMIFS($Q$8:$Q208, $AC$8:$AC208,$B209, $E$8:$E208,AL$5, $F$8:$F208,AL$6)</f>
        <v>0.28878855087680022</v>
      </c>
      <c r="AM209" s="35">
        <f ca="1">AM208+_alpha*SUMIFS($Q$8:$Q208, $AC$8:$AC208,$B209, $E$8:$E208,AM$5, $F$8:$F208,AM$6)</f>
        <v>8.9058101086848769</v>
      </c>
      <c r="AN209" s="34">
        <f ca="1">AN208+_alpha*SUMIFS($Q$8:$Q208, $AC$8:$AC208,$B209, $E$8:$E208,AN$5, $F$8:$F208,AN$6)</f>
        <v>0</v>
      </c>
      <c r="AO209" s="49">
        <f ca="1">AO208+_alpha*SUMIFS($Q$8:$Q208, $AC$8:$AC208,$B209, $E$8:$E208,AO$5, $F$8:$F208,AO$6)</f>
        <v>0</v>
      </c>
      <c r="AQ209" s="7">
        <f t="shared" ca="1" si="138"/>
        <v>1</v>
      </c>
      <c r="AR209" s="10">
        <f t="shared" ca="1" si="139"/>
        <v>1</v>
      </c>
      <c r="AS209" s="10">
        <f t="shared" ca="1" si="140"/>
        <v>1</v>
      </c>
      <c r="AT209" s="10">
        <f t="shared" ca="1" si="141"/>
        <v>1</v>
      </c>
      <c r="AU209" s="8">
        <f t="shared" ca="1" si="142"/>
        <v>0</v>
      </c>
    </row>
    <row r="210" spans="2:47" x14ac:dyDescent="0.7">
      <c r="B210" s="12">
        <f t="shared" si="124"/>
        <v>202</v>
      </c>
      <c r="C210" s="7">
        <f t="shared" ca="1" si="125"/>
        <v>3</v>
      </c>
      <c r="D210" s="8">
        <f t="shared" ca="1" si="126"/>
        <v>22</v>
      </c>
      <c r="E210" s="10">
        <f t="shared" ca="1" si="127"/>
        <v>2</v>
      </c>
      <c r="F210" s="54">
        <f t="shared" ca="1" si="128"/>
        <v>1</v>
      </c>
      <c r="G210" s="10">
        <f t="shared" ca="1" si="129"/>
        <v>-1</v>
      </c>
      <c r="H210" s="7">
        <f t="shared" ca="1" si="130"/>
        <v>3</v>
      </c>
      <c r="I210" s="8" t="b">
        <f t="shared" ca="1" si="131"/>
        <v>0</v>
      </c>
      <c r="K210" s="55">
        <f t="shared" ca="1" si="132"/>
        <v>1</v>
      </c>
      <c r="L210" s="23">
        <f t="shared" si="133"/>
        <v>0.34554196005603433</v>
      </c>
      <c r="M210" s="8">
        <f t="shared" ca="1" si="134"/>
        <v>0</v>
      </c>
      <c r="N210" s="15"/>
      <c r="O210" s="58">
        <f t="shared" ca="1" si="135"/>
        <v>8.0314040870501326</v>
      </c>
      <c r="P210" s="57">
        <f t="shared" ca="1" si="136"/>
        <v>7</v>
      </c>
      <c r="Q210" s="27">
        <f t="shared" ca="1" si="137"/>
        <v>-1.0314040870501326</v>
      </c>
      <c r="R210" s="26">
        <f t="shared" ca="1" si="115"/>
        <v>0.45045026771555663</v>
      </c>
      <c r="S210" s="50">
        <f t="shared" ca="1" si="116"/>
        <v>8.0314040870501326</v>
      </c>
      <c r="T210" s="26">
        <f t="shared" ca="1" si="117"/>
        <v>0.28878855087680022</v>
      </c>
      <c r="U210" s="50">
        <f t="shared" ca="1" si="118"/>
        <v>9.0152290978163894</v>
      </c>
      <c r="V210" s="23"/>
      <c r="W210" s="7">
        <f ca="1">IFERROR(MATCH(TRUE,I210:OFFSET(I210,_n-1,0),FALSE), _n)-1</f>
        <v>3</v>
      </c>
      <c r="X210" s="10">
        <f t="shared" ca="1" si="119"/>
        <v>4</v>
      </c>
      <c r="Y210" s="10">
        <f t="shared" ca="1" si="120"/>
        <v>0</v>
      </c>
      <c r="Z210" s="7">
        <f ca="1">SUM(G210:OFFSET(G210, W210, 0))</f>
        <v>7</v>
      </c>
      <c r="AA210" s="65">
        <f t="shared" ca="1" si="121"/>
        <v>0</v>
      </c>
      <c r="AB210" s="66">
        <f t="shared" ca="1" si="122"/>
        <v>7</v>
      </c>
      <c r="AC210" s="70">
        <f t="shared" si="123"/>
        <v>206</v>
      </c>
      <c r="AF210" s="48">
        <f ca="1">AF209+_alpha*SUMIFS($Q$8:$Q209, $AC$8:$AC209,$B210, $E$8:$E209,AF$5, $F$8:$F209,AF$6)</f>
        <v>0.39690106274579551</v>
      </c>
      <c r="AG210" s="34">
        <f ca="1">AG209+_alpha*SUMIFS($Q$8:$Q209, $AC$8:$AC209,$B210, $E$8:$E209,AG$5, $F$8:$F209,AG$6)</f>
        <v>3.6596638374638153</v>
      </c>
      <c r="AH210" s="33">
        <f ca="1">AH209+_alpha*SUMIFS($Q$8:$Q209, $AC$8:$AC209,$B210, $E$8:$E209,AH$5, $F$8:$F209,AH$6)</f>
        <v>-0.81405467601969217</v>
      </c>
      <c r="AI210" s="35">
        <f ca="1">AI209+_alpha*SUMIFS($Q$8:$Q209, $AC$8:$AC209,$B210, $E$8:$E209,AI$5, $F$8:$F209,AI$6)</f>
        <v>4.9872047133009811</v>
      </c>
      <c r="AJ210" s="34">
        <f ca="1">AJ209+_alpha*SUMIFS($Q$8:$Q209, $AC$8:$AC209,$B210, $E$8:$E209,AJ$5, $F$8:$F209,AJ$6)</f>
        <v>0.45045026771555663</v>
      </c>
      <c r="AK210" s="34">
        <f ca="1">AK209+_alpha*SUMIFS($Q$8:$Q209, $AC$8:$AC209,$B210, $E$8:$E209,AK$5, $F$8:$F209,AK$6)</f>
        <v>8.0314040870501326</v>
      </c>
      <c r="AL210" s="33">
        <f ca="1">AL209+_alpha*SUMIFS($Q$8:$Q209, $AC$8:$AC209,$B210, $E$8:$E209,AL$5, $F$8:$F209,AL$6)</f>
        <v>0.28878855087680022</v>
      </c>
      <c r="AM210" s="35">
        <f ca="1">AM209+_alpha*SUMIFS($Q$8:$Q209, $AC$8:$AC209,$B210, $E$8:$E209,AM$5, $F$8:$F209,AM$6)</f>
        <v>9.0152290978163894</v>
      </c>
      <c r="AN210" s="34">
        <f ca="1">AN209+_alpha*SUMIFS($Q$8:$Q209, $AC$8:$AC209,$B210, $E$8:$E209,AN$5, $F$8:$F209,AN$6)</f>
        <v>0</v>
      </c>
      <c r="AO210" s="49">
        <f ca="1">AO209+_alpha*SUMIFS($Q$8:$Q209, $AC$8:$AC209,$B210, $E$8:$E209,AO$5, $F$8:$F209,AO$6)</f>
        <v>0</v>
      </c>
      <c r="AQ210" s="7">
        <f t="shared" ca="1" si="138"/>
        <v>1</v>
      </c>
      <c r="AR210" s="10">
        <f t="shared" ca="1" si="139"/>
        <v>1</v>
      </c>
      <c r="AS210" s="10">
        <f t="shared" ca="1" si="140"/>
        <v>1</v>
      </c>
      <c r="AT210" s="10">
        <f t="shared" ca="1" si="141"/>
        <v>1</v>
      </c>
      <c r="AU210" s="8">
        <f t="shared" ca="1" si="142"/>
        <v>0</v>
      </c>
    </row>
    <row r="211" spans="2:47" x14ac:dyDescent="0.7">
      <c r="B211" s="12">
        <f t="shared" si="124"/>
        <v>203</v>
      </c>
      <c r="C211" s="7">
        <f t="shared" ca="1" si="125"/>
        <v>4</v>
      </c>
      <c r="D211" s="8">
        <f t="shared" ca="1" si="126"/>
        <v>22</v>
      </c>
      <c r="E211" s="10">
        <f t="shared" ca="1" si="127"/>
        <v>3</v>
      </c>
      <c r="F211" s="54">
        <f t="shared" ca="1" si="128"/>
        <v>0</v>
      </c>
      <c r="G211" s="10">
        <f t="shared" ca="1" si="129"/>
        <v>-1</v>
      </c>
      <c r="H211" s="7">
        <f t="shared" ca="1" si="130"/>
        <v>2</v>
      </c>
      <c r="I211" s="8" t="b">
        <f t="shared" ca="1" si="131"/>
        <v>0</v>
      </c>
      <c r="K211" s="55">
        <f t="shared" ca="1" si="132"/>
        <v>1</v>
      </c>
      <c r="L211" s="23">
        <f t="shared" si="133"/>
        <v>0.34520252721983891</v>
      </c>
      <c r="M211" s="8">
        <f t="shared" ca="1" si="134"/>
        <v>1</v>
      </c>
      <c r="N211" s="15"/>
      <c r="O211" s="58">
        <f t="shared" ca="1" si="135"/>
        <v>0.28878855087680022</v>
      </c>
      <c r="P211" s="57">
        <f t="shared" ca="1" si="136"/>
        <v>8</v>
      </c>
      <c r="Q211" s="27">
        <f t="shared" ca="1" si="137"/>
        <v>7.7112114491231996</v>
      </c>
      <c r="R211" s="26">
        <f t="shared" ca="1" si="115"/>
        <v>0.28878855087680022</v>
      </c>
      <c r="S211" s="50">
        <f t="shared" ca="1" si="116"/>
        <v>9.0152290978163894</v>
      </c>
      <c r="T211" s="26">
        <f t="shared" ca="1" si="117"/>
        <v>0.45045026771555663</v>
      </c>
      <c r="U211" s="50">
        <f t="shared" ca="1" si="118"/>
        <v>8.0314040870501326</v>
      </c>
      <c r="V211" s="23"/>
      <c r="W211" s="7">
        <f ca="1">IFERROR(MATCH(TRUE,I211:OFFSET(I211,_n-1,0),FALSE), _n)-1</f>
        <v>2</v>
      </c>
      <c r="X211" s="10">
        <f t="shared" ca="1" si="119"/>
        <v>4</v>
      </c>
      <c r="Y211" s="10">
        <f t="shared" ca="1" si="120"/>
        <v>0</v>
      </c>
      <c r="Z211" s="7">
        <f ca="1">SUM(G211:OFFSET(G211, W211, 0))</f>
        <v>8</v>
      </c>
      <c r="AA211" s="65">
        <f t="shared" ca="1" si="121"/>
        <v>0</v>
      </c>
      <c r="AB211" s="66">
        <f t="shared" ca="1" si="122"/>
        <v>8</v>
      </c>
      <c r="AC211" s="70">
        <f t="shared" si="123"/>
        <v>207</v>
      </c>
      <c r="AF211" s="48">
        <f ca="1">AF210+_alpha*SUMIFS($Q$8:$Q210, $AC$8:$AC210,$B211, $E$8:$E210,AF$5, $F$8:$F210,AF$6)</f>
        <v>-1.3910188441104032E-2</v>
      </c>
      <c r="AG211" s="34">
        <f ca="1">AG210+_alpha*SUMIFS($Q$8:$Q210, $AC$8:$AC210,$B211, $E$8:$E210,AG$5, $F$8:$F210,AG$6)</f>
        <v>3.6596638374638153</v>
      </c>
      <c r="AH211" s="33">
        <f ca="1">AH210+_alpha*SUMIFS($Q$8:$Q210, $AC$8:$AC210,$B211, $E$8:$E210,AH$5, $F$8:$F210,AH$6)</f>
        <v>-0.81405467601969217</v>
      </c>
      <c r="AI211" s="35">
        <f ca="1">AI210+_alpha*SUMIFS($Q$8:$Q210, $AC$8:$AC210,$B211, $E$8:$E210,AI$5, $F$8:$F210,AI$6)</f>
        <v>4.9872047133009811</v>
      </c>
      <c r="AJ211" s="34">
        <f ca="1">AJ210+_alpha*SUMIFS($Q$8:$Q210, $AC$8:$AC210,$B211, $E$8:$E210,AJ$5, $F$8:$F210,AJ$6)</f>
        <v>0.45045026771555663</v>
      </c>
      <c r="AK211" s="34">
        <f ca="1">AK210+_alpha*SUMIFS($Q$8:$Q210, $AC$8:$AC210,$B211, $E$8:$E210,AK$5, $F$8:$F210,AK$6)</f>
        <v>8.0314040870501326</v>
      </c>
      <c r="AL211" s="33">
        <f ca="1">AL210+_alpha*SUMIFS($Q$8:$Q210, $AC$8:$AC210,$B211, $E$8:$E210,AL$5, $F$8:$F210,AL$6)</f>
        <v>0.28878855087680022</v>
      </c>
      <c r="AM211" s="35">
        <f ca="1">AM210+_alpha*SUMIFS($Q$8:$Q210, $AC$8:$AC210,$B211, $E$8:$E210,AM$5, $F$8:$F210,AM$6)</f>
        <v>9.0152290978163894</v>
      </c>
      <c r="AN211" s="34">
        <f ca="1">AN210+_alpha*SUMIFS($Q$8:$Q210, $AC$8:$AC210,$B211, $E$8:$E210,AN$5, $F$8:$F210,AN$6)</f>
        <v>0</v>
      </c>
      <c r="AO211" s="49">
        <f ca="1">AO210+_alpha*SUMIFS($Q$8:$Q210, $AC$8:$AC210,$B211, $E$8:$E210,AO$5, $F$8:$F210,AO$6)</f>
        <v>0</v>
      </c>
      <c r="AQ211" s="7">
        <f t="shared" ca="1" si="138"/>
        <v>1</v>
      </c>
      <c r="AR211" s="10">
        <f t="shared" ca="1" si="139"/>
        <v>1</v>
      </c>
      <c r="AS211" s="10">
        <f t="shared" ca="1" si="140"/>
        <v>1</v>
      </c>
      <c r="AT211" s="10">
        <f t="shared" ca="1" si="141"/>
        <v>1</v>
      </c>
      <c r="AU211" s="8">
        <f t="shared" ca="1" si="142"/>
        <v>0</v>
      </c>
    </row>
    <row r="212" spans="2:47" x14ac:dyDescent="0.7">
      <c r="B212" s="12">
        <f t="shared" si="124"/>
        <v>204</v>
      </c>
      <c r="C212" s="7">
        <f t="shared" ca="1" si="125"/>
        <v>5</v>
      </c>
      <c r="D212" s="8">
        <f t="shared" ca="1" si="126"/>
        <v>22</v>
      </c>
      <c r="E212" s="10">
        <f t="shared" ca="1" si="127"/>
        <v>2</v>
      </c>
      <c r="F212" s="54">
        <f t="shared" ca="1" si="128"/>
        <v>1</v>
      </c>
      <c r="G212" s="10">
        <f t="shared" ca="1" si="129"/>
        <v>-1</v>
      </c>
      <c r="H212" s="7">
        <f t="shared" ca="1" si="130"/>
        <v>3</v>
      </c>
      <c r="I212" s="8" t="b">
        <f t="shared" ca="1" si="131"/>
        <v>0</v>
      </c>
      <c r="K212" s="55">
        <f t="shared" ca="1" si="132"/>
        <v>1</v>
      </c>
      <c r="L212" s="23">
        <f t="shared" si="133"/>
        <v>0.3448650851990625</v>
      </c>
      <c r="M212" s="8">
        <f t="shared" ca="1" si="134"/>
        <v>1</v>
      </c>
      <c r="N212" s="15"/>
      <c r="O212" s="58">
        <f t="shared" ca="1" si="135"/>
        <v>8.0314040870501326</v>
      </c>
      <c r="P212" s="57">
        <f t="shared" ca="1" si="136"/>
        <v>9</v>
      </c>
      <c r="Q212" s="27">
        <f t="shared" ca="1" si="137"/>
        <v>0.96859591294986735</v>
      </c>
      <c r="R212" s="26">
        <f t="shared" ca="1" si="115"/>
        <v>0.45045026771555663</v>
      </c>
      <c r="S212" s="50">
        <f t="shared" ca="1" si="116"/>
        <v>8.0314040870501326</v>
      </c>
      <c r="T212" s="26">
        <f t="shared" ca="1" si="117"/>
        <v>0.28878855087680022</v>
      </c>
      <c r="U212" s="50">
        <f t="shared" ca="1" si="118"/>
        <v>9.0152290978163894</v>
      </c>
      <c r="V212" s="23"/>
      <c r="W212" s="7">
        <f ca="1">IFERROR(MATCH(TRUE,I212:OFFSET(I212,_n-1,0),FALSE), _n)-1</f>
        <v>1</v>
      </c>
      <c r="X212" s="10">
        <f t="shared" ca="1" si="119"/>
        <v>4</v>
      </c>
      <c r="Y212" s="10">
        <f t="shared" ca="1" si="120"/>
        <v>0</v>
      </c>
      <c r="Z212" s="7">
        <f ca="1">SUM(G212:OFFSET(G212, W212, 0))</f>
        <v>9</v>
      </c>
      <c r="AA212" s="65">
        <f t="shared" ca="1" si="121"/>
        <v>0</v>
      </c>
      <c r="AB212" s="66">
        <f t="shared" ca="1" si="122"/>
        <v>9</v>
      </c>
      <c r="AC212" s="70">
        <f t="shared" si="123"/>
        <v>208</v>
      </c>
      <c r="AF212" s="48">
        <f ca="1">AF211+_alpha*SUMIFS($Q$8:$Q211, $AC$8:$AC211,$B212, $E$8:$E211,AF$5, $F$8:$F211,AF$6)</f>
        <v>-1.3910188441104032E-2</v>
      </c>
      <c r="AG212" s="34">
        <f ca="1">AG211+_alpha*SUMIFS($Q$8:$Q211, $AC$8:$AC211,$B212, $E$8:$E211,AG$5, $F$8:$F211,AG$6)</f>
        <v>3.6860756856118928</v>
      </c>
      <c r="AH212" s="33">
        <f ca="1">AH211+_alpha*SUMIFS($Q$8:$Q211, $AC$8:$AC211,$B212, $E$8:$E211,AH$5, $F$8:$F211,AH$6)</f>
        <v>-0.81405467601969217</v>
      </c>
      <c r="AI212" s="35">
        <f ca="1">AI211+_alpha*SUMIFS($Q$8:$Q211, $AC$8:$AC211,$B212, $E$8:$E211,AI$5, $F$8:$F211,AI$6)</f>
        <v>4.9872047133009811</v>
      </c>
      <c r="AJ212" s="34">
        <f ca="1">AJ211+_alpha*SUMIFS($Q$8:$Q211, $AC$8:$AC211,$B212, $E$8:$E211,AJ$5, $F$8:$F211,AJ$6)</f>
        <v>0.45045026771555663</v>
      </c>
      <c r="AK212" s="34">
        <f ca="1">AK211+_alpha*SUMIFS($Q$8:$Q211, $AC$8:$AC211,$B212, $E$8:$E211,AK$5, $F$8:$F211,AK$6)</f>
        <v>8.0314040870501326</v>
      </c>
      <c r="AL212" s="33">
        <f ca="1">AL211+_alpha*SUMIFS($Q$8:$Q211, $AC$8:$AC211,$B212, $E$8:$E211,AL$5, $F$8:$F211,AL$6)</f>
        <v>0.28878855087680022</v>
      </c>
      <c r="AM212" s="35">
        <f ca="1">AM211+_alpha*SUMIFS($Q$8:$Q211, $AC$8:$AC211,$B212, $E$8:$E211,AM$5, $F$8:$F211,AM$6)</f>
        <v>9.0152290978163894</v>
      </c>
      <c r="AN212" s="34">
        <f ca="1">AN211+_alpha*SUMIFS($Q$8:$Q211, $AC$8:$AC211,$B212, $E$8:$E211,AN$5, $F$8:$F211,AN$6)</f>
        <v>0</v>
      </c>
      <c r="AO212" s="49">
        <f ca="1">AO211+_alpha*SUMIFS($Q$8:$Q211, $AC$8:$AC211,$B212, $E$8:$E211,AO$5, $F$8:$F211,AO$6)</f>
        <v>0</v>
      </c>
      <c r="AQ212" s="7">
        <f t="shared" ca="1" si="138"/>
        <v>1</v>
      </c>
      <c r="AR212" s="10">
        <f t="shared" ca="1" si="139"/>
        <v>1</v>
      </c>
      <c r="AS212" s="10">
        <f t="shared" ca="1" si="140"/>
        <v>1</v>
      </c>
      <c r="AT212" s="10">
        <f t="shared" ca="1" si="141"/>
        <v>1</v>
      </c>
      <c r="AU212" s="8">
        <f t="shared" ca="1" si="142"/>
        <v>0</v>
      </c>
    </row>
    <row r="213" spans="2:47" x14ac:dyDescent="0.7">
      <c r="B213" s="12">
        <f t="shared" si="124"/>
        <v>205</v>
      </c>
      <c r="C213" s="7">
        <f t="shared" ca="1" si="125"/>
        <v>6</v>
      </c>
      <c r="D213" s="8">
        <f t="shared" ca="1" si="126"/>
        <v>22</v>
      </c>
      <c r="E213" s="10">
        <f t="shared" ca="1" si="127"/>
        <v>3</v>
      </c>
      <c r="F213" s="54">
        <f t="shared" ca="1" si="128"/>
        <v>1</v>
      </c>
      <c r="G213" s="10">
        <f t="shared" ca="1" si="129"/>
        <v>10</v>
      </c>
      <c r="H213" s="7">
        <f t="shared" ca="1" si="130"/>
        <v>4</v>
      </c>
      <c r="I213" s="8" t="b">
        <f t="shared" ca="1" si="131"/>
        <v>1</v>
      </c>
      <c r="K213" s="55">
        <f t="shared" ca="1" si="132"/>
        <v>0</v>
      </c>
      <c r="L213" s="23">
        <f t="shared" si="133"/>
        <v>0.34452961269109766</v>
      </c>
      <c r="M213" s="8">
        <f t="shared" ca="1" si="134"/>
        <v>0</v>
      </c>
      <c r="N213" s="15"/>
      <c r="O213" s="58">
        <f t="shared" ca="1" si="135"/>
        <v>9.0152290978163894</v>
      </c>
      <c r="P213" s="57">
        <f t="shared" ca="1" si="136"/>
        <v>10</v>
      </c>
      <c r="Q213" s="27">
        <f t="shared" ca="1" si="137"/>
        <v>0.98477090218361063</v>
      </c>
      <c r="R213" s="26">
        <f t="shared" ca="1" si="115"/>
        <v>0.28878855087680022</v>
      </c>
      <c r="S213" s="50">
        <f t="shared" ca="1" si="116"/>
        <v>9.0152290978163894</v>
      </c>
      <c r="T213" s="26">
        <f t="shared" ca="1" si="117"/>
        <v>0</v>
      </c>
      <c r="U213" s="50">
        <f t="shared" ca="1" si="118"/>
        <v>0</v>
      </c>
      <c r="V213" s="23"/>
      <c r="W213" s="7">
        <f ca="1">IFERROR(MATCH(TRUE,I213:OFFSET(I213,_n-1,0),FALSE), _n)-1</f>
        <v>0</v>
      </c>
      <c r="X213" s="10">
        <f t="shared" ca="1" si="119"/>
        <v>4</v>
      </c>
      <c r="Y213" s="10">
        <f t="shared" ca="1" si="120"/>
        <v>0</v>
      </c>
      <c r="Z213" s="7">
        <f ca="1">SUM(G213:OFFSET(G213, W213, 0))</f>
        <v>10</v>
      </c>
      <c r="AA213" s="65">
        <f t="shared" ca="1" si="121"/>
        <v>0</v>
      </c>
      <c r="AB213" s="66">
        <f t="shared" ca="1" si="122"/>
        <v>10</v>
      </c>
      <c r="AC213" s="70">
        <f t="shared" si="123"/>
        <v>209</v>
      </c>
      <c r="AF213" s="48">
        <f ca="1">AF212+_alpha*SUMIFS($Q$8:$Q212, $AC$8:$AC212,$B213, $E$8:$E212,AF$5, $F$8:$F212,AF$6)</f>
        <v>-1.3910188441104032E-2</v>
      </c>
      <c r="AG213" s="34">
        <f ca="1">AG212+_alpha*SUMIFS($Q$8:$Q212, $AC$8:$AC212,$B213, $E$8:$E212,AG$5, $F$8:$F212,AG$6)</f>
        <v>3.6860756856118928</v>
      </c>
      <c r="AH213" s="33">
        <f ca="1">AH212+_alpha*SUMIFS($Q$8:$Q212, $AC$8:$AC212,$B213, $E$8:$E212,AH$5, $F$8:$F212,AH$6)</f>
        <v>-0.81405467601969217</v>
      </c>
      <c r="AI213" s="35">
        <f ca="1">AI212+_alpha*SUMIFS($Q$8:$Q212, $AC$8:$AC212,$B213, $E$8:$E212,AI$5, $F$8:$F212,AI$6)</f>
        <v>4.9790652528393711</v>
      </c>
      <c r="AJ213" s="34">
        <f ca="1">AJ212+_alpha*SUMIFS($Q$8:$Q212, $AC$8:$AC212,$B213, $E$8:$E212,AJ$5, $F$8:$F212,AJ$6)</f>
        <v>0.45045026771555663</v>
      </c>
      <c r="AK213" s="34">
        <f ca="1">AK212+_alpha*SUMIFS($Q$8:$Q212, $AC$8:$AC212,$B213, $E$8:$E212,AK$5, $F$8:$F212,AK$6)</f>
        <v>8.0314040870501326</v>
      </c>
      <c r="AL213" s="33">
        <f ca="1">AL212+_alpha*SUMIFS($Q$8:$Q212, $AC$8:$AC212,$B213, $E$8:$E212,AL$5, $F$8:$F212,AL$6)</f>
        <v>0.28878855087680022</v>
      </c>
      <c r="AM213" s="35">
        <f ca="1">AM212+_alpha*SUMIFS($Q$8:$Q212, $AC$8:$AC212,$B213, $E$8:$E212,AM$5, $F$8:$F212,AM$6)</f>
        <v>9.0152290978163894</v>
      </c>
      <c r="AN213" s="34">
        <f ca="1">AN212+_alpha*SUMIFS($Q$8:$Q212, $AC$8:$AC212,$B213, $E$8:$E212,AN$5, $F$8:$F212,AN$6)</f>
        <v>0</v>
      </c>
      <c r="AO213" s="49">
        <f ca="1">AO212+_alpha*SUMIFS($Q$8:$Q212, $AC$8:$AC212,$B213, $E$8:$E212,AO$5, $F$8:$F212,AO$6)</f>
        <v>0</v>
      </c>
      <c r="AQ213" s="7">
        <f t="shared" ca="1" si="138"/>
        <v>1</v>
      </c>
      <c r="AR213" s="10">
        <f t="shared" ca="1" si="139"/>
        <v>1</v>
      </c>
      <c r="AS213" s="10">
        <f t="shared" ca="1" si="140"/>
        <v>1</v>
      </c>
      <c r="AT213" s="10">
        <f t="shared" ca="1" si="141"/>
        <v>1</v>
      </c>
      <c r="AU213" s="8">
        <f t="shared" ca="1" si="142"/>
        <v>0</v>
      </c>
    </row>
    <row r="214" spans="2:47" x14ac:dyDescent="0.7">
      <c r="B214" s="12">
        <f t="shared" si="124"/>
        <v>206</v>
      </c>
      <c r="C214" s="7">
        <f t="shared" ca="1" si="125"/>
        <v>0</v>
      </c>
      <c r="D214" s="8">
        <f t="shared" ca="1" si="126"/>
        <v>23</v>
      </c>
      <c r="E214" s="10">
        <f t="shared" ca="1" si="127"/>
        <v>0</v>
      </c>
      <c r="F214" s="54">
        <f t="shared" ca="1" si="128"/>
        <v>0</v>
      </c>
      <c r="G214" s="10">
        <f t="shared" ca="1" si="129"/>
        <v>-1</v>
      </c>
      <c r="H214" s="7">
        <f t="shared" ca="1" si="130"/>
        <v>0</v>
      </c>
      <c r="I214" s="8" t="b">
        <f t="shared" ca="1" si="131"/>
        <v>0</v>
      </c>
      <c r="K214" s="55">
        <f t="shared" ca="1" si="132"/>
        <v>1</v>
      </c>
      <c r="L214" s="23">
        <f t="shared" si="133"/>
        <v>0.34419608872329188</v>
      </c>
      <c r="M214" s="8">
        <f t="shared" ca="1" si="134"/>
        <v>1</v>
      </c>
      <c r="N214" s="15"/>
      <c r="O214" s="58">
        <f t="shared" ca="1" si="135"/>
        <v>-1.3910188441104032E-2</v>
      </c>
      <c r="P214" s="57">
        <f t="shared" ca="1" si="136"/>
        <v>-3.7112114491231996</v>
      </c>
      <c r="Q214" s="27">
        <f t="shared" ca="1" si="137"/>
        <v>-3.6973012606820954</v>
      </c>
      <c r="R214" s="26">
        <f t="shared" ca="1" si="115"/>
        <v>-1.3910188441104032E-2</v>
      </c>
      <c r="S214" s="50">
        <f t="shared" ca="1" si="116"/>
        <v>3.6860756856118928</v>
      </c>
      <c r="T214" s="26">
        <f t="shared" ca="1" si="117"/>
        <v>-1.3910188441104032E-2</v>
      </c>
      <c r="U214" s="50">
        <f t="shared" ca="1" si="118"/>
        <v>3.6860756856118928</v>
      </c>
      <c r="V214" s="23"/>
      <c r="W214" s="7">
        <f ca="1">IFERROR(MATCH(TRUE,I214:OFFSET(I214,_n-1,0),FALSE), _n)-1</f>
        <v>3</v>
      </c>
      <c r="X214" s="10">
        <f t="shared" ca="1" si="119"/>
        <v>3</v>
      </c>
      <c r="Y214" s="10">
        <f t="shared" ca="1" si="120"/>
        <v>0</v>
      </c>
      <c r="Z214" s="7">
        <f ca="1">SUM(G214:OFFSET(G214, W214, 0))</f>
        <v>-4</v>
      </c>
      <c r="AA214" s="65">
        <f t="shared" ca="1" si="121"/>
        <v>0.28878855087680022</v>
      </c>
      <c r="AB214" s="66">
        <f t="shared" ca="1" si="122"/>
        <v>-3.7112114491231996</v>
      </c>
      <c r="AC214" s="70">
        <f t="shared" si="123"/>
        <v>210</v>
      </c>
      <c r="AF214" s="48">
        <f ca="1">AF213+_alpha*SUMIFS($Q$8:$Q213, $AC$8:$AC213,$B214, $E$8:$E213,AF$5, $F$8:$F213,AF$6)</f>
        <v>-1.3910188441104032E-2</v>
      </c>
      <c r="AG214" s="34">
        <f ca="1">AG213+_alpha*SUMIFS($Q$8:$Q213, $AC$8:$AC213,$B214, $E$8:$E213,AG$5, $F$8:$F213,AG$6)</f>
        <v>3.6860756856118928</v>
      </c>
      <c r="AH214" s="33">
        <f ca="1">AH213+_alpha*SUMIFS($Q$8:$Q213, $AC$8:$AC213,$B214, $E$8:$E213,AH$5, $F$8:$F213,AH$6)</f>
        <v>-0.81405467601969217</v>
      </c>
      <c r="AI214" s="35">
        <f ca="1">AI213+_alpha*SUMIFS($Q$8:$Q213, $AC$8:$AC213,$B214, $E$8:$E213,AI$5, $F$8:$F213,AI$6)</f>
        <v>4.9790652528393711</v>
      </c>
      <c r="AJ214" s="34">
        <f ca="1">AJ213+_alpha*SUMIFS($Q$8:$Q213, $AC$8:$AC213,$B214, $E$8:$E213,AJ$5, $F$8:$F213,AJ$6)</f>
        <v>0.45045026771555663</v>
      </c>
      <c r="AK214" s="34">
        <f ca="1">AK213+_alpha*SUMIFS($Q$8:$Q213, $AC$8:$AC213,$B214, $E$8:$E213,AK$5, $F$8:$F213,AK$6)</f>
        <v>7.928263678345119</v>
      </c>
      <c r="AL214" s="33">
        <f ca="1">AL213+_alpha*SUMIFS($Q$8:$Q213, $AC$8:$AC213,$B214, $E$8:$E213,AL$5, $F$8:$F213,AL$6)</f>
        <v>0.28878855087680022</v>
      </c>
      <c r="AM214" s="35">
        <f ca="1">AM213+_alpha*SUMIFS($Q$8:$Q213, $AC$8:$AC213,$B214, $E$8:$E213,AM$5, $F$8:$F213,AM$6)</f>
        <v>9.0152290978163894</v>
      </c>
      <c r="AN214" s="34">
        <f ca="1">AN213+_alpha*SUMIFS($Q$8:$Q213, $AC$8:$AC213,$B214, $E$8:$E213,AN$5, $F$8:$F213,AN$6)</f>
        <v>0</v>
      </c>
      <c r="AO214" s="49">
        <f ca="1">AO213+_alpha*SUMIFS($Q$8:$Q213, $AC$8:$AC213,$B214, $E$8:$E213,AO$5, $F$8:$F213,AO$6)</f>
        <v>0</v>
      </c>
      <c r="AQ214" s="7">
        <f t="shared" ca="1" si="138"/>
        <v>1</v>
      </c>
      <c r="AR214" s="10">
        <f t="shared" ca="1" si="139"/>
        <v>1</v>
      </c>
      <c r="AS214" s="10">
        <f t="shared" ca="1" si="140"/>
        <v>1</v>
      </c>
      <c r="AT214" s="10">
        <f t="shared" ca="1" si="141"/>
        <v>1</v>
      </c>
      <c r="AU214" s="8">
        <f t="shared" ca="1" si="142"/>
        <v>0</v>
      </c>
    </row>
    <row r="215" spans="2:47" x14ac:dyDescent="0.7">
      <c r="B215" s="12">
        <f t="shared" si="124"/>
        <v>207</v>
      </c>
      <c r="C215" s="7">
        <f t="shared" ca="1" si="125"/>
        <v>1</v>
      </c>
      <c r="D215" s="8">
        <f t="shared" ca="1" si="126"/>
        <v>23</v>
      </c>
      <c r="E215" s="10">
        <f t="shared" ca="1" si="127"/>
        <v>0</v>
      </c>
      <c r="F215" s="54">
        <f t="shared" ca="1" si="128"/>
        <v>1</v>
      </c>
      <c r="G215" s="10">
        <f t="shared" ca="1" si="129"/>
        <v>-1</v>
      </c>
      <c r="H215" s="7">
        <f t="shared" ca="1" si="130"/>
        <v>1</v>
      </c>
      <c r="I215" s="8" t="b">
        <f t="shared" ca="1" si="131"/>
        <v>0</v>
      </c>
      <c r="K215" s="55">
        <f t="shared" ca="1" si="132"/>
        <v>1</v>
      </c>
      <c r="L215" s="23">
        <f t="shared" si="133"/>
        <v>0.34386449264627295</v>
      </c>
      <c r="M215" s="8">
        <f t="shared" ca="1" si="134"/>
        <v>1</v>
      </c>
      <c r="N215" s="15"/>
      <c r="O215" s="58">
        <f t="shared" ca="1" si="135"/>
        <v>3.6860756856118928</v>
      </c>
      <c r="P215" s="57">
        <f t="shared" ca="1" si="136"/>
        <v>3.928263678345119</v>
      </c>
      <c r="Q215" s="27">
        <f t="shared" ca="1" si="137"/>
        <v>0.24218799273322622</v>
      </c>
      <c r="R215" s="26">
        <f t="shared" ca="1" si="115"/>
        <v>-1.3910188441104032E-2</v>
      </c>
      <c r="S215" s="50">
        <f t="shared" ca="1" si="116"/>
        <v>3.6860756856118928</v>
      </c>
      <c r="T215" s="26">
        <f t="shared" ca="1" si="117"/>
        <v>-0.81405467601969217</v>
      </c>
      <c r="U215" s="50">
        <f t="shared" ca="1" si="118"/>
        <v>4.9790652528393711</v>
      </c>
      <c r="V215" s="23"/>
      <c r="W215" s="7">
        <f ca="1">IFERROR(MATCH(TRUE,I215:OFFSET(I215,_n-1,0),FALSE), _n)-1</f>
        <v>3</v>
      </c>
      <c r="X215" s="10">
        <f t="shared" ca="1" si="119"/>
        <v>2</v>
      </c>
      <c r="Y215" s="10">
        <f t="shared" ca="1" si="120"/>
        <v>1</v>
      </c>
      <c r="Z215" s="7">
        <f ca="1">SUM(G215:OFFSET(G215, W215, 0))</f>
        <v>-4</v>
      </c>
      <c r="AA215" s="65">
        <f t="shared" ca="1" si="121"/>
        <v>7.928263678345119</v>
      </c>
      <c r="AB215" s="66">
        <f t="shared" ca="1" si="122"/>
        <v>3.928263678345119</v>
      </c>
      <c r="AC215" s="70">
        <f t="shared" si="123"/>
        <v>211</v>
      </c>
      <c r="AF215" s="48">
        <f ca="1">AF214+_alpha*SUMIFS($Q$8:$Q214, $AC$8:$AC214,$B215, $E$8:$E214,AF$5, $F$8:$F214,AF$6)</f>
        <v>-1.3910188441104032E-2</v>
      </c>
      <c r="AG215" s="34">
        <f ca="1">AG214+_alpha*SUMIFS($Q$8:$Q214, $AC$8:$AC214,$B215, $E$8:$E214,AG$5, $F$8:$F214,AG$6)</f>
        <v>3.6860756856118928</v>
      </c>
      <c r="AH215" s="33">
        <f ca="1">AH214+_alpha*SUMIFS($Q$8:$Q214, $AC$8:$AC214,$B215, $E$8:$E214,AH$5, $F$8:$F214,AH$6)</f>
        <v>-0.81405467601969217</v>
      </c>
      <c r="AI215" s="35">
        <f ca="1">AI214+_alpha*SUMIFS($Q$8:$Q214, $AC$8:$AC214,$B215, $E$8:$E214,AI$5, $F$8:$F214,AI$6)</f>
        <v>4.9790652528393711</v>
      </c>
      <c r="AJ215" s="34">
        <f ca="1">AJ214+_alpha*SUMIFS($Q$8:$Q214, $AC$8:$AC214,$B215, $E$8:$E214,AJ$5, $F$8:$F214,AJ$6)</f>
        <v>0.45045026771555663</v>
      </c>
      <c r="AK215" s="34">
        <f ca="1">AK214+_alpha*SUMIFS($Q$8:$Q214, $AC$8:$AC214,$B215, $E$8:$E214,AK$5, $F$8:$F214,AK$6)</f>
        <v>7.928263678345119</v>
      </c>
      <c r="AL215" s="33">
        <f ca="1">AL214+_alpha*SUMIFS($Q$8:$Q214, $AC$8:$AC214,$B215, $E$8:$E214,AL$5, $F$8:$F214,AL$6)</f>
        <v>1.0599096957891203</v>
      </c>
      <c r="AM215" s="35">
        <f ca="1">AM214+_alpha*SUMIFS($Q$8:$Q214, $AC$8:$AC214,$B215, $E$8:$E214,AM$5, $F$8:$F214,AM$6)</f>
        <v>9.0152290978163894</v>
      </c>
      <c r="AN215" s="34">
        <f ca="1">AN214+_alpha*SUMIFS($Q$8:$Q214, $AC$8:$AC214,$B215, $E$8:$E214,AN$5, $F$8:$F214,AN$6)</f>
        <v>0</v>
      </c>
      <c r="AO215" s="49">
        <f ca="1">AO214+_alpha*SUMIFS($Q$8:$Q214, $AC$8:$AC214,$B215, $E$8:$E214,AO$5, $F$8:$F214,AO$6)</f>
        <v>0</v>
      </c>
      <c r="AQ215" s="7">
        <f t="shared" ca="1" si="138"/>
        <v>1</v>
      </c>
      <c r="AR215" s="10">
        <f t="shared" ca="1" si="139"/>
        <v>1</v>
      </c>
      <c r="AS215" s="10">
        <f t="shared" ca="1" si="140"/>
        <v>1</v>
      </c>
      <c r="AT215" s="10">
        <f t="shared" ca="1" si="141"/>
        <v>1</v>
      </c>
      <c r="AU215" s="8">
        <f t="shared" ca="1" si="142"/>
        <v>0</v>
      </c>
    </row>
    <row r="216" spans="2:47" x14ac:dyDescent="0.7">
      <c r="B216" s="12">
        <f t="shared" si="124"/>
        <v>208</v>
      </c>
      <c r="C216" s="7">
        <f t="shared" ca="1" si="125"/>
        <v>2</v>
      </c>
      <c r="D216" s="8">
        <f t="shared" ca="1" si="126"/>
        <v>23</v>
      </c>
      <c r="E216" s="10">
        <f t="shared" ca="1" si="127"/>
        <v>1</v>
      </c>
      <c r="F216" s="54">
        <f t="shared" ca="1" si="128"/>
        <v>1</v>
      </c>
      <c r="G216" s="10">
        <f t="shared" ca="1" si="129"/>
        <v>-1</v>
      </c>
      <c r="H216" s="7">
        <f t="shared" ca="1" si="130"/>
        <v>2</v>
      </c>
      <c r="I216" s="8" t="b">
        <f t="shared" ca="1" si="131"/>
        <v>0</v>
      </c>
      <c r="K216" s="55">
        <f t="shared" ca="1" si="132"/>
        <v>1</v>
      </c>
      <c r="L216" s="23">
        <f t="shared" si="133"/>
        <v>0.34353480412743964</v>
      </c>
      <c r="M216" s="8">
        <f t="shared" ca="1" si="134"/>
        <v>1</v>
      </c>
      <c r="N216" s="15"/>
      <c r="O216" s="58">
        <f t="shared" ca="1" si="135"/>
        <v>4.9790652528393711</v>
      </c>
      <c r="P216" s="57">
        <f t="shared" ca="1" si="136"/>
        <v>-2.9400903042108797</v>
      </c>
      <c r="Q216" s="27">
        <f t="shared" ca="1" si="137"/>
        <v>-7.9191555570502512</v>
      </c>
      <c r="R216" s="26">
        <f t="shared" ca="1" si="115"/>
        <v>-0.81405467601969217</v>
      </c>
      <c r="S216" s="50">
        <f t="shared" ca="1" si="116"/>
        <v>4.9790652528393711</v>
      </c>
      <c r="T216" s="26">
        <f t="shared" ca="1" si="117"/>
        <v>0.45045026771555663</v>
      </c>
      <c r="U216" s="50">
        <f t="shared" ca="1" si="118"/>
        <v>8.0251232696401065</v>
      </c>
      <c r="V216" s="23"/>
      <c r="W216" s="7">
        <f ca="1">IFERROR(MATCH(TRUE,I216:OFFSET(I216,_n-1,0),FALSE), _n)-1</f>
        <v>3</v>
      </c>
      <c r="X216" s="10">
        <f t="shared" ca="1" si="119"/>
        <v>3</v>
      </c>
      <c r="Y216" s="10">
        <f t="shared" ca="1" si="120"/>
        <v>0</v>
      </c>
      <c r="Z216" s="7">
        <f ca="1">SUM(G216:OFFSET(G216, W216, 0))</f>
        <v>-4</v>
      </c>
      <c r="AA216" s="65">
        <f t="shared" ca="1" si="121"/>
        <v>1.0599096957891203</v>
      </c>
      <c r="AB216" s="66">
        <f t="shared" ca="1" si="122"/>
        <v>-2.9400903042108797</v>
      </c>
      <c r="AC216" s="70">
        <f t="shared" si="123"/>
        <v>212</v>
      </c>
      <c r="AF216" s="48">
        <f ca="1">AF215+_alpha*SUMIFS($Q$8:$Q215, $AC$8:$AC215,$B216, $E$8:$E215,AF$5, $F$8:$F215,AF$6)</f>
        <v>-1.3910188441104032E-2</v>
      </c>
      <c r="AG216" s="34">
        <f ca="1">AG215+_alpha*SUMIFS($Q$8:$Q215, $AC$8:$AC215,$B216, $E$8:$E215,AG$5, $F$8:$F215,AG$6)</f>
        <v>3.6860756856118928</v>
      </c>
      <c r="AH216" s="33">
        <f ca="1">AH215+_alpha*SUMIFS($Q$8:$Q215, $AC$8:$AC215,$B216, $E$8:$E215,AH$5, $F$8:$F215,AH$6)</f>
        <v>-0.81405467601969217</v>
      </c>
      <c r="AI216" s="35">
        <f ca="1">AI215+_alpha*SUMIFS($Q$8:$Q215, $AC$8:$AC215,$B216, $E$8:$E215,AI$5, $F$8:$F215,AI$6)</f>
        <v>4.9790652528393711</v>
      </c>
      <c r="AJ216" s="34">
        <f ca="1">AJ215+_alpha*SUMIFS($Q$8:$Q215, $AC$8:$AC215,$B216, $E$8:$E215,AJ$5, $F$8:$F215,AJ$6)</f>
        <v>0.45045026771555663</v>
      </c>
      <c r="AK216" s="34">
        <f ca="1">AK215+_alpha*SUMIFS($Q$8:$Q215, $AC$8:$AC215,$B216, $E$8:$E215,AK$5, $F$8:$F215,AK$6)</f>
        <v>8.0251232696401065</v>
      </c>
      <c r="AL216" s="33">
        <f ca="1">AL215+_alpha*SUMIFS($Q$8:$Q215, $AC$8:$AC215,$B216, $E$8:$E215,AL$5, $F$8:$F215,AL$6)</f>
        <v>1.0599096957891203</v>
      </c>
      <c r="AM216" s="35">
        <f ca="1">AM215+_alpha*SUMIFS($Q$8:$Q215, $AC$8:$AC215,$B216, $E$8:$E215,AM$5, $F$8:$F215,AM$6)</f>
        <v>9.0152290978163894</v>
      </c>
      <c r="AN216" s="34">
        <f ca="1">AN215+_alpha*SUMIFS($Q$8:$Q215, $AC$8:$AC215,$B216, $E$8:$E215,AN$5, $F$8:$F215,AN$6)</f>
        <v>0</v>
      </c>
      <c r="AO216" s="49">
        <f ca="1">AO215+_alpha*SUMIFS($Q$8:$Q215, $AC$8:$AC215,$B216, $E$8:$E215,AO$5, $F$8:$F215,AO$6)</f>
        <v>0</v>
      </c>
      <c r="AQ216" s="7">
        <f t="shared" ca="1" si="138"/>
        <v>1</v>
      </c>
      <c r="AR216" s="10">
        <f t="shared" ca="1" si="139"/>
        <v>1</v>
      </c>
      <c r="AS216" s="10">
        <f t="shared" ca="1" si="140"/>
        <v>1</v>
      </c>
      <c r="AT216" s="10">
        <f t="shared" ca="1" si="141"/>
        <v>1</v>
      </c>
      <c r="AU216" s="8">
        <f t="shared" ca="1" si="142"/>
        <v>0</v>
      </c>
    </row>
    <row r="217" spans="2:47" x14ac:dyDescent="0.7">
      <c r="B217" s="12">
        <f t="shared" si="124"/>
        <v>209</v>
      </c>
      <c r="C217" s="7">
        <f t="shared" ca="1" si="125"/>
        <v>3</v>
      </c>
      <c r="D217" s="8">
        <f t="shared" ca="1" si="126"/>
        <v>23</v>
      </c>
      <c r="E217" s="10">
        <f t="shared" ca="1" si="127"/>
        <v>2</v>
      </c>
      <c r="F217" s="54">
        <f t="shared" ca="1" si="128"/>
        <v>1</v>
      </c>
      <c r="G217" s="10">
        <f t="shared" ca="1" si="129"/>
        <v>-1</v>
      </c>
      <c r="H217" s="7">
        <f t="shared" ca="1" si="130"/>
        <v>3</v>
      </c>
      <c r="I217" s="8" t="b">
        <f t="shared" ca="1" si="131"/>
        <v>0</v>
      </c>
      <c r="K217" s="55">
        <f t="shared" ca="1" si="132"/>
        <v>1</v>
      </c>
      <c r="L217" s="23">
        <f t="shared" si="133"/>
        <v>0.34320700314461389</v>
      </c>
      <c r="M217" s="8">
        <f t="shared" ca="1" si="134"/>
        <v>0</v>
      </c>
      <c r="N217" s="15"/>
      <c r="O217" s="58">
        <f t="shared" ca="1" si="135"/>
        <v>8.0251232696401065</v>
      </c>
      <c r="P217" s="57">
        <f t="shared" ca="1" si="136"/>
        <v>4.0251232696401065</v>
      </c>
      <c r="Q217" s="27">
        <f t="shared" ca="1" si="137"/>
        <v>-4</v>
      </c>
      <c r="R217" s="26">
        <f t="shared" ca="1" si="115"/>
        <v>0.45045026771555663</v>
      </c>
      <c r="S217" s="50">
        <f t="shared" ca="1" si="116"/>
        <v>8.0251232696401065</v>
      </c>
      <c r="T217" s="26">
        <f t="shared" ca="1" si="117"/>
        <v>1.0599096957891203</v>
      </c>
      <c r="U217" s="50">
        <f t="shared" ca="1" si="118"/>
        <v>9.113706188034751</v>
      </c>
      <c r="V217" s="23"/>
      <c r="W217" s="7">
        <f ca="1">IFERROR(MATCH(TRUE,I217:OFFSET(I217,_n-1,0),FALSE), _n)-1</f>
        <v>3</v>
      </c>
      <c r="X217" s="10">
        <f t="shared" ca="1" si="119"/>
        <v>2</v>
      </c>
      <c r="Y217" s="10">
        <f t="shared" ca="1" si="120"/>
        <v>1</v>
      </c>
      <c r="Z217" s="7">
        <f ca="1">SUM(G217:OFFSET(G217, W217, 0))</f>
        <v>-4</v>
      </c>
      <c r="AA217" s="65">
        <f t="shared" ca="1" si="121"/>
        <v>8.0251232696401065</v>
      </c>
      <c r="AB217" s="66">
        <f t="shared" ca="1" si="122"/>
        <v>4.0251232696401065</v>
      </c>
      <c r="AC217" s="70">
        <f t="shared" si="123"/>
        <v>213</v>
      </c>
      <c r="AF217" s="48">
        <f ca="1">AF216+_alpha*SUMIFS($Q$8:$Q216, $AC$8:$AC216,$B217, $E$8:$E216,AF$5, $F$8:$F216,AF$6)</f>
        <v>-1.3910188441104032E-2</v>
      </c>
      <c r="AG217" s="34">
        <f ca="1">AG216+_alpha*SUMIFS($Q$8:$Q216, $AC$8:$AC216,$B217, $E$8:$E216,AG$5, $F$8:$F216,AG$6)</f>
        <v>3.6860756856118928</v>
      </c>
      <c r="AH217" s="33">
        <f ca="1">AH216+_alpha*SUMIFS($Q$8:$Q216, $AC$8:$AC216,$B217, $E$8:$E216,AH$5, $F$8:$F216,AH$6)</f>
        <v>-0.81405467601969217</v>
      </c>
      <c r="AI217" s="35">
        <f ca="1">AI216+_alpha*SUMIFS($Q$8:$Q216, $AC$8:$AC216,$B217, $E$8:$E216,AI$5, $F$8:$F216,AI$6)</f>
        <v>4.9790652528393711</v>
      </c>
      <c r="AJ217" s="34">
        <f ca="1">AJ216+_alpha*SUMIFS($Q$8:$Q216, $AC$8:$AC216,$B217, $E$8:$E216,AJ$5, $F$8:$F216,AJ$6)</f>
        <v>0.45045026771555663</v>
      </c>
      <c r="AK217" s="34">
        <f ca="1">AK216+_alpha*SUMIFS($Q$8:$Q216, $AC$8:$AC216,$B217, $E$8:$E216,AK$5, $F$8:$F216,AK$6)</f>
        <v>8.0251232696401065</v>
      </c>
      <c r="AL217" s="33">
        <f ca="1">AL216+_alpha*SUMIFS($Q$8:$Q216, $AC$8:$AC216,$B217, $E$8:$E216,AL$5, $F$8:$F216,AL$6)</f>
        <v>1.0599096957891203</v>
      </c>
      <c r="AM217" s="35">
        <f ca="1">AM216+_alpha*SUMIFS($Q$8:$Q216, $AC$8:$AC216,$B217, $E$8:$E216,AM$5, $F$8:$F216,AM$6)</f>
        <v>9.113706188034751</v>
      </c>
      <c r="AN217" s="34">
        <f ca="1">AN216+_alpha*SUMIFS($Q$8:$Q216, $AC$8:$AC216,$B217, $E$8:$E216,AN$5, $F$8:$F216,AN$6)</f>
        <v>0</v>
      </c>
      <c r="AO217" s="49">
        <f ca="1">AO216+_alpha*SUMIFS($Q$8:$Q216, $AC$8:$AC216,$B217, $E$8:$E216,AO$5, $F$8:$F216,AO$6)</f>
        <v>0</v>
      </c>
      <c r="AQ217" s="7">
        <f t="shared" ca="1" si="138"/>
        <v>1</v>
      </c>
      <c r="AR217" s="10">
        <f t="shared" ca="1" si="139"/>
        <v>1</v>
      </c>
      <c r="AS217" s="10">
        <f t="shared" ca="1" si="140"/>
        <v>1</v>
      </c>
      <c r="AT217" s="10">
        <f t="shared" ca="1" si="141"/>
        <v>1</v>
      </c>
      <c r="AU217" s="8">
        <f t="shared" ca="1" si="142"/>
        <v>0</v>
      </c>
    </row>
    <row r="218" spans="2:47" x14ac:dyDescent="0.7">
      <c r="B218" s="12">
        <f t="shared" si="124"/>
        <v>210</v>
      </c>
      <c r="C218" s="7">
        <f t="shared" ca="1" si="125"/>
        <v>4</v>
      </c>
      <c r="D218" s="8">
        <f t="shared" ca="1" si="126"/>
        <v>23</v>
      </c>
      <c r="E218" s="10">
        <f t="shared" ca="1" si="127"/>
        <v>3</v>
      </c>
      <c r="F218" s="54">
        <f t="shared" ca="1" si="128"/>
        <v>0</v>
      </c>
      <c r="G218" s="10">
        <f t="shared" ca="1" si="129"/>
        <v>-1</v>
      </c>
      <c r="H218" s="7">
        <f t="shared" ca="1" si="130"/>
        <v>2</v>
      </c>
      <c r="I218" s="8" t="b">
        <f t="shared" ca="1" si="131"/>
        <v>0</v>
      </c>
      <c r="K218" s="55">
        <f t="shared" ca="1" si="132"/>
        <v>1</v>
      </c>
      <c r="L218" s="23">
        <f t="shared" si="133"/>
        <v>0.34288106997985029</v>
      </c>
      <c r="M218" s="8">
        <f t="shared" ca="1" si="134"/>
        <v>1</v>
      </c>
      <c r="N218" s="15"/>
      <c r="O218" s="58">
        <f t="shared" ca="1" si="135"/>
        <v>1.0599096957891203</v>
      </c>
      <c r="P218" s="57">
        <f t="shared" ca="1" si="136"/>
        <v>5.113706188034751</v>
      </c>
      <c r="Q218" s="27">
        <f t="shared" ca="1" si="137"/>
        <v>4.0537964922456311</v>
      </c>
      <c r="R218" s="26">
        <f t="shared" ca="1" si="115"/>
        <v>1.0599096957891203</v>
      </c>
      <c r="S218" s="50">
        <f t="shared" ca="1" si="116"/>
        <v>9.113706188034751</v>
      </c>
      <c r="T218" s="26">
        <f t="shared" ca="1" si="117"/>
        <v>0.45045026771555663</v>
      </c>
      <c r="U218" s="50">
        <f t="shared" ca="1" si="118"/>
        <v>8.0251232696401065</v>
      </c>
      <c r="V218" s="23"/>
      <c r="W218" s="7">
        <f ca="1">IFERROR(MATCH(TRUE,I218:OFFSET(I218,_n-1,0),FALSE), _n)-1</f>
        <v>3</v>
      </c>
      <c r="X218" s="10">
        <f t="shared" ca="1" si="119"/>
        <v>3</v>
      </c>
      <c r="Y218" s="10">
        <f t="shared" ca="1" si="120"/>
        <v>1</v>
      </c>
      <c r="Z218" s="7">
        <f ca="1">SUM(G218:OFFSET(G218, W218, 0))</f>
        <v>-4</v>
      </c>
      <c r="AA218" s="65">
        <f t="shared" ca="1" si="121"/>
        <v>9.113706188034751</v>
      </c>
      <c r="AB218" s="66">
        <f t="shared" ca="1" si="122"/>
        <v>5.113706188034751</v>
      </c>
      <c r="AC218" s="70">
        <f t="shared" si="123"/>
        <v>214</v>
      </c>
      <c r="AF218" s="48">
        <f ca="1">AF217+_alpha*SUMIFS($Q$8:$Q217, $AC$8:$AC217,$B218, $E$8:$E217,AF$5, $F$8:$F217,AF$6)</f>
        <v>-0.38364031450931357</v>
      </c>
      <c r="AG218" s="34">
        <f ca="1">AG217+_alpha*SUMIFS($Q$8:$Q217, $AC$8:$AC217,$B218, $E$8:$E217,AG$5, $F$8:$F217,AG$6)</f>
        <v>3.6860756856118928</v>
      </c>
      <c r="AH218" s="33">
        <f ca="1">AH217+_alpha*SUMIFS($Q$8:$Q217, $AC$8:$AC217,$B218, $E$8:$E217,AH$5, $F$8:$F217,AH$6)</f>
        <v>-0.81405467601969217</v>
      </c>
      <c r="AI218" s="35">
        <f ca="1">AI217+_alpha*SUMIFS($Q$8:$Q217, $AC$8:$AC217,$B218, $E$8:$E217,AI$5, $F$8:$F217,AI$6)</f>
        <v>4.9790652528393711</v>
      </c>
      <c r="AJ218" s="34">
        <f ca="1">AJ217+_alpha*SUMIFS($Q$8:$Q217, $AC$8:$AC217,$B218, $E$8:$E217,AJ$5, $F$8:$F217,AJ$6)</f>
        <v>0.45045026771555663</v>
      </c>
      <c r="AK218" s="34">
        <f ca="1">AK217+_alpha*SUMIFS($Q$8:$Q217, $AC$8:$AC217,$B218, $E$8:$E217,AK$5, $F$8:$F217,AK$6)</f>
        <v>8.0251232696401065</v>
      </c>
      <c r="AL218" s="33">
        <f ca="1">AL217+_alpha*SUMIFS($Q$8:$Q217, $AC$8:$AC217,$B218, $E$8:$E217,AL$5, $F$8:$F217,AL$6)</f>
        <v>1.0599096957891203</v>
      </c>
      <c r="AM218" s="35">
        <f ca="1">AM217+_alpha*SUMIFS($Q$8:$Q217, $AC$8:$AC217,$B218, $E$8:$E217,AM$5, $F$8:$F217,AM$6)</f>
        <v>9.113706188034751</v>
      </c>
      <c r="AN218" s="34">
        <f ca="1">AN217+_alpha*SUMIFS($Q$8:$Q217, $AC$8:$AC217,$B218, $E$8:$E217,AN$5, $F$8:$F217,AN$6)</f>
        <v>0</v>
      </c>
      <c r="AO218" s="49">
        <f ca="1">AO217+_alpha*SUMIFS($Q$8:$Q217, $AC$8:$AC217,$B218, $E$8:$E217,AO$5, $F$8:$F217,AO$6)</f>
        <v>0</v>
      </c>
      <c r="AQ218" s="7">
        <f t="shared" ca="1" si="138"/>
        <v>1</v>
      </c>
      <c r="AR218" s="10">
        <f t="shared" ca="1" si="139"/>
        <v>1</v>
      </c>
      <c r="AS218" s="10">
        <f t="shared" ca="1" si="140"/>
        <v>1</v>
      </c>
      <c r="AT218" s="10">
        <f t="shared" ca="1" si="141"/>
        <v>1</v>
      </c>
      <c r="AU218" s="8">
        <f t="shared" ca="1" si="142"/>
        <v>0</v>
      </c>
    </row>
    <row r="219" spans="2:47" x14ac:dyDescent="0.7">
      <c r="B219" s="12">
        <f t="shared" si="124"/>
        <v>211</v>
      </c>
      <c r="C219" s="7">
        <f t="shared" ca="1" si="125"/>
        <v>5</v>
      </c>
      <c r="D219" s="8">
        <f t="shared" ca="1" si="126"/>
        <v>23</v>
      </c>
      <c r="E219" s="10">
        <f t="shared" ca="1" si="127"/>
        <v>2</v>
      </c>
      <c r="F219" s="54">
        <f t="shared" ca="1" si="128"/>
        <v>1</v>
      </c>
      <c r="G219" s="10">
        <f t="shared" ca="1" si="129"/>
        <v>-1</v>
      </c>
      <c r="H219" s="7">
        <f t="shared" ca="1" si="130"/>
        <v>3</v>
      </c>
      <c r="I219" s="8" t="b">
        <f t="shared" ca="1" si="131"/>
        <v>0</v>
      </c>
      <c r="K219" s="55">
        <f t="shared" ca="1" si="132"/>
        <v>1</v>
      </c>
      <c r="L219" s="23">
        <f t="shared" si="133"/>
        <v>0.34255698521339761</v>
      </c>
      <c r="M219" s="8">
        <f t="shared" ca="1" si="134"/>
        <v>0</v>
      </c>
      <c r="N219" s="15"/>
      <c r="O219" s="58">
        <f t="shared" ca="1" si="135"/>
        <v>8.0251232696401065</v>
      </c>
      <c r="P219" s="57">
        <f t="shared" ca="1" si="136"/>
        <v>7</v>
      </c>
      <c r="Q219" s="27">
        <f t="shared" ca="1" si="137"/>
        <v>-1.0251232696401065</v>
      </c>
      <c r="R219" s="26">
        <f t="shared" ca="1" si="115"/>
        <v>0.45045026771555663</v>
      </c>
      <c r="S219" s="50">
        <f t="shared" ca="1" si="116"/>
        <v>8.0251232696401065</v>
      </c>
      <c r="T219" s="26">
        <f t="shared" ca="1" si="117"/>
        <v>1.0599096957891203</v>
      </c>
      <c r="U219" s="50">
        <f t="shared" ca="1" si="118"/>
        <v>9.113706188034751</v>
      </c>
      <c r="V219" s="23"/>
      <c r="W219" s="7">
        <f ca="1">IFERROR(MATCH(TRUE,I219:OFFSET(I219,_n-1,0),FALSE), _n)-1</f>
        <v>3</v>
      </c>
      <c r="X219" s="10">
        <f t="shared" ca="1" si="119"/>
        <v>4</v>
      </c>
      <c r="Y219" s="10">
        <f t="shared" ca="1" si="120"/>
        <v>0</v>
      </c>
      <c r="Z219" s="7">
        <f ca="1">SUM(G219:OFFSET(G219, W219, 0))</f>
        <v>7</v>
      </c>
      <c r="AA219" s="65">
        <f t="shared" ca="1" si="121"/>
        <v>0</v>
      </c>
      <c r="AB219" s="66">
        <f t="shared" ca="1" si="122"/>
        <v>7</v>
      </c>
      <c r="AC219" s="70">
        <f t="shared" si="123"/>
        <v>215</v>
      </c>
      <c r="AF219" s="48">
        <f ca="1">AF218+_alpha*SUMIFS($Q$8:$Q218, $AC$8:$AC218,$B219, $E$8:$E218,AF$5, $F$8:$F218,AF$6)</f>
        <v>-0.38364031450931357</v>
      </c>
      <c r="AG219" s="34">
        <f ca="1">AG218+_alpha*SUMIFS($Q$8:$Q218, $AC$8:$AC218,$B219, $E$8:$E218,AG$5, $F$8:$F218,AG$6)</f>
        <v>3.7102944848852153</v>
      </c>
      <c r="AH219" s="33">
        <f ca="1">AH218+_alpha*SUMIFS($Q$8:$Q218, $AC$8:$AC218,$B219, $E$8:$E218,AH$5, $F$8:$F218,AH$6)</f>
        <v>-0.81405467601969217</v>
      </c>
      <c r="AI219" s="35">
        <f ca="1">AI218+_alpha*SUMIFS($Q$8:$Q218, $AC$8:$AC218,$B219, $E$8:$E218,AI$5, $F$8:$F218,AI$6)</f>
        <v>4.9790652528393711</v>
      </c>
      <c r="AJ219" s="34">
        <f ca="1">AJ218+_alpha*SUMIFS($Q$8:$Q218, $AC$8:$AC218,$B219, $E$8:$E218,AJ$5, $F$8:$F218,AJ$6)</f>
        <v>0.45045026771555663</v>
      </c>
      <c r="AK219" s="34">
        <f ca="1">AK218+_alpha*SUMIFS($Q$8:$Q218, $AC$8:$AC218,$B219, $E$8:$E218,AK$5, $F$8:$F218,AK$6)</f>
        <v>8.0251232696401065</v>
      </c>
      <c r="AL219" s="33">
        <f ca="1">AL218+_alpha*SUMIFS($Q$8:$Q218, $AC$8:$AC218,$B219, $E$8:$E218,AL$5, $F$8:$F218,AL$6)</f>
        <v>1.0599096957891203</v>
      </c>
      <c r="AM219" s="35">
        <f ca="1">AM218+_alpha*SUMIFS($Q$8:$Q218, $AC$8:$AC218,$B219, $E$8:$E218,AM$5, $F$8:$F218,AM$6)</f>
        <v>9.113706188034751</v>
      </c>
      <c r="AN219" s="34">
        <f ca="1">AN218+_alpha*SUMIFS($Q$8:$Q218, $AC$8:$AC218,$B219, $E$8:$E218,AN$5, $F$8:$F218,AN$6)</f>
        <v>0</v>
      </c>
      <c r="AO219" s="49">
        <f ca="1">AO218+_alpha*SUMIFS($Q$8:$Q218, $AC$8:$AC218,$B219, $E$8:$E218,AO$5, $F$8:$F218,AO$6)</f>
        <v>0</v>
      </c>
      <c r="AQ219" s="7">
        <f t="shared" ca="1" si="138"/>
        <v>1</v>
      </c>
      <c r="AR219" s="10">
        <f t="shared" ca="1" si="139"/>
        <v>1</v>
      </c>
      <c r="AS219" s="10">
        <f t="shared" ca="1" si="140"/>
        <v>1</v>
      </c>
      <c r="AT219" s="10">
        <f t="shared" ca="1" si="141"/>
        <v>1</v>
      </c>
      <c r="AU219" s="8">
        <f t="shared" ca="1" si="142"/>
        <v>0</v>
      </c>
    </row>
    <row r="220" spans="2:47" x14ac:dyDescent="0.7">
      <c r="B220" s="12">
        <f t="shared" si="124"/>
        <v>212</v>
      </c>
      <c r="C220" s="7">
        <f t="shared" ca="1" si="125"/>
        <v>6</v>
      </c>
      <c r="D220" s="8">
        <f t="shared" ca="1" si="126"/>
        <v>23</v>
      </c>
      <c r="E220" s="10">
        <f t="shared" ca="1" si="127"/>
        <v>3</v>
      </c>
      <c r="F220" s="54">
        <f t="shared" ca="1" si="128"/>
        <v>0</v>
      </c>
      <c r="G220" s="10">
        <f t="shared" ca="1" si="129"/>
        <v>-1</v>
      </c>
      <c r="H220" s="7">
        <f t="shared" ca="1" si="130"/>
        <v>2</v>
      </c>
      <c r="I220" s="8" t="b">
        <f t="shared" ca="1" si="131"/>
        <v>0</v>
      </c>
      <c r="K220" s="55">
        <f t="shared" ca="1" si="132"/>
        <v>1</v>
      </c>
      <c r="L220" s="23">
        <f t="shared" si="133"/>
        <v>0.34223472971780688</v>
      </c>
      <c r="M220" s="8">
        <f t="shared" ca="1" si="134"/>
        <v>1</v>
      </c>
      <c r="N220" s="15"/>
      <c r="O220" s="58">
        <f t="shared" ca="1" si="135"/>
        <v>1.0599096957891203</v>
      </c>
      <c r="P220" s="57">
        <f t="shared" ca="1" si="136"/>
        <v>8</v>
      </c>
      <c r="Q220" s="27">
        <f t="shared" ca="1" si="137"/>
        <v>6.9400903042108801</v>
      </c>
      <c r="R220" s="26">
        <f t="shared" ca="1" si="115"/>
        <v>1.0599096957891203</v>
      </c>
      <c r="S220" s="50">
        <f t="shared" ca="1" si="116"/>
        <v>9.113706188034751</v>
      </c>
      <c r="T220" s="26">
        <f t="shared" ca="1" si="117"/>
        <v>0.45045026771555663</v>
      </c>
      <c r="U220" s="50">
        <f t="shared" ca="1" si="118"/>
        <v>8.0251232696401065</v>
      </c>
      <c r="V220" s="23"/>
      <c r="W220" s="7">
        <f ca="1">IFERROR(MATCH(TRUE,I220:OFFSET(I220,_n-1,0),FALSE), _n)-1</f>
        <v>2</v>
      </c>
      <c r="X220" s="10">
        <f t="shared" ca="1" si="119"/>
        <v>4</v>
      </c>
      <c r="Y220" s="10">
        <f t="shared" ca="1" si="120"/>
        <v>0</v>
      </c>
      <c r="Z220" s="7">
        <f ca="1">SUM(G220:OFFSET(G220, W220, 0))</f>
        <v>8</v>
      </c>
      <c r="AA220" s="65">
        <f t="shared" ca="1" si="121"/>
        <v>0</v>
      </c>
      <c r="AB220" s="66">
        <f t="shared" ca="1" si="122"/>
        <v>8</v>
      </c>
      <c r="AC220" s="70">
        <f t="shared" si="123"/>
        <v>216</v>
      </c>
      <c r="AF220" s="48">
        <f ca="1">AF219+_alpha*SUMIFS($Q$8:$Q219, $AC$8:$AC219,$B220, $E$8:$E219,AF$5, $F$8:$F219,AF$6)</f>
        <v>-0.38364031450931357</v>
      </c>
      <c r="AG220" s="34">
        <f ca="1">AG219+_alpha*SUMIFS($Q$8:$Q219, $AC$8:$AC219,$B220, $E$8:$E219,AG$5, $F$8:$F219,AG$6)</f>
        <v>3.7102944848852153</v>
      </c>
      <c r="AH220" s="33">
        <f ca="1">AH219+_alpha*SUMIFS($Q$8:$Q219, $AC$8:$AC219,$B220, $E$8:$E219,AH$5, $F$8:$F219,AH$6)</f>
        <v>-0.81405467601969217</v>
      </c>
      <c r="AI220" s="35">
        <f ca="1">AI219+_alpha*SUMIFS($Q$8:$Q219, $AC$8:$AC219,$B220, $E$8:$E219,AI$5, $F$8:$F219,AI$6)</f>
        <v>4.1871496971343456</v>
      </c>
      <c r="AJ220" s="34">
        <f ca="1">AJ219+_alpha*SUMIFS($Q$8:$Q219, $AC$8:$AC219,$B220, $E$8:$E219,AJ$5, $F$8:$F219,AJ$6)</f>
        <v>0.45045026771555663</v>
      </c>
      <c r="AK220" s="34">
        <f ca="1">AK219+_alpha*SUMIFS($Q$8:$Q219, $AC$8:$AC219,$B220, $E$8:$E219,AK$5, $F$8:$F219,AK$6)</f>
        <v>8.0251232696401065</v>
      </c>
      <c r="AL220" s="33">
        <f ca="1">AL219+_alpha*SUMIFS($Q$8:$Q219, $AC$8:$AC219,$B220, $E$8:$E219,AL$5, $F$8:$F219,AL$6)</f>
        <v>1.0599096957891203</v>
      </c>
      <c r="AM220" s="35">
        <f ca="1">AM219+_alpha*SUMIFS($Q$8:$Q219, $AC$8:$AC219,$B220, $E$8:$E219,AM$5, $F$8:$F219,AM$6)</f>
        <v>9.113706188034751</v>
      </c>
      <c r="AN220" s="34">
        <f ca="1">AN219+_alpha*SUMIFS($Q$8:$Q219, $AC$8:$AC219,$B220, $E$8:$E219,AN$5, $F$8:$F219,AN$6)</f>
        <v>0</v>
      </c>
      <c r="AO220" s="49">
        <f ca="1">AO219+_alpha*SUMIFS($Q$8:$Q219, $AC$8:$AC219,$B220, $E$8:$E219,AO$5, $F$8:$F219,AO$6)</f>
        <v>0</v>
      </c>
      <c r="AQ220" s="7">
        <f t="shared" ca="1" si="138"/>
        <v>1</v>
      </c>
      <c r="AR220" s="10">
        <f t="shared" ca="1" si="139"/>
        <v>1</v>
      </c>
      <c r="AS220" s="10">
        <f t="shared" ca="1" si="140"/>
        <v>1</v>
      </c>
      <c r="AT220" s="10">
        <f t="shared" ca="1" si="141"/>
        <v>1</v>
      </c>
      <c r="AU220" s="8">
        <f t="shared" ca="1" si="142"/>
        <v>0</v>
      </c>
    </row>
    <row r="221" spans="2:47" x14ac:dyDescent="0.7">
      <c r="B221" s="12">
        <f t="shared" si="124"/>
        <v>213</v>
      </c>
      <c r="C221" s="7">
        <f t="shared" ca="1" si="125"/>
        <v>7</v>
      </c>
      <c r="D221" s="8">
        <f t="shared" ca="1" si="126"/>
        <v>23</v>
      </c>
      <c r="E221" s="10">
        <f t="shared" ca="1" si="127"/>
        <v>2</v>
      </c>
      <c r="F221" s="54">
        <f t="shared" ca="1" si="128"/>
        <v>1</v>
      </c>
      <c r="G221" s="10">
        <f t="shared" ca="1" si="129"/>
        <v>-1</v>
      </c>
      <c r="H221" s="7">
        <f t="shared" ca="1" si="130"/>
        <v>3</v>
      </c>
      <c r="I221" s="8" t="b">
        <f t="shared" ca="1" si="131"/>
        <v>0</v>
      </c>
      <c r="K221" s="55">
        <f t="shared" ca="1" si="132"/>
        <v>1</v>
      </c>
      <c r="L221" s="23">
        <f t="shared" si="133"/>
        <v>0.3419142846521851</v>
      </c>
      <c r="M221" s="8">
        <f t="shared" ca="1" si="134"/>
        <v>1</v>
      </c>
      <c r="N221" s="15"/>
      <c r="O221" s="58">
        <f t="shared" ca="1" si="135"/>
        <v>7.6251232696401061</v>
      </c>
      <c r="P221" s="57">
        <f t="shared" ca="1" si="136"/>
        <v>9</v>
      </c>
      <c r="Q221" s="27">
        <f t="shared" ca="1" si="137"/>
        <v>1.3748767303598939</v>
      </c>
      <c r="R221" s="26">
        <f t="shared" ca="1" si="115"/>
        <v>0.45045026771555663</v>
      </c>
      <c r="S221" s="50">
        <f t="shared" ca="1" si="116"/>
        <v>7.6251232696401061</v>
      </c>
      <c r="T221" s="26">
        <f t="shared" ca="1" si="117"/>
        <v>1.0599096957891203</v>
      </c>
      <c r="U221" s="50">
        <f t="shared" ca="1" si="118"/>
        <v>9.113706188034751</v>
      </c>
      <c r="V221" s="23"/>
      <c r="W221" s="7">
        <f ca="1">IFERROR(MATCH(TRUE,I221:OFFSET(I221,_n-1,0),FALSE), _n)-1</f>
        <v>1</v>
      </c>
      <c r="X221" s="10">
        <f t="shared" ca="1" si="119"/>
        <v>4</v>
      </c>
      <c r="Y221" s="10">
        <f t="shared" ca="1" si="120"/>
        <v>0</v>
      </c>
      <c r="Z221" s="7">
        <f ca="1">SUM(G221:OFFSET(G221, W221, 0))</f>
        <v>9</v>
      </c>
      <c r="AA221" s="65">
        <f t="shared" ca="1" si="121"/>
        <v>0</v>
      </c>
      <c r="AB221" s="66">
        <f t="shared" ca="1" si="122"/>
        <v>9</v>
      </c>
      <c r="AC221" s="70">
        <f t="shared" si="123"/>
        <v>217</v>
      </c>
      <c r="AF221" s="48">
        <f ca="1">AF220+_alpha*SUMIFS($Q$8:$Q220, $AC$8:$AC220,$B221, $E$8:$E220,AF$5, $F$8:$F220,AF$6)</f>
        <v>-0.38364031450931357</v>
      </c>
      <c r="AG221" s="34">
        <f ca="1">AG220+_alpha*SUMIFS($Q$8:$Q220, $AC$8:$AC220,$B221, $E$8:$E220,AG$5, $F$8:$F220,AG$6)</f>
        <v>3.7102944848852153</v>
      </c>
      <c r="AH221" s="33">
        <f ca="1">AH220+_alpha*SUMIFS($Q$8:$Q220, $AC$8:$AC220,$B221, $E$8:$E220,AH$5, $F$8:$F220,AH$6)</f>
        <v>-0.81405467601969217</v>
      </c>
      <c r="AI221" s="35">
        <f ca="1">AI220+_alpha*SUMIFS($Q$8:$Q220, $AC$8:$AC220,$B221, $E$8:$E220,AI$5, $F$8:$F220,AI$6)</f>
        <v>4.1871496971343456</v>
      </c>
      <c r="AJ221" s="34">
        <f ca="1">AJ220+_alpha*SUMIFS($Q$8:$Q220, $AC$8:$AC220,$B221, $E$8:$E220,AJ$5, $F$8:$F220,AJ$6)</f>
        <v>0.45045026771555663</v>
      </c>
      <c r="AK221" s="34">
        <f ca="1">AK220+_alpha*SUMIFS($Q$8:$Q220, $AC$8:$AC220,$B221, $E$8:$E220,AK$5, $F$8:$F220,AK$6)</f>
        <v>7.6251232696401061</v>
      </c>
      <c r="AL221" s="33">
        <f ca="1">AL220+_alpha*SUMIFS($Q$8:$Q220, $AC$8:$AC220,$B221, $E$8:$E220,AL$5, $F$8:$F220,AL$6)</f>
        <v>1.0599096957891203</v>
      </c>
      <c r="AM221" s="35">
        <f ca="1">AM220+_alpha*SUMIFS($Q$8:$Q220, $AC$8:$AC220,$B221, $E$8:$E220,AM$5, $F$8:$F220,AM$6)</f>
        <v>9.113706188034751</v>
      </c>
      <c r="AN221" s="34">
        <f ca="1">AN220+_alpha*SUMIFS($Q$8:$Q220, $AC$8:$AC220,$B221, $E$8:$E220,AN$5, $F$8:$F220,AN$6)</f>
        <v>0</v>
      </c>
      <c r="AO221" s="49">
        <f ca="1">AO220+_alpha*SUMIFS($Q$8:$Q220, $AC$8:$AC220,$B221, $E$8:$E220,AO$5, $F$8:$F220,AO$6)</f>
        <v>0</v>
      </c>
      <c r="AQ221" s="7">
        <f t="shared" ca="1" si="138"/>
        <v>1</v>
      </c>
      <c r="AR221" s="10">
        <f t="shared" ca="1" si="139"/>
        <v>1</v>
      </c>
      <c r="AS221" s="10">
        <f t="shared" ca="1" si="140"/>
        <v>1</v>
      </c>
      <c r="AT221" s="10">
        <f t="shared" ca="1" si="141"/>
        <v>1</v>
      </c>
      <c r="AU221" s="8">
        <f t="shared" ca="1" si="142"/>
        <v>0</v>
      </c>
    </row>
    <row r="222" spans="2:47" x14ac:dyDescent="0.7">
      <c r="B222" s="12">
        <f t="shared" si="124"/>
        <v>214</v>
      </c>
      <c r="C222" s="7">
        <f t="shared" ca="1" si="125"/>
        <v>8</v>
      </c>
      <c r="D222" s="8">
        <f t="shared" ca="1" si="126"/>
        <v>23</v>
      </c>
      <c r="E222" s="10">
        <f t="shared" ca="1" si="127"/>
        <v>3</v>
      </c>
      <c r="F222" s="54">
        <f t="shared" ca="1" si="128"/>
        <v>1</v>
      </c>
      <c r="G222" s="10">
        <f t="shared" ca="1" si="129"/>
        <v>10</v>
      </c>
      <c r="H222" s="7">
        <f t="shared" ca="1" si="130"/>
        <v>4</v>
      </c>
      <c r="I222" s="8" t="b">
        <f t="shared" ca="1" si="131"/>
        <v>1</v>
      </c>
      <c r="K222" s="55">
        <f t="shared" ca="1" si="132"/>
        <v>0</v>
      </c>
      <c r="L222" s="23">
        <f t="shared" si="133"/>
        <v>0.34159563145658578</v>
      </c>
      <c r="M222" s="8">
        <f t="shared" ca="1" si="134"/>
        <v>0</v>
      </c>
      <c r="N222" s="15"/>
      <c r="O222" s="58">
        <f t="shared" ca="1" si="135"/>
        <v>9.113706188034751</v>
      </c>
      <c r="P222" s="57">
        <f t="shared" ca="1" si="136"/>
        <v>10</v>
      </c>
      <c r="Q222" s="27">
        <f t="shared" ca="1" si="137"/>
        <v>0.88629381196524903</v>
      </c>
      <c r="R222" s="26">
        <f t="shared" ca="1" si="115"/>
        <v>1.4652893450136835</v>
      </c>
      <c r="S222" s="50">
        <f t="shared" ca="1" si="116"/>
        <v>9.113706188034751</v>
      </c>
      <c r="T222" s="26">
        <f t="shared" ca="1" si="117"/>
        <v>0</v>
      </c>
      <c r="U222" s="50">
        <f t="shared" ca="1" si="118"/>
        <v>0</v>
      </c>
      <c r="V222" s="23"/>
      <c r="W222" s="7">
        <f ca="1">IFERROR(MATCH(TRUE,I222:OFFSET(I222,_n-1,0),FALSE), _n)-1</f>
        <v>0</v>
      </c>
      <c r="X222" s="10">
        <f t="shared" ca="1" si="119"/>
        <v>4</v>
      </c>
      <c r="Y222" s="10">
        <f t="shared" ca="1" si="120"/>
        <v>0</v>
      </c>
      <c r="Z222" s="7">
        <f ca="1">SUM(G222:OFFSET(G222, W222, 0))</f>
        <v>10</v>
      </c>
      <c r="AA222" s="65">
        <f t="shared" ca="1" si="121"/>
        <v>0</v>
      </c>
      <c r="AB222" s="66">
        <f t="shared" ca="1" si="122"/>
        <v>10</v>
      </c>
      <c r="AC222" s="70">
        <f t="shared" si="123"/>
        <v>218</v>
      </c>
      <c r="AF222" s="48">
        <f ca="1">AF221+_alpha*SUMIFS($Q$8:$Q221, $AC$8:$AC221,$B222, $E$8:$E221,AF$5, $F$8:$F221,AF$6)</f>
        <v>-0.38364031450931357</v>
      </c>
      <c r="AG222" s="34">
        <f ca="1">AG221+_alpha*SUMIFS($Q$8:$Q221, $AC$8:$AC221,$B222, $E$8:$E221,AG$5, $F$8:$F221,AG$6)</f>
        <v>3.7102944848852153</v>
      </c>
      <c r="AH222" s="33">
        <f ca="1">AH221+_alpha*SUMIFS($Q$8:$Q221, $AC$8:$AC221,$B222, $E$8:$E221,AH$5, $F$8:$F221,AH$6)</f>
        <v>-0.81405467601969217</v>
      </c>
      <c r="AI222" s="35">
        <f ca="1">AI221+_alpha*SUMIFS($Q$8:$Q221, $AC$8:$AC221,$B222, $E$8:$E221,AI$5, $F$8:$F221,AI$6)</f>
        <v>4.1871496971343456</v>
      </c>
      <c r="AJ222" s="34">
        <f ca="1">AJ221+_alpha*SUMIFS($Q$8:$Q221, $AC$8:$AC221,$B222, $E$8:$E221,AJ$5, $F$8:$F221,AJ$6)</f>
        <v>0.45045026771555663</v>
      </c>
      <c r="AK222" s="34">
        <f ca="1">AK221+_alpha*SUMIFS($Q$8:$Q221, $AC$8:$AC221,$B222, $E$8:$E221,AK$5, $F$8:$F221,AK$6)</f>
        <v>7.6251232696401061</v>
      </c>
      <c r="AL222" s="33">
        <f ca="1">AL221+_alpha*SUMIFS($Q$8:$Q221, $AC$8:$AC221,$B222, $E$8:$E221,AL$5, $F$8:$F221,AL$6)</f>
        <v>1.4652893450136835</v>
      </c>
      <c r="AM222" s="35">
        <f ca="1">AM221+_alpha*SUMIFS($Q$8:$Q221, $AC$8:$AC221,$B222, $E$8:$E221,AM$5, $F$8:$F221,AM$6)</f>
        <v>9.113706188034751</v>
      </c>
      <c r="AN222" s="34">
        <f ca="1">AN221+_alpha*SUMIFS($Q$8:$Q221, $AC$8:$AC221,$B222, $E$8:$E221,AN$5, $F$8:$F221,AN$6)</f>
        <v>0</v>
      </c>
      <c r="AO222" s="49">
        <f ca="1">AO221+_alpha*SUMIFS($Q$8:$Q221, $AC$8:$AC221,$B222, $E$8:$E221,AO$5, $F$8:$F221,AO$6)</f>
        <v>0</v>
      </c>
      <c r="AQ222" s="7">
        <f t="shared" ca="1" si="138"/>
        <v>1</v>
      </c>
      <c r="AR222" s="10">
        <f t="shared" ca="1" si="139"/>
        <v>1</v>
      </c>
      <c r="AS222" s="10">
        <f t="shared" ca="1" si="140"/>
        <v>1</v>
      </c>
      <c r="AT222" s="10">
        <f t="shared" ca="1" si="141"/>
        <v>1</v>
      </c>
      <c r="AU222" s="8">
        <f t="shared" ca="1" si="142"/>
        <v>0</v>
      </c>
    </row>
    <row r="223" spans="2:47" x14ac:dyDescent="0.7">
      <c r="B223" s="12">
        <f t="shared" si="124"/>
        <v>215</v>
      </c>
      <c r="C223" s="7">
        <f t="shared" ca="1" si="125"/>
        <v>0</v>
      </c>
      <c r="D223" s="8">
        <f t="shared" ca="1" si="126"/>
        <v>24</v>
      </c>
      <c r="E223" s="10">
        <f t="shared" ca="1" si="127"/>
        <v>0</v>
      </c>
      <c r="F223" s="54">
        <f t="shared" ca="1" si="128"/>
        <v>0</v>
      </c>
      <c r="G223" s="10">
        <f t="shared" ca="1" si="129"/>
        <v>-1</v>
      </c>
      <c r="H223" s="7">
        <f t="shared" ca="1" si="130"/>
        <v>0</v>
      </c>
      <c r="I223" s="8" t="b">
        <f t="shared" ca="1" si="131"/>
        <v>0</v>
      </c>
      <c r="K223" s="55">
        <f t="shared" ca="1" si="132"/>
        <v>1</v>
      </c>
      <c r="L223" s="23">
        <f t="shared" si="133"/>
        <v>0.34127875184653655</v>
      </c>
      <c r="M223" s="8">
        <f t="shared" ca="1" si="134"/>
        <v>1</v>
      </c>
      <c r="N223" s="15"/>
      <c r="O223" s="58">
        <f t="shared" ca="1" si="135"/>
        <v>-0.38364031450931357</v>
      </c>
      <c r="P223" s="57">
        <f t="shared" ca="1" si="136"/>
        <v>5.113706188034751</v>
      </c>
      <c r="Q223" s="27">
        <f t="shared" ca="1" si="137"/>
        <v>5.4973465025440644</v>
      </c>
      <c r="R223" s="26">
        <f t="shared" ca="1" si="115"/>
        <v>-0.38364031450931357</v>
      </c>
      <c r="S223" s="50">
        <f t="shared" ca="1" si="116"/>
        <v>3.7102944848852153</v>
      </c>
      <c r="T223" s="26">
        <f t="shared" ca="1" si="117"/>
        <v>-0.38364031450931357</v>
      </c>
      <c r="U223" s="50">
        <f t="shared" ca="1" si="118"/>
        <v>3.7102944848852153</v>
      </c>
      <c r="V223" s="23"/>
      <c r="W223" s="7">
        <f ca="1">IFERROR(MATCH(TRUE,I223:OFFSET(I223,_n-1,0),FALSE), _n)-1</f>
        <v>3</v>
      </c>
      <c r="X223" s="10">
        <f t="shared" ca="1" si="119"/>
        <v>3</v>
      </c>
      <c r="Y223" s="10">
        <f t="shared" ca="1" si="120"/>
        <v>1</v>
      </c>
      <c r="Z223" s="7">
        <f ca="1">SUM(G223:OFFSET(G223, W223, 0))</f>
        <v>-4</v>
      </c>
      <c r="AA223" s="65">
        <f t="shared" ca="1" si="121"/>
        <v>9.113706188034751</v>
      </c>
      <c r="AB223" s="66">
        <f t="shared" ca="1" si="122"/>
        <v>5.113706188034751</v>
      </c>
      <c r="AC223" s="70">
        <f t="shared" si="123"/>
        <v>219</v>
      </c>
      <c r="AF223" s="48">
        <f ca="1">AF222+_alpha*SUMIFS($Q$8:$Q222, $AC$8:$AC222,$B223, $E$8:$E222,AF$5, $F$8:$F222,AF$6)</f>
        <v>-0.38364031450931357</v>
      </c>
      <c r="AG223" s="34">
        <f ca="1">AG222+_alpha*SUMIFS($Q$8:$Q222, $AC$8:$AC222,$B223, $E$8:$E222,AG$5, $F$8:$F222,AG$6)</f>
        <v>3.7102944848852153</v>
      </c>
      <c r="AH223" s="33">
        <f ca="1">AH222+_alpha*SUMIFS($Q$8:$Q222, $AC$8:$AC222,$B223, $E$8:$E222,AH$5, $F$8:$F222,AH$6)</f>
        <v>-0.81405467601969217</v>
      </c>
      <c r="AI223" s="35">
        <f ca="1">AI222+_alpha*SUMIFS($Q$8:$Q222, $AC$8:$AC222,$B223, $E$8:$E222,AI$5, $F$8:$F222,AI$6)</f>
        <v>4.1871496971343456</v>
      </c>
      <c r="AJ223" s="34">
        <f ca="1">AJ222+_alpha*SUMIFS($Q$8:$Q222, $AC$8:$AC222,$B223, $E$8:$E222,AJ$5, $F$8:$F222,AJ$6)</f>
        <v>0.45045026771555663</v>
      </c>
      <c r="AK223" s="34">
        <f ca="1">AK222+_alpha*SUMIFS($Q$8:$Q222, $AC$8:$AC222,$B223, $E$8:$E222,AK$5, $F$8:$F222,AK$6)</f>
        <v>7.5226109426760956</v>
      </c>
      <c r="AL223" s="33">
        <f ca="1">AL222+_alpha*SUMIFS($Q$8:$Q222, $AC$8:$AC222,$B223, $E$8:$E222,AL$5, $F$8:$F222,AL$6)</f>
        <v>1.4652893450136835</v>
      </c>
      <c r="AM223" s="35">
        <f ca="1">AM222+_alpha*SUMIFS($Q$8:$Q222, $AC$8:$AC222,$B223, $E$8:$E222,AM$5, $F$8:$F222,AM$6)</f>
        <v>9.113706188034751</v>
      </c>
      <c r="AN223" s="34">
        <f ca="1">AN222+_alpha*SUMIFS($Q$8:$Q222, $AC$8:$AC222,$B223, $E$8:$E222,AN$5, $F$8:$F222,AN$6)</f>
        <v>0</v>
      </c>
      <c r="AO223" s="49">
        <f ca="1">AO222+_alpha*SUMIFS($Q$8:$Q222, $AC$8:$AC222,$B223, $E$8:$E222,AO$5, $F$8:$F222,AO$6)</f>
        <v>0</v>
      </c>
      <c r="AQ223" s="7">
        <f t="shared" ca="1" si="138"/>
        <v>1</v>
      </c>
      <c r="AR223" s="10">
        <f t="shared" ca="1" si="139"/>
        <v>1</v>
      </c>
      <c r="AS223" s="10">
        <f t="shared" ca="1" si="140"/>
        <v>1</v>
      </c>
      <c r="AT223" s="10">
        <f t="shared" ca="1" si="141"/>
        <v>1</v>
      </c>
      <c r="AU223" s="8">
        <f t="shared" ca="1" si="142"/>
        <v>0</v>
      </c>
    </row>
    <row r="224" spans="2:47" x14ac:dyDescent="0.7">
      <c r="B224" s="12">
        <f t="shared" si="124"/>
        <v>216</v>
      </c>
      <c r="C224" s="7">
        <f t="shared" ca="1" si="125"/>
        <v>1</v>
      </c>
      <c r="D224" s="8">
        <f t="shared" ca="1" si="126"/>
        <v>24</v>
      </c>
      <c r="E224" s="10">
        <f t="shared" ca="1" si="127"/>
        <v>0</v>
      </c>
      <c r="F224" s="54">
        <f t="shared" ca="1" si="128"/>
        <v>1</v>
      </c>
      <c r="G224" s="10">
        <f t="shared" ca="1" si="129"/>
        <v>-1</v>
      </c>
      <c r="H224" s="7">
        <f t="shared" ca="1" si="130"/>
        <v>1</v>
      </c>
      <c r="I224" s="8" t="b">
        <f t="shared" ca="1" si="131"/>
        <v>0</v>
      </c>
      <c r="K224" s="55">
        <f t="shared" ca="1" si="132"/>
        <v>1</v>
      </c>
      <c r="L224" s="23">
        <f t="shared" si="133"/>
        <v>0.34096362780769746</v>
      </c>
      <c r="M224" s="8">
        <f t="shared" ca="1" si="134"/>
        <v>1</v>
      </c>
      <c r="N224" s="15"/>
      <c r="O224" s="58">
        <f t="shared" ca="1" si="135"/>
        <v>3.7102944848852153</v>
      </c>
      <c r="P224" s="57">
        <f t="shared" ca="1" si="136"/>
        <v>7</v>
      </c>
      <c r="Q224" s="27">
        <f t="shared" ca="1" si="137"/>
        <v>3.2897055151147847</v>
      </c>
      <c r="R224" s="26">
        <f t="shared" ca="1" si="115"/>
        <v>-0.38364031450931357</v>
      </c>
      <c r="S224" s="50">
        <f t="shared" ca="1" si="116"/>
        <v>3.7102944848852153</v>
      </c>
      <c r="T224" s="26">
        <f t="shared" ca="1" si="117"/>
        <v>-0.81405467601969217</v>
      </c>
      <c r="U224" s="50">
        <f t="shared" ca="1" si="118"/>
        <v>4.1871496971343456</v>
      </c>
      <c r="V224" s="23"/>
      <c r="W224" s="7">
        <f ca="1">IFERROR(MATCH(TRUE,I224:OFFSET(I224,_n-1,0),FALSE), _n)-1</f>
        <v>3</v>
      </c>
      <c r="X224" s="10">
        <f t="shared" ca="1" si="119"/>
        <v>4</v>
      </c>
      <c r="Y224" s="10">
        <f t="shared" ca="1" si="120"/>
        <v>0</v>
      </c>
      <c r="Z224" s="7">
        <f ca="1">SUM(G224:OFFSET(G224, W224, 0))</f>
        <v>7</v>
      </c>
      <c r="AA224" s="65">
        <f t="shared" ca="1" si="121"/>
        <v>0</v>
      </c>
      <c r="AB224" s="66">
        <f t="shared" ca="1" si="122"/>
        <v>7</v>
      </c>
      <c r="AC224" s="70">
        <f t="shared" si="123"/>
        <v>220</v>
      </c>
      <c r="AF224" s="48">
        <f ca="1">AF223+_alpha*SUMIFS($Q$8:$Q223, $AC$8:$AC223,$B224, $E$8:$E223,AF$5, $F$8:$F223,AF$6)</f>
        <v>-0.38364031450931357</v>
      </c>
      <c r="AG224" s="34">
        <f ca="1">AG223+_alpha*SUMIFS($Q$8:$Q223, $AC$8:$AC223,$B224, $E$8:$E223,AG$5, $F$8:$F223,AG$6)</f>
        <v>3.7102944848852153</v>
      </c>
      <c r="AH224" s="33">
        <f ca="1">AH223+_alpha*SUMIFS($Q$8:$Q223, $AC$8:$AC223,$B224, $E$8:$E223,AH$5, $F$8:$F223,AH$6)</f>
        <v>-0.81405467601969217</v>
      </c>
      <c r="AI224" s="35">
        <f ca="1">AI223+_alpha*SUMIFS($Q$8:$Q223, $AC$8:$AC223,$B224, $E$8:$E223,AI$5, $F$8:$F223,AI$6)</f>
        <v>4.1871496971343456</v>
      </c>
      <c r="AJ224" s="34">
        <f ca="1">AJ223+_alpha*SUMIFS($Q$8:$Q223, $AC$8:$AC223,$B224, $E$8:$E223,AJ$5, $F$8:$F223,AJ$6)</f>
        <v>0.45045026771555663</v>
      </c>
      <c r="AK224" s="34">
        <f ca="1">AK223+_alpha*SUMIFS($Q$8:$Q223, $AC$8:$AC223,$B224, $E$8:$E223,AK$5, $F$8:$F223,AK$6)</f>
        <v>7.5226109426760956</v>
      </c>
      <c r="AL224" s="33">
        <f ca="1">AL223+_alpha*SUMIFS($Q$8:$Q223, $AC$8:$AC223,$B224, $E$8:$E223,AL$5, $F$8:$F223,AL$6)</f>
        <v>2.1592983754347714</v>
      </c>
      <c r="AM224" s="35">
        <f ca="1">AM223+_alpha*SUMIFS($Q$8:$Q223, $AC$8:$AC223,$B224, $E$8:$E223,AM$5, $F$8:$F223,AM$6)</f>
        <v>9.113706188034751</v>
      </c>
      <c r="AN224" s="34">
        <f ca="1">AN223+_alpha*SUMIFS($Q$8:$Q223, $AC$8:$AC223,$B224, $E$8:$E223,AN$5, $F$8:$F223,AN$6)</f>
        <v>0</v>
      </c>
      <c r="AO224" s="49">
        <f ca="1">AO223+_alpha*SUMIFS($Q$8:$Q223, $AC$8:$AC223,$B224, $E$8:$E223,AO$5, $F$8:$F223,AO$6)</f>
        <v>0</v>
      </c>
      <c r="AQ224" s="7">
        <f t="shared" ca="1" si="138"/>
        <v>1</v>
      </c>
      <c r="AR224" s="10">
        <f t="shared" ca="1" si="139"/>
        <v>1</v>
      </c>
      <c r="AS224" s="10">
        <f t="shared" ca="1" si="140"/>
        <v>1</v>
      </c>
      <c r="AT224" s="10">
        <f t="shared" ca="1" si="141"/>
        <v>1</v>
      </c>
      <c r="AU224" s="8">
        <f t="shared" ca="1" si="142"/>
        <v>0</v>
      </c>
    </row>
    <row r="225" spans="2:47" x14ac:dyDescent="0.7">
      <c r="B225" s="12">
        <f t="shared" si="124"/>
        <v>217</v>
      </c>
      <c r="C225" s="7">
        <f t="shared" ca="1" si="125"/>
        <v>2</v>
      </c>
      <c r="D225" s="8">
        <f t="shared" ca="1" si="126"/>
        <v>24</v>
      </c>
      <c r="E225" s="10">
        <f t="shared" ca="1" si="127"/>
        <v>1</v>
      </c>
      <c r="F225" s="54">
        <f t="shared" ca="1" si="128"/>
        <v>1</v>
      </c>
      <c r="G225" s="10">
        <f t="shared" ca="1" si="129"/>
        <v>-1</v>
      </c>
      <c r="H225" s="7">
        <f t="shared" ca="1" si="130"/>
        <v>2</v>
      </c>
      <c r="I225" s="8" t="b">
        <f t="shared" ca="1" si="131"/>
        <v>0</v>
      </c>
      <c r="K225" s="55">
        <f t="shared" ca="1" si="132"/>
        <v>1</v>
      </c>
      <c r="L225" s="23">
        <f t="shared" si="133"/>
        <v>0.340650241590647</v>
      </c>
      <c r="M225" s="8">
        <f t="shared" ca="1" si="134"/>
        <v>1</v>
      </c>
      <c r="N225" s="15"/>
      <c r="O225" s="58">
        <f t="shared" ca="1" si="135"/>
        <v>4.1871496971343456</v>
      </c>
      <c r="P225" s="57">
        <f t="shared" ca="1" si="136"/>
        <v>8</v>
      </c>
      <c r="Q225" s="27">
        <f t="shared" ca="1" si="137"/>
        <v>3.8128503028656544</v>
      </c>
      <c r="R225" s="26">
        <f t="shared" ca="1" si="115"/>
        <v>-0.81405467601969217</v>
      </c>
      <c r="S225" s="50">
        <f t="shared" ca="1" si="116"/>
        <v>4.1871496971343456</v>
      </c>
      <c r="T225" s="26">
        <f t="shared" ca="1" si="117"/>
        <v>0.45045026771555663</v>
      </c>
      <c r="U225" s="50">
        <f t="shared" ca="1" si="118"/>
        <v>7.6600986157120854</v>
      </c>
      <c r="V225" s="23"/>
      <c r="W225" s="7">
        <f ca="1">IFERROR(MATCH(TRUE,I225:OFFSET(I225,_n-1,0),FALSE), _n)-1</f>
        <v>2</v>
      </c>
      <c r="X225" s="10">
        <f t="shared" ca="1" si="119"/>
        <v>4</v>
      </c>
      <c r="Y225" s="10">
        <f t="shared" ca="1" si="120"/>
        <v>0</v>
      </c>
      <c r="Z225" s="7">
        <f ca="1">SUM(G225:OFFSET(G225, W225, 0))</f>
        <v>8</v>
      </c>
      <c r="AA225" s="65">
        <f t="shared" ca="1" si="121"/>
        <v>0</v>
      </c>
      <c r="AB225" s="66">
        <f t="shared" ca="1" si="122"/>
        <v>8</v>
      </c>
      <c r="AC225" s="70">
        <f t="shared" si="123"/>
        <v>221</v>
      </c>
      <c r="AF225" s="48">
        <f ca="1">AF224+_alpha*SUMIFS($Q$8:$Q224, $AC$8:$AC224,$B225, $E$8:$E224,AF$5, $F$8:$F224,AF$6)</f>
        <v>-0.38364031450931357</v>
      </c>
      <c r="AG225" s="34">
        <f ca="1">AG224+_alpha*SUMIFS($Q$8:$Q224, $AC$8:$AC224,$B225, $E$8:$E224,AG$5, $F$8:$F224,AG$6)</f>
        <v>3.7102944848852153</v>
      </c>
      <c r="AH225" s="33">
        <f ca="1">AH224+_alpha*SUMIFS($Q$8:$Q224, $AC$8:$AC224,$B225, $E$8:$E224,AH$5, $F$8:$F224,AH$6)</f>
        <v>-0.81405467601969217</v>
      </c>
      <c r="AI225" s="35">
        <f ca="1">AI224+_alpha*SUMIFS($Q$8:$Q224, $AC$8:$AC224,$B225, $E$8:$E224,AI$5, $F$8:$F224,AI$6)</f>
        <v>4.1871496971343456</v>
      </c>
      <c r="AJ225" s="34">
        <f ca="1">AJ224+_alpha*SUMIFS($Q$8:$Q224, $AC$8:$AC224,$B225, $E$8:$E224,AJ$5, $F$8:$F224,AJ$6)</f>
        <v>0.45045026771555663</v>
      </c>
      <c r="AK225" s="34">
        <f ca="1">AK224+_alpha*SUMIFS($Q$8:$Q224, $AC$8:$AC224,$B225, $E$8:$E224,AK$5, $F$8:$F224,AK$6)</f>
        <v>7.6600986157120854</v>
      </c>
      <c r="AL225" s="33">
        <f ca="1">AL224+_alpha*SUMIFS($Q$8:$Q224, $AC$8:$AC224,$B225, $E$8:$E224,AL$5, $F$8:$F224,AL$6)</f>
        <v>2.1592983754347714</v>
      </c>
      <c r="AM225" s="35">
        <f ca="1">AM224+_alpha*SUMIFS($Q$8:$Q224, $AC$8:$AC224,$B225, $E$8:$E224,AM$5, $F$8:$F224,AM$6)</f>
        <v>9.113706188034751</v>
      </c>
      <c r="AN225" s="34">
        <f ca="1">AN224+_alpha*SUMIFS($Q$8:$Q224, $AC$8:$AC224,$B225, $E$8:$E224,AN$5, $F$8:$F224,AN$6)</f>
        <v>0</v>
      </c>
      <c r="AO225" s="49">
        <f ca="1">AO224+_alpha*SUMIFS($Q$8:$Q224, $AC$8:$AC224,$B225, $E$8:$E224,AO$5, $F$8:$F224,AO$6)</f>
        <v>0</v>
      </c>
      <c r="AQ225" s="7">
        <f t="shared" ca="1" si="138"/>
        <v>1</v>
      </c>
      <c r="AR225" s="10">
        <f t="shared" ca="1" si="139"/>
        <v>1</v>
      </c>
      <c r="AS225" s="10">
        <f t="shared" ca="1" si="140"/>
        <v>1</v>
      </c>
      <c r="AT225" s="10">
        <f t="shared" ca="1" si="141"/>
        <v>1</v>
      </c>
      <c r="AU225" s="8">
        <f t="shared" ca="1" si="142"/>
        <v>0</v>
      </c>
    </row>
    <row r="226" spans="2:47" x14ac:dyDescent="0.7">
      <c r="B226" s="12">
        <f t="shared" si="124"/>
        <v>218</v>
      </c>
      <c r="C226" s="7">
        <f t="shared" ca="1" si="125"/>
        <v>3</v>
      </c>
      <c r="D226" s="8">
        <f t="shared" ca="1" si="126"/>
        <v>24</v>
      </c>
      <c r="E226" s="10">
        <f t="shared" ca="1" si="127"/>
        <v>2</v>
      </c>
      <c r="F226" s="54">
        <f t="shared" ca="1" si="128"/>
        <v>1</v>
      </c>
      <c r="G226" s="10">
        <f t="shared" ca="1" si="129"/>
        <v>-1</v>
      </c>
      <c r="H226" s="7">
        <f t="shared" ca="1" si="130"/>
        <v>3</v>
      </c>
      <c r="I226" s="8" t="b">
        <f t="shared" ca="1" si="131"/>
        <v>0</v>
      </c>
      <c r="K226" s="55">
        <f t="shared" ca="1" si="132"/>
        <v>1</v>
      </c>
      <c r="L226" s="23">
        <f t="shared" si="133"/>
        <v>0.34033857570579162</v>
      </c>
      <c r="M226" s="8">
        <f t="shared" ca="1" si="134"/>
        <v>1</v>
      </c>
      <c r="N226" s="15"/>
      <c r="O226" s="58">
        <f t="shared" ca="1" si="135"/>
        <v>7.6600986157120854</v>
      </c>
      <c r="P226" s="57">
        <f t="shared" ca="1" si="136"/>
        <v>9</v>
      </c>
      <c r="Q226" s="27">
        <f t="shared" ca="1" si="137"/>
        <v>1.3399013842879146</v>
      </c>
      <c r="R226" s="26">
        <f t="shared" ca="1" si="115"/>
        <v>0.45045026771555663</v>
      </c>
      <c r="S226" s="50">
        <f t="shared" ca="1" si="116"/>
        <v>7.6600986157120854</v>
      </c>
      <c r="T226" s="26">
        <f t="shared" ca="1" si="117"/>
        <v>2.1592983754347714</v>
      </c>
      <c r="U226" s="50">
        <f t="shared" ca="1" si="118"/>
        <v>9.2023355692312752</v>
      </c>
      <c r="V226" s="23"/>
      <c r="W226" s="7">
        <f ca="1">IFERROR(MATCH(TRUE,I226:OFFSET(I226,_n-1,0),FALSE), _n)-1</f>
        <v>1</v>
      </c>
      <c r="X226" s="10">
        <f t="shared" ca="1" si="119"/>
        <v>4</v>
      </c>
      <c r="Y226" s="10">
        <f t="shared" ca="1" si="120"/>
        <v>0</v>
      </c>
      <c r="Z226" s="7">
        <f ca="1">SUM(G226:OFFSET(G226, W226, 0))</f>
        <v>9</v>
      </c>
      <c r="AA226" s="65">
        <f t="shared" ca="1" si="121"/>
        <v>0</v>
      </c>
      <c r="AB226" s="66">
        <f t="shared" ca="1" si="122"/>
        <v>9</v>
      </c>
      <c r="AC226" s="70">
        <f t="shared" si="123"/>
        <v>222</v>
      </c>
      <c r="AF226" s="48">
        <f ca="1">AF225+_alpha*SUMIFS($Q$8:$Q225, $AC$8:$AC225,$B226, $E$8:$E225,AF$5, $F$8:$F225,AF$6)</f>
        <v>-0.38364031450931357</v>
      </c>
      <c r="AG226" s="34">
        <f ca="1">AG225+_alpha*SUMIFS($Q$8:$Q225, $AC$8:$AC225,$B226, $E$8:$E225,AG$5, $F$8:$F225,AG$6)</f>
        <v>3.7102944848852153</v>
      </c>
      <c r="AH226" s="33">
        <f ca="1">AH225+_alpha*SUMIFS($Q$8:$Q225, $AC$8:$AC225,$B226, $E$8:$E225,AH$5, $F$8:$F225,AH$6)</f>
        <v>-0.81405467601969217</v>
      </c>
      <c r="AI226" s="35">
        <f ca="1">AI225+_alpha*SUMIFS($Q$8:$Q225, $AC$8:$AC225,$B226, $E$8:$E225,AI$5, $F$8:$F225,AI$6)</f>
        <v>4.1871496971343456</v>
      </c>
      <c r="AJ226" s="34">
        <f ca="1">AJ225+_alpha*SUMIFS($Q$8:$Q225, $AC$8:$AC225,$B226, $E$8:$E225,AJ$5, $F$8:$F225,AJ$6)</f>
        <v>0.45045026771555663</v>
      </c>
      <c r="AK226" s="34">
        <f ca="1">AK225+_alpha*SUMIFS($Q$8:$Q225, $AC$8:$AC225,$B226, $E$8:$E225,AK$5, $F$8:$F225,AK$6)</f>
        <v>7.6600986157120854</v>
      </c>
      <c r="AL226" s="33">
        <f ca="1">AL225+_alpha*SUMIFS($Q$8:$Q225, $AC$8:$AC225,$B226, $E$8:$E225,AL$5, $F$8:$F225,AL$6)</f>
        <v>2.1592983754347714</v>
      </c>
      <c r="AM226" s="35">
        <f ca="1">AM225+_alpha*SUMIFS($Q$8:$Q225, $AC$8:$AC225,$B226, $E$8:$E225,AM$5, $F$8:$F225,AM$6)</f>
        <v>9.2023355692312752</v>
      </c>
      <c r="AN226" s="34">
        <f ca="1">AN225+_alpha*SUMIFS($Q$8:$Q225, $AC$8:$AC225,$B226, $E$8:$E225,AN$5, $F$8:$F225,AN$6)</f>
        <v>0</v>
      </c>
      <c r="AO226" s="49">
        <f ca="1">AO225+_alpha*SUMIFS($Q$8:$Q225, $AC$8:$AC225,$B226, $E$8:$E225,AO$5, $F$8:$F225,AO$6)</f>
        <v>0</v>
      </c>
      <c r="AQ226" s="7">
        <f t="shared" ca="1" si="138"/>
        <v>1</v>
      </c>
      <c r="AR226" s="10">
        <f t="shared" ca="1" si="139"/>
        <v>1</v>
      </c>
      <c r="AS226" s="10">
        <f t="shared" ca="1" si="140"/>
        <v>1</v>
      </c>
      <c r="AT226" s="10">
        <f t="shared" ca="1" si="141"/>
        <v>1</v>
      </c>
      <c r="AU226" s="8">
        <f t="shared" ca="1" si="142"/>
        <v>0</v>
      </c>
    </row>
    <row r="227" spans="2:47" x14ac:dyDescent="0.7">
      <c r="B227" s="12">
        <f t="shared" si="124"/>
        <v>219</v>
      </c>
      <c r="C227" s="7">
        <f t="shared" ca="1" si="125"/>
        <v>4</v>
      </c>
      <c r="D227" s="8">
        <f t="shared" ca="1" si="126"/>
        <v>24</v>
      </c>
      <c r="E227" s="10">
        <f t="shared" ca="1" si="127"/>
        <v>3</v>
      </c>
      <c r="F227" s="54">
        <f t="shared" ca="1" si="128"/>
        <v>1</v>
      </c>
      <c r="G227" s="10">
        <f t="shared" ca="1" si="129"/>
        <v>10</v>
      </c>
      <c r="H227" s="7">
        <f t="shared" ca="1" si="130"/>
        <v>4</v>
      </c>
      <c r="I227" s="8" t="b">
        <f t="shared" ca="1" si="131"/>
        <v>1</v>
      </c>
      <c r="K227" s="55">
        <f t="shared" ca="1" si="132"/>
        <v>0</v>
      </c>
      <c r="L227" s="23">
        <f t="shared" si="133"/>
        <v>0.34002861291839731</v>
      </c>
      <c r="M227" s="8">
        <f t="shared" ca="1" si="134"/>
        <v>0</v>
      </c>
      <c r="N227" s="15"/>
      <c r="O227" s="58">
        <f t="shared" ca="1" si="135"/>
        <v>9.2023355692312752</v>
      </c>
      <c r="P227" s="57">
        <f t="shared" ca="1" si="136"/>
        <v>10</v>
      </c>
      <c r="Q227" s="27">
        <f t="shared" ca="1" si="137"/>
        <v>0.79766443076872484</v>
      </c>
      <c r="R227" s="26">
        <f t="shared" ca="1" si="115"/>
        <v>2.1592983754347714</v>
      </c>
      <c r="S227" s="50">
        <f t="shared" ca="1" si="116"/>
        <v>9.2023355692312752</v>
      </c>
      <c r="T227" s="26">
        <f t="shared" ca="1" si="117"/>
        <v>0</v>
      </c>
      <c r="U227" s="50">
        <f t="shared" ca="1" si="118"/>
        <v>0</v>
      </c>
      <c r="V227" s="23"/>
      <c r="W227" s="7">
        <f ca="1">IFERROR(MATCH(TRUE,I227:OFFSET(I227,_n-1,0),FALSE), _n)-1</f>
        <v>0</v>
      </c>
      <c r="X227" s="10">
        <f t="shared" ca="1" si="119"/>
        <v>4</v>
      </c>
      <c r="Y227" s="10">
        <f t="shared" ca="1" si="120"/>
        <v>0</v>
      </c>
      <c r="Z227" s="7">
        <f ca="1">SUM(G227:OFFSET(G227, W227, 0))</f>
        <v>10</v>
      </c>
      <c r="AA227" s="65">
        <f t="shared" ca="1" si="121"/>
        <v>0</v>
      </c>
      <c r="AB227" s="66">
        <f t="shared" ca="1" si="122"/>
        <v>10</v>
      </c>
      <c r="AC227" s="70">
        <f t="shared" si="123"/>
        <v>223</v>
      </c>
      <c r="AF227" s="48">
        <f ca="1">AF226+_alpha*SUMIFS($Q$8:$Q226, $AC$8:$AC226,$B227, $E$8:$E226,AF$5, $F$8:$F226,AF$6)</f>
        <v>0.16609433574509291</v>
      </c>
      <c r="AG227" s="34">
        <f ca="1">AG226+_alpha*SUMIFS($Q$8:$Q226, $AC$8:$AC226,$B227, $E$8:$E226,AG$5, $F$8:$F226,AG$6)</f>
        <v>3.7102944848852153</v>
      </c>
      <c r="AH227" s="33">
        <f ca="1">AH226+_alpha*SUMIFS($Q$8:$Q226, $AC$8:$AC226,$B227, $E$8:$E226,AH$5, $F$8:$F226,AH$6)</f>
        <v>-0.81405467601969217</v>
      </c>
      <c r="AI227" s="35">
        <f ca="1">AI226+_alpha*SUMIFS($Q$8:$Q226, $AC$8:$AC226,$B227, $E$8:$E226,AI$5, $F$8:$F226,AI$6)</f>
        <v>4.1871496971343456</v>
      </c>
      <c r="AJ227" s="34">
        <f ca="1">AJ226+_alpha*SUMIFS($Q$8:$Q226, $AC$8:$AC226,$B227, $E$8:$E226,AJ$5, $F$8:$F226,AJ$6)</f>
        <v>0.45045026771555663</v>
      </c>
      <c r="AK227" s="34">
        <f ca="1">AK226+_alpha*SUMIFS($Q$8:$Q226, $AC$8:$AC226,$B227, $E$8:$E226,AK$5, $F$8:$F226,AK$6)</f>
        <v>7.6600986157120854</v>
      </c>
      <c r="AL227" s="33">
        <f ca="1">AL226+_alpha*SUMIFS($Q$8:$Q226, $AC$8:$AC226,$B227, $E$8:$E226,AL$5, $F$8:$F226,AL$6)</f>
        <v>2.1592983754347714</v>
      </c>
      <c r="AM227" s="35">
        <f ca="1">AM226+_alpha*SUMIFS($Q$8:$Q226, $AC$8:$AC226,$B227, $E$8:$E226,AM$5, $F$8:$F226,AM$6)</f>
        <v>9.2023355692312752</v>
      </c>
      <c r="AN227" s="34">
        <f ca="1">AN226+_alpha*SUMIFS($Q$8:$Q226, $AC$8:$AC226,$B227, $E$8:$E226,AN$5, $F$8:$F226,AN$6)</f>
        <v>0</v>
      </c>
      <c r="AO227" s="49">
        <f ca="1">AO226+_alpha*SUMIFS($Q$8:$Q226, $AC$8:$AC226,$B227, $E$8:$E226,AO$5, $F$8:$F226,AO$6)</f>
        <v>0</v>
      </c>
      <c r="AQ227" s="7">
        <f t="shared" ca="1" si="138"/>
        <v>1</v>
      </c>
      <c r="AR227" s="10">
        <f t="shared" ca="1" si="139"/>
        <v>1</v>
      </c>
      <c r="AS227" s="10">
        <f t="shared" ca="1" si="140"/>
        <v>1</v>
      </c>
      <c r="AT227" s="10">
        <f t="shared" ca="1" si="141"/>
        <v>1</v>
      </c>
      <c r="AU227" s="8">
        <f t="shared" ca="1" si="142"/>
        <v>0</v>
      </c>
    </row>
    <row r="228" spans="2:47" x14ac:dyDescent="0.7">
      <c r="B228" s="12">
        <f t="shared" si="124"/>
        <v>220</v>
      </c>
      <c r="C228" s="7">
        <f t="shared" ca="1" si="125"/>
        <v>0</v>
      </c>
      <c r="D228" s="8">
        <f t="shared" ca="1" si="126"/>
        <v>25</v>
      </c>
      <c r="E228" s="10">
        <f t="shared" ca="1" si="127"/>
        <v>0</v>
      </c>
      <c r="F228" s="54">
        <f t="shared" ca="1" si="128"/>
        <v>0</v>
      </c>
      <c r="G228" s="10">
        <f t="shared" ca="1" si="129"/>
        <v>-1</v>
      </c>
      <c r="H228" s="7">
        <f t="shared" ca="1" si="130"/>
        <v>0</v>
      </c>
      <c r="I228" s="8" t="b">
        <f t="shared" ca="1" si="131"/>
        <v>0</v>
      </c>
      <c r="K228" s="55">
        <f t="shared" ca="1" si="132"/>
        <v>1</v>
      </c>
      <c r="L228" s="23">
        <f t="shared" si="133"/>
        <v>0.33972033624373621</v>
      </c>
      <c r="M228" s="8">
        <f t="shared" ca="1" si="134"/>
        <v>1</v>
      </c>
      <c r="N228" s="15"/>
      <c r="O228" s="58">
        <f t="shared" ca="1" si="135"/>
        <v>0.16609433574509291</v>
      </c>
      <c r="P228" s="57">
        <f t="shared" ca="1" si="136"/>
        <v>-1.8407016245652286</v>
      </c>
      <c r="Q228" s="27">
        <f t="shared" ca="1" si="137"/>
        <v>-2.0067959603103214</v>
      </c>
      <c r="R228" s="26">
        <f t="shared" ca="1" si="115"/>
        <v>0.16609433574509291</v>
      </c>
      <c r="S228" s="50">
        <f t="shared" ca="1" si="116"/>
        <v>4.039265036396694</v>
      </c>
      <c r="T228" s="26">
        <f t="shared" ca="1" si="117"/>
        <v>0.16609433574509291</v>
      </c>
      <c r="U228" s="50">
        <f t="shared" ca="1" si="118"/>
        <v>4.039265036396694</v>
      </c>
      <c r="V228" s="23"/>
      <c r="W228" s="7">
        <f ca="1">IFERROR(MATCH(TRUE,I228:OFFSET(I228,_n-1,0),FALSE), _n)-1</f>
        <v>3</v>
      </c>
      <c r="X228" s="10">
        <f t="shared" ca="1" si="119"/>
        <v>3</v>
      </c>
      <c r="Y228" s="10">
        <f t="shared" ca="1" si="120"/>
        <v>0</v>
      </c>
      <c r="Z228" s="7">
        <f ca="1">SUM(G228:OFFSET(G228, W228, 0))</f>
        <v>-4</v>
      </c>
      <c r="AA228" s="65">
        <f t="shared" ca="1" si="121"/>
        <v>2.1592983754347714</v>
      </c>
      <c r="AB228" s="66">
        <f t="shared" ca="1" si="122"/>
        <v>-1.8407016245652286</v>
      </c>
      <c r="AC228" s="70">
        <f t="shared" si="123"/>
        <v>224</v>
      </c>
      <c r="AF228" s="48">
        <f ca="1">AF227+_alpha*SUMIFS($Q$8:$Q227, $AC$8:$AC227,$B228, $E$8:$E227,AF$5, $F$8:$F227,AF$6)</f>
        <v>0.16609433574509291</v>
      </c>
      <c r="AG228" s="34">
        <f ca="1">AG227+_alpha*SUMIFS($Q$8:$Q227, $AC$8:$AC227,$B228, $E$8:$E227,AG$5, $F$8:$F227,AG$6)</f>
        <v>4.039265036396694</v>
      </c>
      <c r="AH228" s="33">
        <f ca="1">AH227+_alpha*SUMIFS($Q$8:$Q227, $AC$8:$AC227,$B228, $E$8:$E227,AH$5, $F$8:$F227,AH$6)</f>
        <v>-0.81405467601969217</v>
      </c>
      <c r="AI228" s="35">
        <f ca="1">AI227+_alpha*SUMIFS($Q$8:$Q227, $AC$8:$AC227,$B228, $E$8:$E227,AI$5, $F$8:$F227,AI$6)</f>
        <v>4.1871496971343456</v>
      </c>
      <c r="AJ228" s="34">
        <f ca="1">AJ227+_alpha*SUMIFS($Q$8:$Q227, $AC$8:$AC227,$B228, $E$8:$E227,AJ$5, $F$8:$F227,AJ$6)</f>
        <v>0.45045026771555663</v>
      </c>
      <c r="AK228" s="34">
        <f ca="1">AK227+_alpha*SUMIFS($Q$8:$Q227, $AC$8:$AC227,$B228, $E$8:$E227,AK$5, $F$8:$F227,AK$6)</f>
        <v>7.6600986157120854</v>
      </c>
      <c r="AL228" s="33">
        <f ca="1">AL227+_alpha*SUMIFS($Q$8:$Q227, $AC$8:$AC227,$B228, $E$8:$E227,AL$5, $F$8:$F227,AL$6)</f>
        <v>2.1592983754347714</v>
      </c>
      <c r="AM228" s="35">
        <f ca="1">AM227+_alpha*SUMIFS($Q$8:$Q227, $AC$8:$AC227,$B228, $E$8:$E227,AM$5, $F$8:$F227,AM$6)</f>
        <v>9.2023355692312752</v>
      </c>
      <c r="AN228" s="34">
        <f ca="1">AN227+_alpha*SUMIFS($Q$8:$Q227, $AC$8:$AC227,$B228, $E$8:$E227,AN$5, $F$8:$F227,AN$6)</f>
        <v>0</v>
      </c>
      <c r="AO228" s="49">
        <f ca="1">AO227+_alpha*SUMIFS($Q$8:$Q227, $AC$8:$AC227,$B228, $E$8:$E227,AO$5, $F$8:$F227,AO$6)</f>
        <v>0</v>
      </c>
      <c r="AQ228" s="7">
        <f t="shared" ca="1" si="138"/>
        <v>1</v>
      </c>
      <c r="AR228" s="10">
        <f t="shared" ca="1" si="139"/>
        <v>1</v>
      </c>
      <c r="AS228" s="10">
        <f t="shared" ca="1" si="140"/>
        <v>1</v>
      </c>
      <c r="AT228" s="10">
        <f t="shared" ca="1" si="141"/>
        <v>1</v>
      </c>
      <c r="AU228" s="8">
        <f t="shared" ca="1" si="142"/>
        <v>0</v>
      </c>
    </row>
    <row r="229" spans="2:47" x14ac:dyDescent="0.7">
      <c r="B229" s="12">
        <f t="shared" si="124"/>
        <v>221</v>
      </c>
      <c r="C229" s="7">
        <f t="shared" ca="1" si="125"/>
        <v>1</v>
      </c>
      <c r="D229" s="8">
        <f t="shared" ca="1" si="126"/>
        <v>25</v>
      </c>
      <c r="E229" s="10">
        <f t="shared" ca="1" si="127"/>
        <v>0</v>
      </c>
      <c r="F229" s="54">
        <f t="shared" ca="1" si="128"/>
        <v>1</v>
      </c>
      <c r="G229" s="10">
        <f t="shared" ca="1" si="129"/>
        <v>-1</v>
      </c>
      <c r="H229" s="7">
        <f t="shared" ca="1" si="130"/>
        <v>1</v>
      </c>
      <c r="I229" s="8" t="b">
        <f t="shared" ca="1" si="131"/>
        <v>0</v>
      </c>
      <c r="K229" s="55">
        <f t="shared" ca="1" si="132"/>
        <v>1</v>
      </c>
      <c r="L229" s="23">
        <f t="shared" si="133"/>
        <v>0.33941372894234889</v>
      </c>
      <c r="M229" s="8">
        <f t="shared" ca="1" si="134"/>
        <v>1</v>
      </c>
      <c r="N229" s="15"/>
      <c r="O229" s="58">
        <f t="shared" ca="1" si="135"/>
        <v>4.039265036396694</v>
      </c>
      <c r="P229" s="57">
        <f t="shared" ca="1" si="136"/>
        <v>3.6600986157120854</v>
      </c>
      <c r="Q229" s="27">
        <f t="shared" ca="1" si="137"/>
        <v>-0.3791664206846086</v>
      </c>
      <c r="R229" s="26">
        <f t="shared" ca="1" si="115"/>
        <v>0.16609433574509291</v>
      </c>
      <c r="S229" s="50">
        <f t="shared" ca="1" si="116"/>
        <v>4.039265036396694</v>
      </c>
      <c r="T229" s="26">
        <f t="shared" ca="1" si="117"/>
        <v>-0.81405467601969217</v>
      </c>
      <c r="U229" s="50">
        <f t="shared" ca="1" si="118"/>
        <v>4.5684347274209109</v>
      </c>
      <c r="V229" s="23"/>
      <c r="W229" s="7">
        <f ca="1">IFERROR(MATCH(TRUE,I229:OFFSET(I229,_n-1,0),FALSE), _n)-1</f>
        <v>3</v>
      </c>
      <c r="X229" s="10">
        <f t="shared" ca="1" si="119"/>
        <v>2</v>
      </c>
      <c r="Y229" s="10">
        <f t="shared" ca="1" si="120"/>
        <v>1</v>
      </c>
      <c r="Z229" s="7">
        <f ca="1">SUM(G229:OFFSET(G229, W229, 0))</f>
        <v>-4</v>
      </c>
      <c r="AA229" s="65">
        <f t="shared" ca="1" si="121"/>
        <v>7.6600986157120854</v>
      </c>
      <c r="AB229" s="66">
        <f t="shared" ca="1" si="122"/>
        <v>3.6600986157120854</v>
      </c>
      <c r="AC229" s="70">
        <f t="shared" si="123"/>
        <v>225</v>
      </c>
      <c r="AF229" s="48">
        <f ca="1">AF228+_alpha*SUMIFS($Q$8:$Q228, $AC$8:$AC228,$B229, $E$8:$E228,AF$5, $F$8:$F228,AF$6)</f>
        <v>0.16609433574509291</v>
      </c>
      <c r="AG229" s="34">
        <f ca="1">AG228+_alpha*SUMIFS($Q$8:$Q228, $AC$8:$AC228,$B229, $E$8:$E228,AG$5, $F$8:$F228,AG$6)</f>
        <v>4.039265036396694</v>
      </c>
      <c r="AH229" s="33">
        <f ca="1">AH228+_alpha*SUMIFS($Q$8:$Q228, $AC$8:$AC228,$B229, $E$8:$E228,AH$5, $F$8:$F228,AH$6)</f>
        <v>-0.81405467601969217</v>
      </c>
      <c r="AI229" s="35">
        <f ca="1">AI228+_alpha*SUMIFS($Q$8:$Q228, $AC$8:$AC228,$B229, $E$8:$E228,AI$5, $F$8:$F228,AI$6)</f>
        <v>4.5684347274209109</v>
      </c>
      <c r="AJ229" s="34">
        <f ca="1">AJ228+_alpha*SUMIFS($Q$8:$Q228, $AC$8:$AC228,$B229, $E$8:$E228,AJ$5, $F$8:$F228,AJ$6)</f>
        <v>0.45045026771555663</v>
      </c>
      <c r="AK229" s="34">
        <f ca="1">AK228+_alpha*SUMIFS($Q$8:$Q228, $AC$8:$AC228,$B229, $E$8:$E228,AK$5, $F$8:$F228,AK$6)</f>
        <v>7.6600986157120854</v>
      </c>
      <c r="AL229" s="33">
        <f ca="1">AL228+_alpha*SUMIFS($Q$8:$Q228, $AC$8:$AC228,$B229, $E$8:$E228,AL$5, $F$8:$F228,AL$6)</f>
        <v>2.1592983754347714</v>
      </c>
      <c r="AM229" s="35">
        <f ca="1">AM228+_alpha*SUMIFS($Q$8:$Q228, $AC$8:$AC228,$B229, $E$8:$E228,AM$5, $F$8:$F228,AM$6)</f>
        <v>9.2023355692312752</v>
      </c>
      <c r="AN229" s="34">
        <f ca="1">AN228+_alpha*SUMIFS($Q$8:$Q228, $AC$8:$AC228,$B229, $E$8:$E228,AN$5, $F$8:$F228,AN$6)</f>
        <v>0</v>
      </c>
      <c r="AO229" s="49">
        <f ca="1">AO228+_alpha*SUMIFS($Q$8:$Q228, $AC$8:$AC228,$B229, $E$8:$E228,AO$5, $F$8:$F228,AO$6)</f>
        <v>0</v>
      </c>
      <c r="AQ229" s="7">
        <f t="shared" ca="1" si="138"/>
        <v>1</v>
      </c>
      <c r="AR229" s="10">
        <f t="shared" ca="1" si="139"/>
        <v>1</v>
      </c>
      <c r="AS229" s="10">
        <f t="shared" ca="1" si="140"/>
        <v>1</v>
      </c>
      <c r="AT229" s="10">
        <f t="shared" ca="1" si="141"/>
        <v>1</v>
      </c>
      <c r="AU229" s="8">
        <f t="shared" ca="1" si="142"/>
        <v>0</v>
      </c>
    </row>
    <row r="230" spans="2:47" x14ac:dyDescent="0.7">
      <c r="B230" s="12">
        <f t="shared" si="124"/>
        <v>222</v>
      </c>
      <c r="C230" s="7">
        <f t="shared" ca="1" si="125"/>
        <v>2</v>
      </c>
      <c r="D230" s="8">
        <f t="shared" ca="1" si="126"/>
        <v>25</v>
      </c>
      <c r="E230" s="10">
        <f t="shared" ca="1" si="127"/>
        <v>1</v>
      </c>
      <c r="F230" s="54">
        <f t="shared" ca="1" si="128"/>
        <v>1</v>
      </c>
      <c r="G230" s="10">
        <f t="shared" ca="1" si="129"/>
        <v>-1</v>
      </c>
      <c r="H230" s="7">
        <f t="shared" ca="1" si="130"/>
        <v>2</v>
      </c>
      <c r="I230" s="8" t="b">
        <f t="shared" ca="1" si="131"/>
        <v>0</v>
      </c>
      <c r="K230" s="55">
        <f t="shared" ca="1" si="132"/>
        <v>1</v>
      </c>
      <c r="L230" s="23">
        <f t="shared" si="133"/>
        <v>0.33910877451541649</v>
      </c>
      <c r="M230" s="8">
        <f t="shared" ca="1" si="134"/>
        <v>1</v>
      </c>
      <c r="N230" s="15"/>
      <c r="O230" s="58">
        <f t="shared" ca="1" si="135"/>
        <v>4.5684347274209109</v>
      </c>
      <c r="P230" s="57">
        <f t="shared" ca="1" si="136"/>
        <v>5.2023355692312752</v>
      </c>
      <c r="Q230" s="27">
        <f t="shared" ca="1" si="137"/>
        <v>0.63390084181036421</v>
      </c>
      <c r="R230" s="26">
        <f t="shared" ca="1" si="115"/>
        <v>-0.81405467601969217</v>
      </c>
      <c r="S230" s="50">
        <f t="shared" ca="1" si="116"/>
        <v>4.5684347274209109</v>
      </c>
      <c r="T230" s="26">
        <f t="shared" ca="1" si="117"/>
        <v>0.45045026771555663</v>
      </c>
      <c r="U230" s="50">
        <f t="shared" ca="1" si="118"/>
        <v>7.7940887541408772</v>
      </c>
      <c r="V230" s="23"/>
      <c r="W230" s="7">
        <f ca="1">IFERROR(MATCH(TRUE,I230:OFFSET(I230,_n-1,0),FALSE), _n)-1</f>
        <v>3</v>
      </c>
      <c r="X230" s="10">
        <f t="shared" ca="1" si="119"/>
        <v>3</v>
      </c>
      <c r="Y230" s="10">
        <f t="shared" ca="1" si="120"/>
        <v>1</v>
      </c>
      <c r="Z230" s="7">
        <f ca="1">SUM(G230:OFFSET(G230, W230, 0))</f>
        <v>-4</v>
      </c>
      <c r="AA230" s="65">
        <f t="shared" ca="1" si="121"/>
        <v>9.2023355692312752</v>
      </c>
      <c r="AB230" s="66">
        <f t="shared" ca="1" si="122"/>
        <v>5.2023355692312752</v>
      </c>
      <c r="AC230" s="70">
        <f t="shared" si="123"/>
        <v>226</v>
      </c>
      <c r="AF230" s="48">
        <f ca="1">AF229+_alpha*SUMIFS($Q$8:$Q229, $AC$8:$AC229,$B230, $E$8:$E229,AF$5, $F$8:$F229,AF$6)</f>
        <v>0.16609433574509291</v>
      </c>
      <c r="AG230" s="34">
        <f ca="1">AG229+_alpha*SUMIFS($Q$8:$Q229, $AC$8:$AC229,$B230, $E$8:$E229,AG$5, $F$8:$F229,AG$6)</f>
        <v>4.039265036396694</v>
      </c>
      <c r="AH230" s="33">
        <f ca="1">AH229+_alpha*SUMIFS($Q$8:$Q229, $AC$8:$AC229,$B230, $E$8:$E229,AH$5, $F$8:$F229,AH$6)</f>
        <v>-0.81405467601969217</v>
      </c>
      <c r="AI230" s="35">
        <f ca="1">AI229+_alpha*SUMIFS($Q$8:$Q229, $AC$8:$AC229,$B230, $E$8:$E229,AI$5, $F$8:$F229,AI$6)</f>
        <v>4.5684347274209109</v>
      </c>
      <c r="AJ230" s="34">
        <f ca="1">AJ229+_alpha*SUMIFS($Q$8:$Q229, $AC$8:$AC229,$B230, $E$8:$E229,AJ$5, $F$8:$F229,AJ$6)</f>
        <v>0.45045026771555663</v>
      </c>
      <c r="AK230" s="34">
        <f ca="1">AK229+_alpha*SUMIFS($Q$8:$Q229, $AC$8:$AC229,$B230, $E$8:$E229,AK$5, $F$8:$F229,AK$6)</f>
        <v>7.7940887541408772</v>
      </c>
      <c r="AL230" s="33">
        <f ca="1">AL229+_alpha*SUMIFS($Q$8:$Q229, $AC$8:$AC229,$B230, $E$8:$E229,AL$5, $F$8:$F229,AL$6)</f>
        <v>2.1592983754347714</v>
      </c>
      <c r="AM230" s="35">
        <f ca="1">AM229+_alpha*SUMIFS($Q$8:$Q229, $AC$8:$AC229,$B230, $E$8:$E229,AM$5, $F$8:$F229,AM$6)</f>
        <v>9.2023355692312752</v>
      </c>
      <c r="AN230" s="34">
        <f ca="1">AN229+_alpha*SUMIFS($Q$8:$Q229, $AC$8:$AC229,$B230, $E$8:$E229,AN$5, $F$8:$F229,AN$6)</f>
        <v>0</v>
      </c>
      <c r="AO230" s="49">
        <f ca="1">AO229+_alpha*SUMIFS($Q$8:$Q229, $AC$8:$AC229,$B230, $E$8:$E229,AO$5, $F$8:$F229,AO$6)</f>
        <v>0</v>
      </c>
      <c r="AQ230" s="7">
        <f t="shared" ca="1" si="138"/>
        <v>1</v>
      </c>
      <c r="AR230" s="10">
        <f t="shared" ca="1" si="139"/>
        <v>1</v>
      </c>
      <c r="AS230" s="10">
        <f t="shared" ca="1" si="140"/>
        <v>1</v>
      </c>
      <c r="AT230" s="10">
        <f t="shared" ca="1" si="141"/>
        <v>1</v>
      </c>
      <c r="AU230" s="8">
        <f t="shared" ca="1" si="142"/>
        <v>0</v>
      </c>
    </row>
    <row r="231" spans="2:47" x14ac:dyDescent="0.7">
      <c r="B231" s="12">
        <f t="shared" si="124"/>
        <v>223</v>
      </c>
      <c r="C231" s="7">
        <f t="shared" ca="1" si="125"/>
        <v>3</v>
      </c>
      <c r="D231" s="8">
        <f t="shared" ca="1" si="126"/>
        <v>25</v>
      </c>
      <c r="E231" s="10">
        <f t="shared" ca="1" si="127"/>
        <v>2</v>
      </c>
      <c r="F231" s="54">
        <f t="shared" ca="1" si="128"/>
        <v>1</v>
      </c>
      <c r="G231" s="10">
        <f t="shared" ca="1" si="129"/>
        <v>-1</v>
      </c>
      <c r="H231" s="7">
        <f t="shared" ca="1" si="130"/>
        <v>3</v>
      </c>
      <c r="I231" s="8" t="b">
        <f t="shared" ca="1" si="131"/>
        <v>0</v>
      </c>
      <c r="K231" s="55">
        <f t="shared" ca="1" si="132"/>
        <v>1</v>
      </c>
      <c r="L231" s="23">
        <f t="shared" si="133"/>
        <v>0.33880545670024043</v>
      </c>
      <c r="M231" s="8">
        <f t="shared" ca="1" si="134"/>
        <v>0</v>
      </c>
      <c r="N231" s="15"/>
      <c r="O231" s="58">
        <f t="shared" ca="1" si="135"/>
        <v>7.7940887541408772</v>
      </c>
      <c r="P231" s="57">
        <f t="shared" ca="1" si="136"/>
        <v>7</v>
      </c>
      <c r="Q231" s="27">
        <f t="shared" ca="1" si="137"/>
        <v>-0.79408875414087721</v>
      </c>
      <c r="R231" s="26">
        <f t="shared" ca="1" si="115"/>
        <v>0.45045026771555663</v>
      </c>
      <c r="S231" s="50">
        <f t="shared" ca="1" si="116"/>
        <v>7.7940887541408772</v>
      </c>
      <c r="T231" s="26">
        <f t="shared" ca="1" si="117"/>
        <v>2.1592983754347714</v>
      </c>
      <c r="U231" s="50">
        <f t="shared" ca="1" si="118"/>
        <v>9.2821020123081475</v>
      </c>
      <c r="V231" s="23"/>
      <c r="W231" s="7">
        <f ca="1">IFERROR(MATCH(TRUE,I231:OFFSET(I231,_n-1,0),FALSE), _n)-1</f>
        <v>3</v>
      </c>
      <c r="X231" s="10">
        <f t="shared" ca="1" si="119"/>
        <v>4</v>
      </c>
      <c r="Y231" s="10">
        <f t="shared" ca="1" si="120"/>
        <v>0</v>
      </c>
      <c r="Z231" s="7">
        <f ca="1">SUM(G231:OFFSET(G231, W231, 0))</f>
        <v>7</v>
      </c>
      <c r="AA231" s="65">
        <f t="shared" ca="1" si="121"/>
        <v>0</v>
      </c>
      <c r="AB231" s="66">
        <f t="shared" ca="1" si="122"/>
        <v>7</v>
      </c>
      <c r="AC231" s="70">
        <f t="shared" si="123"/>
        <v>227</v>
      </c>
      <c r="AF231" s="48">
        <f ca="1">AF230+_alpha*SUMIFS($Q$8:$Q230, $AC$8:$AC230,$B231, $E$8:$E230,AF$5, $F$8:$F230,AF$6)</f>
        <v>0.16609433574509291</v>
      </c>
      <c r="AG231" s="34">
        <f ca="1">AG230+_alpha*SUMIFS($Q$8:$Q230, $AC$8:$AC230,$B231, $E$8:$E230,AG$5, $F$8:$F230,AG$6)</f>
        <v>4.039265036396694</v>
      </c>
      <c r="AH231" s="33">
        <f ca="1">AH230+_alpha*SUMIFS($Q$8:$Q230, $AC$8:$AC230,$B231, $E$8:$E230,AH$5, $F$8:$F230,AH$6)</f>
        <v>-0.81405467601969217</v>
      </c>
      <c r="AI231" s="35">
        <f ca="1">AI230+_alpha*SUMIFS($Q$8:$Q230, $AC$8:$AC230,$B231, $E$8:$E230,AI$5, $F$8:$F230,AI$6)</f>
        <v>4.5684347274209109</v>
      </c>
      <c r="AJ231" s="34">
        <f ca="1">AJ230+_alpha*SUMIFS($Q$8:$Q230, $AC$8:$AC230,$B231, $E$8:$E230,AJ$5, $F$8:$F230,AJ$6)</f>
        <v>0.45045026771555663</v>
      </c>
      <c r="AK231" s="34">
        <f ca="1">AK230+_alpha*SUMIFS($Q$8:$Q230, $AC$8:$AC230,$B231, $E$8:$E230,AK$5, $F$8:$F230,AK$6)</f>
        <v>7.7940887541408772</v>
      </c>
      <c r="AL231" s="33">
        <f ca="1">AL230+_alpha*SUMIFS($Q$8:$Q230, $AC$8:$AC230,$B231, $E$8:$E230,AL$5, $F$8:$F230,AL$6)</f>
        <v>2.1592983754347714</v>
      </c>
      <c r="AM231" s="35">
        <f ca="1">AM230+_alpha*SUMIFS($Q$8:$Q230, $AC$8:$AC230,$B231, $E$8:$E230,AM$5, $F$8:$F230,AM$6)</f>
        <v>9.2821020123081475</v>
      </c>
      <c r="AN231" s="34">
        <f ca="1">AN230+_alpha*SUMIFS($Q$8:$Q230, $AC$8:$AC230,$B231, $E$8:$E230,AN$5, $F$8:$F230,AN$6)</f>
        <v>0</v>
      </c>
      <c r="AO231" s="49">
        <f ca="1">AO230+_alpha*SUMIFS($Q$8:$Q230, $AC$8:$AC230,$B231, $E$8:$E230,AO$5, $F$8:$F230,AO$6)</f>
        <v>0</v>
      </c>
      <c r="AQ231" s="7">
        <f t="shared" ca="1" si="138"/>
        <v>1</v>
      </c>
      <c r="AR231" s="10">
        <f t="shared" ca="1" si="139"/>
        <v>1</v>
      </c>
      <c r="AS231" s="10">
        <f t="shared" ca="1" si="140"/>
        <v>1</v>
      </c>
      <c r="AT231" s="10">
        <f t="shared" ca="1" si="141"/>
        <v>1</v>
      </c>
      <c r="AU231" s="8">
        <f t="shared" ca="1" si="142"/>
        <v>0</v>
      </c>
    </row>
    <row r="232" spans="2:47" x14ac:dyDescent="0.7">
      <c r="B232" s="12">
        <f t="shared" si="124"/>
        <v>224</v>
      </c>
      <c r="C232" s="7">
        <f t="shared" ca="1" si="125"/>
        <v>4</v>
      </c>
      <c r="D232" s="8">
        <f t="shared" ca="1" si="126"/>
        <v>25</v>
      </c>
      <c r="E232" s="10">
        <f t="shared" ca="1" si="127"/>
        <v>3</v>
      </c>
      <c r="F232" s="54">
        <f t="shared" ca="1" si="128"/>
        <v>0</v>
      </c>
      <c r="G232" s="10">
        <f t="shared" ca="1" si="129"/>
        <v>-1</v>
      </c>
      <c r="H232" s="7">
        <f t="shared" ca="1" si="130"/>
        <v>2</v>
      </c>
      <c r="I232" s="8" t="b">
        <f t="shared" ca="1" si="131"/>
        <v>0</v>
      </c>
      <c r="K232" s="55">
        <f t="shared" ca="1" si="132"/>
        <v>1</v>
      </c>
      <c r="L232" s="23">
        <f t="shared" si="133"/>
        <v>0.33850375946582723</v>
      </c>
      <c r="M232" s="8">
        <f t="shared" ca="1" si="134"/>
        <v>1</v>
      </c>
      <c r="N232" s="15"/>
      <c r="O232" s="58">
        <f t="shared" ca="1" si="135"/>
        <v>2.1592983754347714</v>
      </c>
      <c r="P232" s="57">
        <f t="shared" ca="1" si="136"/>
        <v>8</v>
      </c>
      <c r="Q232" s="27">
        <f t="shared" ca="1" si="137"/>
        <v>5.840701624565229</v>
      </c>
      <c r="R232" s="26">
        <f t="shared" ca="1" si="115"/>
        <v>2.1592983754347714</v>
      </c>
      <c r="S232" s="50">
        <f t="shared" ca="1" si="116"/>
        <v>9.2821020123081475</v>
      </c>
      <c r="T232" s="26">
        <f t="shared" ca="1" si="117"/>
        <v>0.45045026771555663</v>
      </c>
      <c r="U232" s="50">
        <f t="shared" ca="1" si="118"/>
        <v>7.7940887541408772</v>
      </c>
      <c r="V232" s="23"/>
      <c r="W232" s="7">
        <f ca="1">IFERROR(MATCH(TRUE,I232:OFFSET(I232,_n-1,0),FALSE), _n)-1</f>
        <v>2</v>
      </c>
      <c r="X232" s="10">
        <f t="shared" ca="1" si="119"/>
        <v>4</v>
      </c>
      <c r="Y232" s="10">
        <f t="shared" ca="1" si="120"/>
        <v>0</v>
      </c>
      <c r="Z232" s="7">
        <f ca="1">SUM(G232:OFFSET(G232, W232, 0))</f>
        <v>8</v>
      </c>
      <c r="AA232" s="65">
        <f t="shared" ca="1" si="121"/>
        <v>0</v>
      </c>
      <c r="AB232" s="66">
        <f t="shared" ca="1" si="122"/>
        <v>8</v>
      </c>
      <c r="AC232" s="70">
        <f t="shared" si="123"/>
        <v>228</v>
      </c>
      <c r="AF232" s="48">
        <f ca="1">AF231+_alpha*SUMIFS($Q$8:$Q231, $AC$8:$AC231,$B232, $E$8:$E231,AF$5, $F$8:$F231,AF$6)</f>
        <v>-3.4585260285939223E-2</v>
      </c>
      <c r="AG232" s="34">
        <f ca="1">AG231+_alpha*SUMIFS($Q$8:$Q231, $AC$8:$AC231,$B232, $E$8:$E231,AG$5, $F$8:$F231,AG$6)</f>
        <v>4.039265036396694</v>
      </c>
      <c r="AH232" s="33">
        <f ca="1">AH231+_alpha*SUMIFS($Q$8:$Q231, $AC$8:$AC231,$B232, $E$8:$E231,AH$5, $F$8:$F231,AH$6)</f>
        <v>-0.81405467601969217</v>
      </c>
      <c r="AI232" s="35">
        <f ca="1">AI231+_alpha*SUMIFS($Q$8:$Q231, $AC$8:$AC231,$B232, $E$8:$E231,AI$5, $F$8:$F231,AI$6)</f>
        <v>4.5684347274209109</v>
      </c>
      <c r="AJ232" s="34">
        <f ca="1">AJ231+_alpha*SUMIFS($Q$8:$Q231, $AC$8:$AC231,$B232, $E$8:$E231,AJ$5, $F$8:$F231,AJ$6)</f>
        <v>0.45045026771555663</v>
      </c>
      <c r="AK232" s="34">
        <f ca="1">AK231+_alpha*SUMIFS($Q$8:$Q231, $AC$8:$AC231,$B232, $E$8:$E231,AK$5, $F$8:$F231,AK$6)</f>
        <v>7.7940887541408772</v>
      </c>
      <c r="AL232" s="33">
        <f ca="1">AL231+_alpha*SUMIFS($Q$8:$Q231, $AC$8:$AC231,$B232, $E$8:$E231,AL$5, $F$8:$F231,AL$6)</f>
        <v>2.1592983754347714</v>
      </c>
      <c r="AM232" s="35">
        <f ca="1">AM231+_alpha*SUMIFS($Q$8:$Q231, $AC$8:$AC231,$B232, $E$8:$E231,AM$5, $F$8:$F231,AM$6)</f>
        <v>9.2821020123081475</v>
      </c>
      <c r="AN232" s="34">
        <f ca="1">AN231+_alpha*SUMIFS($Q$8:$Q231, $AC$8:$AC231,$B232, $E$8:$E231,AN$5, $F$8:$F231,AN$6)</f>
        <v>0</v>
      </c>
      <c r="AO232" s="49">
        <f ca="1">AO231+_alpha*SUMIFS($Q$8:$Q231, $AC$8:$AC231,$B232, $E$8:$E231,AO$5, $F$8:$F231,AO$6)</f>
        <v>0</v>
      </c>
      <c r="AQ232" s="7">
        <f t="shared" ca="1" si="138"/>
        <v>1</v>
      </c>
      <c r="AR232" s="10">
        <f t="shared" ca="1" si="139"/>
        <v>1</v>
      </c>
      <c r="AS232" s="10">
        <f t="shared" ca="1" si="140"/>
        <v>1</v>
      </c>
      <c r="AT232" s="10">
        <f t="shared" ca="1" si="141"/>
        <v>1</v>
      </c>
      <c r="AU232" s="8">
        <f t="shared" ca="1" si="142"/>
        <v>0</v>
      </c>
    </row>
    <row r="233" spans="2:47" x14ac:dyDescent="0.7">
      <c r="B233" s="12">
        <f t="shared" si="124"/>
        <v>225</v>
      </c>
      <c r="C233" s="7">
        <f t="shared" ca="1" si="125"/>
        <v>5</v>
      </c>
      <c r="D233" s="8">
        <f t="shared" ca="1" si="126"/>
        <v>25</v>
      </c>
      <c r="E233" s="10">
        <f t="shared" ca="1" si="127"/>
        <v>2</v>
      </c>
      <c r="F233" s="54">
        <f t="shared" ca="1" si="128"/>
        <v>1</v>
      </c>
      <c r="G233" s="10">
        <f t="shared" ca="1" si="129"/>
        <v>-1</v>
      </c>
      <c r="H233" s="7">
        <f t="shared" ca="1" si="130"/>
        <v>3</v>
      </c>
      <c r="I233" s="8" t="b">
        <f t="shared" ca="1" si="131"/>
        <v>0</v>
      </c>
      <c r="K233" s="55">
        <f t="shared" ca="1" si="132"/>
        <v>1</v>
      </c>
      <c r="L233" s="23">
        <f t="shared" si="133"/>
        <v>0.33820366700857424</v>
      </c>
      <c r="M233" s="8">
        <f t="shared" ca="1" si="134"/>
        <v>1</v>
      </c>
      <c r="N233" s="15"/>
      <c r="O233" s="58">
        <f t="shared" ca="1" si="135"/>
        <v>7.7940887541408772</v>
      </c>
      <c r="P233" s="57">
        <f t="shared" ca="1" si="136"/>
        <v>9</v>
      </c>
      <c r="Q233" s="27">
        <f t="shared" ca="1" si="137"/>
        <v>1.2059112458591228</v>
      </c>
      <c r="R233" s="26">
        <f t="shared" ca="1" si="115"/>
        <v>0.45045026771555663</v>
      </c>
      <c r="S233" s="50">
        <f t="shared" ca="1" si="116"/>
        <v>7.7940887541408772</v>
      </c>
      <c r="T233" s="26">
        <f t="shared" ca="1" si="117"/>
        <v>2.1592983754347714</v>
      </c>
      <c r="U233" s="50">
        <f t="shared" ca="1" si="118"/>
        <v>9.2821020123081475</v>
      </c>
      <c r="V233" s="23"/>
      <c r="W233" s="7">
        <f ca="1">IFERROR(MATCH(TRUE,I233:OFFSET(I233,_n-1,0),FALSE), _n)-1</f>
        <v>1</v>
      </c>
      <c r="X233" s="10">
        <f t="shared" ca="1" si="119"/>
        <v>4</v>
      </c>
      <c r="Y233" s="10">
        <f t="shared" ca="1" si="120"/>
        <v>0</v>
      </c>
      <c r="Z233" s="7">
        <f ca="1">SUM(G233:OFFSET(G233, W233, 0))</f>
        <v>9</v>
      </c>
      <c r="AA233" s="65">
        <f t="shared" ca="1" si="121"/>
        <v>0</v>
      </c>
      <c r="AB233" s="66">
        <f t="shared" ca="1" si="122"/>
        <v>9</v>
      </c>
      <c r="AC233" s="70">
        <f t="shared" si="123"/>
        <v>229</v>
      </c>
      <c r="AF233" s="48">
        <f ca="1">AF232+_alpha*SUMIFS($Q$8:$Q232, $AC$8:$AC232,$B233, $E$8:$E232,AF$5, $F$8:$F232,AF$6)</f>
        <v>-3.4585260285939223E-2</v>
      </c>
      <c r="AG233" s="34">
        <f ca="1">AG232+_alpha*SUMIFS($Q$8:$Q232, $AC$8:$AC232,$B233, $E$8:$E232,AG$5, $F$8:$F232,AG$6)</f>
        <v>4.0013483943282333</v>
      </c>
      <c r="AH233" s="33">
        <f ca="1">AH232+_alpha*SUMIFS($Q$8:$Q232, $AC$8:$AC232,$B233, $E$8:$E232,AH$5, $F$8:$F232,AH$6)</f>
        <v>-0.81405467601969217</v>
      </c>
      <c r="AI233" s="35">
        <f ca="1">AI232+_alpha*SUMIFS($Q$8:$Q232, $AC$8:$AC232,$B233, $E$8:$E232,AI$5, $F$8:$F232,AI$6)</f>
        <v>4.5684347274209109</v>
      </c>
      <c r="AJ233" s="34">
        <f ca="1">AJ232+_alpha*SUMIFS($Q$8:$Q232, $AC$8:$AC232,$B233, $E$8:$E232,AJ$5, $F$8:$F232,AJ$6)</f>
        <v>0.45045026771555663</v>
      </c>
      <c r="AK233" s="34">
        <f ca="1">AK232+_alpha*SUMIFS($Q$8:$Q232, $AC$8:$AC232,$B233, $E$8:$E232,AK$5, $F$8:$F232,AK$6)</f>
        <v>7.7940887541408772</v>
      </c>
      <c r="AL233" s="33">
        <f ca="1">AL232+_alpha*SUMIFS($Q$8:$Q232, $AC$8:$AC232,$B233, $E$8:$E232,AL$5, $F$8:$F232,AL$6)</f>
        <v>2.1592983754347714</v>
      </c>
      <c r="AM233" s="35">
        <f ca="1">AM232+_alpha*SUMIFS($Q$8:$Q232, $AC$8:$AC232,$B233, $E$8:$E232,AM$5, $F$8:$F232,AM$6)</f>
        <v>9.2821020123081475</v>
      </c>
      <c r="AN233" s="34">
        <f ca="1">AN232+_alpha*SUMIFS($Q$8:$Q232, $AC$8:$AC232,$B233, $E$8:$E232,AN$5, $F$8:$F232,AN$6)</f>
        <v>0</v>
      </c>
      <c r="AO233" s="49">
        <f ca="1">AO232+_alpha*SUMIFS($Q$8:$Q232, $AC$8:$AC232,$B233, $E$8:$E232,AO$5, $F$8:$F232,AO$6)</f>
        <v>0</v>
      </c>
      <c r="AQ233" s="7">
        <f t="shared" ca="1" si="138"/>
        <v>1</v>
      </c>
      <c r="AR233" s="10">
        <f t="shared" ca="1" si="139"/>
        <v>1</v>
      </c>
      <c r="AS233" s="10">
        <f t="shared" ca="1" si="140"/>
        <v>1</v>
      </c>
      <c r="AT233" s="10">
        <f t="shared" ca="1" si="141"/>
        <v>1</v>
      </c>
      <c r="AU233" s="8">
        <f t="shared" ca="1" si="142"/>
        <v>0</v>
      </c>
    </row>
    <row r="234" spans="2:47" x14ac:dyDescent="0.7">
      <c r="B234" s="12">
        <f t="shared" si="124"/>
        <v>226</v>
      </c>
      <c r="C234" s="7">
        <f t="shared" ca="1" si="125"/>
        <v>6</v>
      </c>
      <c r="D234" s="8">
        <f t="shared" ca="1" si="126"/>
        <v>25</v>
      </c>
      <c r="E234" s="10">
        <f t="shared" ca="1" si="127"/>
        <v>3</v>
      </c>
      <c r="F234" s="54">
        <f t="shared" ca="1" si="128"/>
        <v>1</v>
      </c>
      <c r="G234" s="10">
        <f t="shared" ca="1" si="129"/>
        <v>10</v>
      </c>
      <c r="H234" s="7">
        <f t="shared" ca="1" si="130"/>
        <v>4</v>
      </c>
      <c r="I234" s="8" t="b">
        <f t="shared" ca="1" si="131"/>
        <v>1</v>
      </c>
      <c r="K234" s="55">
        <f t="shared" ca="1" si="132"/>
        <v>0</v>
      </c>
      <c r="L234" s="23">
        <f t="shared" si="133"/>
        <v>0.33790516374805585</v>
      </c>
      <c r="M234" s="8">
        <f t="shared" ca="1" si="134"/>
        <v>0</v>
      </c>
      <c r="N234" s="15"/>
      <c r="O234" s="58">
        <f t="shared" ca="1" si="135"/>
        <v>9.2821020123081475</v>
      </c>
      <c r="P234" s="57">
        <f t="shared" ca="1" si="136"/>
        <v>10</v>
      </c>
      <c r="Q234" s="27">
        <f t="shared" ca="1" si="137"/>
        <v>0.71789798769185253</v>
      </c>
      <c r="R234" s="26">
        <f t="shared" ca="1" si="115"/>
        <v>2.1592983754347714</v>
      </c>
      <c r="S234" s="50">
        <f t="shared" ca="1" si="116"/>
        <v>9.2821020123081475</v>
      </c>
      <c r="T234" s="26">
        <f t="shared" ca="1" si="117"/>
        <v>0</v>
      </c>
      <c r="U234" s="50">
        <f t="shared" ca="1" si="118"/>
        <v>0</v>
      </c>
      <c r="V234" s="23"/>
      <c r="W234" s="7">
        <f ca="1">IFERROR(MATCH(TRUE,I234:OFFSET(I234,_n-1,0),FALSE), _n)-1</f>
        <v>0</v>
      </c>
      <c r="X234" s="10">
        <f t="shared" ca="1" si="119"/>
        <v>4</v>
      </c>
      <c r="Y234" s="10">
        <f t="shared" ca="1" si="120"/>
        <v>0</v>
      </c>
      <c r="Z234" s="7">
        <f ca="1">SUM(G234:OFFSET(G234, W234, 0))</f>
        <v>10</v>
      </c>
      <c r="AA234" s="65">
        <f t="shared" ca="1" si="121"/>
        <v>0</v>
      </c>
      <c r="AB234" s="66">
        <f t="shared" ca="1" si="122"/>
        <v>10</v>
      </c>
      <c r="AC234" s="70">
        <f t="shared" si="123"/>
        <v>230</v>
      </c>
      <c r="AF234" s="48">
        <f ca="1">AF233+_alpha*SUMIFS($Q$8:$Q233, $AC$8:$AC233,$B234, $E$8:$E233,AF$5, $F$8:$F233,AF$6)</f>
        <v>-3.4585260285939223E-2</v>
      </c>
      <c r="AG234" s="34">
        <f ca="1">AG233+_alpha*SUMIFS($Q$8:$Q233, $AC$8:$AC233,$B234, $E$8:$E233,AG$5, $F$8:$F233,AG$6)</f>
        <v>4.0013483943282333</v>
      </c>
      <c r="AH234" s="33">
        <f ca="1">AH233+_alpha*SUMIFS($Q$8:$Q233, $AC$8:$AC233,$B234, $E$8:$E233,AH$5, $F$8:$F233,AH$6)</f>
        <v>-0.81405467601969217</v>
      </c>
      <c r="AI234" s="35">
        <f ca="1">AI233+_alpha*SUMIFS($Q$8:$Q233, $AC$8:$AC233,$B234, $E$8:$E233,AI$5, $F$8:$F233,AI$6)</f>
        <v>4.6318248116019474</v>
      </c>
      <c r="AJ234" s="34">
        <f ca="1">AJ233+_alpha*SUMIFS($Q$8:$Q233, $AC$8:$AC233,$B234, $E$8:$E233,AJ$5, $F$8:$F233,AJ$6)</f>
        <v>0.45045026771555663</v>
      </c>
      <c r="AK234" s="34">
        <f ca="1">AK233+_alpha*SUMIFS($Q$8:$Q233, $AC$8:$AC233,$B234, $E$8:$E233,AK$5, $F$8:$F233,AK$6)</f>
        <v>7.7940887541408772</v>
      </c>
      <c r="AL234" s="33">
        <f ca="1">AL233+_alpha*SUMIFS($Q$8:$Q233, $AC$8:$AC233,$B234, $E$8:$E233,AL$5, $F$8:$F233,AL$6)</f>
        <v>2.1592983754347714</v>
      </c>
      <c r="AM234" s="35">
        <f ca="1">AM233+_alpha*SUMIFS($Q$8:$Q233, $AC$8:$AC233,$B234, $E$8:$E233,AM$5, $F$8:$F233,AM$6)</f>
        <v>9.2821020123081475</v>
      </c>
      <c r="AN234" s="34">
        <f ca="1">AN233+_alpha*SUMIFS($Q$8:$Q233, $AC$8:$AC233,$B234, $E$8:$E233,AN$5, $F$8:$F233,AN$6)</f>
        <v>0</v>
      </c>
      <c r="AO234" s="49">
        <f ca="1">AO233+_alpha*SUMIFS($Q$8:$Q233, $AC$8:$AC233,$B234, $E$8:$E233,AO$5, $F$8:$F233,AO$6)</f>
        <v>0</v>
      </c>
      <c r="AQ234" s="7">
        <f t="shared" ca="1" si="138"/>
        <v>1</v>
      </c>
      <c r="AR234" s="10">
        <f t="shared" ca="1" si="139"/>
        <v>1</v>
      </c>
      <c r="AS234" s="10">
        <f t="shared" ca="1" si="140"/>
        <v>1</v>
      </c>
      <c r="AT234" s="10">
        <f t="shared" ca="1" si="141"/>
        <v>1</v>
      </c>
      <c r="AU234" s="8">
        <f t="shared" ca="1" si="142"/>
        <v>0</v>
      </c>
    </row>
    <row r="235" spans="2:47" x14ac:dyDescent="0.7">
      <c r="B235" s="12">
        <f t="shared" si="124"/>
        <v>227</v>
      </c>
      <c r="C235" s="7">
        <f t="shared" ca="1" si="125"/>
        <v>0</v>
      </c>
      <c r="D235" s="8">
        <f t="shared" ca="1" si="126"/>
        <v>26</v>
      </c>
      <c r="E235" s="10">
        <f t="shared" ca="1" si="127"/>
        <v>0</v>
      </c>
      <c r="F235" s="54">
        <f t="shared" ca="1" si="128"/>
        <v>0</v>
      </c>
      <c r="G235" s="10">
        <f t="shared" ca="1" si="129"/>
        <v>-1</v>
      </c>
      <c r="H235" s="7">
        <f t="shared" ca="1" si="130"/>
        <v>0</v>
      </c>
      <c r="I235" s="8" t="b">
        <f t="shared" ca="1" si="131"/>
        <v>0</v>
      </c>
      <c r="K235" s="55">
        <f t="shared" ca="1" si="132"/>
        <v>1</v>
      </c>
      <c r="L235" s="23">
        <f t="shared" si="133"/>
        <v>0.33760823432290427</v>
      </c>
      <c r="M235" s="8">
        <f t="shared" ca="1" si="134"/>
        <v>1</v>
      </c>
      <c r="N235" s="15"/>
      <c r="O235" s="58">
        <f t="shared" ca="1" si="135"/>
        <v>-3.4585260285939223E-2</v>
      </c>
      <c r="P235" s="57">
        <f t="shared" ca="1" si="136"/>
        <v>5.2821020123081475</v>
      </c>
      <c r="Q235" s="27">
        <f t="shared" ca="1" si="137"/>
        <v>5.3166872725940868</v>
      </c>
      <c r="R235" s="26">
        <f t="shared" ca="1" si="115"/>
        <v>-3.4585260285939223E-2</v>
      </c>
      <c r="S235" s="50">
        <f t="shared" ca="1" si="116"/>
        <v>4.0013483943282333</v>
      </c>
      <c r="T235" s="26">
        <f t="shared" ca="1" si="117"/>
        <v>-3.4585260285939223E-2</v>
      </c>
      <c r="U235" s="50">
        <f t="shared" ca="1" si="118"/>
        <v>4.0013483943282333</v>
      </c>
      <c r="V235" s="23"/>
      <c r="W235" s="7">
        <f ca="1">IFERROR(MATCH(TRUE,I235:OFFSET(I235,_n-1,0),FALSE), _n)-1</f>
        <v>3</v>
      </c>
      <c r="X235" s="10">
        <f t="shared" ca="1" si="119"/>
        <v>3</v>
      </c>
      <c r="Y235" s="10">
        <f t="shared" ca="1" si="120"/>
        <v>1</v>
      </c>
      <c r="Z235" s="7">
        <f ca="1">SUM(G235:OFFSET(G235, W235, 0))</f>
        <v>-4</v>
      </c>
      <c r="AA235" s="65">
        <f t="shared" ca="1" si="121"/>
        <v>9.2821020123081475</v>
      </c>
      <c r="AB235" s="66">
        <f t="shared" ca="1" si="122"/>
        <v>5.2821020123081475</v>
      </c>
      <c r="AC235" s="70">
        <f t="shared" si="123"/>
        <v>231</v>
      </c>
      <c r="AF235" s="48">
        <f ca="1">AF234+_alpha*SUMIFS($Q$8:$Q234, $AC$8:$AC234,$B235, $E$8:$E234,AF$5, $F$8:$F234,AF$6)</f>
        <v>-3.4585260285939223E-2</v>
      </c>
      <c r="AG235" s="34">
        <f ca="1">AG234+_alpha*SUMIFS($Q$8:$Q234, $AC$8:$AC234,$B235, $E$8:$E234,AG$5, $F$8:$F234,AG$6)</f>
        <v>4.0013483943282333</v>
      </c>
      <c r="AH235" s="33">
        <f ca="1">AH234+_alpha*SUMIFS($Q$8:$Q234, $AC$8:$AC234,$B235, $E$8:$E234,AH$5, $F$8:$F234,AH$6)</f>
        <v>-0.81405467601969217</v>
      </c>
      <c r="AI235" s="35">
        <f ca="1">AI234+_alpha*SUMIFS($Q$8:$Q234, $AC$8:$AC234,$B235, $E$8:$E234,AI$5, $F$8:$F234,AI$6)</f>
        <v>4.6318248116019474</v>
      </c>
      <c r="AJ235" s="34">
        <f ca="1">AJ234+_alpha*SUMIFS($Q$8:$Q234, $AC$8:$AC234,$B235, $E$8:$E234,AJ$5, $F$8:$F234,AJ$6)</f>
        <v>0.45045026771555663</v>
      </c>
      <c r="AK235" s="34">
        <f ca="1">AK234+_alpha*SUMIFS($Q$8:$Q234, $AC$8:$AC234,$B235, $E$8:$E234,AK$5, $F$8:$F234,AK$6)</f>
        <v>7.7146798787267894</v>
      </c>
      <c r="AL235" s="33">
        <f ca="1">AL234+_alpha*SUMIFS($Q$8:$Q234, $AC$8:$AC234,$B235, $E$8:$E234,AL$5, $F$8:$F234,AL$6)</f>
        <v>2.1592983754347714</v>
      </c>
      <c r="AM235" s="35">
        <f ca="1">AM234+_alpha*SUMIFS($Q$8:$Q234, $AC$8:$AC234,$B235, $E$8:$E234,AM$5, $F$8:$F234,AM$6)</f>
        <v>9.2821020123081475</v>
      </c>
      <c r="AN235" s="34">
        <f ca="1">AN234+_alpha*SUMIFS($Q$8:$Q234, $AC$8:$AC234,$B235, $E$8:$E234,AN$5, $F$8:$F234,AN$6)</f>
        <v>0</v>
      </c>
      <c r="AO235" s="49">
        <f ca="1">AO234+_alpha*SUMIFS($Q$8:$Q234, $AC$8:$AC234,$B235, $E$8:$E234,AO$5, $F$8:$F234,AO$6)</f>
        <v>0</v>
      </c>
      <c r="AQ235" s="7">
        <f t="shared" ca="1" si="138"/>
        <v>1</v>
      </c>
      <c r="AR235" s="10">
        <f t="shared" ca="1" si="139"/>
        <v>1</v>
      </c>
      <c r="AS235" s="10">
        <f t="shared" ca="1" si="140"/>
        <v>1</v>
      </c>
      <c r="AT235" s="10">
        <f t="shared" ca="1" si="141"/>
        <v>1</v>
      </c>
      <c r="AU235" s="8">
        <f t="shared" ca="1" si="142"/>
        <v>0</v>
      </c>
    </row>
    <row r="236" spans="2:47" x14ac:dyDescent="0.7">
      <c r="B236" s="12">
        <f t="shared" si="124"/>
        <v>228</v>
      </c>
      <c r="C236" s="7">
        <f t="shared" ca="1" si="125"/>
        <v>1</v>
      </c>
      <c r="D236" s="8">
        <f t="shared" ca="1" si="126"/>
        <v>26</v>
      </c>
      <c r="E236" s="10">
        <f t="shared" ca="1" si="127"/>
        <v>0</v>
      </c>
      <c r="F236" s="54">
        <f t="shared" ca="1" si="128"/>
        <v>1</v>
      </c>
      <c r="G236" s="10">
        <f t="shared" ca="1" si="129"/>
        <v>-1</v>
      </c>
      <c r="H236" s="7">
        <f t="shared" ca="1" si="130"/>
        <v>1</v>
      </c>
      <c r="I236" s="8" t="b">
        <f t="shared" ca="1" si="131"/>
        <v>0</v>
      </c>
      <c r="K236" s="55">
        <f t="shared" ca="1" si="132"/>
        <v>1</v>
      </c>
      <c r="L236" s="23">
        <f t="shared" si="133"/>
        <v>0.33731286358678542</v>
      </c>
      <c r="M236" s="8">
        <f t="shared" ca="1" si="134"/>
        <v>1</v>
      </c>
      <c r="N236" s="15"/>
      <c r="O236" s="58">
        <f t="shared" ca="1" si="135"/>
        <v>4.0013483943282333</v>
      </c>
      <c r="P236" s="57">
        <f t="shared" ca="1" si="136"/>
        <v>7</v>
      </c>
      <c r="Q236" s="27">
        <f t="shared" ca="1" si="137"/>
        <v>2.9986516056717667</v>
      </c>
      <c r="R236" s="26">
        <f t="shared" ca="1" si="115"/>
        <v>-3.4585260285939223E-2</v>
      </c>
      <c r="S236" s="50">
        <f t="shared" ca="1" si="116"/>
        <v>4.0013483943282333</v>
      </c>
      <c r="T236" s="26">
        <f t="shared" ca="1" si="117"/>
        <v>-0.81405467601969217</v>
      </c>
      <c r="U236" s="50">
        <f t="shared" ca="1" si="118"/>
        <v>4.6318248116019474</v>
      </c>
      <c r="V236" s="23"/>
      <c r="W236" s="7">
        <f ca="1">IFERROR(MATCH(TRUE,I236:OFFSET(I236,_n-1,0),FALSE), _n)-1</f>
        <v>3</v>
      </c>
      <c r="X236" s="10">
        <f t="shared" ca="1" si="119"/>
        <v>4</v>
      </c>
      <c r="Y236" s="10">
        <f t="shared" ca="1" si="120"/>
        <v>0</v>
      </c>
      <c r="Z236" s="7">
        <f ca="1">SUM(G236:OFFSET(G236, W236, 0))</f>
        <v>7</v>
      </c>
      <c r="AA236" s="65">
        <f t="shared" ca="1" si="121"/>
        <v>0</v>
      </c>
      <c r="AB236" s="66">
        <f t="shared" ca="1" si="122"/>
        <v>7</v>
      </c>
      <c r="AC236" s="70">
        <f t="shared" si="123"/>
        <v>232</v>
      </c>
      <c r="AF236" s="48">
        <f ca="1">AF235+_alpha*SUMIFS($Q$8:$Q235, $AC$8:$AC235,$B236, $E$8:$E235,AF$5, $F$8:$F235,AF$6)</f>
        <v>-3.4585260285939223E-2</v>
      </c>
      <c r="AG236" s="34">
        <f ca="1">AG235+_alpha*SUMIFS($Q$8:$Q235, $AC$8:$AC235,$B236, $E$8:$E235,AG$5, $F$8:$F235,AG$6)</f>
        <v>4.0013483943282333</v>
      </c>
      <c r="AH236" s="33">
        <f ca="1">AH235+_alpha*SUMIFS($Q$8:$Q235, $AC$8:$AC235,$B236, $E$8:$E235,AH$5, $F$8:$F235,AH$6)</f>
        <v>-0.81405467601969217</v>
      </c>
      <c r="AI236" s="35">
        <f ca="1">AI235+_alpha*SUMIFS($Q$8:$Q235, $AC$8:$AC235,$B236, $E$8:$E235,AI$5, $F$8:$F235,AI$6)</f>
        <v>4.6318248116019474</v>
      </c>
      <c r="AJ236" s="34">
        <f ca="1">AJ235+_alpha*SUMIFS($Q$8:$Q235, $AC$8:$AC235,$B236, $E$8:$E235,AJ$5, $F$8:$F235,AJ$6)</f>
        <v>0.45045026771555663</v>
      </c>
      <c r="AK236" s="34">
        <f ca="1">AK235+_alpha*SUMIFS($Q$8:$Q235, $AC$8:$AC235,$B236, $E$8:$E235,AK$5, $F$8:$F235,AK$6)</f>
        <v>7.7146798787267894</v>
      </c>
      <c r="AL236" s="33">
        <f ca="1">AL235+_alpha*SUMIFS($Q$8:$Q235, $AC$8:$AC235,$B236, $E$8:$E235,AL$5, $F$8:$F235,AL$6)</f>
        <v>2.7433685378912944</v>
      </c>
      <c r="AM236" s="35">
        <f ca="1">AM235+_alpha*SUMIFS($Q$8:$Q235, $AC$8:$AC235,$B236, $E$8:$E235,AM$5, $F$8:$F235,AM$6)</f>
        <v>9.2821020123081475</v>
      </c>
      <c r="AN236" s="34">
        <f ca="1">AN235+_alpha*SUMIFS($Q$8:$Q235, $AC$8:$AC235,$B236, $E$8:$E235,AN$5, $F$8:$F235,AN$6)</f>
        <v>0</v>
      </c>
      <c r="AO236" s="49">
        <f ca="1">AO235+_alpha*SUMIFS($Q$8:$Q235, $AC$8:$AC235,$B236, $E$8:$E235,AO$5, $F$8:$F235,AO$6)</f>
        <v>0</v>
      </c>
      <c r="AQ236" s="7">
        <f t="shared" ca="1" si="138"/>
        <v>1</v>
      </c>
      <c r="AR236" s="10">
        <f t="shared" ca="1" si="139"/>
        <v>1</v>
      </c>
      <c r="AS236" s="10">
        <f t="shared" ca="1" si="140"/>
        <v>1</v>
      </c>
      <c r="AT236" s="10">
        <f t="shared" ca="1" si="141"/>
        <v>1</v>
      </c>
      <c r="AU236" s="8">
        <f t="shared" ca="1" si="142"/>
        <v>0</v>
      </c>
    </row>
    <row r="237" spans="2:47" x14ac:dyDescent="0.7">
      <c r="B237" s="12">
        <f t="shared" si="124"/>
        <v>229</v>
      </c>
      <c r="C237" s="7">
        <f t="shared" ca="1" si="125"/>
        <v>2</v>
      </c>
      <c r="D237" s="8">
        <f t="shared" ca="1" si="126"/>
        <v>26</v>
      </c>
      <c r="E237" s="10">
        <f t="shared" ca="1" si="127"/>
        <v>1</v>
      </c>
      <c r="F237" s="54">
        <f t="shared" ca="1" si="128"/>
        <v>1</v>
      </c>
      <c r="G237" s="10">
        <f t="shared" ca="1" si="129"/>
        <v>-1</v>
      </c>
      <c r="H237" s="7">
        <f t="shared" ca="1" si="130"/>
        <v>2</v>
      </c>
      <c r="I237" s="8" t="b">
        <f t="shared" ca="1" si="131"/>
        <v>0</v>
      </c>
      <c r="K237" s="55">
        <f t="shared" ca="1" si="132"/>
        <v>1</v>
      </c>
      <c r="L237" s="23">
        <f t="shared" si="133"/>
        <v>0.33701903660446464</v>
      </c>
      <c r="M237" s="8">
        <f t="shared" ca="1" si="134"/>
        <v>1</v>
      </c>
      <c r="N237" s="15"/>
      <c r="O237" s="58">
        <f t="shared" ca="1" si="135"/>
        <v>4.6318248116019474</v>
      </c>
      <c r="P237" s="57">
        <f t="shared" ca="1" si="136"/>
        <v>8</v>
      </c>
      <c r="Q237" s="27">
        <f t="shared" ca="1" si="137"/>
        <v>3.3681751883980526</v>
      </c>
      <c r="R237" s="26">
        <f t="shared" ca="1" si="115"/>
        <v>-0.81405467601969217</v>
      </c>
      <c r="S237" s="50">
        <f t="shared" ca="1" si="116"/>
        <v>4.6318248116019474</v>
      </c>
      <c r="T237" s="26">
        <f t="shared" ca="1" si="117"/>
        <v>0.45045026771555663</v>
      </c>
      <c r="U237" s="50">
        <f t="shared" ca="1" si="118"/>
        <v>7.8352710033127018</v>
      </c>
      <c r="V237" s="23"/>
      <c r="W237" s="7">
        <f ca="1">IFERROR(MATCH(TRUE,I237:OFFSET(I237,_n-1,0),FALSE), _n)-1</f>
        <v>2</v>
      </c>
      <c r="X237" s="10">
        <f t="shared" ca="1" si="119"/>
        <v>4</v>
      </c>
      <c r="Y237" s="10">
        <f t="shared" ca="1" si="120"/>
        <v>0</v>
      </c>
      <c r="Z237" s="7">
        <f ca="1">SUM(G237:OFFSET(G237, W237, 0))</f>
        <v>8</v>
      </c>
      <c r="AA237" s="65">
        <f t="shared" ca="1" si="121"/>
        <v>0</v>
      </c>
      <c r="AB237" s="66">
        <f t="shared" ca="1" si="122"/>
        <v>8</v>
      </c>
      <c r="AC237" s="70">
        <f t="shared" si="123"/>
        <v>233</v>
      </c>
      <c r="AF237" s="48">
        <f ca="1">AF236+_alpha*SUMIFS($Q$8:$Q236, $AC$8:$AC236,$B237, $E$8:$E236,AF$5, $F$8:$F236,AF$6)</f>
        <v>-3.4585260285939223E-2</v>
      </c>
      <c r="AG237" s="34">
        <f ca="1">AG236+_alpha*SUMIFS($Q$8:$Q236, $AC$8:$AC236,$B237, $E$8:$E236,AG$5, $F$8:$F236,AG$6)</f>
        <v>4.0013483943282333</v>
      </c>
      <c r="AH237" s="33">
        <f ca="1">AH236+_alpha*SUMIFS($Q$8:$Q236, $AC$8:$AC236,$B237, $E$8:$E236,AH$5, $F$8:$F236,AH$6)</f>
        <v>-0.81405467601969217</v>
      </c>
      <c r="AI237" s="35">
        <f ca="1">AI236+_alpha*SUMIFS($Q$8:$Q236, $AC$8:$AC236,$B237, $E$8:$E236,AI$5, $F$8:$F236,AI$6)</f>
        <v>4.6318248116019474</v>
      </c>
      <c r="AJ237" s="34">
        <f ca="1">AJ236+_alpha*SUMIFS($Q$8:$Q236, $AC$8:$AC236,$B237, $E$8:$E236,AJ$5, $F$8:$F236,AJ$6)</f>
        <v>0.45045026771555663</v>
      </c>
      <c r="AK237" s="34">
        <f ca="1">AK236+_alpha*SUMIFS($Q$8:$Q236, $AC$8:$AC236,$B237, $E$8:$E236,AK$5, $F$8:$F236,AK$6)</f>
        <v>7.8352710033127018</v>
      </c>
      <c r="AL237" s="33">
        <f ca="1">AL236+_alpha*SUMIFS($Q$8:$Q236, $AC$8:$AC236,$B237, $E$8:$E236,AL$5, $F$8:$F236,AL$6)</f>
        <v>2.7433685378912944</v>
      </c>
      <c r="AM237" s="35">
        <f ca="1">AM236+_alpha*SUMIFS($Q$8:$Q236, $AC$8:$AC236,$B237, $E$8:$E236,AM$5, $F$8:$F236,AM$6)</f>
        <v>9.2821020123081475</v>
      </c>
      <c r="AN237" s="34">
        <f ca="1">AN236+_alpha*SUMIFS($Q$8:$Q236, $AC$8:$AC236,$B237, $E$8:$E236,AN$5, $F$8:$F236,AN$6)</f>
        <v>0</v>
      </c>
      <c r="AO237" s="49">
        <f ca="1">AO236+_alpha*SUMIFS($Q$8:$Q236, $AC$8:$AC236,$B237, $E$8:$E236,AO$5, $F$8:$F236,AO$6)</f>
        <v>0</v>
      </c>
      <c r="AQ237" s="7">
        <f t="shared" ca="1" si="138"/>
        <v>1</v>
      </c>
      <c r="AR237" s="10">
        <f t="shared" ca="1" si="139"/>
        <v>1</v>
      </c>
      <c r="AS237" s="10">
        <f t="shared" ca="1" si="140"/>
        <v>1</v>
      </c>
      <c r="AT237" s="10">
        <f t="shared" ca="1" si="141"/>
        <v>1</v>
      </c>
      <c r="AU237" s="8">
        <f t="shared" ca="1" si="142"/>
        <v>0</v>
      </c>
    </row>
    <row r="238" spans="2:47" x14ac:dyDescent="0.7">
      <c r="B238" s="12">
        <f t="shared" si="124"/>
        <v>230</v>
      </c>
      <c r="C238" s="7">
        <f t="shared" ca="1" si="125"/>
        <v>3</v>
      </c>
      <c r="D238" s="8">
        <f t="shared" ca="1" si="126"/>
        <v>26</v>
      </c>
      <c r="E238" s="10">
        <f t="shared" ca="1" si="127"/>
        <v>2</v>
      </c>
      <c r="F238" s="54">
        <f t="shared" ca="1" si="128"/>
        <v>1</v>
      </c>
      <c r="G238" s="10">
        <f t="shared" ca="1" si="129"/>
        <v>-1</v>
      </c>
      <c r="H238" s="7">
        <f t="shared" ca="1" si="130"/>
        <v>3</v>
      </c>
      <c r="I238" s="8" t="b">
        <f t="shared" ca="1" si="131"/>
        <v>0</v>
      </c>
      <c r="K238" s="55">
        <f t="shared" ca="1" si="132"/>
        <v>1</v>
      </c>
      <c r="L238" s="23">
        <f t="shared" si="133"/>
        <v>0.33672673864796288</v>
      </c>
      <c r="M238" s="8">
        <f t="shared" ca="1" si="134"/>
        <v>1</v>
      </c>
      <c r="N238" s="15"/>
      <c r="O238" s="58">
        <f t="shared" ca="1" si="135"/>
        <v>7.8352710033127018</v>
      </c>
      <c r="P238" s="57">
        <f t="shared" ca="1" si="136"/>
        <v>9</v>
      </c>
      <c r="Q238" s="27">
        <f t="shared" ca="1" si="137"/>
        <v>1.1647289966872982</v>
      </c>
      <c r="R238" s="26">
        <f t="shared" ca="1" si="115"/>
        <v>0.45045026771555663</v>
      </c>
      <c r="S238" s="50">
        <f t="shared" ca="1" si="116"/>
        <v>7.8352710033127018</v>
      </c>
      <c r="T238" s="26">
        <f t="shared" ca="1" si="117"/>
        <v>2.7433685378912944</v>
      </c>
      <c r="U238" s="50">
        <f t="shared" ca="1" si="118"/>
        <v>9.3538918110773324</v>
      </c>
      <c r="V238" s="23"/>
      <c r="W238" s="7">
        <f ca="1">IFERROR(MATCH(TRUE,I238:OFFSET(I238,_n-1,0),FALSE), _n)-1</f>
        <v>1</v>
      </c>
      <c r="X238" s="10">
        <f t="shared" ca="1" si="119"/>
        <v>4</v>
      </c>
      <c r="Y238" s="10">
        <f t="shared" ca="1" si="120"/>
        <v>0</v>
      </c>
      <c r="Z238" s="7">
        <f ca="1">SUM(G238:OFFSET(G238, W238, 0))</f>
        <v>9</v>
      </c>
      <c r="AA238" s="65">
        <f t="shared" ca="1" si="121"/>
        <v>0</v>
      </c>
      <c r="AB238" s="66">
        <f t="shared" ca="1" si="122"/>
        <v>9</v>
      </c>
      <c r="AC238" s="70">
        <f t="shared" si="123"/>
        <v>234</v>
      </c>
      <c r="AF238" s="48">
        <f ca="1">AF237+_alpha*SUMIFS($Q$8:$Q237, $AC$8:$AC237,$B238, $E$8:$E237,AF$5, $F$8:$F237,AF$6)</f>
        <v>-3.4585260285939223E-2</v>
      </c>
      <c r="AG238" s="34">
        <f ca="1">AG237+_alpha*SUMIFS($Q$8:$Q237, $AC$8:$AC237,$B238, $E$8:$E237,AG$5, $F$8:$F237,AG$6)</f>
        <v>4.0013483943282333</v>
      </c>
      <c r="AH238" s="33">
        <f ca="1">AH237+_alpha*SUMIFS($Q$8:$Q237, $AC$8:$AC237,$B238, $E$8:$E237,AH$5, $F$8:$F237,AH$6)</f>
        <v>-0.81405467601969217</v>
      </c>
      <c r="AI238" s="35">
        <f ca="1">AI237+_alpha*SUMIFS($Q$8:$Q237, $AC$8:$AC237,$B238, $E$8:$E237,AI$5, $F$8:$F237,AI$6)</f>
        <v>4.6318248116019474</v>
      </c>
      <c r="AJ238" s="34">
        <f ca="1">AJ237+_alpha*SUMIFS($Q$8:$Q237, $AC$8:$AC237,$B238, $E$8:$E237,AJ$5, $F$8:$F237,AJ$6)</f>
        <v>0.45045026771555663</v>
      </c>
      <c r="AK238" s="34">
        <f ca="1">AK237+_alpha*SUMIFS($Q$8:$Q237, $AC$8:$AC237,$B238, $E$8:$E237,AK$5, $F$8:$F237,AK$6)</f>
        <v>7.8352710033127018</v>
      </c>
      <c r="AL238" s="33">
        <f ca="1">AL237+_alpha*SUMIFS($Q$8:$Q237, $AC$8:$AC237,$B238, $E$8:$E237,AL$5, $F$8:$F237,AL$6)</f>
        <v>2.7433685378912944</v>
      </c>
      <c r="AM238" s="35">
        <f ca="1">AM237+_alpha*SUMIFS($Q$8:$Q237, $AC$8:$AC237,$B238, $E$8:$E237,AM$5, $F$8:$F237,AM$6)</f>
        <v>9.3538918110773324</v>
      </c>
      <c r="AN238" s="34">
        <f ca="1">AN237+_alpha*SUMIFS($Q$8:$Q237, $AC$8:$AC237,$B238, $E$8:$E237,AN$5, $F$8:$F237,AN$6)</f>
        <v>0</v>
      </c>
      <c r="AO238" s="49">
        <f ca="1">AO237+_alpha*SUMIFS($Q$8:$Q237, $AC$8:$AC237,$B238, $E$8:$E237,AO$5, $F$8:$F237,AO$6)</f>
        <v>0</v>
      </c>
      <c r="AQ238" s="7">
        <f t="shared" ca="1" si="138"/>
        <v>1</v>
      </c>
      <c r="AR238" s="10">
        <f t="shared" ca="1" si="139"/>
        <v>1</v>
      </c>
      <c r="AS238" s="10">
        <f t="shared" ca="1" si="140"/>
        <v>1</v>
      </c>
      <c r="AT238" s="10">
        <f t="shared" ca="1" si="141"/>
        <v>1</v>
      </c>
      <c r="AU238" s="8">
        <f t="shared" ca="1" si="142"/>
        <v>0</v>
      </c>
    </row>
    <row r="239" spans="2:47" x14ac:dyDescent="0.7">
      <c r="B239" s="12">
        <f t="shared" si="124"/>
        <v>231</v>
      </c>
      <c r="C239" s="7">
        <f t="shared" ca="1" si="125"/>
        <v>4</v>
      </c>
      <c r="D239" s="8">
        <f t="shared" ca="1" si="126"/>
        <v>26</v>
      </c>
      <c r="E239" s="10">
        <f t="shared" ca="1" si="127"/>
        <v>3</v>
      </c>
      <c r="F239" s="54">
        <f t="shared" ca="1" si="128"/>
        <v>1</v>
      </c>
      <c r="G239" s="10">
        <f t="shared" ca="1" si="129"/>
        <v>10</v>
      </c>
      <c r="H239" s="7">
        <f t="shared" ca="1" si="130"/>
        <v>4</v>
      </c>
      <c r="I239" s="8" t="b">
        <f t="shared" ca="1" si="131"/>
        <v>1</v>
      </c>
      <c r="K239" s="55">
        <f t="shared" ca="1" si="132"/>
        <v>0</v>
      </c>
      <c r="L239" s="23">
        <f t="shared" si="133"/>
        <v>0.33643595519279684</v>
      </c>
      <c r="M239" s="8">
        <f t="shared" ca="1" si="134"/>
        <v>0</v>
      </c>
      <c r="N239" s="15"/>
      <c r="O239" s="58">
        <f t="shared" ca="1" si="135"/>
        <v>9.3538918110773324</v>
      </c>
      <c r="P239" s="57">
        <f t="shared" ca="1" si="136"/>
        <v>10</v>
      </c>
      <c r="Q239" s="27">
        <f t="shared" ca="1" si="137"/>
        <v>0.64610818892266764</v>
      </c>
      <c r="R239" s="26">
        <f t="shared" ca="1" si="115"/>
        <v>2.7433685378912944</v>
      </c>
      <c r="S239" s="50">
        <f t="shared" ca="1" si="116"/>
        <v>9.3538918110773324</v>
      </c>
      <c r="T239" s="26">
        <f t="shared" ca="1" si="117"/>
        <v>0</v>
      </c>
      <c r="U239" s="50">
        <f t="shared" ca="1" si="118"/>
        <v>0</v>
      </c>
      <c r="V239" s="23"/>
      <c r="W239" s="7">
        <f ca="1">IFERROR(MATCH(TRUE,I239:OFFSET(I239,_n-1,0),FALSE), _n)-1</f>
        <v>0</v>
      </c>
      <c r="X239" s="10">
        <f t="shared" ca="1" si="119"/>
        <v>4</v>
      </c>
      <c r="Y239" s="10">
        <f t="shared" ca="1" si="120"/>
        <v>0</v>
      </c>
      <c r="Z239" s="7">
        <f ca="1">SUM(G239:OFFSET(G239, W239, 0))</f>
        <v>10</v>
      </c>
      <c r="AA239" s="65">
        <f t="shared" ca="1" si="121"/>
        <v>0</v>
      </c>
      <c r="AB239" s="66">
        <f t="shared" ca="1" si="122"/>
        <v>10</v>
      </c>
      <c r="AC239" s="70">
        <f t="shared" si="123"/>
        <v>235</v>
      </c>
      <c r="AF239" s="48">
        <f ca="1">AF238+_alpha*SUMIFS($Q$8:$Q238, $AC$8:$AC238,$B239, $E$8:$E238,AF$5, $F$8:$F238,AF$6)</f>
        <v>0.4970834669734695</v>
      </c>
      <c r="AG239" s="34">
        <f ca="1">AG238+_alpha*SUMIFS($Q$8:$Q238, $AC$8:$AC238,$B239, $E$8:$E238,AG$5, $F$8:$F238,AG$6)</f>
        <v>4.0013483943282333</v>
      </c>
      <c r="AH239" s="33">
        <f ca="1">AH238+_alpha*SUMIFS($Q$8:$Q238, $AC$8:$AC238,$B239, $E$8:$E238,AH$5, $F$8:$F238,AH$6)</f>
        <v>-0.81405467601969217</v>
      </c>
      <c r="AI239" s="35">
        <f ca="1">AI238+_alpha*SUMIFS($Q$8:$Q238, $AC$8:$AC238,$B239, $E$8:$E238,AI$5, $F$8:$F238,AI$6)</f>
        <v>4.6318248116019474</v>
      </c>
      <c r="AJ239" s="34">
        <f ca="1">AJ238+_alpha*SUMIFS($Q$8:$Q238, $AC$8:$AC238,$B239, $E$8:$E238,AJ$5, $F$8:$F238,AJ$6)</f>
        <v>0.45045026771555663</v>
      </c>
      <c r="AK239" s="34">
        <f ca="1">AK238+_alpha*SUMIFS($Q$8:$Q238, $AC$8:$AC238,$B239, $E$8:$E238,AK$5, $F$8:$F238,AK$6)</f>
        <v>7.8352710033127018</v>
      </c>
      <c r="AL239" s="33">
        <f ca="1">AL238+_alpha*SUMIFS($Q$8:$Q238, $AC$8:$AC238,$B239, $E$8:$E238,AL$5, $F$8:$F238,AL$6)</f>
        <v>2.7433685378912944</v>
      </c>
      <c r="AM239" s="35">
        <f ca="1">AM238+_alpha*SUMIFS($Q$8:$Q238, $AC$8:$AC238,$B239, $E$8:$E238,AM$5, $F$8:$F238,AM$6)</f>
        <v>9.3538918110773324</v>
      </c>
      <c r="AN239" s="34">
        <f ca="1">AN238+_alpha*SUMIFS($Q$8:$Q238, $AC$8:$AC238,$B239, $E$8:$E238,AN$5, $F$8:$F238,AN$6)</f>
        <v>0</v>
      </c>
      <c r="AO239" s="49">
        <f ca="1">AO238+_alpha*SUMIFS($Q$8:$Q238, $AC$8:$AC238,$B239, $E$8:$E238,AO$5, $F$8:$F238,AO$6)</f>
        <v>0</v>
      </c>
      <c r="AQ239" s="7">
        <f t="shared" ca="1" si="138"/>
        <v>1</v>
      </c>
      <c r="AR239" s="10">
        <f t="shared" ca="1" si="139"/>
        <v>1</v>
      </c>
      <c r="AS239" s="10">
        <f t="shared" ca="1" si="140"/>
        <v>1</v>
      </c>
      <c r="AT239" s="10">
        <f t="shared" ca="1" si="141"/>
        <v>1</v>
      </c>
      <c r="AU239" s="8">
        <f t="shared" ca="1" si="142"/>
        <v>0</v>
      </c>
    </row>
    <row r="240" spans="2:47" x14ac:dyDescent="0.7">
      <c r="B240" s="12">
        <f t="shared" si="124"/>
        <v>232</v>
      </c>
      <c r="C240" s="7">
        <f t="shared" ca="1" si="125"/>
        <v>0</v>
      </c>
      <c r="D240" s="8">
        <f t="shared" ca="1" si="126"/>
        <v>27</v>
      </c>
      <c r="E240" s="10">
        <f t="shared" ca="1" si="127"/>
        <v>0</v>
      </c>
      <c r="F240" s="54">
        <f t="shared" ca="1" si="128"/>
        <v>0</v>
      </c>
      <c r="G240" s="10">
        <f t="shared" ca="1" si="129"/>
        <v>-1</v>
      </c>
      <c r="H240" s="7">
        <f t="shared" ca="1" si="130"/>
        <v>0</v>
      </c>
      <c r="I240" s="8" t="b">
        <f t="shared" ca="1" si="131"/>
        <v>0</v>
      </c>
      <c r="K240" s="55">
        <f t="shared" ca="1" si="132"/>
        <v>1</v>
      </c>
      <c r="L240" s="23">
        <f t="shared" si="133"/>
        <v>0.33614667191430581</v>
      </c>
      <c r="M240" s="8">
        <f t="shared" ca="1" si="134"/>
        <v>1</v>
      </c>
      <c r="N240" s="15"/>
      <c r="O240" s="58">
        <f t="shared" ca="1" si="135"/>
        <v>0.4970834669734695</v>
      </c>
      <c r="P240" s="57">
        <f t="shared" ca="1" si="136"/>
        <v>0.63182481160194737</v>
      </c>
      <c r="Q240" s="27">
        <f t="shared" ca="1" si="137"/>
        <v>0.13474134462847787</v>
      </c>
      <c r="R240" s="26">
        <f t="shared" ca="1" si="115"/>
        <v>0.4970834669734695</v>
      </c>
      <c r="S240" s="50">
        <f t="shared" ca="1" si="116"/>
        <v>4.3012135548954102</v>
      </c>
      <c r="T240" s="26">
        <f t="shared" ca="1" si="117"/>
        <v>0.4970834669734695</v>
      </c>
      <c r="U240" s="50">
        <f t="shared" ca="1" si="118"/>
        <v>4.3012135548954102</v>
      </c>
      <c r="V240" s="23"/>
      <c r="W240" s="7">
        <f ca="1">IFERROR(MATCH(TRUE,I240:OFFSET(I240,_n-1,0),FALSE), _n)-1</f>
        <v>3</v>
      </c>
      <c r="X240" s="10">
        <f t="shared" ca="1" si="119"/>
        <v>1</v>
      </c>
      <c r="Y240" s="10">
        <f t="shared" ca="1" si="120"/>
        <v>1</v>
      </c>
      <c r="Z240" s="7">
        <f ca="1">SUM(G240:OFFSET(G240, W240, 0))</f>
        <v>-4</v>
      </c>
      <c r="AA240" s="65">
        <f t="shared" ca="1" si="121"/>
        <v>4.6318248116019474</v>
      </c>
      <c r="AB240" s="66">
        <f t="shared" ca="1" si="122"/>
        <v>0.63182481160194737</v>
      </c>
      <c r="AC240" s="70">
        <f t="shared" si="123"/>
        <v>236</v>
      </c>
      <c r="AF240" s="48">
        <f ca="1">AF239+_alpha*SUMIFS($Q$8:$Q239, $AC$8:$AC239,$B240, $E$8:$E239,AF$5, $F$8:$F239,AF$6)</f>
        <v>0.4970834669734695</v>
      </c>
      <c r="AG240" s="34">
        <f ca="1">AG239+_alpha*SUMIFS($Q$8:$Q239, $AC$8:$AC239,$B240, $E$8:$E239,AG$5, $F$8:$F239,AG$6)</f>
        <v>4.3012135548954102</v>
      </c>
      <c r="AH240" s="33">
        <f ca="1">AH239+_alpha*SUMIFS($Q$8:$Q239, $AC$8:$AC239,$B240, $E$8:$E239,AH$5, $F$8:$F239,AH$6)</f>
        <v>-0.81405467601969217</v>
      </c>
      <c r="AI240" s="35">
        <f ca="1">AI239+_alpha*SUMIFS($Q$8:$Q239, $AC$8:$AC239,$B240, $E$8:$E239,AI$5, $F$8:$F239,AI$6)</f>
        <v>4.6318248116019474</v>
      </c>
      <c r="AJ240" s="34">
        <f ca="1">AJ239+_alpha*SUMIFS($Q$8:$Q239, $AC$8:$AC239,$B240, $E$8:$E239,AJ$5, $F$8:$F239,AJ$6)</f>
        <v>0.45045026771555663</v>
      </c>
      <c r="AK240" s="34">
        <f ca="1">AK239+_alpha*SUMIFS($Q$8:$Q239, $AC$8:$AC239,$B240, $E$8:$E239,AK$5, $F$8:$F239,AK$6)</f>
        <v>7.8352710033127018</v>
      </c>
      <c r="AL240" s="33">
        <f ca="1">AL239+_alpha*SUMIFS($Q$8:$Q239, $AC$8:$AC239,$B240, $E$8:$E239,AL$5, $F$8:$F239,AL$6)</f>
        <v>2.7433685378912944</v>
      </c>
      <c r="AM240" s="35">
        <f ca="1">AM239+_alpha*SUMIFS($Q$8:$Q239, $AC$8:$AC239,$B240, $E$8:$E239,AM$5, $F$8:$F239,AM$6)</f>
        <v>9.3538918110773324</v>
      </c>
      <c r="AN240" s="34">
        <f ca="1">AN239+_alpha*SUMIFS($Q$8:$Q239, $AC$8:$AC239,$B240, $E$8:$E239,AN$5, $F$8:$F239,AN$6)</f>
        <v>0</v>
      </c>
      <c r="AO240" s="49">
        <f ca="1">AO239+_alpha*SUMIFS($Q$8:$Q239, $AC$8:$AC239,$B240, $E$8:$E239,AO$5, $F$8:$F239,AO$6)</f>
        <v>0</v>
      </c>
      <c r="AQ240" s="7">
        <f t="shared" ca="1" si="138"/>
        <v>1</v>
      </c>
      <c r="AR240" s="10">
        <f t="shared" ca="1" si="139"/>
        <v>1</v>
      </c>
      <c r="AS240" s="10">
        <f t="shared" ca="1" si="140"/>
        <v>1</v>
      </c>
      <c r="AT240" s="10">
        <f t="shared" ca="1" si="141"/>
        <v>1</v>
      </c>
      <c r="AU240" s="8">
        <f t="shared" ca="1" si="142"/>
        <v>0</v>
      </c>
    </row>
    <row r="241" spans="2:47" x14ac:dyDescent="0.7">
      <c r="B241" s="12">
        <f t="shared" si="124"/>
        <v>233</v>
      </c>
      <c r="C241" s="7">
        <f t="shared" ca="1" si="125"/>
        <v>1</v>
      </c>
      <c r="D241" s="8">
        <f t="shared" ca="1" si="126"/>
        <v>27</v>
      </c>
      <c r="E241" s="10">
        <f t="shared" ca="1" si="127"/>
        <v>0</v>
      </c>
      <c r="F241" s="54">
        <f t="shared" ca="1" si="128"/>
        <v>1</v>
      </c>
      <c r="G241" s="10">
        <f t="shared" ca="1" si="129"/>
        <v>-1</v>
      </c>
      <c r="H241" s="7">
        <f t="shared" ca="1" si="130"/>
        <v>1</v>
      </c>
      <c r="I241" s="8" t="b">
        <f t="shared" ca="1" si="131"/>
        <v>0</v>
      </c>
      <c r="K241" s="55">
        <f t="shared" ca="1" si="132"/>
        <v>1</v>
      </c>
      <c r="L241" s="23">
        <f t="shared" si="133"/>
        <v>0.33585887468405801</v>
      </c>
      <c r="M241" s="8">
        <f t="shared" ca="1" si="134"/>
        <v>0</v>
      </c>
      <c r="N241" s="15"/>
      <c r="O241" s="58">
        <f t="shared" ca="1" si="135"/>
        <v>4.3012135548954102</v>
      </c>
      <c r="P241" s="57">
        <f t="shared" ca="1" si="136"/>
        <v>-3.5495497322844436</v>
      </c>
      <c r="Q241" s="27">
        <f t="shared" ca="1" si="137"/>
        <v>-7.8507632871798538</v>
      </c>
      <c r="R241" s="26">
        <f t="shared" ca="1" si="115"/>
        <v>0.4970834669734695</v>
      </c>
      <c r="S241" s="50">
        <f t="shared" ca="1" si="116"/>
        <v>4.3012135548954102</v>
      </c>
      <c r="T241" s="26">
        <f t="shared" ca="1" si="117"/>
        <v>-0.81405467601969217</v>
      </c>
      <c r="U241" s="50">
        <f t="shared" ca="1" si="118"/>
        <v>4.9686423304417531</v>
      </c>
      <c r="V241" s="23"/>
      <c r="W241" s="7">
        <f ca="1">IFERROR(MATCH(TRUE,I241:OFFSET(I241,_n-1,0),FALSE), _n)-1</f>
        <v>3</v>
      </c>
      <c r="X241" s="10">
        <f t="shared" ca="1" si="119"/>
        <v>2</v>
      </c>
      <c r="Y241" s="10">
        <f t="shared" ca="1" si="120"/>
        <v>0</v>
      </c>
      <c r="Z241" s="7">
        <f ca="1">SUM(G241:OFFSET(G241, W241, 0))</f>
        <v>-4</v>
      </c>
      <c r="AA241" s="65">
        <f t="shared" ca="1" si="121"/>
        <v>0.45045026771555663</v>
      </c>
      <c r="AB241" s="66">
        <f t="shared" ca="1" si="122"/>
        <v>-3.5495497322844436</v>
      </c>
      <c r="AC241" s="70">
        <f t="shared" si="123"/>
        <v>237</v>
      </c>
      <c r="AF241" s="48">
        <f ca="1">AF240+_alpha*SUMIFS($Q$8:$Q240, $AC$8:$AC240,$B241, $E$8:$E240,AF$5, $F$8:$F240,AF$6)</f>
        <v>0.4970834669734695</v>
      </c>
      <c r="AG241" s="34">
        <f ca="1">AG240+_alpha*SUMIFS($Q$8:$Q240, $AC$8:$AC240,$B241, $E$8:$E240,AG$5, $F$8:$F240,AG$6)</f>
        <v>4.3012135548954102</v>
      </c>
      <c r="AH241" s="33">
        <f ca="1">AH240+_alpha*SUMIFS($Q$8:$Q240, $AC$8:$AC240,$B241, $E$8:$E240,AH$5, $F$8:$F240,AH$6)</f>
        <v>-0.81405467601969217</v>
      </c>
      <c r="AI241" s="35">
        <f ca="1">AI240+_alpha*SUMIFS($Q$8:$Q240, $AC$8:$AC240,$B241, $E$8:$E240,AI$5, $F$8:$F240,AI$6)</f>
        <v>4.9686423304417531</v>
      </c>
      <c r="AJ241" s="34">
        <f ca="1">AJ240+_alpha*SUMIFS($Q$8:$Q240, $AC$8:$AC240,$B241, $E$8:$E240,AJ$5, $F$8:$F240,AJ$6)</f>
        <v>0.45045026771555663</v>
      </c>
      <c r="AK241" s="34">
        <f ca="1">AK240+_alpha*SUMIFS($Q$8:$Q240, $AC$8:$AC240,$B241, $E$8:$E240,AK$5, $F$8:$F240,AK$6)</f>
        <v>7.8352710033127018</v>
      </c>
      <c r="AL241" s="33">
        <f ca="1">AL240+_alpha*SUMIFS($Q$8:$Q240, $AC$8:$AC240,$B241, $E$8:$E240,AL$5, $F$8:$F240,AL$6)</f>
        <v>2.7433685378912944</v>
      </c>
      <c r="AM241" s="35">
        <f ca="1">AM240+_alpha*SUMIFS($Q$8:$Q240, $AC$8:$AC240,$B241, $E$8:$E240,AM$5, $F$8:$F240,AM$6)</f>
        <v>9.3538918110773324</v>
      </c>
      <c r="AN241" s="34">
        <f ca="1">AN240+_alpha*SUMIFS($Q$8:$Q240, $AC$8:$AC240,$B241, $E$8:$E240,AN$5, $F$8:$F240,AN$6)</f>
        <v>0</v>
      </c>
      <c r="AO241" s="49">
        <f ca="1">AO240+_alpha*SUMIFS($Q$8:$Q240, $AC$8:$AC240,$B241, $E$8:$E240,AO$5, $F$8:$F240,AO$6)</f>
        <v>0</v>
      </c>
      <c r="AQ241" s="7">
        <f t="shared" ca="1" si="138"/>
        <v>1</v>
      </c>
      <c r="AR241" s="10">
        <f t="shared" ca="1" si="139"/>
        <v>1</v>
      </c>
      <c r="AS241" s="10">
        <f t="shared" ca="1" si="140"/>
        <v>1</v>
      </c>
      <c r="AT241" s="10">
        <f t="shared" ca="1" si="141"/>
        <v>1</v>
      </c>
      <c r="AU241" s="8">
        <f t="shared" ca="1" si="142"/>
        <v>0</v>
      </c>
    </row>
    <row r="242" spans="2:47" x14ac:dyDescent="0.7">
      <c r="B242" s="12">
        <f t="shared" si="124"/>
        <v>234</v>
      </c>
      <c r="C242" s="7">
        <f t="shared" ca="1" si="125"/>
        <v>2</v>
      </c>
      <c r="D242" s="8">
        <f t="shared" ca="1" si="126"/>
        <v>27</v>
      </c>
      <c r="E242" s="10">
        <f t="shared" ca="1" si="127"/>
        <v>1</v>
      </c>
      <c r="F242" s="54">
        <f t="shared" ca="1" si="128"/>
        <v>0</v>
      </c>
      <c r="G242" s="10">
        <f t="shared" ca="1" si="129"/>
        <v>-1</v>
      </c>
      <c r="H242" s="7">
        <f t="shared" ca="1" si="130"/>
        <v>0</v>
      </c>
      <c r="I242" s="8" t="b">
        <f t="shared" ca="1" si="131"/>
        <v>0</v>
      </c>
      <c r="K242" s="55">
        <f t="shared" ca="1" si="132"/>
        <v>1</v>
      </c>
      <c r="L242" s="23">
        <f t="shared" si="133"/>
        <v>0.33557254956633786</v>
      </c>
      <c r="M242" s="8">
        <f t="shared" ca="1" si="134"/>
        <v>1</v>
      </c>
      <c r="N242" s="15"/>
      <c r="O242" s="58">
        <f t="shared" ca="1" si="135"/>
        <v>-0.81405467601969217</v>
      </c>
      <c r="P242" s="57">
        <f t="shared" ca="1" si="136"/>
        <v>0.96864233044175307</v>
      </c>
      <c r="Q242" s="27">
        <f t="shared" ca="1" si="137"/>
        <v>1.7826970064614454</v>
      </c>
      <c r="R242" s="26">
        <f t="shared" ca="1" si="115"/>
        <v>-0.81405467601969217</v>
      </c>
      <c r="S242" s="50">
        <f t="shared" ca="1" si="116"/>
        <v>4.9686423304417531</v>
      </c>
      <c r="T242" s="26">
        <f t="shared" ca="1" si="117"/>
        <v>0.4970834669734695</v>
      </c>
      <c r="U242" s="50">
        <f t="shared" ca="1" si="118"/>
        <v>4.3012135548954102</v>
      </c>
      <c r="V242" s="23"/>
      <c r="W242" s="7">
        <f ca="1">IFERROR(MATCH(TRUE,I242:OFFSET(I242,_n-1,0),FALSE), _n)-1</f>
        <v>3</v>
      </c>
      <c r="X242" s="10">
        <f t="shared" ca="1" si="119"/>
        <v>1</v>
      </c>
      <c r="Y242" s="10">
        <f t="shared" ca="1" si="120"/>
        <v>1</v>
      </c>
      <c r="Z242" s="7">
        <f ca="1">SUM(G242:OFFSET(G242, W242, 0))</f>
        <v>-4</v>
      </c>
      <c r="AA242" s="65">
        <f t="shared" ca="1" si="121"/>
        <v>4.9686423304417531</v>
      </c>
      <c r="AB242" s="66">
        <f t="shared" ca="1" si="122"/>
        <v>0.96864233044175307</v>
      </c>
      <c r="AC242" s="70">
        <f t="shared" si="123"/>
        <v>238</v>
      </c>
      <c r="AF242" s="48">
        <f ca="1">AF241+_alpha*SUMIFS($Q$8:$Q241, $AC$8:$AC241,$B242, $E$8:$E241,AF$5, $F$8:$F241,AF$6)</f>
        <v>0.4970834669734695</v>
      </c>
      <c r="AG242" s="34">
        <f ca="1">AG241+_alpha*SUMIFS($Q$8:$Q241, $AC$8:$AC241,$B242, $E$8:$E241,AG$5, $F$8:$F241,AG$6)</f>
        <v>4.3012135548954102</v>
      </c>
      <c r="AH242" s="33">
        <f ca="1">AH241+_alpha*SUMIFS($Q$8:$Q241, $AC$8:$AC241,$B242, $E$8:$E241,AH$5, $F$8:$F241,AH$6)</f>
        <v>-0.81405467601969217</v>
      </c>
      <c r="AI242" s="35">
        <f ca="1">AI241+_alpha*SUMIFS($Q$8:$Q241, $AC$8:$AC241,$B242, $E$8:$E241,AI$5, $F$8:$F241,AI$6)</f>
        <v>4.9686423304417531</v>
      </c>
      <c r="AJ242" s="34">
        <f ca="1">AJ241+_alpha*SUMIFS($Q$8:$Q241, $AC$8:$AC241,$B242, $E$8:$E241,AJ$5, $F$8:$F241,AJ$6)</f>
        <v>0.45045026771555663</v>
      </c>
      <c r="AK242" s="34">
        <f ca="1">AK241+_alpha*SUMIFS($Q$8:$Q241, $AC$8:$AC241,$B242, $E$8:$E241,AK$5, $F$8:$F241,AK$6)</f>
        <v>7.9517439029814314</v>
      </c>
      <c r="AL242" s="33">
        <f ca="1">AL241+_alpha*SUMIFS($Q$8:$Q241, $AC$8:$AC241,$B242, $E$8:$E241,AL$5, $F$8:$F241,AL$6)</f>
        <v>2.7433685378912944</v>
      </c>
      <c r="AM242" s="35">
        <f ca="1">AM241+_alpha*SUMIFS($Q$8:$Q241, $AC$8:$AC241,$B242, $E$8:$E241,AM$5, $F$8:$F241,AM$6)</f>
        <v>9.3538918110773324</v>
      </c>
      <c r="AN242" s="34">
        <f ca="1">AN241+_alpha*SUMIFS($Q$8:$Q241, $AC$8:$AC241,$B242, $E$8:$E241,AN$5, $F$8:$F241,AN$6)</f>
        <v>0</v>
      </c>
      <c r="AO242" s="49">
        <f ca="1">AO241+_alpha*SUMIFS($Q$8:$Q241, $AC$8:$AC241,$B242, $E$8:$E241,AO$5, $F$8:$F241,AO$6)</f>
        <v>0</v>
      </c>
      <c r="AQ242" s="7">
        <f t="shared" ca="1" si="138"/>
        <v>1</v>
      </c>
      <c r="AR242" s="10">
        <f t="shared" ca="1" si="139"/>
        <v>1</v>
      </c>
      <c r="AS242" s="10">
        <f t="shared" ca="1" si="140"/>
        <v>1</v>
      </c>
      <c r="AT242" s="10">
        <f t="shared" ca="1" si="141"/>
        <v>1</v>
      </c>
      <c r="AU242" s="8">
        <f t="shared" ca="1" si="142"/>
        <v>0</v>
      </c>
    </row>
    <row r="243" spans="2:47" x14ac:dyDescent="0.7">
      <c r="B243" s="12">
        <f t="shared" si="124"/>
        <v>235</v>
      </c>
      <c r="C243" s="7">
        <f t="shared" ca="1" si="125"/>
        <v>3</v>
      </c>
      <c r="D243" s="8">
        <f t="shared" ca="1" si="126"/>
        <v>27</v>
      </c>
      <c r="E243" s="10">
        <f t="shared" ca="1" si="127"/>
        <v>0</v>
      </c>
      <c r="F243" s="54">
        <f t="shared" ca="1" si="128"/>
        <v>1</v>
      </c>
      <c r="G243" s="10">
        <f t="shared" ca="1" si="129"/>
        <v>-1</v>
      </c>
      <c r="H243" s="7">
        <f t="shared" ca="1" si="130"/>
        <v>1</v>
      </c>
      <c r="I243" s="8" t="b">
        <f t="shared" ca="1" si="131"/>
        <v>0</v>
      </c>
      <c r="K243" s="55">
        <f t="shared" ca="1" si="132"/>
        <v>1</v>
      </c>
      <c r="L243" s="23">
        <f t="shared" si="133"/>
        <v>0.3352876828147105</v>
      </c>
      <c r="M243" s="8">
        <f t="shared" ca="1" si="134"/>
        <v>1</v>
      </c>
      <c r="N243" s="15"/>
      <c r="O243" s="58">
        <f t="shared" ca="1" si="135"/>
        <v>4.3012135548954102</v>
      </c>
      <c r="P243" s="57">
        <f t="shared" ca="1" si="136"/>
        <v>3.9517439029814314</v>
      </c>
      <c r="Q243" s="27">
        <f t="shared" ca="1" si="137"/>
        <v>-0.34946965191397883</v>
      </c>
      <c r="R243" s="26">
        <f t="shared" ca="1" si="115"/>
        <v>0.4970834669734695</v>
      </c>
      <c r="S243" s="50">
        <f t="shared" ca="1" si="116"/>
        <v>4.3012135548954102</v>
      </c>
      <c r="T243" s="26">
        <f t="shared" ca="1" si="117"/>
        <v>-0.81405467601969217</v>
      </c>
      <c r="U243" s="50">
        <f t="shared" ca="1" si="118"/>
        <v>4.9686423304417531</v>
      </c>
      <c r="V243" s="23"/>
      <c r="W243" s="7">
        <f ca="1">IFERROR(MATCH(TRUE,I243:OFFSET(I243,_n-1,0),FALSE), _n)-1</f>
        <v>3</v>
      </c>
      <c r="X243" s="10">
        <f t="shared" ca="1" si="119"/>
        <v>2</v>
      </c>
      <c r="Y243" s="10">
        <f t="shared" ca="1" si="120"/>
        <v>1</v>
      </c>
      <c r="Z243" s="7">
        <f ca="1">SUM(G243:OFFSET(G243, W243, 0))</f>
        <v>-4</v>
      </c>
      <c r="AA243" s="65">
        <f t="shared" ca="1" si="121"/>
        <v>7.9517439029814314</v>
      </c>
      <c r="AB243" s="66">
        <f t="shared" ca="1" si="122"/>
        <v>3.9517439029814314</v>
      </c>
      <c r="AC243" s="70">
        <f t="shared" si="123"/>
        <v>239</v>
      </c>
      <c r="AF243" s="48">
        <f ca="1">AF242+_alpha*SUMIFS($Q$8:$Q242, $AC$8:$AC242,$B243, $E$8:$E242,AF$5, $F$8:$F242,AF$6)</f>
        <v>0.4970834669734695</v>
      </c>
      <c r="AG243" s="34">
        <f ca="1">AG242+_alpha*SUMIFS($Q$8:$Q242, $AC$8:$AC242,$B243, $E$8:$E242,AG$5, $F$8:$F242,AG$6)</f>
        <v>4.3012135548954102</v>
      </c>
      <c r="AH243" s="33">
        <f ca="1">AH242+_alpha*SUMIFS($Q$8:$Q242, $AC$8:$AC242,$B243, $E$8:$E242,AH$5, $F$8:$F242,AH$6)</f>
        <v>-0.81405467601969217</v>
      </c>
      <c r="AI243" s="35">
        <f ca="1">AI242+_alpha*SUMIFS($Q$8:$Q242, $AC$8:$AC242,$B243, $E$8:$E242,AI$5, $F$8:$F242,AI$6)</f>
        <v>4.9686423304417531</v>
      </c>
      <c r="AJ243" s="34">
        <f ca="1">AJ242+_alpha*SUMIFS($Q$8:$Q242, $AC$8:$AC242,$B243, $E$8:$E242,AJ$5, $F$8:$F242,AJ$6)</f>
        <v>0.45045026771555663</v>
      </c>
      <c r="AK243" s="34">
        <f ca="1">AK242+_alpha*SUMIFS($Q$8:$Q242, $AC$8:$AC242,$B243, $E$8:$E242,AK$5, $F$8:$F242,AK$6)</f>
        <v>7.9517439029814314</v>
      </c>
      <c r="AL243" s="33">
        <f ca="1">AL242+_alpha*SUMIFS($Q$8:$Q242, $AC$8:$AC242,$B243, $E$8:$E242,AL$5, $F$8:$F242,AL$6)</f>
        <v>2.7433685378912944</v>
      </c>
      <c r="AM243" s="35">
        <f ca="1">AM242+_alpha*SUMIFS($Q$8:$Q242, $AC$8:$AC242,$B243, $E$8:$E242,AM$5, $F$8:$F242,AM$6)</f>
        <v>9.4185026299695984</v>
      </c>
      <c r="AN243" s="34">
        <f ca="1">AN242+_alpha*SUMIFS($Q$8:$Q242, $AC$8:$AC242,$B243, $E$8:$E242,AN$5, $F$8:$F242,AN$6)</f>
        <v>0</v>
      </c>
      <c r="AO243" s="49">
        <f ca="1">AO242+_alpha*SUMIFS($Q$8:$Q242, $AC$8:$AC242,$B243, $E$8:$E242,AO$5, $F$8:$F242,AO$6)</f>
        <v>0</v>
      </c>
      <c r="AQ243" s="7">
        <f t="shared" ca="1" si="138"/>
        <v>1</v>
      </c>
      <c r="AR243" s="10">
        <f t="shared" ca="1" si="139"/>
        <v>1</v>
      </c>
      <c r="AS243" s="10">
        <f t="shared" ca="1" si="140"/>
        <v>1</v>
      </c>
      <c r="AT243" s="10">
        <f t="shared" ca="1" si="141"/>
        <v>1</v>
      </c>
      <c r="AU243" s="8">
        <f t="shared" ca="1" si="142"/>
        <v>0</v>
      </c>
    </row>
    <row r="244" spans="2:47" x14ac:dyDescent="0.7">
      <c r="B244" s="12">
        <f t="shared" si="124"/>
        <v>236</v>
      </c>
      <c r="C244" s="7">
        <f t="shared" ca="1" si="125"/>
        <v>4</v>
      </c>
      <c r="D244" s="8">
        <f t="shared" ca="1" si="126"/>
        <v>27</v>
      </c>
      <c r="E244" s="10">
        <f t="shared" ca="1" si="127"/>
        <v>1</v>
      </c>
      <c r="F244" s="54">
        <f t="shared" ca="1" si="128"/>
        <v>1</v>
      </c>
      <c r="G244" s="10">
        <f t="shared" ca="1" si="129"/>
        <v>-1</v>
      </c>
      <c r="H244" s="7">
        <f t="shared" ca="1" si="130"/>
        <v>2</v>
      </c>
      <c r="I244" s="8" t="b">
        <f t="shared" ca="1" si="131"/>
        <v>0</v>
      </c>
      <c r="K244" s="55">
        <f t="shared" ca="1" si="132"/>
        <v>1</v>
      </c>
      <c r="L244" s="23">
        <f t="shared" si="133"/>
        <v>0.33500426086866164</v>
      </c>
      <c r="M244" s="8">
        <f t="shared" ca="1" si="134"/>
        <v>0</v>
      </c>
      <c r="N244" s="15"/>
      <c r="O244" s="58">
        <f t="shared" ca="1" si="135"/>
        <v>4.9686423304417531</v>
      </c>
      <c r="P244" s="57">
        <f t="shared" ca="1" si="136"/>
        <v>5.4185026299695984</v>
      </c>
      <c r="Q244" s="27">
        <f t="shared" ca="1" si="137"/>
        <v>0.44986029952784534</v>
      </c>
      <c r="R244" s="26">
        <f t="shared" ca="1" si="115"/>
        <v>-0.81405467601969217</v>
      </c>
      <c r="S244" s="50">
        <f t="shared" ca="1" si="116"/>
        <v>4.9686423304417531</v>
      </c>
      <c r="T244" s="26">
        <f t="shared" ca="1" si="117"/>
        <v>0.45045026771555663</v>
      </c>
      <c r="U244" s="50">
        <f t="shared" ca="1" si="118"/>
        <v>7.9517439029814314</v>
      </c>
      <c r="V244" s="23"/>
      <c r="W244" s="7">
        <f ca="1">IFERROR(MATCH(TRUE,I244:OFFSET(I244,_n-1,0),FALSE), _n)-1</f>
        <v>3</v>
      </c>
      <c r="X244" s="10">
        <f t="shared" ca="1" si="119"/>
        <v>3</v>
      </c>
      <c r="Y244" s="10">
        <f t="shared" ca="1" si="120"/>
        <v>1</v>
      </c>
      <c r="Z244" s="7">
        <f ca="1">SUM(G244:OFFSET(G244, W244, 0))</f>
        <v>-4</v>
      </c>
      <c r="AA244" s="65">
        <f t="shared" ca="1" si="121"/>
        <v>9.4185026299695984</v>
      </c>
      <c r="AB244" s="66">
        <f t="shared" ca="1" si="122"/>
        <v>5.4185026299695984</v>
      </c>
      <c r="AC244" s="70">
        <f t="shared" si="123"/>
        <v>240</v>
      </c>
      <c r="AF244" s="48">
        <f ca="1">AF243+_alpha*SUMIFS($Q$8:$Q243, $AC$8:$AC243,$B244, $E$8:$E243,AF$5, $F$8:$F243,AF$6)</f>
        <v>0.51055760143631734</v>
      </c>
      <c r="AG244" s="34">
        <f ca="1">AG243+_alpha*SUMIFS($Q$8:$Q243, $AC$8:$AC243,$B244, $E$8:$E243,AG$5, $F$8:$F243,AG$6)</f>
        <v>4.3012135548954102</v>
      </c>
      <c r="AH244" s="33">
        <f ca="1">AH243+_alpha*SUMIFS($Q$8:$Q243, $AC$8:$AC243,$B244, $E$8:$E243,AH$5, $F$8:$F243,AH$6)</f>
        <v>-0.81405467601969217</v>
      </c>
      <c r="AI244" s="35">
        <f ca="1">AI243+_alpha*SUMIFS($Q$8:$Q243, $AC$8:$AC243,$B244, $E$8:$E243,AI$5, $F$8:$F243,AI$6)</f>
        <v>4.9686423304417531</v>
      </c>
      <c r="AJ244" s="34">
        <f ca="1">AJ243+_alpha*SUMIFS($Q$8:$Q243, $AC$8:$AC243,$B244, $E$8:$E243,AJ$5, $F$8:$F243,AJ$6)</f>
        <v>0.45045026771555663</v>
      </c>
      <c r="AK244" s="34">
        <f ca="1">AK243+_alpha*SUMIFS($Q$8:$Q243, $AC$8:$AC243,$B244, $E$8:$E243,AK$5, $F$8:$F243,AK$6)</f>
        <v>7.9517439029814314</v>
      </c>
      <c r="AL244" s="33">
        <f ca="1">AL243+_alpha*SUMIFS($Q$8:$Q243, $AC$8:$AC243,$B244, $E$8:$E243,AL$5, $F$8:$F243,AL$6)</f>
        <v>2.7433685378912944</v>
      </c>
      <c r="AM244" s="35">
        <f ca="1">AM243+_alpha*SUMIFS($Q$8:$Q243, $AC$8:$AC243,$B244, $E$8:$E243,AM$5, $F$8:$F243,AM$6)</f>
        <v>9.4185026299695984</v>
      </c>
      <c r="AN244" s="34">
        <f ca="1">AN243+_alpha*SUMIFS($Q$8:$Q243, $AC$8:$AC243,$B244, $E$8:$E243,AN$5, $F$8:$F243,AN$6)</f>
        <v>0</v>
      </c>
      <c r="AO244" s="49">
        <f ca="1">AO243+_alpha*SUMIFS($Q$8:$Q243, $AC$8:$AC243,$B244, $E$8:$E243,AO$5, $F$8:$F243,AO$6)</f>
        <v>0</v>
      </c>
      <c r="AQ244" s="7">
        <f t="shared" ca="1" si="138"/>
        <v>1</v>
      </c>
      <c r="AR244" s="10">
        <f t="shared" ca="1" si="139"/>
        <v>1</v>
      </c>
      <c r="AS244" s="10">
        <f t="shared" ca="1" si="140"/>
        <v>1</v>
      </c>
      <c r="AT244" s="10">
        <f t="shared" ca="1" si="141"/>
        <v>1</v>
      </c>
      <c r="AU244" s="8">
        <f t="shared" ca="1" si="142"/>
        <v>0</v>
      </c>
    </row>
    <row r="245" spans="2:47" x14ac:dyDescent="0.7">
      <c r="B245" s="12">
        <f t="shared" si="124"/>
        <v>237</v>
      </c>
      <c r="C245" s="7">
        <f t="shared" ca="1" si="125"/>
        <v>5</v>
      </c>
      <c r="D245" s="8">
        <f t="shared" ca="1" si="126"/>
        <v>27</v>
      </c>
      <c r="E245" s="10">
        <f t="shared" ca="1" si="127"/>
        <v>2</v>
      </c>
      <c r="F245" s="54">
        <f t="shared" ca="1" si="128"/>
        <v>0</v>
      </c>
      <c r="G245" s="10">
        <f t="shared" ca="1" si="129"/>
        <v>-1</v>
      </c>
      <c r="H245" s="7">
        <f t="shared" ca="1" si="130"/>
        <v>1</v>
      </c>
      <c r="I245" s="8" t="b">
        <f t="shared" ca="1" si="131"/>
        <v>0</v>
      </c>
      <c r="K245" s="55">
        <f t="shared" ca="1" si="132"/>
        <v>1</v>
      </c>
      <c r="L245" s="23">
        <f t="shared" si="133"/>
        <v>0.33472227035031094</v>
      </c>
      <c r="M245" s="8">
        <f t="shared" ca="1" si="134"/>
        <v>1</v>
      </c>
      <c r="N245" s="15"/>
      <c r="O245" s="58">
        <f t="shared" ca="1" si="135"/>
        <v>0.45045026771555663</v>
      </c>
      <c r="P245" s="57">
        <f t="shared" ca="1" si="136"/>
        <v>7</v>
      </c>
      <c r="Q245" s="27">
        <f t="shared" ca="1" si="137"/>
        <v>6.5495497322844436</v>
      </c>
      <c r="R245" s="26">
        <f t="shared" ca="1" si="115"/>
        <v>0.45045026771555663</v>
      </c>
      <c r="S245" s="50">
        <f t="shared" ca="1" si="116"/>
        <v>7.9517439029814314</v>
      </c>
      <c r="T245" s="26">
        <f t="shared" ca="1" si="117"/>
        <v>-0.81405467601969217</v>
      </c>
      <c r="U245" s="50">
        <f t="shared" ca="1" si="118"/>
        <v>4.9686423304417531</v>
      </c>
      <c r="V245" s="23"/>
      <c r="W245" s="7">
        <f ca="1">IFERROR(MATCH(TRUE,I245:OFFSET(I245,_n-1,0),FALSE), _n)-1</f>
        <v>3</v>
      </c>
      <c r="X245" s="10">
        <f t="shared" ca="1" si="119"/>
        <v>4</v>
      </c>
      <c r="Y245" s="10">
        <f t="shared" ca="1" si="120"/>
        <v>0</v>
      </c>
      <c r="Z245" s="7">
        <f ca="1">SUM(G245:OFFSET(G245, W245, 0))</f>
        <v>7</v>
      </c>
      <c r="AA245" s="65">
        <f t="shared" ca="1" si="121"/>
        <v>0</v>
      </c>
      <c r="AB245" s="66">
        <f t="shared" ca="1" si="122"/>
        <v>7</v>
      </c>
      <c r="AC245" s="70">
        <f t="shared" si="123"/>
        <v>241</v>
      </c>
      <c r="AF245" s="48">
        <f ca="1">AF244+_alpha*SUMIFS($Q$8:$Q244, $AC$8:$AC244,$B245, $E$8:$E244,AF$5, $F$8:$F244,AF$6)</f>
        <v>0.51055760143631734</v>
      </c>
      <c r="AG245" s="34">
        <f ca="1">AG244+_alpha*SUMIFS($Q$8:$Q244, $AC$8:$AC244,$B245, $E$8:$E244,AG$5, $F$8:$F244,AG$6)</f>
        <v>3.5161372261774249</v>
      </c>
      <c r="AH245" s="33">
        <f ca="1">AH244+_alpha*SUMIFS($Q$8:$Q244, $AC$8:$AC244,$B245, $E$8:$E244,AH$5, $F$8:$F244,AH$6)</f>
        <v>-0.81405467601969217</v>
      </c>
      <c r="AI245" s="35">
        <f ca="1">AI244+_alpha*SUMIFS($Q$8:$Q244, $AC$8:$AC244,$B245, $E$8:$E244,AI$5, $F$8:$F244,AI$6)</f>
        <v>4.9686423304417531</v>
      </c>
      <c r="AJ245" s="34">
        <f ca="1">AJ244+_alpha*SUMIFS($Q$8:$Q244, $AC$8:$AC244,$B245, $E$8:$E244,AJ$5, $F$8:$F244,AJ$6)</f>
        <v>0.45045026771555663</v>
      </c>
      <c r="AK245" s="34">
        <f ca="1">AK244+_alpha*SUMIFS($Q$8:$Q244, $AC$8:$AC244,$B245, $E$8:$E244,AK$5, $F$8:$F244,AK$6)</f>
        <v>7.9517439029814314</v>
      </c>
      <c r="AL245" s="33">
        <f ca="1">AL244+_alpha*SUMIFS($Q$8:$Q244, $AC$8:$AC244,$B245, $E$8:$E244,AL$5, $F$8:$F244,AL$6)</f>
        <v>2.7433685378912944</v>
      </c>
      <c r="AM245" s="35">
        <f ca="1">AM244+_alpha*SUMIFS($Q$8:$Q244, $AC$8:$AC244,$B245, $E$8:$E244,AM$5, $F$8:$F244,AM$6)</f>
        <v>9.4185026299695984</v>
      </c>
      <c r="AN245" s="34">
        <f ca="1">AN244+_alpha*SUMIFS($Q$8:$Q244, $AC$8:$AC244,$B245, $E$8:$E244,AN$5, $F$8:$F244,AN$6)</f>
        <v>0</v>
      </c>
      <c r="AO245" s="49">
        <f ca="1">AO244+_alpha*SUMIFS($Q$8:$Q244, $AC$8:$AC244,$B245, $E$8:$E244,AO$5, $F$8:$F244,AO$6)</f>
        <v>0</v>
      </c>
      <c r="AQ245" s="7">
        <f t="shared" ca="1" si="138"/>
        <v>1</v>
      </c>
      <c r="AR245" s="10">
        <f t="shared" ca="1" si="139"/>
        <v>1</v>
      </c>
      <c r="AS245" s="10">
        <f t="shared" ca="1" si="140"/>
        <v>1</v>
      </c>
      <c r="AT245" s="10">
        <f t="shared" ca="1" si="141"/>
        <v>1</v>
      </c>
      <c r="AU245" s="8">
        <f t="shared" ca="1" si="142"/>
        <v>0</v>
      </c>
    </row>
    <row r="246" spans="2:47" x14ac:dyDescent="0.7">
      <c r="B246" s="12">
        <f t="shared" si="124"/>
        <v>238</v>
      </c>
      <c r="C246" s="7">
        <f t="shared" ca="1" si="125"/>
        <v>6</v>
      </c>
      <c r="D246" s="8">
        <f t="shared" ca="1" si="126"/>
        <v>27</v>
      </c>
      <c r="E246" s="10">
        <f t="shared" ca="1" si="127"/>
        <v>1</v>
      </c>
      <c r="F246" s="54">
        <f t="shared" ca="1" si="128"/>
        <v>1</v>
      </c>
      <c r="G246" s="10">
        <f t="shared" ca="1" si="129"/>
        <v>-1</v>
      </c>
      <c r="H246" s="7">
        <f t="shared" ca="1" si="130"/>
        <v>2</v>
      </c>
      <c r="I246" s="8" t="b">
        <f t="shared" ca="1" si="131"/>
        <v>0</v>
      </c>
      <c r="K246" s="55">
        <f t="shared" ca="1" si="132"/>
        <v>1</v>
      </c>
      <c r="L246" s="23">
        <f t="shared" si="133"/>
        <v>0.3344416980611975</v>
      </c>
      <c r="M246" s="8">
        <f t="shared" ca="1" si="134"/>
        <v>1</v>
      </c>
      <c r="N246" s="15"/>
      <c r="O246" s="58">
        <f t="shared" ca="1" si="135"/>
        <v>4.9686423304417531</v>
      </c>
      <c r="P246" s="57">
        <f t="shared" ca="1" si="136"/>
        <v>8</v>
      </c>
      <c r="Q246" s="27">
        <f t="shared" ca="1" si="137"/>
        <v>3.0313576695582469</v>
      </c>
      <c r="R246" s="26">
        <f t="shared" ca="1" si="115"/>
        <v>-0.63578497537354761</v>
      </c>
      <c r="S246" s="50">
        <f t="shared" ca="1" si="116"/>
        <v>4.9686423304417531</v>
      </c>
      <c r="T246" s="26">
        <f t="shared" ca="1" si="117"/>
        <v>0.45045026771555663</v>
      </c>
      <c r="U246" s="50">
        <f t="shared" ca="1" si="118"/>
        <v>7.9517439029814314</v>
      </c>
      <c r="V246" s="23"/>
      <c r="W246" s="7">
        <f ca="1">IFERROR(MATCH(TRUE,I246:OFFSET(I246,_n-1,0),FALSE), _n)-1</f>
        <v>2</v>
      </c>
      <c r="X246" s="10">
        <f t="shared" ca="1" si="119"/>
        <v>4</v>
      </c>
      <c r="Y246" s="10">
        <f t="shared" ca="1" si="120"/>
        <v>0</v>
      </c>
      <c r="Z246" s="7">
        <f ca="1">SUM(G246:OFFSET(G246, W246, 0))</f>
        <v>8</v>
      </c>
      <c r="AA246" s="65">
        <f t="shared" ca="1" si="121"/>
        <v>0</v>
      </c>
      <c r="AB246" s="66">
        <f t="shared" ca="1" si="122"/>
        <v>8</v>
      </c>
      <c r="AC246" s="70">
        <f t="shared" si="123"/>
        <v>242</v>
      </c>
      <c r="AF246" s="48">
        <f ca="1">AF245+_alpha*SUMIFS($Q$8:$Q245, $AC$8:$AC245,$B246, $E$8:$E245,AF$5, $F$8:$F245,AF$6)</f>
        <v>0.51055760143631734</v>
      </c>
      <c r="AG246" s="34">
        <f ca="1">AG245+_alpha*SUMIFS($Q$8:$Q245, $AC$8:$AC245,$B246, $E$8:$E245,AG$5, $F$8:$F245,AG$6)</f>
        <v>3.5161372261774249</v>
      </c>
      <c r="AH246" s="33">
        <f ca="1">AH245+_alpha*SUMIFS($Q$8:$Q245, $AC$8:$AC245,$B246, $E$8:$E245,AH$5, $F$8:$F245,AH$6)</f>
        <v>-0.63578497537354761</v>
      </c>
      <c r="AI246" s="35">
        <f ca="1">AI245+_alpha*SUMIFS($Q$8:$Q245, $AC$8:$AC245,$B246, $E$8:$E245,AI$5, $F$8:$F245,AI$6)</f>
        <v>4.9686423304417531</v>
      </c>
      <c r="AJ246" s="34">
        <f ca="1">AJ245+_alpha*SUMIFS($Q$8:$Q245, $AC$8:$AC245,$B246, $E$8:$E245,AJ$5, $F$8:$F245,AJ$6)</f>
        <v>0.45045026771555663</v>
      </c>
      <c r="AK246" s="34">
        <f ca="1">AK245+_alpha*SUMIFS($Q$8:$Q245, $AC$8:$AC245,$B246, $E$8:$E245,AK$5, $F$8:$F245,AK$6)</f>
        <v>7.9517439029814314</v>
      </c>
      <c r="AL246" s="33">
        <f ca="1">AL245+_alpha*SUMIFS($Q$8:$Q245, $AC$8:$AC245,$B246, $E$8:$E245,AL$5, $F$8:$F245,AL$6)</f>
        <v>2.7433685378912944</v>
      </c>
      <c r="AM246" s="35">
        <f ca="1">AM245+_alpha*SUMIFS($Q$8:$Q245, $AC$8:$AC245,$B246, $E$8:$E245,AM$5, $F$8:$F245,AM$6)</f>
        <v>9.4185026299695984</v>
      </c>
      <c r="AN246" s="34">
        <f ca="1">AN245+_alpha*SUMIFS($Q$8:$Q245, $AC$8:$AC245,$B246, $E$8:$E245,AN$5, $F$8:$F245,AN$6)</f>
        <v>0</v>
      </c>
      <c r="AO246" s="49">
        <f ca="1">AO245+_alpha*SUMIFS($Q$8:$Q245, $AC$8:$AC245,$B246, $E$8:$E245,AO$5, $F$8:$F245,AO$6)</f>
        <v>0</v>
      </c>
      <c r="AQ246" s="7">
        <f t="shared" ca="1" si="138"/>
        <v>1</v>
      </c>
      <c r="AR246" s="10">
        <f t="shared" ca="1" si="139"/>
        <v>1</v>
      </c>
      <c r="AS246" s="10">
        <f t="shared" ca="1" si="140"/>
        <v>1</v>
      </c>
      <c r="AT246" s="10">
        <f t="shared" ca="1" si="141"/>
        <v>1</v>
      </c>
      <c r="AU246" s="8">
        <f t="shared" ca="1" si="142"/>
        <v>0</v>
      </c>
    </row>
    <row r="247" spans="2:47" x14ac:dyDescent="0.7">
      <c r="B247" s="12">
        <f t="shared" si="124"/>
        <v>239</v>
      </c>
      <c r="C247" s="7">
        <f t="shared" ca="1" si="125"/>
        <v>7</v>
      </c>
      <c r="D247" s="8">
        <f t="shared" ca="1" si="126"/>
        <v>27</v>
      </c>
      <c r="E247" s="10">
        <f t="shared" ca="1" si="127"/>
        <v>2</v>
      </c>
      <c r="F247" s="54">
        <f t="shared" ca="1" si="128"/>
        <v>1</v>
      </c>
      <c r="G247" s="10">
        <f t="shared" ca="1" si="129"/>
        <v>-1</v>
      </c>
      <c r="H247" s="7">
        <f t="shared" ca="1" si="130"/>
        <v>3</v>
      </c>
      <c r="I247" s="8" t="b">
        <f t="shared" ca="1" si="131"/>
        <v>0</v>
      </c>
      <c r="K247" s="55">
        <f t="shared" ca="1" si="132"/>
        <v>1</v>
      </c>
      <c r="L247" s="23">
        <f t="shared" si="133"/>
        <v>0.33416253097913445</v>
      </c>
      <c r="M247" s="8">
        <f t="shared" ca="1" si="134"/>
        <v>1</v>
      </c>
      <c r="N247" s="15"/>
      <c r="O247" s="58">
        <f t="shared" ca="1" si="135"/>
        <v>7.9517439029814314</v>
      </c>
      <c r="P247" s="57">
        <f t="shared" ca="1" si="136"/>
        <v>9</v>
      </c>
      <c r="Q247" s="27">
        <f t="shared" ca="1" si="137"/>
        <v>1.0482560970185686</v>
      </c>
      <c r="R247" s="26">
        <f t="shared" ca="1" si="115"/>
        <v>0.45045026771555663</v>
      </c>
      <c r="S247" s="50">
        <f t="shared" ca="1" si="116"/>
        <v>7.9517439029814314</v>
      </c>
      <c r="T247" s="26">
        <f t="shared" ca="1" si="117"/>
        <v>2.7433685378912944</v>
      </c>
      <c r="U247" s="50">
        <f t="shared" ca="1" si="118"/>
        <v>9.4185026299695984</v>
      </c>
      <c r="V247" s="23"/>
      <c r="W247" s="7">
        <f ca="1">IFERROR(MATCH(TRUE,I247:OFFSET(I247,_n-1,0),FALSE), _n)-1</f>
        <v>1</v>
      </c>
      <c r="X247" s="10">
        <f t="shared" ca="1" si="119"/>
        <v>4</v>
      </c>
      <c r="Y247" s="10">
        <f t="shared" ca="1" si="120"/>
        <v>0</v>
      </c>
      <c r="Z247" s="7">
        <f ca="1">SUM(G247:OFFSET(G247, W247, 0))</f>
        <v>9</v>
      </c>
      <c r="AA247" s="65">
        <f t="shared" ca="1" si="121"/>
        <v>0</v>
      </c>
      <c r="AB247" s="66">
        <f t="shared" ca="1" si="122"/>
        <v>9</v>
      </c>
      <c r="AC247" s="70">
        <f t="shared" si="123"/>
        <v>243</v>
      </c>
      <c r="AF247" s="48">
        <f ca="1">AF246+_alpha*SUMIFS($Q$8:$Q246, $AC$8:$AC246,$B247, $E$8:$E246,AF$5, $F$8:$F246,AF$6)</f>
        <v>0.51055760143631734</v>
      </c>
      <c r="AG247" s="34">
        <f ca="1">AG246+_alpha*SUMIFS($Q$8:$Q246, $AC$8:$AC246,$B247, $E$8:$E246,AG$5, $F$8:$F246,AG$6)</f>
        <v>3.4811902609860268</v>
      </c>
      <c r="AH247" s="33">
        <f ca="1">AH246+_alpha*SUMIFS($Q$8:$Q246, $AC$8:$AC246,$B247, $E$8:$E246,AH$5, $F$8:$F246,AH$6)</f>
        <v>-0.63578497537354761</v>
      </c>
      <c r="AI247" s="35">
        <f ca="1">AI246+_alpha*SUMIFS($Q$8:$Q246, $AC$8:$AC246,$B247, $E$8:$E246,AI$5, $F$8:$F246,AI$6)</f>
        <v>4.9686423304417531</v>
      </c>
      <c r="AJ247" s="34">
        <f ca="1">AJ246+_alpha*SUMIFS($Q$8:$Q246, $AC$8:$AC246,$B247, $E$8:$E246,AJ$5, $F$8:$F246,AJ$6)</f>
        <v>0.45045026771555663</v>
      </c>
      <c r="AK247" s="34">
        <f ca="1">AK246+_alpha*SUMIFS($Q$8:$Q246, $AC$8:$AC246,$B247, $E$8:$E246,AK$5, $F$8:$F246,AK$6)</f>
        <v>7.9517439029814314</v>
      </c>
      <c r="AL247" s="33">
        <f ca="1">AL246+_alpha*SUMIFS($Q$8:$Q246, $AC$8:$AC246,$B247, $E$8:$E246,AL$5, $F$8:$F246,AL$6)</f>
        <v>2.7433685378912944</v>
      </c>
      <c r="AM247" s="35">
        <f ca="1">AM246+_alpha*SUMIFS($Q$8:$Q246, $AC$8:$AC246,$B247, $E$8:$E246,AM$5, $F$8:$F246,AM$6)</f>
        <v>9.4185026299695984</v>
      </c>
      <c r="AN247" s="34">
        <f ca="1">AN246+_alpha*SUMIFS($Q$8:$Q246, $AC$8:$AC246,$B247, $E$8:$E246,AN$5, $F$8:$F246,AN$6)</f>
        <v>0</v>
      </c>
      <c r="AO247" s="49">
        <f ca="1">AO246+_alpha*SUMIFS($Q$8:$Q246, $AC$8:$AC246,$B247, $E$8:$E246,AO$5, $F$8:$F246,AO$6)</f>
        <v>0</v>
      </c>
      <c r="AQ247" s="7">
        <f t="shared" ca="1" si="138"/>
        <v>1</v>
      </c>
      <c r="AR247" s="10">
        <f t="shared" ca="1" si="139"/>
        <v>1</v>
      </c>
      <c r="AS247" s="10">
        <f t="shared" ca="1" si="140"/>
        <v>1</v>
      </c>
      <c r="AT247" s="10">
        <f t="shared" ca="1" si="141"/>
        <v>1</v>
      </c>
      <c r="AU247" s="8">
        <f t="shared" ca="1" si="142"/>
        <v>0</v>
      </c>
    </row>
    <row r="248" spans="2:47" x14ac:dyDescent="0.7">
      <c r="B248" s="12">
        <f t="shared" si="124"/>
        <v>240</v>
      </c>
      <c r="C248" s="7">
        <f t="shared" ca="1" si="125"/>
        <v>8</v>
      </c>
      <c r="D248" s="8">
        <f t="shared" ca="1" si="126"/>
        <v>27</v>
      </c>
      <c r="E248" s="10">
        <f t="shared" ca="1" si="127"/>
        <v>3</v>
      </c>
      <c r="F248" s="54">
        <f t="shared" ca="1" si="128"/>
        <v>1</v>
      </c>
      <c r="G248" s="10">
        <f t="shared" ca="1" si="129"/>
        <v>10</v>
      </c>
      <c r="H248" s="7">
        <f t="shared" ca="1" si="130"/>
        <v>4</v>
      </c>
      <c r="I248" s="8" t="b">
        <f t="shared" ca="1" si="131"/>
        <v>1</v>
      </c>
      <c r="K248" s="55">
        <f t="shared" ca="1" si="132"/>
        <v>0</v>
      </c>
      <c r="L248" s="23">
        <f t="shared" si="133"/>
        <v>0.33388475625513186</v>
      </c>
      <c r="M248" s="8">
        <f t="shared" ca="1" si="134"/>
        <v>0</v>
      </c>
      <c r="N248" s="15"/>
      <c r="O248" s="58">
        <f t="shared" ca="1" si="135"/>
        <v>9.4185026299695984</v>
      </c>
      <c r="P248" s="57">
        <f t="shared" ca="1" si="136"/>
        <v>10</v>
      </c>
      <c r="Q248" s="27">
        <f t="shared" ca="1" si="137"/>
        <v>0.58149737003040158</v>
      </c>
      <c r="R248" s="26">
        <f t="shared" ca="1" si="115"/>
        <v>2.7433685378912944</v>
      </c>
      <c r="S248" s="50">
        <f t="shared" ca="1" si="116"/>
        <v>9.4185026299695984</v>
      </c>
      <c r="T248" s="26">
        <f t="shared" ca="1" si="117"/>
        <v>0</v>
      </c>
      <c r="U248" s="50">
        <f t="shared" ca="1" si="118"/>
        <v>0</v>
      </c>
      <c r="V248" s="23"/>
      <c r="W248" s="7">
        <f ca="1">IFERROR(MATCH(TRUE,I248:OFFSET(I248,_n-1,0),FALSE), _n)-1</f>
        <v>0</v>
      </c>
      <c r="X248" s="10">
        <f t="shared" ca="1" si="119"/>
        <v>4</v>
      </c>
      <c r="Y248" s="10">
        <f t="shared" ca="1" si="120"/>
        <v>0</v>
      </c>
      <c r="Z248" s="7">
        <f ca="1">SUM(G248:OFFSET(G248, W248, 0))</f>
        <v>10</v>
      </c>
      <c r="AA248" s="65">
        <f t="shared" ca="1" si="121"/>
        <v>0</v>
      </c>
      <c r="AB248" s="66">
        <f t="shared" ca="1" si="122"/>
        <v>10</v>
      </c>
      <c r="AC248" s="70">
        <f t="shared" si="123"/>
        <v>244</v>
      </c>
      <c r="AF248" s="48">
        <f ca="1">AF247+_alpha*SUMIFS($Q$8:$Q247, $AC$8:$AC247,$B248, $E$8:$E247,AF$5, $F$8:$F247,AF$6)</f>
        <v>0.51055760143631734</v>
      </c>
      <c r="AG248" s="34">
        <f ca="1">AG247+_alpha*SUMIFS($Q$8:$Q247, $AC$8:$AC247,$B248, $E$8:$E247,AG$5, $F$8:$F247,AG$6)</f>
        <v>3.4811902609860268</v>
      </c>
      <c r="AH248" s="33">
        <f ca="1">AH247+_alpha*SUMIFS($Q$8:$Q247, $AC$8:$AC247,$B248, $E$8:$E247,AH$5, $F$8:$F247,AH$6)</f>
        <v>-0.63578497537354761</v>
      </c>
      <c r="AI248" s="35">
        <f ca="1">AI247+_alpha*SUMIFS($Q$8:$Q247, $AC$8:$AC247,$B248, $E$8:$E247,AI$5, $F$8:$F247,AI$6)</f>
        <v>5.013628360394538</v>
      </c>
      <c r="AJ248" s="34">
        <f ca="1">AJ247+_alpha*SUMIFS($Q$8:$Q247, $AC$8:$AC247,$B248, $E$8:$E247,AJ$5, $F$8:$F247,AJ$6)</f>
        <v>0.45045026771555663</v>
      </c>
      <c r="AK248" s="34">
        <f ca="1">AK247+_alpha*SUMIFS($Q$8:$Q247, $AC$8:$AC247,$B248, $E$8:$E247,AK$5, $F$8:$F247,AK$6)</f>
        <v>7.9517439029814314</v>
      </c>
      <c r="AL248" s="33">
        <f ca="1">AL247+_alpha*SUMIFS($Q$8:$Q247, $AC$8:$AC247,$B248, $E$8:$E247,AL$5, $F$8:$F247,AL$6)</f>
        <v>2.7433685378912944</v>
      </c>
      <c r="AM248" s="35">
        <f ca="1">AM247+_alpha*SUMIFS($Q$8:$Q247, $AC$8:$AC247,$B248, $E$8:$E247,AM$5, $F$8:$F247,AM$6)</f>
        <v>9.4185026299695984</v>
      </c>
      <c r="AN248" s="34">
        <f ca="1">AN247+_alpha*SUMIFS($Q$8:$Q247, $AC$8:$AC247,$B248, $E$8:$E247,AN$5, $F$8:$F247,AN$6)</f>
        <v>0</v>
      </c>
      <c r="AO248" s="49">
        <f ca="1">AO247+_alpha*SUMIFS($Q$8:$Q247, $AC$8:$AC247,$B248, $E$8:$E247,AO$5, $F$8:$F247,AO$6)</f>
        <v>0</v>
      </c>
      <c r="AQ248" s="7">
        <f t="shared" ca="1" si="138"/>
        <v>1</v>
      </c>
      <c r="AR248" s="10">
        <f t="shared" ca="1" si="139"/>
        <v>1</v>
      </c>
      <c r="AS248" s="10">
        <f t="shared" ca="1" si="140"/>
        <v>1</v>
      </c>
      <c r="AT248" s="10">
        <f t="shared" ca="1" si="141"/>
        <v>1</v>
      </c>
      <c r="AU248" s="8">
        <f t="shared" ca="1" si="142"/>
        <v>0</v>
      </c>
    </row>
    <row r="249" spans="2:47" x14ac:dyDescent="0.7">
      <c r="B249" s="12">
        <f t="shared" si="124"/>
        <v>241</v>
      </c>
      <c r="C249" s="7">
        <f t="shared" ca="1" si="125"/>
        <v>0</v>
      </c>
      <c r="D249" s="8">
        <f t="shared" ca="1" si="126"/>
        <v>28</v>
      </c>
      <c r="E249" s="10">
        <f t="shared" ca="1" si="127"/>
        <v>0</v>
      </c>
      <c r="F249" s="54">
        <f t="shared" ca="1" si="128"/>
        <v>0</v>
      </c>
      <c r="G249" s="10">
        <f t="shared" ca="1" si="129"/>
        <v>-1</v>
      </c>
      <c r="H249" s="7">
        <f t="shared" ca="1" si="130"/>
        <v>0</v>
      </c>
      <c r="I249" s="8" t="b">
        <f t="shared" ca="1" si="131"/>
        <v>0</v>
      </c>
      <c r="K249" s="55">
        <f t="shared" ca="1" si="132"/>
        <v>1</v>
      </c>
      <c r="L249" s="23">
        <f t="shared" si="133"/>
        <v>0.33360836121038617</v>
      </c>
      <c r="M249" s="8">
        <f t="shared" ca="1" si="134"/>
        <v>1</v>
      </c>
      <c r="N249" s="15"/>
      <c r="O249" s="58">
        <f t="shared" ca="1" si="135"/>
        <v>0.51055760143631734</v>
      </c>
      <c r="P249" s="57">
        <f t="shared" ca="1" si="136"/>
        <v>1.013628360394538</v>
      </c>
      <c r="Q249" s="27">
        <f t="shared" ca="1" si="137"/>
        <v>0.50307075895822062</v>
      </c>
      <c r="R249" s="26">
        <f t="shared" ca="1" si="115"/>
        <v>0.51055760143631734</v>
      </c>
      <c r="S249" s="50">
        <f t="shared" ca="1" si="116"/>
        <v>3.4811902609860268</v>
      </c>
      <c r="T249" s="26">
        <f t="shared" ca="1" si="117"/>
        <v>0.51055760143631734</v>
      </c>
      <c r="U249" s="50">
        <f t="shared" ca="1" si="118"/>
        <v>3.4811902609860268</v>
      </c>
      <c r="V249" s="23"/>
      <c r="W249" s="7">
        <f ca="1">IFERROR(MATCH(TRUE,I249:OFFSET(I249,_n-1,0),FALSE), _n)-1</f>
        <v>3</v>
      </c>
      <c r="X249" s="10">
        <f t="shared" ca="1" si="119"/>
        <v>1</v>
      </c>
      <c r="Y249" s="10">
        <f t="shared" ca="1" si="120"/>
        <v>1</v>
      </c>
      <c r="Z249" s="7">
        <f ca="1">SUM(G249:OFFSET(G249, W249, 0))</f>
        <v>-4</v>
      </c>
      <c r="AA249" s="65">
        <f t="shared" ca="1" si="121"/>
        <v>5.013628360394538</v>
      </c>
      <c r="AB249" s="66">
        <f t="shared" ca="1" si="122"/>
        <v>1.013628360394538</v>
      </c>
      <c r="AC249" s="70">
        <f t="shared" si="123"/>
        <v>245</v>
      </c>
      <c r="AF249" s="48">
        <f ca="1">AF248+_alpha*SUMIFS($Q$8:$Q248, $AC$8:$AC248,$B249, $E$8:$E248,AF$5, $F$8:$F248,AF$6)</f>
        <v>0.51055760143631734</v>
      </c>
      <c r="AG249" s="34">
        <f ca="1">AG248+_alpha*SUMIFS($Q$8:$Q248, $AC$8:$AC248,$B249, $E$8:$E248,AG$5, $F$8:$F248,AG$6)</f>
        <v>3.4811902609860268</v>
      </c>
      <c r="AH249" s="33">
        <f ca="1">AH248+_alpha*SUMIFS($Q$8:$Q248, $AC$8:$AC248,$B249, $E$8:$E248,AH$5, $F$8:$F248,AH$6)</f>
        <v>-0.63578497537354761</v>
      </c>
      <c r="AI249" s="35">
        <f ca="1">AI248+_alpha*SUMIFS($Q$8:$Q248, $AC$8:$AC248,$B249, $E$8:$E248,AI$5, $F$8:$F248,AI$6)</f>
        <v>5.013628360394538</v>
      </c>
      <c r="AJ249" s="34">
        <f ca="1">AJ248+_alpha*SUMIFS($Q$8:$Q248, $AC$8:$AC248,$B249, $E$8:$E248,AJ$5, $F$8:$F248,AJ$6)</f>
        <v>1.1054052409440009</v>
      </c>
      <c r="AK249" s="34">
        <f ca="1">AK248+_alpha*SUMIFS($Q$8:$Q248, $AC$8:$AC248,$B249, $E$8:$E248,AK$5, $F$8:$F248,AK$6)</f>
        <v>7.9517439029814314</v>
      </c>
      <c r="AL249" s="33">
        <f ca="1">AL248+_alpha*SUMIFS($Q$8:$Q248, $AC$8:$AC248,$B249, $E$8:$E248,AL$5, $F$8:$F248,AL$6)</f>
        <v>2.7433685378912944</v>
      </c>
      <c r="AM249" s="35">
        <f ca="1">AM248+_alpha*SUMIFS($Q$8:$Q248, $AC$8:$AC248,$B249, $E$8:$E248,AM$5, $F$8:$F248,AM$6)</f>
        <v>9.4185026299695984</v>
      </c>
      <c r="AN249" s="34">
        <f ca="1">AN248+_alpha*SUMIFS($Q$8:$Q248, $AC$8:$AC248,$B249, $E$8:$E248,AN$5, $F$8:$F248,AN$6)</f>
        <v>0</v>
      </c>
      <c r="AO249" s="49">
        <f ca="1">AO248+_alpha*SUMIFS($Q$8:$Q248, $AC$8:$AC248,$B249, $E$8:$E248,AO$5, $F$8:$F248,AO$6)</f>
        <v>0</v>
      </c>
      <c r="AQ249" s="7">
        <f t="shared" ca="1" si="138"/>
        <v>1</v>
      </c>
      <c r="AR249" s="10">
        <f t="shared" ca="1" si="139"/>
        <v>1</v>
      </c>
      <c r="AS249" s="10">
        <f t="shared" ca="1" si="140"/>
        <v>1</v>
      </c>
      <c r="AT249" s="10">
        <f t="shared" ca="1" si="141"/>
        <v>1</v>
      </c>
      <c r="AU249" s="8">
        <f t="shared" ca="1" si="142"/>
        <v>0</v>
      </c>
    </row>
    <row r="250" spans="2:47" x14ac:dyDescent="0.7">
      <c r="B250" s="12">
        <f t="shared" si="124"/>
        <v>242</v>
      </c>
      <c r="C250" s="7">
        <f t="shared" ca="1" si="125"/>
        <v>1</v>
      </c>
      <c r="D250" s="8">
        <f t="shared" ca="1" si="126"/>
        <v>28</v>
      </c>
      <c r="E250" s="10">
        <f t="shared" ca="1" si="127"/>
        <v>0</v>
      </c>
      <c r="F250" s="54">
        <f t="shared" ca="1" si="128"/>
        <v>1</v>
      </c>
      <c r="G250" s="10">
        <f t="shared" ca="1" si="129"/>
        <v>-1</v>
      </c>
      <c r="H250" s="7">
        <f t="shared" ca="1" si="130"/>
        <v>1</v>
      </c>
      <c r="I250" s="8" t="b">
        <f t="shared" ca="1" si="131"/>
        <v>0</v>
      </c>
      <c r="K250" s="55">
        <f t="shared" ca="1" si="132"/>
        <v>1</v>
      </c>
      <c r="L250" s="23">
        <f t="shared" si="133"/>
        <v>0.33333333333333326</v>
      </c>
      <c r="M250" s="8">
        <f t="shared" ca="1" si="134"/>
        <v>1</v>
      </c>
      <c r="N250" s="15"/>
      <c r="O250" s="58">
        <f t="shared" ca="1" si="135"/>
        <v>3.4811902609860268</v>
      </c>
      <c r="P250" s="57">
        <f t="shared" ca="1" si="136"/>
        <v>-2.8945947590559991</v>
      </c>
      <c r="Q250" s="27">
        <f t="shared" ca="1" si="137"/>
        <v>-6.3757850200420254</v>
      </c>
      <c r="R250" s="26">
        <f t="shared" ca="1" si="115"/>
        <v>0.51055760143631734</v>
      </c>
      <c r="S250" s="50">
        <f t="shared" ca="1" si="116"/>
        <v>3.4811902609860268</v>
      </c>
      <c r="T250" s="26">
        <f t="shared" ca="1" si="117"/>
        <v>-0.63578497537354761</v>
      </c>
      <c r="U250" s="50">
        <f t="shared" ca="1" si="118"/>
        <v>5.3167641273503623</v>
      </c>
      <c r="V250" s="23"/>
      <c r="W250" s="7">
        <f ca="1">IFERROR(MATCH(TRUE,I250:OFFSET(I250,_n-1,0),FALSE), _n)-1</f>
        <v>3</v>
      </c>
      <c r="X250" s="10">
        <f t="shared" ca="1" si="119"/>
        <v>2</v>
      </c>
      <c r="Y250" s="10">
        <f t="shared" ca="1" si="120"/>
        <v>0</v>
      </c>
      <c r="Z250" s="7">
        <f ca="1">SUM(G250:OFFSET(G250, W250, 0))</f>
        <v>-4</v>
      </c>
      <c r="AA250" s="65">
        <f t="shared" ca="1" si="121"/>
        <v>1.1054052409440009</v>
      </c>
      <c r="AB250" s="66">
        <f t="shared" ca="1" si="122"/>
        <v>-2.8945947590559991</v>
      </c>
      <c r="AC250" s="70">
        <f t="shared" si="123"/>
        <v>246</v>
      </c>
      <c r="AF250" s="48">
        <f ca="1">AF249+_alpha*SUMIFS($Q$8:$Q249, $AC$8:$AC249,$B250, $E$8:$E249,AF$5, $F$8:$F249,AF$6)</f>
        <v>0.51055760143631734</v>
      </c>
      <c r="AG250" s="34">
        <f ca="1">AG249+_alpha*SUMIFS($Q$8:$Q249, $AC$8:$AC249,$B250, $E$8:$E249,AG$5, $F$8:$F249,AG$6)</f>
        <v>3.4811902609860268</v>
      </c>
      <c r="AH250" s="33">
        <f ca="1">AH249+_alpha*SUMIFS($Q$8:$Q249, $AC$8:$AC249,$B250, $E$8:$E249,AH$5, $F$8:$F249,AH$6)</f>
        <v>-0.63578497537354761</v>
      </c>
      <c r="AI250" s="35">
        <f ca="1">AI249+_alpha*SUMIFS($Q$8:$Q249, $AC$8:$AC249,$B250, $E$8:$E249,AI$5, $F$8:$F249,AI$6)</f>
        <v>5.3167641273503623</v>
      </c>
      <c r="AJ250" s="34">
        <f ca="1">AJ249+_alpha*SUMIFS($Q$8:$Q249, $AC$8:$AC249,$B250, $E$8:$E249,AJ$5, $F$8:$F249,AJ$6)</f>
        <v>1.1054052409440009</v>
      </c>
      <c r="AK250" s="34">
        <f ca="1">AK249+_alpha*SUMIFS($Q$8:$Q249, $AC$8:$AC249,$B250, $E$8:$E249,AK$5, $F$8:$F249,AK$6)</f>
        <v>7.9517439029814314</v>
      </c>
      <c r="AL250" s="33">
        <f ca="1">AL249+_alpha*SUMIFS($Q$8:$Q249, $AC$8:$AC249,$B250, $E$8:$E249,AL$5, $F$8:$F249,AL$6)</f>
        <v>2.7433685378912944</v>
      </c>
      <c r="AM250" s="35">
        <f ca="1">AM249+_alpha*SUMIFS($Q$8:$Q249, $AC$8:$AC249,$B250, $E$8:$E249,AM$5, $F$8:$F249,AM$6)</f>
        <v>9.4185026299695984</v>
      </c>
      <c r="AN250" s="34">
        <f ca="1">AN249+_alpha*SUMIFS($Q$8:$Q249, $AC$8:$AC249,$B250, $E$8:$E249,AN$5, $F$8:$F249,AN$6)</f>
        <v>0</v>
      </c>
      <c r="AO250" s="49">
        <f ca="1">AO249+_alpha*SUMIFS($Q$8:$Q249, $AC$8:$AC249,$B250, $E$8:$E249,AO$5, $F$8:$F249,AO$6)</f>
        <v>0</v>
      </c>
      <c r="AQ250" s="7">
        <f t="shared" ca="1" si="138"/>
        <v>1</v>
      </c>
      <c r="AR250" s="10">
        <f t="shared" ca="1" si="139"/>
        <v>1</v>
      </c>
      <c r="AS250" s="10">
        <f t="shared" ca="1" si="140"/>
        <v>1</v>
      </c>
      <c r="AT250" s="10">
        <f t="shared" ca="1" si="141"/>
        <v>1</v>
      </c>
      <c r="AU250" s="8">
        <f t="shared" ca="1" si="142"/>
        <v>0</v>
      </c>
    </row>
    <row r="251" spans="2:47" x14ac:dyDescent="0.7">
      <c r="B251" s="12">
        <f t="shared" si="124"/>
        <v>243</v>
      </c>
      <c r="C251" s="7">
        <f t="shared" ca="1" si="125"/>
        <v>2</v>
      </c>
      <c r="D251" s="8">
        <f t="shared" ca="1" si="126"/>
        <v>28</v>
      </c>
      <c r="E251" s="10">
        <f t="shared" ca="1" si="127"/>
        <v>1</v>
      </c>
      <c r="F251" s="54">
        <f t="shared" ca="1" si="128"/>
        <v>1</v>
      </c>
      <c r="G251" s="10">
        <f t="shared" ca="1" si="129"/>
        <v>-1</v>
      </c>
      <c r="H251" s="7">
        <f t="shared" ca="1" si="130"/>
        <v>2</v>
      </c>
      <c r="I251" s="8" t="b">
        <f t="shared" ca="1" si="131"/>
        <v>0</v>
      </c>
      <c r="K251" s="55">
        <f t="shared" ca="1" si="132"/>
        <v>1</v>
      </c>
      <c r="L251" s="23">
        <f t="shared" si="133"/>
        <v>0.33305966027676565</v>
      </c>
      <c r="M251" s="8">
        <f t="shared" ca="1" si="134"/>
        <v>0</v>
      </c>
      <c r="N251" s="15"/>
      <c r="O251" s="58">
        <f t="shared" ca="1" si="135"/>
        <v>5.3167641273503623</v>
      </c>
      <c r="P251" s="57">
        <f t="shared" ca="1" si="136"/>
        <v>1.3167641273503623</v>
      </c>
      <c r="Q251" s="27">
        <f t="shared" ca="1" si="137"/>
        <v>-4</v>
      </c>
      <c r="R251" s="26">
        <f t="shared" ca="1" si="115"/>
        <v>-0.63578497537354761</v>
      </c>
      <c r="S251" s="50">
        <f t="shared" ca="1" si="116"/>
        <v>5.3167641273503623</v>
      </c>
      <c r="T251" s="26">
        <f t="shared" ca="1" si="117"/>
        <v>1.1054052409440009</v>
      </c>
      <c r="U251" s="50">
        <f t="shared" ca="1" si="118"/>
        <v>8.0565695126832875</v>
      </c>
      <c r="V251" s="23"/>
      <c r="W251" s="7">
        <f ca="1">IFERROR(MATCH(TRUE,I251:OFFSET(I251,_n-1,0),FALSE), _n)-1</f>
        <v>3</v>
      </c>
      <c r="X251" s="10">
        <f t="shared" ca="1" si="119"/>
        <v>1</v>
      </c>
      <c r="Y251" s="10">
        <f t="shared" ca="1" si="120"/>
        <v>1</v>
      </c>
      <c r="Z251" s="7">
        <f ca="1">SUM(G251:OFFSET(G251, W251, 0))</f>
        <v>-4</v>
      </c>
      <c r="AA251" s="65">
        <f t="shared" ca="1" si="121"/>
        <v>5.3167641273503623</v>
      </c>
      <c r="AB251" s="66">
        <f t="shared" ca="1" si="122"/>
        <v>1.3167641273503623</v>
      </c>
      <c r="AC251" s="70">
        <f t="shared" si="123"/>
        <v>247</v>
      </c>
      <c r="AF251" s="48">
        <f ca="1">AF250+_alpha*SUMIFS($Q$8:$Q250, $AC$8:$AC250,$B251, $E$8:$E250,AF$5, $F$8:$F250,AF$6)</f>
        <v>0.51055760143631734</v>
      </c>
      <c r="AG251" s="34">
        <f ca="1">AG250+_alpha*SUMIFS($Q$8:$Q250, $AC$8:$AC250,$B251, $E$8:$E250,AG$5, $F$8:$F250,AG$6)</f>
        <v>3.4811902609860268</v>
      </c>
      <c r="AH251" s="33">
        <f ca="1">AH250+_alpha*SUMIFS($Q$8:$Q250, $AC$8:$AC250,$B251, $E$8:$E250,AH$5, $F$8:$F250,AH$6)</f>
        <v>-0.63578497537354761</v>
      </c>
      <c r="AI251" s="35">
        <f ca="1">AI250+_alpha*SUMIFS($Q$8:$Q250, $AC$8:$AC250,$B251, $E$8:$E250,AI$5, $F$8:$F250,AI$6)</f>
        <v>5.3167641273503623</v>
      </c>
      <c r="AJ251" s="34">
        <f ca="1">AJ250+_alpha*SUMIFS($Q$8:$Q250, $AC$8:$AC250,$B251, $E$8:$E250,AJ$5, $F$8:$F250,AJ$6)</f>
        <v>1.1054052409440009</v>
      </c>
      <c r="AK251" s="34">
        <f ca="1">AK250+_alpha*SUMIFS($Q$8:$Q250, $AC$8:$AC250,$B251, $E$8:$E250,AK$5, $F$8:$F250,AK$6)</f>
        <v>8.0565695126832875</v>
      </c>
      <c r="AL251" s="33">
        <f ca="1">AL250+_alpha*SUMIFS($Q$8:$Q250, $AC$8:$AC250,$B251, $E$8:$E250,AL$5, $F$8:$F250,AL$6)</f>
        <v>2.7433685378912944</v>
      </c>
      <c r="AM251" s="35">
        <f ca="1">AM250+_alpha*SUMIFS($Q$8:$Q250, $AC$8:$AC250,$B251, $E$8:$E250,AM$5, $F$8:$F250,AM$6)</f>
        <v>9.4185026299695984</v>
      </c>
      <c r="AN251" s="34">
        <f ca="1">AN250+_alpha*SUMIFS($Q$8:$Q250, $AC$8:$AC250,$B251, $E$8:$E250,AN$5, $F$8:$F250,AN$6)</f>
        <v>0</v>
      </c>
      <c r="AO251" s="49">
        <f ca="1">AO250+_alpha*SUMIFS($Q$8:$Q250, $AC$8:$AC250,$B251, $E$8:$E250,AO$5, $F$8:$F250,AO$6)</f>
        <v>0</v>
      </c>
      <c r="AQ251" s="7">
        <f t="shared" ca="1" si="138"/>
        <v>1</v>
      </c>
      <c r="AR251" s="10">
        <f t="shared" ca="1" si="139"/>
        <v>1</v>
      </c>
      <c r="AS251" s="10">
        <f t="shared" ca="1" si="140"/>
        <v>1</v>
      </c>
      <c r="AT251" s="10">
        <f t="shared" ca="1" si="141"/>
        <v>1</v>
      </c>
      <c r="AU251" s="8">
        <f t="shared" ca="1" si="142"/>
        <v>0</v>
      </c>
    </row>
    <row r="252" spans="2:47" x14ac:dyDescent="0.7">
      <c r="B252" s="12">
        <f t="shared" si="124"/>
        <v>244</v>
      </c>
      <c r="C252" s="7">
        <f t="shared" ca="1" si="125"/>
        <v>3</v>
      </c>
      <c r="D252" s="8">
        <f t="shared" ca="1" si="126"/>
        <v>28</v>
      </c>
      <c r="E252" s="10">
        <f t="shared" ca="1" si="127"/>
        <v>2</v>
      </c>
      <c r="F252" s="54">
        <f t="shared" ca="1" si="128"/>
        <v>0</v>
      </c>
      <c r="G252" s="10">
        <f t="shared" ca="1" si="129"/>
        <v>-1</v>
      </c>
      <c r="H252" s="7">
        <f t="shared" ca="1" si="130"/>
        <v>1</v>
      </c>
      <c r="I252" s="8" t="b">
        <f t="shared" ca="1" si="131"/>
        <v>0</v>
      </c>
      <c r="K252" s="55">
        <f t="shared" ca="1" si="132"/>
        <v>1</v>
      </c>
      <c r="L252" s="23">
        <f t="shared" si="133"/>
        <v>0.33278732985500964</v>
      </c>
      <c r="M252" s="8">
        <f t="shared" ca="1" si="134"/>
        <v>1</v>
      </c>
      <c r="N252" s="15"/>
      <c r="O252" s="58">
        <f t="shared" ca="1" si="135"/>
        <v>1.1054052409440009</v>
      </c>
      <c r="P252" s="57">
        <f t="shared" ca="1" si="136"/>
        <v>4.0565695126832875</v>
      </c>
      <c r="Q252" s="27">
        <f t="shared" ca="1" si="137"/>
        <v>2.9511642717392865</v>
      </c>
      <c r="R252" s="26">
        <f t="shared" ca="1" si="115"/>
        <v>1.1054052409440009</v>
      </c>
      <c r="S252" s="50">
        <f t="shared" ca="1" si="116"/>
        <v>8.0565695126832875</v>
      </c>
      <c r="T252" s="26">
        <f t="shared" ca="1" si="117"/>
        <v>-0.63578497537354761</v>
      </c>
      <c r="U252" s="50">
        <f t="shared" ca="1" si="118"/>
        <v>5.3167641273503623</v>
      </c>
      <c r="V252" s="23"/>
      <c r="W252" s="7">
        <f ca="1">IFERROR(MATCH(TRUE,I252:OFFSET(I252,_n-1,0),FALSE), _n)-1</f>
        <v>3</v>
      </c>
      <c r="X252" s="10">
        <f t="shared" ca="1" si="119"/>
        <v>2</v>
      </c>
      <c r="Y252" s="10">
        <f t="shared" ca="1" si="120"/>
        <v>1</v>
      </c>
      <c r="Z252" s="7">
        <f ca="1">SUM(G252:OFFSET(G252, W252, 0))</f>
        <v>-4</v>
      </c>
      <c r="AA252" s="65">
        <f t="shared" ca="1" si="121"/>
        <v>8.0565695126832875</v>
      </c>
      <c r="AB252" s="66">
        <f t="shared" ca="1" si="122"/>
        <v>4.0565695126832875</v>
      </c>
      <c r="AC252" s="70">
        <f t="shared" si="123"/>
        <v>248</v>
      </c>
      <c r="AF252" s="48">
        <f ca="1">AF251+_alpha*SUMIFS($Q$8:$Q251, $AC$8:$AC251,$B252, $E$8:$E251,AF$5, $F$8:$F251,AF$6)</f>
        <v>0.51055760143631734</v>
      </c>
      <c r="AG252" s="34">
        <f ca="1">AG251+_alpha*SUMIFS($Q$8:$Q251, $AC$8:$AC251,$B252, $E$8:$E251,AG$5, $F$8:$F251,AG$6)</f>
        <v>3.4811902609860268</v>
      </c>
      <c r="AH252" s="33">
        <f ca="1">AH251+_alpha*SUMIFS($Q$8:$Q251, $AC$8:$AC251,$B252, $E$8:$E251,AH$5, $F$8:$F251,AH$6)</f>
        <v>-0.63578497537354761</v>
      </c>
      <c r="AI252" s="35">
        <f ca="1">AI251+_alpha*SUMIFS($Q$8:$Q251, $AC$8:$AC251,$B252, $E$8:$E251,AI$5, $F$8:$F251,AI$6)</f>
        <v>5.3167641273503623</v>
      </c>
      <c r="AJ252" s="34">
        <f ca="1">AJ251+_alpha*SUMIFS($Q$8:$Q251, $AC$8:$AC251,$B252, $E$8:$E251,AJ$5, $F$8:$F251,AJ$6)</f>
        <v>1.1054052409440009</v>
      </c>
      <c r="AK252" s="34">
        <f ca="1">AK251+_alpha*SUMIFS($Q$8:$Q251, $AC$8:$AC251,$B252, $E$8:$E251,AK$5, $F$8:$F251,AK$6)</f>
        <v>8.0565695126832875</v>
      </c>
      <c r="AL252" s="33">
        <f ca="1">AL251+_alpha*SUMIFS($Q$8:$Q251, $AC$8:$AC251,$B252, $E$8:$E251,AL$5, $F$8:$F251,AL$6)</f>
        <v>2.7433685378912944</v>
      </c>
      <c r="AM252" s="35">
        <f ca="1">AM251+_alpha*SUMIFS($Q$8:$Q251, $AC$8:$AC251,$B252, $E$8:$E251,AM$5, $F$8:$F251,AM$6)</f>
        <v>9.4766523669726386</v>
      </c>
      <c r="AN252" s="34">
        <f ca="1">AN251+_alpha*SUMIFS($Q$8:$Q251, $AC$8:$AC251,$B252, $E$8:$E251,AN$5, $F$8:$F251,AN$6)</f>
        <v>0</v>
      </c>
      <c r="AO252" s="49">
        <f ca="1">AO251+_alpha*SUMIFS($Q$8:$Q251, $AC$8:$AC251,$B252, $E$8:$E251,AO$5, $F$8:$F251,AO$6)</f>
        <v>0</v>
      </c>
      <c r="AQ252" s="7">
        <f t="shared" ca="1" si="138"/>
        <v>1</v>
      </c>
      <c r="AR252" s="10">
        <f t="shared" ca="1" si="139"/>
        <v>1</v>
      </c>
      <c r="AS252" s="10">
        <f t="shared" ca="1" si="140"/>
        <v>1</v>
      </c>
      <c r="AT252" s="10">
        <f t="shared" ca="1" si="141"/>
        <v>1</v>
      </c>
      <c r="AU252" s="8">
        <f t="shared" ca="1" si="142"/>
        <v>0</v>
      </c>
    </row>
    <row r="253" spans="2:47" x14ac:dyDescent="0.7">
      <c r="B253" s="12">
        <f t="shared" si="124"/>
        <v>245</v>
      </c>
      <c r="C253" s="7">
        <f t="shared" ca="1" si="125"/>
        <v>4</v>
      </c>
      <c r="D253" s="8">
        <f t="shared" ca="1" si="126"/>
        <v>28</v>
      </c>
      <c r="E253" s="10">
        <f t="shared" ca="1" si="127"/>
        <v>1</v>
      </c>
      <c r="F253" s="54">
        <f t="shared" ca="1" si="128"/>
        <v>1</v>
      </c>
      <c r="G253" s="10">
        <f t="shared" ca="1" si="129"/>
        <v>-1</v>
      </c>
      <c r="H253" s="7">
        <f t="shared" ca="1" si="130"/>
        <v>2</v>
      </c>
      <c r="I253" s="8" t="b">
        <f t="shared" ca="1" si="131"/>
        <v>0</v>
      </c>
      <c r="K253" s="55">
        <f t="shared" ca="1" si="132"/>
        <v>1</v>
      </c>
      <c r="L253" s="23">
        <f t="shared" si="133"/>
        <v>0.33251633004116349</v>
      </c>
      <c r="M253" s="8">
        <f t="shared" ca="1" si="134"/>
        <v>0</v>
      </c>
      <c r="N253" s="15"/>
      <c r="O253" s="58">
        <f t="shared" ca="1" si="135"/>
        <v>5.3167641273503623</v>
      </c>
      <c r="P253" s="57">
        <f t="shared" ca="1" si="136"/>
        <v>5.4766523669726386</v>
      </c>
      <c r="Q253" s="27">
        <f t="shared" ca="1" si="137"/>
        <v>0.15988823962227627</v>
      </c>
      <c r="R253" s="26">
        <f t="shared" ca="1" si="115"/>
        <v>-0.63578497537354761</v>
      </c>
      <c r="S253" s="50">
        <f t="shared" ca="1" si="116"/>
        <v>5.3167641273503623</v>
      </c>
      <c r="T253" s="26">
        <f t="shared" ca="1" si="117"/>
        <v>1.1054052409440009</v>
      </c>
      <c r="U253" s="50">
        <f t="shared" ca="1" si="118"/>
        <v>8.0565695126832875</v>
      </c>
      <c r="V253" s="23"/>
      <c r="W253" s="7">
        <f ca="1">IFERROR(MATCH(TRUE,I253:OFFSET(I253,_n-1,0),FALSE), _n)-1</f>
        <v>3</v>
      </c>
      <c r="X253" s="10">
        <f t="shared" ca="1" si="119"/>
        <v>3</v>
      </c>
      <c r="Y253" s="10">
        <f t="shared" ca="1" si="120"/>
        <v>1</v>
      </c>
      <c r="Z253" s="7">
        <f ca="1">SUM(G253:OFFSET(G253, W253, 0))</f>
        <v>-4</v>
      </c>
      <c r="AA253" s="65">
        <f t="shared" ca="1" si="121"/>
        <v>9.4766523669726386</v>
      </c>
      <c r="AB253" s="66">
        <f t="shared" ca="1" si="122"/>
        <v>5.4766523669726386</v>
      </c>
      <c r="AC253" s="70">
        <f t="shared" si="123"/>
        <v>249</v>
      </c>
      <c r="AF253" s="48">
        <f ca="1">AF252+_alpha*SUMIFS($Q$8:$Q252, $AC$8:$AC252,$B253, $E$8:$E252,AF$5, $F$8:$F252,AF$6)</f>
        <v>0.56086467733213941</v>
      </c>
      <c r="AG253" s="34">
        <f ca="1">AG252+_alpha*SUMIFS($Q$8:$Q252, $AC$8:$AC252,$B253, $E$8:$E252,AG$5, $F$8:$F252,AG$6)</f>
        <v>3.4811902609860268</v>
      </c>
      <c r="AH253" s="33">
        <f ca="1">AH252+_alpha*SUMIFS($Q$8:$Q252, $AC$8:$AC252,$B253, $E$8:$E252,AH$5, $F$8:$F252,AH$6)</f>
        <v>-0.63578497537354761</v>
      </c>
      <c r="AI253" s="35">
        <f ca="1">AI252+_alpha*SUMIFS($Q$8:$Q252, $AC$8:$AC252,$B253, $E$8:$E252,AI$5, $F$8:$F252,AI$6)</f>
        <v>5.3167641273503623</v>
      </c>
      <c r="AJ253" s="34">
        <f ca="1">AJ252+_alpha*SUMIFS($Q$8:$Q252, $AC$8:$AC252,$B253, $E$8:$E252,AJ$5, $F$8:$F252,AJ$6)</f>
        <v>1.1054052409440009</v>
      </c>
      <c r="AK253" s="34">
        <f ca="1">AK252+_alpha*SUMIFS($Q$8:$Q252, $AC$8:$AC252,$B253, $E$8:$E252,AK$5, $F$8:$F252,AK$6)</f>
        <v>8.0565695126832875</v>
      </c>
      <c r="AL253" s="33">
        <f ca="1">AL252+_alpha*SUMIFS($Q$8:$Q252, $AC$8:$AC252,$B253, $E$8:$E252,AL$5, $F$8:$F252,AL$6)</f>
        <v>2.7433685378912944</v>
      </c>
      <c r="AM253" s="35">
        <f ca="1">AM252+_alpha*SUMIFS($Q$8:$Q252, $AC$8:$AC252,$B253, $E$8:$E252,AM$5, $F$8:$F252,AM$6)</f>
        <v>9.4766523669726386</v>
      </c>
      <c r="AN253" s="34">
        <f ca="1">AN252+_alpha*SUMIFS($Q$8:$Q252, $AC$8:$AC252,$B253, $E$8:$E252,AN$5, $F$8:$F252,AN$6)</f>
        <v>0</v>
      </c>
      <c r="AO253" s="49">
        <f ca="1">AO252+_alpha*SUMIFS($Q$8:$Q252, $AC$8:$AC252,$B253, $E$8:$E252,AO$5, $F$8:$F252,AO$6)</f>
        <v>0</v>
      </c>
      <c r="AQ253" s="7">
        <f t="shared" ca="1" si="138"/>
        <v>1</v>
      </c>
      <c r="AR253" s="10">
        <f t="shared" ca="1" si="139"/>
        <v>1</v>
      </c>
      <c r="AS253" s="10">
        <f t="shared" ca="1" si="140"/>
        <v>1</v>
      </c>
      <c r="AT253" s="10">
        <f t="shared" ca="1" si="141"/>
        <v>1</v>
      </c>
      <c r="AU253" s="8">
        <f t="shared" ca="1" si="142"/>
        <v>0</v>
      </c>
    </row>
    <row r="254" spans="2:47" x14ac:dyDescent="0.7">
      <c r="B254" s="12">
        <f t="shared" si="124"/>
        <v>246</v>
      </c>
      <c r="C254" s="7">
        <f t="shared" ca="1" si="125"/>
        <v>5</v>
      </c>
      <c r="D254" s="8">
        <f t="shared" ca="1" si="126"/>
        <v>28</v>
      </c>
      <c r="E254" s="10">
        <f t="shared" ca="1" si="127"/>
        <v>2</v>
      </c>
      <c r="F254" s="54">
        <f t="shared" ca="1" si="128"/>
        <v>0</v>
      </c>
      <c r="G254" s="10">
        <f t="shared" ca="1" si="129"/>
        <v>-1</v>
      </c>
      <c r="H254" s="7">
        <f t="shared" ca="1" si="130"/>
        <v>1</v>
      </c>
      <c r="I254" s="8" t="b">
        <f t="shared" ca="1" si="131"/>
        <v>0</v>
      </c>
      <c r="K254" s="55">
        <f t="shared" ca="1" si="132"/>
        <v>1</v>
      </c>
      <c r="L254" s="23">
        <f t="shared" si="133"/>
        <v>0.33224664896439304</v>
      </c>
      <c r="M254" s="8">
        <f t="shared" ca="1" si="134"/>
        <v>1</v>
      </c>
      <c r="N254" s="15"/>
      <c r="O254" s="58">
        <f t="shared" ca="1" si="135"/>
        <v>1.1054052409440009</v>
      </c>
      <c r="P254" s="57">
        <f t="shared" ca="1" si="136"/>
        <v>7</v>
      </c>
      <c r="Q254" s="27">
        <f t="shared" ca="1" si="137"/>
        <v>5.8945947590559991</v>
      </c>
      <c r="R254" s="26">
        <f t="shared" ca="1" si="115"/>
        <v>1.1054052409440009</v>
      </c>
      <c r="S254" s="50">
        <f t="shared" ca="1" si="116"/>
        <v>8.0565695126832875</v>
      </c>
      <c r="T254" s="26">
        <f t="shared" ca="1" si="117"/>
        <v>-0.63578497537354761</v>
      </c>
      <c r="U254" s="50">
        <f t="shared" ca="1" si="118"/>
        <v>5.3167641273503623</v>
      </c>
      <c r="V254" s="23"/>
      <c r="W254" s="7">
        <f ca="1">IFERROR(MATCH(TRUE,I254:OFFSET(I254,_n-1,0),FALSE), _n)-1</f>
        <v>3</v>
      </c>
      <c r="X254" s="10">
        <f t="shared" ca="1" si="119"/>
        <v>4</v>
      </c>
      <c r="Y254" s="10">
        <f t="shared" ca="1" si="120"/>
        <v>0</v>
      </c>
      <c r="Z254" s="7">
        <f ca="1">SUM(G254:OFFSET(G254, W254, 0))</f>
        <v>7</v>
      </c>
      <c r="AA254" s="65">
        <f t="shared" ca="1" si="121"/>
        <v>0</v>
      </c>
      <c r="AB254" s="66">
        <f t="shared" ca="1" si="122"/>
        <v>7</v>
      </c>
      <c r="AC254" s="70">
        <f t="shared" si="123"/>
        <v>250</v>
      </c>
      <c r="AF254" s="48">
        <f ca="1">AF253+_alpha*SUMIFS($Q$8:$Q253, $AC$8:$AC253,$B254, $E$8:$E253,AF$5, $F$8:$F253,AF$6)</f>
        <v>0.56086467733213941</v>
      </c>
      <c r="AG254" s="34">
        <f ca="1">AG253+_alpha*SUMIFS($Q$8:$Q253, $AC$8:$AC253,$B254, $E$8:$E253,AG$5, $F$8:$F253,AG$6)</f>
        <v>2.8436117589818242</v>
      </c>
      <c r="AH254" s="33">
        <f ca="1">AH253+_alpha*SUMIFS($Q$8:$Q253, $AC$8:$AC253,$B254, $E$8:$E253,AH$5, $F$8:$F253,AH$6)</f>
        <v>-0.63578497537354761</v>
      </c>
      <c r="AI254" s="35">
        <f ca="1">AI253+_alpha*SUMIFS($Q$8:$Q253, $AC$8:$AC253,$B254, $E$8:$E253,AI$5, $F$8:$F253,AI$6)</f>
        <v>5.3167641273503623</v>
      </c>
      <c r="AJ254" s="34">
        <f ca="1">AJ253+_alpha*SUMIFS($Q$8:$Q253, $AC$8:$AC253,$B254, $E$8:$E253,AJ$5, $F$8:$F253,AJ$6)</f>
        <v>1.1054052409440009</v>
      </c>
      <c r="AK254" s="34">
        <f ca="1">AK253+_alpha*SUMIFS($Q$8:$Q253, $AC$8:$AC253,$B254, $E$8:$E253,AK$5, $F$8:$F253,AK$6)</f>
        <v>8.0565695126832875</v>
      </c>
      <c r="AL254" s="33">
        <f ca="1">AL253+_alpha*SUMIFS($Q$8:$Q253, $AC$8:$AC253,$B254, $E$8:$E253,AL$5, $F$8:$F253,AL$6)</f>
        <v>2.7433685378912944</v>
      </c>
      <c r="AM254" s="35">
        <f ca="1">AM253+_alpha*SUMIFS($Q$8:$Q253, $AC$8:$AC253,$B254, $E$8:$E253,AM$5, $F$8:$F253,AM$6)</f>
        <v>9.4766523669726386</v>
      </c>
      <c r="AN254" s="34">
        <f ca="1">AN253+_alpha*SUMIFS($Q$8:$Q253, $AC$8:$AC253,$B254, $E$8:$E253,AN$5, $F$8:$F253,AN$6)</f>
        <v>0</v>
      </c>
      <c r="AO254" s="49">
        <f ca="1">AO253+_alpha*SUMIFS($Q$8:$Q253, $AC$8:$AC253,$B254, $E$8:$E253,AO$5, $F$8:$F253,AO$6)</f>
        <v>0</v>
      </c>
      <c r="AQ254" s="7">
        <f t="shared" ca="1" si="138"/>
        <v>1</v>
      </c>
      <c r="AR254" s="10">
        <f t="shared" ca="1" si="139"/>
        <v>1</v>
      </c>
      <c r="AS254" s="10">
        <f t="shared" ca="1" si="140"/>
        <v>1</v>
      </c>
      <c r="AT254" s="10">
        <f t="shared" ca="1" si="141"/>
        <v>1</v>
      </c>
      <c r="AU254" s="8">
        <f t="shared" ca="1" si="142"/>
        <v>0</v>
      </c>
    </row>
    <row r="255" spans="2:47" x14ac:dyDescent="0.7">
      <c r="B255" s="12">
        <f t="shared" si="124"/>
        <v>247</v>
      </c>
      <c r="C255" s="7">
        <f t="shared" ca="1" si="125"/>
        <v>6</v>
      </c>
      <c r="D255" s="8">
        <f t="shared" ca="1" si="126"/>
        <v>28</v>
      </c>
      <c r="E255" s="10">
        <f t="shared" ca="1" si="127"/>
        <v>1</v>
      </c>
      <c r="F255" s="54">
        <f t="shared" ca="1" si="128"/>
        <v>1</v>
      </c>
      <c r="G255" s="10">
        <f t="shared" ca="1" si="129"/>
        <v>-1</v>
      </c>
      <c r="H255" s="7">
        <f t="shared" ca="1" si="130"/>
        <v>2</v>
      </c>
      <c r="I255" s="8" t="b">
        <f t="shared" ca="1" si="131"/>
        <v>0</v>
      </c>
      <c r="K255" s="55">
        <f t="shared" ca="1" si="132"/>
        <v>1</v>
      </c>
      <c r="L255" s="23">
        <f t="shared" si="133"/>
        <v>0.33197827490728427</v>
      </c>
      <c r="M255" s="8">
        <f t="shared" ca="1" si="134"/>
        <v>1</v>
      </c>
      <c r="N255" s="15"/>
      <c r="O255" s="58">
        <f t="shared" ca="1" si="135"/>
        <v>4.9167641273503619</v>
      </c>
      <c r="P255" s="57">
        <f t="shared" ca="1" si="136"/>
        <v>8</v>
      </c>
      <c r="Q255" s="27">
        <f t="shared" ca="1" si="137"/>
        <v>3.0832358726496381</v>
      </c>
      <c r="R255" s="26">
        <f t="shared" ca="1" si="115"/>
        <v>-0.63578497537354761</v>
      </c>
      <c r="S255" s="50">
        <f t="shared" ca="1" si="116"/>
        <v>4.9167641273503619</v>
      </c>
      <c r="T255" s="26">
        <f t="shared" ca="1" si="117"/>
        <v>1.1054052409440009</v>
      </c>
      <c r="U255" s="50">
        <f t="shared" ca="1" si="118"/>
        <v>8.0565695126832875</v>
      </c>
      <c r="V255" s="23"/>
      <c r="W255" s="7">
        <f ca="1">IFERROR(MATCH(TRUE,I255:OFFSET(I255,_n-1,0),FALSE), _n)-1</f>
        <v>2</v>
      </c>
      <c r="X255" s="10">
        <f t="shared" ca="1" si="119"/>
        <v>4</v>
      </c>
      <c r="Y255" s="10">
        <f t="shared" ca="1" si="120"/>
        <v>0</v>
      </c>
      <c r="Z255" s="7">
        <f ca="1">SUM(G255:OFFSET(G255, W255, 0))</f>
        <v>8</v>
      </c>
      <c r="AA255" s="65">
        <f t="shared" ca="1" si="121"/>
        <v>0</v>
      </c>
      <c r="AB255" s="66">
        <f t="shared" ca="1" si="122"/>
        <v>8</v>
      </c>
      <c r="AC255" s="70">
        <f t="shared" si="123"/>
        <v>251</v>
      </c>
      <c r="AF255" s="48">
        <f ca="1">AF254+_alpha*SUMIFS($Q$8:$Q254, $AC$8:$AC254,$B255, $E$8:$E254,AF$5, $F$8:$F254,AF$6)</f>
        <v>0.56086467733213941</v>
      </c>
      <c r="AG255" s="34">
        <f ca="1">AG254+_alpha*SUMIFS($Q$8:$Q254, $AC$8:$AC254,$B255, $E$8:$E254,AG$5, $F$8:$F254,AG$6)</f>
        <v>2.8436117589818242</v>
      </c>
      <c r="AH255" s="33">
        <f ca="1">AH254+_alpha*SUMIFS($Q$8:$Q254, $AC$8:$AC254,$B255, $E$8:$E254,AH$5, $F$8:$F254,AH$6)</f>
        <v>-0.63578497537354761</v>
      </c>
      <c r="AI255" s="35">
        <f ca="1">AI254+_alpha*SUMIFS($Q$8:$Q254, $AC$8:$AC254,$B255, $E$8:$E254,AI$5, $F$8:$F254,AI$6)</f>
        <v>4.9167641273503619</v>
      </c>
      <c r="AJ255" s="34">
        <f ca="1">AJ254+_alpha*SUMIFS($Q$8:$Q254, $AC$8:$AC254,$B255, $E$8:$E254,AJ$5, $F$8:$F254,AJ$6)</f>
        <v>1.1054052409440009</v>
      </c>
      <c r="AK255" s="34">
        <f ca="1">AK254+_alpha*SUMIFS($Q$8:$Q254, $AC$8:$AC254,$B255, $E$8:$E254,AK$5, $F$8:$F254,AK$6)</f>
        <v>8.0565695126832875</v>
      </c>
      <c r="AL255" s="33">
        <f ca="1">AL254+_alpha*SUMIFS($Q$8:$Q254, $AC$8:$AC254,$B255, $E$8:$E254,AL$5, $F$8:$F254,AL$6)</f>
        <v>2.7433685378912944</v>
      </c>
      <c r="AM255" s="35">
        <f ca="1">AM254+_alpha*SUMIFS($Q$8:$Q254, $AC$8:$AC254,$B255, $E$8:$E254,AM$5, $F$8:$F254,AM$6)</f>
        <v>9.4766523669726386</v>
      </c>
      <c r="AN255" s="34">
        <f ca="1">AN254+_alpha*SUMIFS($Q$8:$Q254, $AC$8:$AC254,$B255, $E$8:$E254,AN$5, $F$8:$F254,AN$6)</f>
        <v>0</v>
      </c>
      <c r="AO255" s="49">
        <f ca="1">AO254+_alpha*SUMIFS($Q$8:$Q254, $AC$8:$AC254,$B255, $E$8:$E254,AO$5, $F$8:$F254,AO$6)</f>
        <v>0</v>
      </c>
      <c r="AQ255" s="7">
        <f t="shared" ca="1" si="138"/>
        <v>1</v>
      </c>
      <c r="AR255" s="10">
        <f t="shared" ca="1" si="139"/>
        <v>1</v>
      </c>
      <c r="AS255" s="10">
        <f t="shared" ca="1" si="140"/>
        <v>1</v>
      </c>
      <c r="AT255" s="10">
        <f t="shared" ca="1" si="141"/>
        <v>1</v>
      </c>
      <c r="AU255" s="8">
        <f t="shared" ca="1" si="142"/>
        <v>0</v>
      </c>
    </row>
    <row r="256" spans="2:47" x14ac:dyDescent="0.7">
      <c r="B256" s="12">
        <f t="shared" si="124"/>
        <v>248</v>
      </c>
      <c r="C256" s="7">
        <f t="shared" ca="1" si="125"/>
        <v>7</v>
      </c>
      <c r="D256" s="8">
        <f t="shared" ca="1" si="126"/>
        <v>28</v>
      </c>
      <c r="E256" s="10">
        <f t="shared" ca="1" si="127"/>
        <v>2</v>
      </c>
      <c r="F256" s="54">
        <f t="shared" ca="1" si="128"/>
        <v>1</v>
      </c>
      <c r="G256" s="10">
        <f t="shared" ca="1" si="129"/>
        <v>-1</v>
      </c>
      <c r="H256" s="7">
        <f t="shared" ca="1" si="130"/>
        <v>3</v>
      </c>
      <c r="I256" s="8" t="b">
        <f t="shared" ca="1" si="131"/>
        <v>0</v>
      </c>
      <c r="K256" s="55">
        <f t="shared" ca="1" si="132"/>
        <v>1</v>
      </c>
      <c r="L256" s="23">
        <f t="shared" si="133"/>
        <v>0.3317111963032513</v>
      </c>
      <c r="M256" s="8">
        <f t="shared" ca="1" si="134"/>
        <v>1</v>
      </c>
      <c r="N256" s="15"/>
      <c r="O256" s="58">
        <f t="shared" ca="1" si="135"/>
        <v>8.0565695126832875</v>
      </c>
      <c r="P256" s="57">
        <f t="shared" ca="1" si="136"/>
        <v>9</v>
      </c>
      <c r="Q256" s="27">
        <f t="shared" ca="1" si="137"/>
        <v>0.94343048731671253</v>
      </c>
      <c r="R256" s="26">
        <f t="shared" ca="1" si="115"/>
        <v>1.4005216681179296</v>
      </c>
      <c r="S256" s="50">
        <f t="shared" ca="1" si="116"/>
        <v>8.0565695126832875</v>
      </c>
      <c r="T256" s="26">
        <f t="shared" ca="1" si="117"/>
        <v>2.7433685378912944</v>
      </c>
      <c r="U256" s="50">
        <f t="shared" ca="1" si="118"/>
        <v>9.4766523669726386</v>
      </c>
      <c r="V256" s="23"/>
      <c r="W256" s="7">
        <f ca="1">IFERROR(MATCH(TRUE,I256:OFFSET(I256,_n-1,0),FALSE), _n)-1</f>
        <v>1</v>
      </c>
      <c r="X256" s="10">
        <f t="shared" ca="1" si="119"/>
        <v>4</v>
      </c>
      <c r="Y256" s="10">
        <f t="shared" ca="1" si="120"/>
        <v>0</v>
      </c>
      <c r="Z256" s="7">
        <f ca="1">SUM(G256:OFFSET(G256, W256, 0))</f>
        <v>9</v>
      </c>
      <c r="AA256" s="65">
        <f t="shared" ca="1" si="121"/>
        <v>0</v>
      </c>
      <c r="AB256" s="66">
        <f t="shared" ca="1" si="122"/>
        <v>9</v>
      </c>
      <c r="AC256" s="70">
        <f t="shared" si="123"/>
        <v>252</v>
      </c>
      <c r="AF256" s="48">
        <f ca="1">AF255+_alpha*SUMIFS($Q$8:$Q255, $AC$8:$AC255,$B256, $E$8:$E255,AF$5, $F$8:$F255,AF$6)</f>
        <v>0.56086467733213941</v>
      </c>
      <c r="AG256" s="34">
        <f ca="1">AG255+_alpha*SUMIFS($Q$8:$Q255, $AC$8:$AC255,$B256, $E$8:$E255,AG$5, $F$8:$F255,AG$6)</f>
        <v>2.8436117589818242</v>
      </c>
      <c r="AH256" s="33">
        <f ca="1">AH255+_alpha*SUMIFS($Q$8:$Q255, $AC$8:$AC255,$B256, $E$8:$E255,AH$5, $F$8:$F255,AH$6)</f>
        <v>-0.63578497537354761</v>
      </c>
      <c r="AI256" s="35">
        <f ca="1">AI255+_alpha*SUMIFS($Q$8:$Q255, $AC$8:$AC255,$B256, $E$8:$E255,AI$5, $F$8:$F255,AI$6)</f>
        <v>4.9167641273503619</v>
      </c>
      <c r="AJ256" s="34">
        <f ca="1">AJ255+_alpha*SUMIFS($Q$8:$Q255, $AC$8:$AC255,$B256, $E$8:$E255,AJ$5, $F$8:$F255,AJ$6)</f>
        <v>1.4005216681179296</v>
      </c>
      <c r="AK256" s="34">
        <f ca="1">AK255+_alpha*SUMIFS($Q$8:$Q255, $AC$8:$AC255,$B256, $E$8:$E255,AK$5, $F$8:$F255,AK$6)</f>
        <v>8.0565695126832875</v>
      </c>
      <c r="AL256" s="33">
        <f ca="1">AL255+_alpha*SUMIFS($Q$8:$Q255, $AC$8:$AC255,$B256, $E$8:$E255,AL$5, $F$8:$F255,AL$6)</f>
        <v>2.7433685378912944</v>
      </c>
      <c r="AM256" s="35">
        <f ca="1">AM255+_alpha*SUMIFS($Q$8:$Q255, $AC$8:$AC255,$B256, $E$8:$E255,AM$5, $F$8:$F255,AM$6)</f>
        <v>9.4766523669726386</v>
      </c>
      <c r="AN256" s="34">
        <f ca="1">AN255+_alpha*SUMIFS($Q$8:$Q255, $AC$8:$AC255,$B256, $E$8:$E255,AN$5, $F$8:$F255,AN$6)</f>
        <v>0</v>
      </c>
      <c r="AO256" s="49">
        <f ca="1">AO255+_alpha*SUMIFS($Q$8:$Q255, $AC$8:$AC255,$B256, $E$8:$E255,AO$5, $F$8:$F255,AO$6)</f>
        <v>0</v>
      </c>
      <c r="AQ256" s="7">
        <f t="shared" ca="1" si="138"/>
        <v>1</v>
      </c>
      <c r="AR256" s="10">
        <f t="shared" ca="1" si="139"/>
        <v>1</v>
      </c>
      <c r="AS256" s="10">
        <f t="shared" ca="1" si="140"/>
        <v>1</v>
      </c>
      <c r="AT256" s="10">
        <f t="shared" ca="1" si="141"/>
        <v>1</v>
      </c>
      <c r="AU256" s="8">
        <f t="shared" ca="1" si="142"/>
        <v>0</v>
      </c>
    </row>
    <row r="257" spans="2:47" x14ac:dyDescent="0.7">
      <c r="B257" s="12">
        <f t="shared" si="124"/>
        <v>249</v>
      </c>
      <c r="C257" s="7">
        <f t="shared" ca="1" si="125"/>
        <v>8</v>
      </c>
      <c r="D257" s="8">
        <f t="shared" ca="1" si="126"/>
        <v>28</v>
      </c>
      <c r="E257" s="10">
        <f t="shared" ca="1" si="127"/>
        <v>3</v>
      </c>
      <c r="F257" s="54">
        <f t="shared" ca="1" si="128"/>
        <v>1</v>
      </c>
      <c r="G257" s="10">
        <f t="shared" ca="1" si="129"/>
        <v>10</v>
      </c>
      <c r="H257" s="7">
        <f t="shared" ca="1" si="130"/>
        <v>4</v>
      </c>
      <c r="I257" s="8" t="b">
        <f t="shared" ca="1" si="131"/>
        <v>1</v>
      </c>
      <c r="K257" s="55">
        <f t="shared" ca="1" si="132"/>
        <v>0</v>
      </c>
      <c r="L257" s="23">
        <f t="shared" si="133"/>
        <v>0.33144540173399867</v>
      </c>
      <c r="M257" s="8">
        <f t="shared" ca="1" si="134"/>
        <v>0</v>
      </c>
      <c r="N257" s="15"/>
      <c r="O257" s="58">
        <f t="shared" ca="1" si="135"/>
        <v>9.4766523669726386</v>
      </c>
      <c r="P257" s="57">
        <f t="shared" ca="1" si="136"/>
        <v>10</v>
      </c>
      <c r="Q257" s="27">
        <f t="shared" ca="1" si="137"/>
        <v>0.52334763302736143</v>
      </c>
      <c r="R257" s="26">
        <f t="shared" ca="1" si="115"/>
        <v>2.7433685378912944</v>
      </c>
      <c r="S257" s="50">
        <f t="shared" ca="1" si="116"/>
        <v>9.4766523669726386</v>
      </c>
      <c r="T257" s="26">
        <f t="shared" ca="1" si="117"/>
        <v>0</v>
      </c>
      <c r="U257" s="50">
        <f t="shared" ca="1" si="118"/>
        <v>0</v>
      </c>
      <c r="V257" s="23"/>
      <c r="W257" s="7">
        <f ca="1">IFERROR(MATCH(TRUE,I257:OFFSET(I257,_n-1,0),FALSE), _n)-1</f>
        <v>0</v>
      </c>
      <c r="X257" s="10">
        <f t="shared" ca="1" si="119"/>
        <v>4</v>
      </c>
      <c r="Y257" s="10">
        <f t="shared" ca="1" si="120"/>
        <v>0</v>
      </c>
      <c r="Z257" s="7">
        <f ca="1">SUM(G257:OFFSET(G257, W257, 0))</f>
        <v>10</v>
      </c>
      <c r="AA257" s="65">
        <f t="shared" ca="1" si="121"/>
        <v>0</v>
      </c>
      <c r="AB257" s="66">
        <f t="shared" ca="1" si="122"/>
        <v>10</v>
      </c>
      <c r="AC257" s="70">
        <f t="shared" si="123"/>
        <v>253</v>
      </c>
      <c r="AF257" s="48">
        <f ca="1">AF256+_alpha*SUMIFS($Q$8:$Q256, $AC$8:$AC256,$B257, $E$8:$E256,AF$5, $F$8:$F256,AF$6)</f>
        <v>0.56086467733213941</v>
      </c>
      <c r="AG257" s="34">
        <f ca="1">AG256+_alpha*SUMIFS($Q$8:$Q256, $AC$8:$AC256,$B257, $E$8:$E256,AG$5, $F$8:$F256,AG$6)</f>
        <v>2.8436117589818242</v>
      </c>
      <c r="AH257" s="33">
        <f ca="1">AH256+_alpha*SUMIFS($Q$8:$Q256, $AC$8:$AC256,$B257, $E$8:$E256,AH$5, $F$8:$F256,AH$6)</f>
        <v>-0.63578497537354761</v>
      </c>
      <c r="AI257" s="35">
        <f ca="1">AI256+_alpha*SUMIFS($Q$8:$Q256, $AC$8:$AC256,$B257, $E$8:$E256,AI$5, $F$8:$F256,AI$6)</f>
        <v>4.9327529513125894</v>
      </c>
      <c r="AJ257" s="34">
        <f ca="1">AJ256+_alpha*SUMIFS($Q$8:$Q256, $AC$8:$AC256,$B257, $E$8:$E256,AJ$5, $F$8:$F256,AJ$6)</f>
        <v>1.4005216681179296</v>
      </c>
      <c r="AK257" s="34">
        <f ca="1">AK256+_alpha*SUMIFS($Q$8:$Q256, $AC$8:$AC256,$B257, $E$8:$E256,AK$5, $F$8:$F256,AK$6)</f>
        <v>8.0565695126832875</v>
      </c>
      <c r="AL257" s="33">
        <f ca="1">AL256+_alpha*SUMIFS($Q$8:$Q256, $AC$8:$AC256,$B257, $E$8:$E256,AL$5, $F$8:$F256,AL$6)</f>
        <v>2.7433685378912944</v>
      </c>
      <c r="AM257" s="35">
        <f ca="1">AM256+_alpha*SUMIFS($Q$8:$Q256, $AC$8:$AC256,$B257, $E$8:$E256,AM$5, $F$8:$F256,AM$6)</f>
        <v>9.4766523669726386</v>
      </c>
      <c r="AN257" s="34">
        <f ca="1">AN256+_alpha*SUMIFS($Q$8:$Q256, $AC$8:$AC256,$B257, $E$8:$E256,AN$5, $F$8:$F256,AN$6)</f>
        <v>0</v>
      </c>
      <c r="AO257" s="49">
        <f ca="1">AO256+_alpha*SUMIFS($Q$8:$Q256, $AC$8:$AC256,$B257, $E$8:$E256,AO$5, $F$8:$F256,AO$6)</f>
        <v>0</v>
      </c>
      <c r="AQ257" s="7">
        <f t="shared" ca="1" si="138"/>
        <v>1</v>
      </c>
      <c r="AR257" s="10">
        <f t="shared" ca="1" si="139"/>
        <v>1</v>
      </c>
      <c r="AS257" s="10">
        <f t="shared" ca="1" si="140"/>
        <v>1</v>
      </c>
      <c r="AT257" s="10">
        <f t="shared" ca="1" si="141"/>
        <v>1</v>
      </c>
      <c r="AU257" s="8">
        <f t="shared" ca="1" si="142"/>
        <v>0</v>
      </c>
    </row>
    <row r="258" spans="2:47" x14ac:dyDescent="0.7">
      <c r="B258" s="12">
        <f t="shared" si="124"/>
        <v>250</v>
      </c>
      <c r="C258" s="7">
        <f t="shared" ca="1" si="125"/>
        <v>0</v>
      </c>
      <c r="D258" s="8">
        <f t="shared" ca="1" si="126"/>
        <v>29</v>
      </c>
      <c r="E258" s="10">
        <f t="shared" ca="1" si="127"/>
        <v>0</v>
      </c>
      <c r="F258" s="54">
        <f t="shared" ca="1" si="128"/>
        <v>0</v>
      </c>
      <c r="G258" s="10">
        <f t="shared" ca="1" si="129"/>
        <v>-1</v>
      </c>
      <c r="H258" s="7">
        <f t="shared" ca="1" si="130"/>
        <v>0</v>
      </c>
      <c r="I258" s="8" t="b">
        <f t="shared" ca="1" si="131"/>
        <v>0</v>
      </c>
      <c r="K258" s="55">
        <f t="shared" ca="1" si="132"/>
        <v>1</v>
      </c>
      <c r="L258" s="23">
        <f t="shared" si="133"/>
        <v>0.33118087992703571</v>
      </c>
      <c r="M258" s="8">
        <f t="shared" ca="1" si="134"/>
        <v>1</v>
      </c>
      <c r="N258" s="15"/>
      <c r="O258" s="58">
        <f t="shared" ca="1" si="135"/>
        <v>0.56086467733213941</v>
      </c>
      <c r="P258" s="57">
        <f t="shared" ca="1" si="136"/>
        <v>5.4766523669726386</v>
      </c>
      <c r="Q258" s="27">
        <f t="shared" ca="1" si="137"/>
        <v>4.9157876896404993</v>
      </c>
      <c r="R258" s="26">
        <f t="shared" ca="1" si="115"/>
        <v>0.56086467733213941</v>
      </c>
      <c r="S258" s="50">
        <f t="shared" ca="1" si="116"/>
        <v>2.8436117589818242</v>
      </c>
      <c r="T258" s="26">
        <f t="shared" ca="1" si="117"/>
        <v>0.56086467733213941</v>
      </c>
      <c r="U258" s="50">
        <f t="shared" ca="1" si="118"/>
        <v>2.8436117589818242</v>
      </c>
      <c r="V258" s="23"/>
      <c r="W258" s="7">
        <f ca="1">IFERROR(MATCH(TRUE,I258:OFFSET(I258,_n-1,0),FALSE), _n)-1</f>
        <v>3</v>
      </c>
      <c r="X258" s="10">
        <f t="shared" ca="1" si="119"/>
        <v>3</v>
      </c>
      <c r="Y258" s="10">
        <f t="shared" ca="1" si="120"/>
        <v>1</v>
      </c>
      <c r="Z258" s="7">
        <f ca="1">SUM(G258:OFFSET(G258, W258, 0))</f>
        <v>-4</v>
      </c>
      <c r="AA258" s="65">
        <f t="shared" ca="1" si="121"/>
        <v>9.4766523669726386</v>
      </c>
      <c r="AB258" s="66">
        <f t="shared" ca="1" si="122"/>
        <v>5.4766523669726386</v>
      </c>
      <c r="AC258" s="70">
        <f t="shared" si="123"/>
        <v>254</v>
      </c>
      <c r="AF258" s="48">
        <f ca="1">AF257+_alpha*SUMIFS($Q$8:$Q257, $AC$8:$AC257,$B258, $E$8:$E257,AF$5, $F$8:$F257,AF$6)</f>
        <v>0.56086467733213941</v>
      </c>
      <c r="AG258" s="34">
        <f ca="1">AG257+_alpha*SUMIFS($Q$8:$Q257, $AC$8:$AC257,$B258, $E$8:$E257,AG$5, $F$8:$F257,AG$6)</f>
        <v>2.8436117589818242</v>
      </c>
      <c r="AH258" s="33">
        <f ca="1">AH257+_alpha*SUMIFS($Q$8:$Q257, $AC$8:$AC257,$B258, $E$8:$E257,AH$5, $F$8:$F257,AH$6)</f>
        <v>-0.63578497537354761</v>
      </c>
      <c r="AI258" s="35">
        <f ca="1">AI257+_alpha*SUMIFS($Q$8:$Q257, $AC$8:$AC257,$B258, $E$8:$E257,AI$5, $F$8:$F257,AI$6)</f>
        <v>4.9327529513125894</v>
      </c>
      <c r="AJ258" s="34">
        <f ca="1">AJ257+_alpha*SUMIFS($Q$8:$Q257, $AC$8:$AC257,$B258, $E$8:$E257,AJ$5, $F$8:$F257,AJ$6)</f>
        <v>1.9899811440235293</v>
      </c>
      <c r="AK258" s="34">
        <f ca="1">AK257+_alpha*SUMIFS($Q$8:$Q257, $AC$8:$AC257,$B258, $E$8:$E257,AK$5, $F$8:$F257,AK$6)</f>
        <v>8.0565695126832875</v>
      </c>
      <c r="AL258" s="33">
        <f ca="1">AL257+_alpha*SUMIFS($Q$8:$Q257, $AC$8:$AC257,$B258, $E$8:$E257,AL$5, $F$8:$F257,AL$6)</f>
        <v>2.7433685378912944</v>
      </c>
      <c r="AM258" s="35">
        <f ca="1">AM257+_alpha*SUMIFS($Q$8:$Q257, $AC$8:$AC257,$B258, $E$8:$E257,AM$5, $F$8:$F257,AM$6)</f>
        <v>9.4766523669726386</v>
      </c>
      <c r="AN258" s="34">
        <f ca="1">AN257+_alpha*SUMIFS($Q$8:$Q257, $AC$8:$AC257,$B258, $E$8:$E257,AN$5, $F$8:$F257,AN$6)</f>
        <v>0</v>
      </c>
      <c r="AO258" s="49">
        <f ca="1">AO257+_alpha*SUMIFS($Q$8:$Q257, $AC$8:$AC257,$B258, $E$8:$E257,AO$5, $F$8:$F257,AO$6)</f>
        <v>0</v>
      </c>
      <c r="AQ258" s="7">
        <f t="shared" ca="1" si="138"/>
        <v>1</v>
      </c>
      <c r="AR258" s="10">
        <f t="shared" ca="1" si="139"/>
        <v>1</v>
      </c>
      <c r="AS258" s="10">
        <f t="shared" ca="1" si="140"/>
        <v>1</v>
      </c>
      <c r="AT258" s="10">
        <f t="shared" ca="1" si="141"/>
        <v>1</v>
      </c>
      <c r="AU258" s="8">
        <f t="shared" ca="1" si="142"/>
        <v>0</v>
      </c>
    </row>
    <row r="259" spans="2:47" x14ac:dyDescent="0.7">
      <c r="B259" s="12">
        <f t="shared" si="124"/>
        <v>251</v>
      </c>
      <c r="C259" s="7">
        <f t="shared" ca="1" si="125"/>
        <v>1</v>
      </c>
      <c r="D259" s="8">
        <f t="shared" ca="1" si="126"/>
        <v>29</v>
      </c>
      <c r="E259" s="10">
        <f t="shared" ca="1" si="127"/>
        <v>0</v>
      </c>
      <c r="F259" s="54">
        <f t="shared" ca="1" si="128"/>
        <v>1</v>
      </c>
      <c r="G259" s="10">
        <f t="shared" ca="1" si="129"/>
        <v>-1</v>
      </c>
      <c r="H259" s="7">
        <f t="shared" ca="1" si="130"/>
        <v>1</v>
      </c>
      <c r="I259" s="8" t="b">
        <f t="shared" ca="1" si="131"/>
        <v>0</v>
      </c>
      <c r="K259" s="55">
        <f t="shared" ca="1" si="132"/>
        <v>1</v>
      </c>
      <c r="L259" s="23">
        <f t="shared" si="133"/>
        <v>0.3309176197532428</v>
      </c>
      <c r="M259" s="8">
        <f t="shared" ca="1" si="134"/>
        <v>1</v>
      </c>
      <c r="N259" s="15"/>
      <c r="O259" s="58">
        <f t="shared" ca="1" si="135"/>
        <v>2.8436117589818242</v>
      </c>
      <c r="P259" s="57">
        <f t="shared" ca="1" si="136"/>
        <v>7</v>
      </c>
      <c r="Q259" s="27">
        <f t="shared" ca="1" si="137"/>
        <v>4.1563882410181758</v>
      </c>
      <c r="R259" s="26">
        <f t="shared" ca="1" si="115"/>
        <v>0.56086467733213941</v>
      </c>
      <c r="S259" s="50">
        <f t="shared" ca="1" si="116"/>
        <v>2.8436117589818242</v>
      </c>
      <c r="T259" s="26">
        <f t="shared" ca="1" si="117"/>
        <v>-0.63578497537354761</v>
      </c>
      <c r="U259" s="50">
        <f t="shared" ca="1" si="118"/>
        <v>5.2410765385775528</v>
      </c>
      <c r="V259" s="23"/>
      <c r="W259" s="7">
        <f ca="1">IFERROR(MATCH(TRUE,I259:OFFSET(I259,_n-1,0),FALSE), _n)-1</f>
        <v>3</v>
      </c>
      <c r="X259" s="10">
        <f t="shared" ca="1" si="119"/>
        <v>4</v>
      </c>
      <c r="Y259" s="10">
        <f t="shared" ca="1" si="120"/>
        <v>0</v>
      </c>
      <c r="Z259" s="7">
        <f ca="1">SUM(G259:OFFSET(G259, W259, 0))</f>
        <v>7</v>
      </c>
      <c r="AA259" s="65">
        <f t="shared" ca="1" si="121"/>
        <v>0</v>
      </c>
      <c r="AB259" s="66">
        <f t="shared" ca="1" si="122"/>
        <v>7</v>
      </c>
      <c r="AC259" s="70">
        <f t="shared" si="123"/>
        <v>255</v>
      </c>
      <c r="AF259" s="48">
        <f ca="1">AF258+_alpha*SUMIFS($Q$8:$Q258, $AC$8:$AC258,$B259, $E$8:$E258,AF$5, $F$8:$F258,AF$6)</f>
        <v>0.56086467733213941</v>
      </c>
      <c r="AG259" s="34">
        <f ca="1">AG258+_alpha*SUMIFS($Q$8:$Q258, $AC$8:$AC258,$B259, $E$8:$E258,AG$5, $F$8:$F258,AG$6)</f>
        <v>2.8436117589818242</v>
      </c>
      <c r="AH259" s="33">
        <f ca="1">AH258+_alpha*SUMIFS($Q$8:$Q258, $AC$8:$AC258,$B259, $E$8:$E258,AH$5, $F$8:$F258,AH$6)</f>
        <v>-0.63578497537354761</v>
      </c>
      <c r="AI259" s="35">
        <f ca="1">AI258+_alpha*SUMIFS($Q$8:$Q258, $AC$8:$AC258,$B259, $E$8:$E258,AI$5, $F$8:$F258,AI$6)</f>
        <v>5.2410765385775528</v>
      </c>
      <c r="AJ259" s="34">
        <f ca="1">AJ258+_alpha*SUMIFS($Q$8:$Q258, $AC$8:$AC258,$B259, $E$8:$E258,AJ$5, $F$8:$F258,AJ$6)</f>
        <v>1.9899811440235293</v>
      </c>
      <c r="AK259" s="34">
        <f ca="1">AK258+_alpha*SUMIFS($Q$8:$Q258, $AC$8:$AC258,$B259, $E$8:$E258,AK$5, $F$8:$F258,AK$6)</f>
        <v>8.0565695126832875</v>
      </c>
      <c r="AL259" s="33">
        <f ca="1">AL258+_alpha*SUMIFS($Q$8:$Q258, $AC$8:$AC258,$B259, $E$8:$E258,AL$5, $F$8:$F258,AL$6)</f>
        <v>2.7433685378912944</v>
      </c>
      <c r="AM259" s="35">
        <f ca="1">AM258+_alpha*SUMIFS($Q$8:$Q258, $AC$8:$AC258,$B259, $E$8:$E258,AM$5, $F$8:$F258,AM$6)</f>
        <v>9.4766523669726386</v>
      </c>
      <c r="AN259" s="34">
        <f ca="1">AN258+_alpha*SUMIFS($Q$8:$Q258, $AC$8:$AC258,$B259, $E$8:$E258,AN$5, $F$8:$F258,AN$6)</f>
        <v>0</v>
      </c>
      <c r="AO259" s="49">
        <f ca="1">AO258+_alpha*SUMIFS($Q$8:$Q258, $AC$8:$AC258,$B259, $E$8:$E258,AO$5, $F$8:$F258,AO$6)</f>
        <v>0</v>
      </c>
      <c r="AQ259" s="7">
        <f t="shared" ca="1" si="138"/>
        <v>1</v>
      </c>
      <c r="AR259" s="10">
        <f t="shared" ca="1" si="139"/>
        <v>1</v>
      </c>
      <c r="AS259" s="10">
        <f t="shared" ca="1" si="140"/>
        <v>1</v>
      </c>
      <c r="AT259" s="10">
        <f t="shared" ca="1" si="141"/>
        <v>1</v>
      </c>
      <c r="AU259" s="8">
        <f t="shared" ca="1" si="142"/>
        <v>0</v>
      </c>
    </row>
    <row r="260" spans="2:47" x14ac:dyDescent="0.7">
      <c r="B260" s="12">
        <f t="shared" si="124"/>
        <v>252</v>
      </c>
      <c r="C260" s="7">
        <f t="shared" ca="1" si="125"/>
        <v>2</v>
      </c>
      <c r="D260" s="8">
        <f t="shared" ca="1" si="126"/>
        <v>29</v>
      </c>
      <c r="E260" s="10">
        <f t="shared" ca="1" si="127"/>
        <v>1</v>
      </c>
      <c r="F260" s="54">
        <f t="shared" ca="1" si="128"/>
        <v>1</v>
      </c>
      <c r="G260" s="10">
        <f t="shared" ca="1" si="129"/>
        <v>-1</v>
      </c>
      <c r="H260" s="7">
        <f t="shared" ca="1" si="130"/>
        <v>2</v>
      </c>
      <c r="I260" s="8" t="b">
        <f t="shared" ca="1" si="131"/>
        <v>0</v>
      </c>
      <c r="K260" s="55">
        <f t="shared" ca="1" si="132"/>
        <v>1</v>
      </c>
      <c r="L260" s="23">
        <f t="shared" si="133"/>
        <v>0.33065561022448725</v>
      </c>
      <c r="M260" s="8">
        <f t="shared" ca="1" si="134"/>
        <v>1</v>
      </c>
      <c r="N260" s="15"/>
      <c r="O260" s="58">
        <f t="shared" ca="1" si="135"/>
        <v>5.2410765385775528</v>
      </c>
      <c r="P260" s="57">
        <f t="shared" ca="1" si="136"/>
        <v>8</v>
      </c>
      <c r="Q260" s="27">
        <f t="shared" ca="1" si="137"/>
        <v>2.7589234614224472</v>
      </c>
      <c r="R260" s="26">
        <f t="shared" ca="1" si="115"/>
        <v>-0.63578497537354761</v>
      </c>
      <c r="S260" s="50">
        <f t="shared" ca="1" si="116"/>
        <v>5.2410765385775528</v>
      </c>
      <c r="T260" s="26">
        <f t="shared" ca="1" si="117"/>
        <v>1.9899811440235293</v>
      </c>
      <c r="U260" s="50">
        <f t="shared" ca="1" si="118"/>
        <v>8.1509125614149589</v>
      </c>
      <c r="V260" s="23"/>
      <c r="W260" s="7">
        <f ca="1">IFERROR(MATCH(TRUE,I260:OFFSET(I260,_n-1,0),FALSE), _n)-1</f>
        <v>2</v>
      </c>
      <c r="X260" s="10">
        <f t="shared" ca="1" si="119"/>
        <v>4</v>
      </c>
      <c r="Y260" s="10">
        <f t="shared" ca="1" si="120"/>
        <v>0</v>
      </c>
      <c r="Z260" s="7">
        <f ca="1">SUM(G260:OFFSET(G260, W260, 0))</f>
        <v>8</v>
      </c>
      <c r="AA260" s="65">
        <f t="shared" ca="1" si="121"/>
        <v>0</v>
      </c>
      <c r="AB260" s="66">
        <f t="shared" ca="1" si="122"/>
        <v>8</v>
      </c>
      <c r="AC260" s="70">
        <f t="shared" si="123"/>
        <v>256</v>
      </c>
      <c r="AF260" s="48">
        <f ca="1">AF259+_alpha*SUMIFS($Q$8:$Q259, $AC$8:$AC259,$B260, $E$8:$E259,AF$5, $F$8:$F259,AF$6)</f>
        <v>0.56086467733213941</v>
      </c>
      <c r="AG260" s="34">
        <f ca="1">AG259+_alpha*SUMIFS($Q$8:$Q259, $AC$8:$AC259,$B260, $E$8:$E259,AG$5, $F$8:$F259,AG$6)</f>
        <v>2.8436117589818242</v>
      </c>
      <c r="AH260" s="33">
        <f ca="1">AH259+_alpha*SUMIFS($Q$8:$Q259, $AC$8:$AC259,$B260, $E$8:$E259,AH$5, $F$8:$F259,AH$6)</f>
        <v>-0.63578497537354761</v>
      </c>
      <c r="AI260" s="35">
        <f ca="1">AI259+_alpha*SUMIFS($Q$8:$Q259, $AC$8:$AC259,$B260, $E$8:$E259,AI$5, $F$8:$F259,AI$6)</f>
        <v>5.2410765385775528</v>
      </c>
      <c r="AJ260" s="34">
        <f ca="1">AJ259+_alpha*SUMIFS($Q$8:$Q259, $AC$8:$AC259,$B260, $E$8:$E259,AJ$5, $F$8:$F259,AJ$6)</f>
        <v>1.9899811440235293</v>
      </c>
      <c r="AK260" s="34">
        <f ca="1">AK259+_alpha*SUMIFS($Q$8:$Q259, $AC$8:$AC259,$B260, $E$8:$E259,AK$5, $F$8:$F259,AK$6)</f>
        <v>8.1509125614149589</v>
      </c>
      <c r="AL260" s="33">
        <f ca="1">AL259+_alpha*SUMIFS($Q$8:$Q259, $AC$8:$AC259,$B260, $E$8:$E259,AL$5, $F$8:$F259,AL$6)</f>
        <v>2.7433685378912944</v>
      </c>
      <c r="AM260" s="35">
        <f ca="1">AM259+_alpha*SUMIFS($Q$8:$Q259, $AC$8:$AC259,$B260, $E$8:$E259,AM$5, $F$8:$F259,AM$6)</f>
        <v>9.4766523669726386</v>
      </c>
      <c r="AN260" s="34">
        <f ca="1">AN259+_alpha*SUMIFS($Q$8:$Q259, $AC$8:$AC259,$B260, $E$8:$E259,AN$5, $F$8:$F259,AN$6)</f>
        <v>0</v>
      </c>
      <c r="AO260" s="49">
        <f ca="1">AO259+_alpha*SUMIFS($Q$8:$Q259, $AC$8:$AC259,$B260, $E$8:$E259,AO$5, $F$8:$F259,AO$6)</f>
        <v>0</v>
      </c>
      <c r="AQ260" s="7">
        <f t="shared" ca="1" si="138"/>
        <v>1</v>
      </c>
      <c r="AR260" s="10">
        <f t="shared" ca="1" si="139"/>
        <v>1</v>
      </c>
      <c r="AS260" s="10">
        <f t="shared" ca="1" si="140"/>
        <v>1</v>
      </c>
      <c r="AT260" s="10">
        <f t="shared" ca="1" si="141"/>
        <v>1</v>
      </c>
      <c r="AU260" s="8">
        <f t="shared" ca="1" si="142"/>
        <v>0</v>
      </c>
    </row>
    <row r="261" spans="2:47" x14ac:dyDescent="0.7">
      <c r="B261" s="12">
        <f t="shared" si="124"/>
        <v>253</v>
      </c>
      <c r="C261" s="7">
        <f t="shared" ca="1" si="125"/>
        <v>3</v>
      </c>
      <c r="D261" s="8">
        <f t="shared" ca="1" si="126"/>
        <v>29</v>
      </c>
      <c r="E261" s="10">
        <f t="shared" ca="1" si="127"/>
        <v>2</v>
      </c>
      <c r="F261" s="54">
        <f t="shared" ca="1" si="128"/>
        <v>1</v>
      </c>
      <c r="G261" s="10">
        <f t="shared" ca="1" si="129"/>
        <v>-1</v>
      </c>
      <c r="H261" s="7">
        <f t="shared" ca="1" si="130"/>
        <v>3</v>
      </c>
      <c r="I261" s="8" t="b">
        <f t="shared" ca="1" si="131"/>
        <v>0</v>
      </c>
      <c r="K261" s="55">
        <f t="shared" ca="1" si="132"/>
        <v>1</v>
      </c>
      <c r="L261" s="23">
        <f t="shared" si="133"/>
        <v>0.33039484049128859</v>
      </c>
      <c r="M261" s="8">
        <f t="shared" ca="1" si="134"/>
        <v>1</v>
      </c>
      <c r="N261" s="15"/>
      <c r="O261" s="58">
        <f t="shared" ca="1" si="135"/>
        <v>8.1509125614149589</v>
      </c>
      <c r="P261" s="57">
        <f t="shared" ca="1" si="136"/>
        <v>9</v>
      </c>
      <c r="Q261" s="27">
        <f t="shared" ca="1" si="137"/>
        <v>0.8490874385850411</v>
      </c>
      <c r="R261" s="26">
        <f t="shared" ca="1" si="115"/>
        <v>1.9899811440235293</v>
      </c>
      <c r="S261" s="50">
        <f t="shared" ca="1" si="116"/>
        <v>8.1509125614149589</v>
      </c>
      <c r="T261" s="26">
        <f t="shared" ca="1" si="117"/>
        <v>2.7433685378912944</v>
      </c>
      <c r="U261" s="50">
        <f t="shared" ca="1" si="118"/>
        <v>9.5289871302753753</v>
      </c>
      <c r="V261" s="23"/>
      <c r="W261" s="7">
        <f ca="1">IFERROR(MATCH(TRUE,I261:OFFSET(I261,_n-1,0),FALSE), _n)-1</f>
        <v>1</v>
      </c>
      <c r="X261" s="10">
        <f t="shared" ca="1" si="119"/>
        <v>4</v>
      </c>
      <c r="Y261" s="10">
        <f t="shared" ca="1" si="120"/>
        <v>0</v>
      </c>
      <c r="Z261" s="7">
        <f ca="1">SUM(G261:OFFSET(G261, W261, 0))</f>
        <v>9</v>
      </c>
      <c r="AA261" s="65">
        <f t="shared" ca="1" si="121"/>
        <v>0</v>
      </c>
      <c r="AB261" s="66">
        <f t="shared" ca="1" si="122"/>
        <v>9</v>
      </c>
      <c r="AC261" s="70">
        <f t="shared" si="123"/>
        <v>257</v>
      </c>
      <c r="AF261" s="48">
        <f ca="1">AF260+_alpha*SUMIFS($Q$8:$Q260, $AC$8:$AC260,$B261, $E$8:$E260,AF$5, $F$8:$F260,AF$6)</f>
        <v>0.56086467733213941</v>
      </c>
      <c r="AG261" s="34">
        <f ca="1">AG260+_alpha*SUMIFS($Q$8:$Q260, $AC$8:$AC260,$B261, $E$8:$E260,AG$5, $F$8:$F260,AG$6)</f>
        <v>2.8436117589818242</v>
      </c>
      <c r="AH261" s="33">
        <f ca="1">AH260+_alpha*SUMIFS($Q$8:$Q260, $AC$8:$AC260,$B261, $E$8:$E260,AH$5, $F$8:$F260,AH$6)</f>
        <v>-0.63578497537354761</v>
      </c>
      <c r="AI261" s="35">
        <f ca="1">AI260+_alpha*SUMIFS($Q$8:$Q260, $AC$8:$AC260,$B261, $E$8:$E260,AI$5, $F$8:$F260,AI$6)</f>
        <v>5.2410765385775528</v>
      </c>
      <c r="AJ261" s="34">
        <f ca="1">AJ260+_alpha*SUMIFS($Q$8:$Q260, $AC$8:$AC260,$B261, $E$8:$E260,AJ$5, $F$8:$F260,AJ$6)</f>
        <v>1.9899811440235293</v>
      </c>
      <c r="AK261" s="34">
        <f ca="1">AK260+_alpha*SUMIFS($Q$8:$Q260, $AC$8:$AC260,$B261, $E$8:$E260,AK$5, $F$8:$F260,AK$6)</f>
        <v>8.1509125614149589</v>
      </c>
      <c r="AL261" s="33">
        <f ca="1">AL260+_alpha*SUMIFS($Q$8:$Q260, $AC$8:$AC260,$B261, $E$8:$E260,AL$5, $F$8:$F260,AL$6)</f>
        <v>2.7433685378912944</v>
      </c>
      <c r="AM261" s="35">
        <f ca="1">AM260+_alpha*SUMIFS($Q$8:$Q260, $AC$8:$AC260,$B261, $E$8:$E260,AM$5, $F$8:$F260,AM$6)</f>
        <v>9.5289871302753753</v>
      </c>
      <c r="AN261" s="34">
        <f ca="1">AN260+_alpha*SUMIFS($Q$8:$Q260, $AC$8:$AC260,$B261, $E$8:$E260,AN$5, $F$8:$F260,AN$6)</f>
        <v>0</v>
      </c>
      <c r="AO261" s="49">
        <f ca="1">AO260+_alpha*SUMIFS($Q$8:$Q260, $AC$8:$AC260,$B261, $E$8:$E260,AO$5, $F$8:$F260,AO$6)</f>
        <v>0</v>
      </c>
      <c r="AQ261" s="7">
        <f t="shared" ca="1" si="138"/>
        <v>1</v>
      </c>
      <c r="AR261" s="10">
        <f t="shared" ca="1" si="139"/>
        <v>1</v>
      </c>
      <c r="AS261" s="10">
        <f t="shared" ca="1" si="140"/>
        <v>1</v>
      </c>
      <c r="AT261" s="10">
        <f t="shared" ca="1" si="141"/>
        <v>1</v>
      </c>
      <c r="AU261" s="8">
        <f t="shared" ca="1" si="142"/>
        <v>0</v>
      </c>
    </row>
    <row r="262" spans="2:47" x14ac:dyDescent="0.7">
      <c r="B262" s="12">
        <f t="shared" si="124"/>
        <v>254</v>
      </c>
      <c r="C262" s="7">
        <f t="shared" ca="1" si="125"/>
        <v>4</v>
      </c>
      <c r="D262" s="8">
        <f t="shared" ca="1" si="126"/>
        <v>29</v>
      </c>
      <c r="E262" s="10">
        <f t="shared" ca="1" si="127"/>
        <v>3</v>
      </c>
      <c r="F262" s="54">
        <f t="shared" ca="1" si="128"/>
        <v>1</v>
      </c>
      <c r="G262" s="10">
        <f t="shared" ca="1" si="129"/>
        <v>10</v>
      </c>
      <c r="H262" s="7">
        <f t="shared" ca="1" si="130"/>
        <v>4</v>
      </c>
      <c r="I262" s="8" t="b">
        <f t="shared" ca="1" si="131"/>
        <v>1</v>
      </c>
      <c r="K262" s="55">
        <f t="shared" ca="1" si="132"/>
        <v>0</v>
      </c>
      <c r="L262" s="23">
        <f t="shared" si="133"/>
        <v>0.33013529984053125</v>
      </c>
      <c r="M262" s="8">
        <f t="shared" ca="1" si="134"/>
        <v>0</v>
      </c>
      <c r="N262" s="15"/>
      <c r="O262" s="58">
        <f t="shared" ca="1" si="135"/>
        <v>9.5289871302753753</v>
      </c>
      <c r="P262" s="57">
        <f t="shared" ca="1" si="136"/>
        <v>10</v>
      </c>
      <c r="Q262" s="27">
        <f t="shared" ca="1" si="137"/>
        <v>0.47101286972462475</v>
      </c>
      <c r="R262" s="26">
        <f t="shared" ca="1" si="115"/>
        <v>2.7433685378912944</v>
      </c>
      <c r="S262" s="50">
        <f t="shared" ca="1" si="116"/>
        <v>9.5289871302753753</v>
      </c>
      <c r="T262" s="26">
        <f t="shared" ca="1" si="117"/>
        <v>0</v>
      </c>
      <c r="U262" s="50">
        <f t="shared" ca="1" si="118"/>
        <v>0</v>
      </c>
      <c r="V262" s="23"/>
      <c r="W262" s="7">
        <f ca="1">IFERROR(MATCH(TRUE,I262:OFFSET(I262,_n-1,0),FALSE), _n)-1</f>
        <v>0</v>
      </c>
      <c r="X262" s="10">
        <f t="shared" ca="1" si="119"/>
        <v>4</v>
      </c>
      <c r="Y262" s="10">
        <f t="shared" ca="1" si="120"/>
        <v>0</v>
      </c>
      <c r="Z262" s="7">
        <f ca="1">SUM(G262:OFFSET(G262, W262, 0))</f>
        <v>10</v>
      </c>
      <c r="AA262" s="65">
        <f t="shared" ca="1" si="121"/>
        <v>0</v>
      </c>
      <c r="AB262" s="66">
        <f t="shared" ca="1" si="122"/>
        <v>10</v>
      </c>
      <c r="AC262" s="70">
        <f t="shared" si="123"/>
        <v>258</v>
      </c>
      <c r="AF262" s="48">
        <f ca="1">AF261+_alpha*SUMIFS($Q$8:$Q261, $AC$8:$AC261,$B262, $E$8:$E261,AF$5, $F$8:$F261,AF$6)</f>
        <v>1.0524434462961894</v>
      </c>
      <c r="AG262" s="34">
        <f ca="1">AG261+_alpha*SUMIFS($Q$8:$Q261, $AC$8:$AC261,$B262, $E$8:$E261,AG$5, $F$8:$F261,AG$6)</f>
        <v>2.8436117589818242</v>
      </c>
      <c r="AH262" s="33">
        <f ca="1">AH261+_alpha*SUMIFS($Q$8:$Q261, $AC$8:$AC261,$B262, $E$8:$E261,AH$5, $F$8:$F261,AH$6)</f>
        <v>-0.63578497537354761</v>
      </c>
      <c r="AI262" s="35">
        <f ca="1">AI261+_alpha*SUMIFS($Q$8:$Q261, $AC$8:$AC261,$B262, $E$8:$E261,AI$5, $F$8:$F261,AI$6)</f>
        <v>5.2410765385775528</v>
      </c>
      <c r="AJ262" s="34">
        <f ca="1">AJ261+_alpha*SUMIFS($Q$8:$Q261, $AC$8:$AC261,$B262, $E$8:$E261,AJ$5, $F$8:$F261,AJ$6)</f>
        <v>1.9899811440235293</v>
      </c>
      <c r="AK262" s="34">
        <f ca="1">AK261+_alpha*SUMIFS($Q$8:$Q261, $AC$8:$AC261,$B262, $E$8:$E261,AK$5, $F$8:$F261,AK$6)</f>
        <v>8.1509125614149589</v>
      </c>
      <c r="AL262" s="33">
        <f ca="1">AL261+_alpha*SUMIFS($Q$8:$Q261, $AC$8:$AC261,$B262, $E$8:$E261,AL$5, $F$8:$F261,AL$6)</f>
        <v>2.7433685378912944</v>
      </c>
      <c r="AM262" s="35">
        <f ca="1">AM261+_alpha*SUMIFS($Q$8:$Q261, $AC$8:$AC261,$B262, $E$8:$E261,AM$5, $F$8:$F261,AM$6)</f>
        <v>9.5289871302753753</v>
      </c>
      <c r="AN262" s="34">
        <f ca="1">AN261+_alpha*SUMIFS($Q$8:$Q261, $AC$8:$AC261,$B262, $E$8:$E261,AN$5, $F$8:$F261,AN$6)</f>
        <v>0</v>
      </c>
      <c r="AO262" s="49">
        <f ca="1">AO261+_alpha*SUMIFS($Q$8:$Q261, $AC$8:$AC261,$B262, $E$8:$E261,AO$5, $F$8:$F261,AO$6)</f>
        <v>0</v>
      </c>
      <c r="AQ262" s="7">
        <f t="shared" ca="1" si="138"/>
        <v>1</v>
      </c>
      <c r="AR262" s="10">
        <f t="shared" ca="1" si="139"/>
        <v>1</v>
      </c>
      <c r="AS262" s="10">
        <f t="shared" ca="1" si="140"/>
        <v>1</v>
      </c>
      <c r="AT262" s="10">
        <f t="shared" ca="1" si="141"/>
        <v>1</v>
      </c>
      <c r="AU262" s="8">
        <f t="shared" ca="1" si="142"/>
        <v>0</v>
      </c>
    </row>
    <row r="263" spans="2:47" x14ac:dyDescent="0.7">
      <c r="B263" s="12">
        <f t="shared" si="124"/>
        <v>255</v>
      </c>
      <c r="C263" s="7">
        <f t="shared" ca="1" si="125"/>
        <v>0</v>
      </c>
      <c r="D263" s="8">
        <f t="shared" ca="1" si="126"/>
        <v>30</v>
      </c>
      <c r="E263" s="10">
        <f t="shared" ca="1" si="127"/>
        <v>0</v>
      </c>
      <c r="F263" s="54">
        <f t="shared" ca="1" si="128"/>
        <v>0</v>
      </c>
      <c r="G263" s="10">
        <f t="shared" ca="1" si="129"/>
        <v>-1</v>
      </c>
      <c r="H263" s="7">
        <f t="shared" ca="1" si="130"/>
        <v>0</v>
      </c>
      <c r="I263" s="8" t="b">
        <f t="shared" ca="1" si="131"/>
        <v>0</v>
      </c>
      <c r="K263" s="55">
        <f t="shared" ca="1" si="132"/>
        <v>1</v>
      </c>
      <c r="L263" s="23">
        <f t="shared" si="133"/>
        <v>0.32987697769322361</v>
      </c>
      <c r="M263" s="8">
        <f t="shared" ca="1" si="134"/>
        <v>1</v>
      </c>
      <c r="N263" s="15"/>
      <c r="O263" s="58">
        <f t="shared" ca="1" si="135"/>
        <v>1.0524434462961894</v>
      </c>
      <c r="P263" s="57">
        <f t="shared" ca="1" si="136"/>
        <v>5.5289871302753753</v>
      </c>
      <c r="Q263" s="27">
        <f t="shared" ca="1" si="137"/>
        <v>4.4765436839791857</v>
      </c>
      <c r="R263" s="26">
        <f t="shared" ca="1" si="115"/>
        <v>1.0524434462961894</v>
      </c>
      <c r="S263" s="50">
        <f t="shared" ca="1" si="116"/>
        <v>3.2592505830836416</v>
      </c>
      <c r="T263" s="26">
        <f t="shared" ca="1" si="117"/>
        <v>1.0524434462961894</v>
      </c>
      <c r="U263" s="50">
        <f t="shared" ca="1" si="118"/>
        <v>3.2592505830836416</v>
      </c>
      <c r="V263" s="23"/>
      <c r="W263" s="7">
        <f ca="1">IFERROR(MATCH(TRUE,I263:OFFSET(I263,_n-1,0),FALSE), _n)-1</f>
        <v>3</v>
      </c>
      <c r="X263" s="10">
        <f t="shared" ca="1" si="119"/>
        <v>3</v>
      </c>
      <c r="Y263" s="10">
        <f t="shared" ca="1" si="120"/>
        <v>1</v>
      </c>
      <c r="Z263" s="7">
        <f ca="1">SUM(G263:OFFSET(G263, W263, 0))</f>
        <v>-4</v>
      </c>
      <c r="AA263" s="65">
        <f t="shared" ca="1" si="121"/>
        <v>9.5289871302753753</v>
      </c>
      <c r="AB263" s="66">
        <f t="shared" ca="1" si="122"/>
        <v>5.5289871302753753</v>
      </c>
      <c r="AC263" s="70">
        <f t="shared" si="123"/>
        <v>259</v>
      </c>
      <c r="AF263" s="48">
        <f ca="1">AF262+_alpha*SUMIFS($Q$8:$Q262, $AC$8:$AC262,$B263, $E$8:$E262,AF$5, $F$8:$F262,AF$6)</f>
        <v>1.0524434462961894</v>
      </c>
      <c r="AG263" s="34">
        <f ca="1">AG262+_alpha*SUMIFS($Q$8:$Q262, $AC$8:$AC262,$B263, $E$8:$E262,AG$5, $F$8:$F262,AG$6)</f>
        <v>3.2592505830836416</v>
      </c>
      <c r="AH263" s="33">
        <f ca="1">AH262+_alpha*SUMIFS($Q$8:$Q262, $AC$8:$AC262,$B263, $E$8:$E262,AH$5, $F$8:$F262,AH$6)</f>
        <v>-0.63578497537354761</v>
      </c>
      <c r="AI263" s="35">
        <f ca="1">AI262+_alpha*SUMIFS($Q$8:$Q262, $AC$8:$AC262,$B263, $E$8:$E262,AI$5, $F$8:$F262,AI$6)</f>
        <v>5.2410765385775528</v>
      </c>
      <c r="AJ263" s="34">
        <f ca="1">AJ262+_alpha*SUMIFS($Q$8:$Q262, $AC$8:$AC262,$B263, $E$8:$E262,AJ$5, $F$8:$F262,AJ$6)</f>
        <v>1.9899811440235293</v>
      </c>
      <c r="AK263" s="34">
        <f ca="1">AK262+_alpha*SUMIFS($Q$8:$Q262, $AC$8:$AC262,$B263, $E$8:$E262,AK$5, $F$8:$F262,AK$6)</f>
        <v>8.1509125614149589</v>
      </c>
      <c r="AL263" s="33">
        <f ca="1">AL262+_alpha*SUMIFS($Q$8:$Q262, $AC$8:$AC262,$B263, $E$8:$E262,AL$5, $F$8:$F262,AL$6)</f>
        <v>2.7433685378912944</v>
      </c>
      <c r="AM263" s="35">
        <f ca="1">AM262+_alpha*SUMIFS($Q$8:$Q262, $AC$8:$AC262,$B263, $E$8:$E262,AM$5, $F$8:$F262,AM$6)</f>
        <v>9.5289871302753753</v>
      </c>
      <c r="AN263" s="34">
        <f ca="1">AN262+_alpha*SUMIFS($Q$8:$Q262, $AC$8:$AC262,$B263, $E$8:$E262,AN$5, $F$8:$F262,AN$6)</f>
        <v>0</v>
      </c>
      <c r="AO263" s="49">
        <f ca="1">AO262+_alpha*SUMIFS($Q$8:$Q262, $AC$8:$AC262,$B263, $E$8:$E262,AO$5, $F$8:$F262,AO$6)</f>
        <v>0</v>
      </c>
      <c r="AQ263" s="7">
        <f t="shared" ca="1" si="138"/>
        <v>1</v>
      </c>
      <c r="AR263" s="10">
        <f t="shared" ca="1" si="139"/>
        <v>1</v>
      </c>
      <c r="AS263" s="10">
        <f t="shared" ca="1" si="140"/>
        <v>1</v>
      </c>
      <c r="AT263" s="10">
        <f t="shared" ca="1" si="141"/>
        <v>1</v>
      </c>
      <c r="AU263" s="8">
        <f t="shared" ca="1" si="142"/>
        <v>0</v>
      </c>
    </row>
    <row r="264" spans="2:47" x14ac:dyDescent="0.7">
      <c r="B264" s="12">
        <f t="shared" si="124"/>
        <v>256</v>
      </c>
      <c r="C264" s="7">
        <f t="shared" ca="1" si="125"/>
        <v>1</v>
      </c>
      <c r="D264" s="8">
        <f t="shared" ca="1" si="126"/>
        <v>30</v>
      </c>
      <c r="E264" s="10">
        <f t="shared" ca="1" si="127"/>
        <v>0</v>
      </c>
      <c r="F264" s="54">
        <f t="shared" ca="1" si="128"/>
        <v>1</v>
      </c>
      <c r="G264" s="10">
        <f t="shared" ca="1" si="129"/>
        <v>-1</v>
      </c>
      <c r="H264" s="7">
        <f t="shared" ca="1" si="130"/>
        <v>1</v>
      </c>
      <c r="I264" s="8" t="b">
        <f t="shared" ca="1" si="131"/>
        <v>0</v>
      </c>
      <c r="K264" s="55">
        <f t="shared" ca="1" si="132"/>
        <v>1</v>
      </c>
      <c r="L264" s="23">
        <f t="shared" si="133"/>
        <v>0.32961986360230283</v>
      </c>
      <c r="M264" s="8">
        <f t="shared" ca="1" si="134"/>
        <v>1</v>
      </c>
      <c r="N264" s="15"/>
      <c r="O264" s="58">
        <f t="shared" ca="1" si="135"/>
        <v>3.2592505830836416</v>
      </c>
      <c r="P264" s="57">
        <f t="shared" ca="1" si="136"/>
        <v>7</v>
      </c>
      <c r="Q264" s="27">
        <f t="shared" ca="1" si="137"/>
        <v>3.7407494169163584</v>
      </c>
      <c r="R264" s="26">
        <f t="shared" ref="R264:R307" ca="1" si="143">OFFSET(AF264,0,E264*2)</f>
        <v>1.0524434462961894</v>
      </c>
      <c r="S264" s="50">
        <f t="shared" ref="S264:S307" ca="1" si="144">OFFSET(AG264,0,E264*2)</f>
        <v>3.2592505830836416</v>
      </c>
      <c r="T264" s="26">
        <f t="shared" ref="T264:T307" ca="1" si="145">OFFSET(AF264,0,H264*2)</f>
        <v>-0.63578497537354761</v>
      </c>
      <c r="U264" s="50">
        <f t="shared" ref="U264:U307" ca="1" si="146">OFFSET(AG264,0,H264*2)</f>
        <v>5.5169688847197973</v>
      </c>
      <c r="V264" s="23"/>
      <c r="W264" s="7">
        <f ca="1">IFERROR(MATCH(TRUE,I264:OFFSET(I264,_n-1,0),FALSE), _n)-1</f>
        <v>3</v>
      </c>
      <c r="X264" s="10">
        <f t="shared" ca="1" si="119"/>
        <v>4</v>
      </c>
      <c r="Y264" s="10">
        <f t="shared" ca="1" si="120"/>
        <v>0</v>
      </c>
      <c r="Z264" s="7">
        <f ca="1">SUM(G264:OFFSET(G264, W264, 0))</f>
        <v>7</v>
      </c>
      <c r="AA264" s="65">
        <f t="shared" ca="1" si="121"/>
        <v>0</v>
      </c>
      <c r="AB264" s="66">
        <f t="shared" ca="1" si="122"/>
        <v>7</v>
      </c>
      <c r="AC264" s="70">
        <f t="shared" si="123"/>
        <v>260</v>
      </c>
      <c r="AF264" s="48">
        <f ca="1">AF263+_alpha*SUMIFS($Q$8:$Q263, $AC$8:$AC263,$B264, $E$8:$E263,AF$5, $F$8:$F263,AF$6)</f>
        <v>1.0524434462961894</v>
      </c>
      <c r="AG264" s="34">
        <f ca="1">AG263+_alpha*SUMIFS($Q$8:$Q263, $AC$8:$AC263,$B264, $E$8:$E263,AG$5, $F$8:$F263,AG$6)</f>
        <v>3.2592505830836416</v>
      </c>
      <c r="AH264" s="33">
        <f ca="1">AH263+_alpha*SUMIFS($Q$8:$Q263, $AC$8:$AC263,$B264, $E$8:$E263,AH$5, $F$8:$F263,AH$6)</f>
        <v>-0.63578497537354761</v>
      </c>
      <c r="AI264" s="35">
        <f ca="1">AI263+_alpha*SUMIFS($Q$8:$Q263, $AC$8:$AC263,$B264, $E$8:$E263,AI$5, $F$8:$F263,AI$6)</f>
        <v>5.5169688847197973</v>
      </c>
      <c r="AJ264" s="34">
        <f ca="1">AJ263+_alpha*SUMIFS($Q$8:$Q263, $AC$8:$AC263,$B264, $E$8:$E263,AJ$5, $F$8:$F263,AJ$6)</f>
        <v>1.9899811440235293</v>
      </c>
      <c r="AK264" s="34">
        <f ca="1">AK263+_alpha*SUMIFS($Q$8:$Q263, $AC$8:$AC263,$B264, $E$8:$E263,AK$5, $F$8:$F263,AK$6)</f>
        <v>8.1509125614149589</v>
      </c>
      <c r="AL264" s="33">
        <f ca="1">AL263+_alpha*SUMIFS($Q$8:$Q263, $AC$8:$AC263,$B264, $E$8:$E263,AL$5, $F$8:$F263,AL$6)</f>
        <v>2.7433685378912944</v>
      </c>
      <c r="AM264" s="35">
        <f ca="1">AM263+_alpha*SUMIFS($Q$8:$Q263, $AC$8:$AC263,$B264, $E$8:$E263,AM$5, $F$8:$F263,AM$6)</f>
        <v>9.5289871302753753</v>
      </c>
      <c r="AN264" s="34">
        <f ca="1">AN263+_alpha*SUMIFS($Q$8:$Q263, $AC$8:$AC263,$B264, $E$8:$E263,AN$5, $F$8:$F263,AN$6)</f>
        <v>0</v>
      </c>
      <c r="AO264" s="49">
        <f ca="1">AO263+_alpha*SUMIFS($Q$8:$Q263, $AC$8:$AC263,$B264, $E$8:$E263,AO$5, $F$8:$F263,AO$6)</f>
        <v>0</v>
      </c>
      <c r="AQ264" s="7">
        <f t="shared" ca="1" si="138"/>
        <v>1</v>
      </c>
      <c r="AR264" s="10">
        <f t="shared" ca="1" si="139"/>
        <v>1</v>
      </c>
      <c r="AS264" s="10">
        <f t="shared" ca="1" si="140"/>
        <v>1</v>
      </c>
      <c r="AT264" s="10">
        <f t="shared" ca="1" si="141"/>
        <v>1</v>
      </c>
      <c r="AU264" s="8">
        <f t="shared" ca="1" si="142"/>
        <v>0</v>
      </c>
    </row>
    <row r="265" spans="2:47" x14ac:dyDescent="0.7">
      <c r="B265" s="12">
        <f t="shared" si="124"/>
        <v>257</v>
      </c>
      <c r="C265" s="7">
        <f t="shared" ca="1" si="125"/>
        <v>2</v>
      </c>
      <c r="D265" s="8">
        <f t="shared" ca="1" si="126"/>
        <v>30</v>
      </c>
      <c r="E265" s="10">
        <f t="shared" ca="1" si="127"/>
        <v>1</v>
      </c>
      <c r="F265" s="54">
        <f t="shared" ca="1" si="128"/>
        <v>1</v>
      </c>
      <c r="G265" s="10">
        <f t="shared" ca="1" si="129"/>
        <v>-1</v>
      </c>
      <c r="H265" s="7">
        <f t="shared" ca="1" si="130"/>
        <v>2</v>
      </c>
      <c r="I265" s="8" t="b">
        <f t="shared" ca="1" si="131"/>
        <v>0</v>
      </c>
      <c r="K265" s="55">
        <f t="shared" ca="1" si="132"/>
        <v>1</v>
      </c>
      <c r="L265" s="23">
        <f t="shared" si="133"/>
        <v>0.32936394725048401</v>
      </c>
      <c r="M265" s="8">
        <f t="shared" ca="1" si="134"/>
        <v>1</v>
      </c>
      <c r="N265" s="15"/>
      <c r="O265" s="58">
        <f t="shared" ca="1" si="135"/>
        <v>5.5169688847197973</v>
      </c>
      <c r="P265" s="57">
        <f t="shared" ca="1" si="136"/>
        <v>8</v>
      </c>
      <c r="Q265" s="27">
        <f t="shared" ca="1" si="137"/>
        <v>2.4830311152802027</v>
      </c>
      <c r="R265" s="26">
        <f t="shared" ca="1" si="143"/>
        <v>-0.63578497537354761</v>
      </c>
      <c r="S265" s="50">
        <f t="shared" ca="1" si="144"/>
        <v>5.5169688847197973</v>
      </c>
      <c r="T265" s="26">
        <f t="shared" ca="1" si="145"/>
        <v>1.9899811440235293</v>
      </c>
      <c r="U265" s="50">
        <f t="shared" ca="1" si="146"/>
        <v>8.235821305273463</v>
      </c>
      <c r="V265" s="23"/>
      <c r="W265" s="7">
        <f ca="1">IFERROR(MATCH(TRUE,I265:OFFSET(I265,_n-1,0),FALSE), _n)-1</f>
        <v>2</v>
      </c>
      <c r="X265" s="10">
        <f t="shared" ref="X265:X307" ca="1" si="147">OFFSET(H265,W265,0)</f>
        <v>4</v>
      </c>
      <c r="Y265" s="10">
        <f t="shared" ref="Y265:Y307" ca="1" si="148">OFFSET(M265,W265,0)</f>
        <v>0</v>
      </c>
      <c r="Z265" s="7">
        <f ca="1">SUM(G265:OFFSET(G265, W265, 0))</f>
        <v>8</v>
      </c>
      <c r="AA265" s="65">
        <f t="shared" ref="AA265:AA307" ca="1" si="149">OFFSET(AF265,0,X265*2+Y265)</f>
        <v>0</v>
      </c>
      <c r="AB265" s="66">
        <f t="shared" ref="AB265:AB307" ca="1" si="150">SUM(Z265:AA265)</f>
        <v>8</v>
      </c>
      <c r="AC265" s="70">
        <f t="shared" ref="AC265:AC307" si="151">B265+_n</f>
        <v>261</v>
      </c>
      <c r="AF265" s="48">
        <f ca="1">AF264+_alpha*SUMIFS($Q$8:$Q264, $AC$8:$AC264,$B265, $E$8:$E264,AF$5, $F$8:$F264,AF$6)</f>
        <v>1.0524434462961894</v>
      </c>
      <c r="AG265" s="34">
        <f ca="1">AG264+_alpha*SUMIFS($Q$8:$Q264, $AC$8:$AC264,$B265, $E$8:$E264,AG$5, $F$8:$F264,AG$6)</f>
        <v>3.2592505830836416</v>
      </c>
      <c r="AH265" s="33">
        <f ca="1">AH264+_alpha*SUMIFS($Q$8:$Q264, $AC$8:$AC264,$B265, $E$8:$E264,AH$5, $F$8:$F264,AH$6)</f>
        <v>-0.63578497537354761</v>
      </c>
      <c r="AI265" s="35">
        <f ca="1">AI264+_alpha*SUMIFS($Q$8:$Q264, $AC$8:$AC264,$B265, $E$8:$E264,AI$5, $F$8:$F264,AI$6)</f>
        <v>5.5169688847197973</v>
      </c>
      <c r="AJ265" s="34">
        <f ca="1">AJ264+_alpha*SUMIFS($Q$8:$Q264, $AC$8:$AC264,$B265, $E$8:$E264,AJ$5, $F$8:$F264,AJ$6)</f>
        <v>1.9899811440235293</v>
      </c>
      <c r="AK265" s="34">
        <f ca="1">AK264+_alpha*SUMIFS($Q$8:$Q264, $AC$8:$AC264,$B265, $E$8:$E264,AK$5, $F$8:$F264,AK$6)</f>
        <v>8.235821305273463</v>
      </c>
      <c r="AL265" s="33">
        <f ca="1">AL264+_alpha*SUMIFS($Q$8:$Q264, $AC$8:$AC264,$B265, $E$8:$E264,AL$5, $F$8:$F264,AL$6)</f>
        <v>2.7433685378912944</v>
      </c>
      <c r="AM265" s="35">
        <f ca="1">AM264+_alpha*SUMIFS($Q$8:$Q264, $AC$8:$AC264,$B265, $E$8:$E264,AM$5, $F$8:$F264,AM$6)</f>
        <v>9.5289871302753753</v>
      </c>
      <c r="AN265" s="34">
        <f ca="1">AN264+_alpha*SUMIFS($Q$8:$Q264, $AC$8:$AC264,$B265, $E$8:$E264,AN$5, $F$8:$F264,AN$6)</f>
        <v>0</v>
      </c>
      <c r="AO265" s="49">
        <f ca="1">AO264+_alpha*SUMIFS($Q$8:$Q264, $AC$8:$AC264,$B265, $E$8:$E264,AO$5, $F$8:$F264,AO$6)</f>
        <v>0</v>
      </c>
      <c r="AQ265" s="7">
        <f t="shared" ca="1" si="138"/>
        <v>1</v>
      </c>
      <c r="AR265" s="10">
        <f t="shared" ca="1" si="139"/>
        <v>1</v>
      </c>
      <c r="AS265" s="10">
        <f t="shared" ca="1" si="140"/>
        <v>1</v>
      </c>
      <c r="AT265" s="10">
        <f t="shared" ca="1" si="141"/>
        <v>1</v>
      </c>
      <c r="AU265" s="8">
        <f t="shared" ca="1" si="142"/>
        <v>0</v>
      </c>
    </row>
    <row r="266" spans="2:47" x14ac:dyDescent="0.7">
      <c r="B266" s="12">
        <f t="shared" ref="B266:B307" si="152">B265+1</f>
        <v>258</v>
      </c>
      <c r="C266" s="7">
        <f t="shared" ca="1" si="125"/>
        <v>3</v>
      </c>
      <c r="D266" s="8">
        <f t="shared" ca="1" si="126"/>
        <v>30</v>
      </c>
      <c r="E266" s="10">
        <f t="shared" ca="1" si="127"/>
        <v>2</v>
      </c>
      <c r="F266" s="54">
        <f t="shared" ca="1" si="128"/>
        <v>1</v>
      </c>
      <c r="G266" s="10">
        <f t="shared" ca="1" si="129"/>
        <v>-1</v>
      </c>
      <c r="H266" s="7">
        <f t="shared" ca="1" si="130"/>
        <v>3</v>
      </c>
      <c r="I266" s="8" t="b">
        <f t="shared" ca="1" si="131"/>
        <v>0</v>
      </c>
      <c r="K266" s="55">
        <f t="shared" ca="1" si="132"/>
        <v>1</v>
      </c>
      <c r="L266" s="23">
        <f t="shared" si="133"/>
        <v>0.32910921844815194</v>
      </c>
      <c r="M266" s="8">
        <f t="shared" ca="1" si="134"/>
        <v>1</v>
      </c>
      <c r="N266" s="15"/>
      <c r="O266" s="58">
        <f t="shared" ca="1" si="135"/>
        <v>8.235821305273463</v>
      </c>
      <c r="P266" s="57">
        <f t="shared" ca="1" si="136"/>
        <v>9</v>
      </c>
      <c r="Q266" s="27">
        <f t="shared" ca="1" si="137"/>
        <v>0.76417869472653699</v>
      </c>
      <c r="R266" s="26">
        <f t="shared" ca="1" si="143"/>
        <v>1.9899811440235293</v>
      </c>
      <c r="S266" s="50">
        <f t="shared" ca="1" si="144"/>
        <v>8.235821305273463</v>
      </c>
      <c r="T266" s="26">
        <f t="shared" ca="1" si="145"/>
        <v>2.7433685378912944</v>
      </c>
      <c r="U266" s="50">
        <f t="shared" ca="1" si="146"/>
        <v>9.5760884172478384</v>
      </c>
      <c r="V266" s="23"/>
      <c r="W266" s="7">
        <f ca="1">IFERROR(MATCH(TRUE,I266:OFFSET(I266,_n-1,0),FALSE), _n)-1</f>
        <v>1</v>
      </c>
      <c r="X266" s="10">
        <f t="shared" ca="1" si="147"/>
        <v>4</v>
      </c>
      <c r="Y266" s="10">
        <f t="shared" ca="1" si="148"/>
        <v>0</v>
      </c>
      <c r="Z266" s="7">
        <f ca="1">SUM(G266:OFFSET(G266, W266, 0))</f>
        <v>9</v>
      </c>
      <c r="AA266" s="65">
        <f t="shared" ca="1" si="149"/>
        <v>0</v>
      </c>
      <c r="AB266" s="66">
        <f t="shared" ca="1" si="150"/>
        <v>9</v>
      </c>
      <c r="AC266" s="70">
        <f t="shared" si="151"/>
        <v>262</v>
      </c>
      <c r="AF266" s="48">
        <f ca="1">AF265+_alpha*SUMIFS($Q$8:$Q265, $AC$8:$AC265,$B266, $E$8:$E265,AF$5, $F$8:$F265,AF$6)</f>
        <v>1.0524434462961894</v>
      </c>
      <c r="AG266" s="34">
        <f ca="1">AG265+_alpha*SUMIFS($Q$8:$Q265, $AC$8:$AC265,$B266, $E$8:$E265,AG$5, $F$8:$F265,AG$6)</f>
        <v>3.2592505830836416</v>
      </c>
      <c r="AH266" s="33">
        <f ca="1">AH265+_alpha*SUMIFS($Q$8:$Q265, $AC$8:$AC265,$B266, $E$8:$E265,AH$5, $F$8:$F265,AH$6)</f>
        <v>-0.63578497537354761</v>
      </c>
      <c r="AI266" s="35">
        <f ca="1">AI265+_alpha*SUMIFS($Q$8:$Q265, $AC$8:$AC265,$B266, $E$8:$E265,AI$5, $F$8:$F265,AI$6)</f>
        <v>5.5169688847197973</v>
      </c>
      <c r="AJ266" s="34">
        <f ca="1">AJ265+_alpha*SUMIFS($Q$8:$Q265, $AC$8:$AC265,$B266, $E$8:$E265,AJ$5, $F$8:$F265,AJ$6)</f>
        <v>1.9899811440235293</v>
      </c>
      <c r="AK266" s="34">
        <f ca="1">AK265+_alpha*SUMIFS($Q$8:$Q265, $AC$8:$AC265,$B266, $E$8:$E265,AK$5, $F$8:$F265,AK$6)</f>
        <v>8.235821305273463</v>
      </c>
      <c r="AL266" s="33">
        <f ca="1">AL265+_alpha*SUMIFS($Q$8:$Q265, $AC$8:$AC265,$B266, $E$8:$E265,AL$5, $F$8:$F265,AL$6)</f>
        <v>2.7433685378912944</v>
      </c>
      <c r="AM266" s="35">
        <f ca="1">AM265+_alpha*SUMIFS($Q$8:$Q265, $AC$8:$AC265,$B266, $E$8:$E265,AM$5, $F$8:$F265,AM$6)</f>
        <v>9.5760884172478384</v>
      </c>
      <c r="AN266" s="34">
        <f ca="1">AN265+_alpha*SUMIFS($Q$8:$Q265, $AC$8:$AC265,$B266, $E$8:$E265,AN$5, $F$8:$F265,AN$6)</f>
        <v>0</v>
      </c>
      <c r="AO266" s="49">
        <f ca="1">AO265+_alpha*SUMIFS($Q$8:$Q265, $AC$8:$AC265,$B266, $E$8:$E265,AO$5, $F$8:$F265,AO$6)</f>
        <v>0</v>
      </c>
      <c r="AQ266" s="7">
        <f t="shared" ca="1" si="138"/>
        <v>1</v>
      </c>
      <c r="AR266" s="10">
        <f t="shared" ca="1" si="139"/>
        <v>1</v>
      </c>
      <c r="AS266" s="10">
        <f t="shared" ca="1" si="140"/>
        <v>1</v>
      </c>
      <c r="AT266" s="10">
        <f t="shared" ca="1" si="141"/>
        <v>1</v>
      </c>
      <c r="AU266" s="8">
        <f t="shared" ca="1" si="142"/>
        <v>0</v>
      </c>
    </row>
    <row r="267" spans="2:47" x14ac:dyDescent="0.7">
      <c r="B267" s="12">
        <f t="shared" si="152"/>
        <v>259</v>
      </c>
      <c r="C267" s="7">
        <f t="shared" ref="C267:C307" ca="1" si="153">IF(I266=TRUE,0,C266+1)</f>
        <v>4</v>
      </c>
      <c r="D267" s="8">
        <f t="shared" ref="D267:D307" ca="1" si="154">D266+IF(I266=TRUE,1,0)</f>
        <v>30</v>
      </c>
      <c r="E267" s="10">
        <f t="shared" ref="E267:E307" ca="1" si="155">IF(I266=TRUE,0,H266)</f>
        <v>3</v>
      </c>
      <c r="F267" s="54">
        <f t="shared" ref="F267:F307" ca="1" si="156">M266</f>
        <v>1</v>
      </c>
      <c r="G267" s="10">
        <f t="shared" ref="G267:G307" ca="1" si="157">IF(I267=TRUE, 10,-1)</f>
        <v>10</v>
      </c>
      <c r="H267" s="7">
        <f t="shared" ref="H267:H307" ca="1" si="158">MAX(0, E267+IF(F267=0,-1,1))</f>
        <v>4</v>
      </c>
      <c r="I267" s="8" t="b">
        <f t="shared" ref="I267:I307" ca="1" si="159">IF(H267=4, TRUE, FALSE)</f>
        <v>1</v>
      </c>
      <c r="K267" s="55">
        <f t="shared" ref="K267:K307" ca="1" si="160">IF(T267&lt;U267,1,0)</f>
        <v>0</v>
      </c>
      <c r="L267" s="23">
        <f t="shared" ref="L267:L307" si="161">1/(1+B267)^_x</f>
        <v>0.32885566713129594</v>
      </c>
      <c r="M267" s="8">
        <f t="shared" ref="M267:M307" ca="1" si="162">IF(RAND()&lt;L267, RANDBETWEEN(0,1), K267)</f>
        <v>0</v>
      </c>
      <c r="N267" s="15"/>
      <c r="O267" s="58">
        <f t="shared" ref="O267:O307" ca="1" si="163">OFFSET(R267,0,F267)</f>
        <v>9.5760884172478384</v>
      </c>
      <c r="P267" s="57">
        <f t="shared" ref="P267:P307" ca="1" si="164">AB267</f>
        <v>10</v>
      </c>
      <c r="Q267" s="27">
        <f t="shared" ref="Q267:Q307" ca="1" si="165">P267-O267</f>
        <v>0.42391158275216156</v>
      </c>
      <c r="R267" s="26">
        <f t="shared" ca="1" si="143"/>
        <v>2.7433685378912944</v>
      </c>
      <c r="S267" s="50">
        <f t="shared" ca="1" si="144"/>
        <v>9.5760884172478384</v>
      </c>
      <c r="T267" s="26">
        <f t="shared" ca="1" si="145"/>
        <v>0</v>
      </c>
      <c r="U267" s="50">
        <f t="shared" ca="1" si="146"/>
        <v>0</v>
      </c>
      <c r="V267" s="23"/>
      <c r="W267" s="7">
        <f ca="1">IFERROR(MATCH(TRUE,I267:OFFSET(I267,_n-1,0),FALSE), _n)-1</f>
        <v>0</v>
      </c>
      <c r="X267" s="10">
        <f t="shared" ca="1" si="147"/>
        <v>4</v>
      </c>
      <c r="Y267" s="10">
        <f t="shared" ca="1" si="148"/>
        <v>0</v>
      </c>
      <c r="Z267" s="7">
        <f ca="1">SUM(G267:OFFSET(G267, W267, 0))</f>
        <v>10</v>
      </c>
      <c r="AA267" s="65">
        <f t="shared" ca="1" si="149"/>
        <v>0</v>
      </c>
      <c r="AB267" s="66">
        <f t="shared" ca="1" si="150"/>
        <v>10</v>
      </c>
      <c r="AC267" s="70">
        <f t="shared" si="151"/>
        <v>263</v>
      </c>
      <c r="AF267" s="48">
        <f ca="1">AF266+_alpha*SUMIFS($Q$8:$Q266, $AC$8:$AC266,$B267, $E$8:$E266,AF$5, $F$8:$F266,AF$6)</f>
        <v>1.500097814694108</v>
      </c>
      <c r="AG267" s="34">
        <f ca="1">AG266+_alpha*SUMIFS($Q$8:$Q266, $AC$8:$AC266,$B267, $E$8:$E266,AG$5, $F$8:$F266,AG$6)</f>
        <v>3.2592505830836416</v>
      </c>
      <c r="AH267" s="33">
        <f ca="1">AH266+_alpha*SUMIFS($Q$8:$Q266, $AC$8:$AC266,$B267, $E$8:$E266,AH$5, $F$8:$F266,AH$6)</f>
        <v>-0.63578497537354761</v>
      </c>
      <c r="AI267" s="35">
        <f ca="1">AI266+_alpha*SUMIFS($Q$8:$Q266, $AC$8:$AC266,$B267, $E$8:$E266,AI$5, $F$8:$F266,AI$6)</f>
        <v>5.5169688847197973</v>
      </c>
      <c r="AJ267" s="34">
        <f ca="1">AJ266+_alpha*SUMIFS($Q$8:$Q266, $AC$8:$AC266,$B267, $E$8:$E266,AJ$5, $F$8:$F266,AJ$6)</f>
        <v>1.9899811440235293</v>
      </c>
      <c r="AK267" s="34">
        <f ca="1">AK266+_alpha*SUMIFS($Q$8:$Q266, $AC$8:$AC266,$B267, $E$8:$E266,AK$5, $F$8:$F266,AK$6)</f>
        <v>8.235821305273463</v>
      </c>
      <c r="AL267" s="33">
        <f ca="1">AL266+_alpha*SUMIFS($Q$8:$Q266, $AC$8:$AC266,$B267, $E$8:$E266,AL$5, $F$8:$F266,AL$6)</f>
        <v>2.7433685378912944</v>
      </c>
      <c r="AM267" s="35">
        <f ca="1">AM266+_alpha*SUMIFS($Q$8:$Q266, $AC$8:$AC266,$B267, $E$8:$E266,AM$5, $F$8:$F266,AM$6)</f>
        <v>9.5760884172478384</v>
      </c>
      <c r="AN267" s="34">
        <f ca="1">AN266+_alpha*SUMIFS($Q$8:$Q266, $AC$8:$AC266,$B267, $E$8:$E266,AN$5, $F$8:$F266,AN$6)</f>
        <v>0</v>
      </c>
      <c r="AO267" s="49">
        <f ca="1">AO266+_alpha*SUMIFS($Q$8:$Q266, $AC$8:$AC266,$B267, $E$8:$E266,AO$5, $F$8:$F266,AO$6)</f>
        <v>0</v>
      </c>
      <c r="AQ267" s="7">
        <f t="shared" ref="AQ267:AQ307" ca="1" si="166">IF(AF267&lt;AG267, 1, 0)</f>
        <v>1</v>
      </c>
      <c r="AR267" s="10">
        <f t="shared" ref="AR267:AR307" ca="1" si="167">IF(AH267&lt;AI267, 1, 0)</f>
        <v>1</v>
      </c>
      <c r="AS267" s="10">
        <f t="shared" ref="AS267:AS307" ca="1" si="168">IF(AJ267&lt;AK267, 1, 0)</f>
        <v>1</v>
      </c>
      <c r="AT267" s="10">
        <f t="shared" ref="AT267:AT307" ca="1" si="169">IF(AL267&lt;AM267, 1, 0)</f>
        <v>1</v>
      </c>
      <c r="AU267" s="8">
        <f t="shared" ref="AU267:AU307" ca="1" si="170">IF(AN267&lt;AO267, 1, 0)</f>
        <v>0</v>
      </c>
    </row>
    <row r="268" spans="2:47" x14ac:dyDescent="0.7">
      <c r="B268" s="12">
        <f t="shared" si="152"/>
        <v>260</v>
      </c>
      <c r="C268" s="7">
        <f t="shared" ca="1" si="153"/>
        <v>0</v>
      </c>
      <c r="D268" s="8">
        <f t="shared" ca="1" si="154"/>
        <v>31</v>
      </c>
      <c r="E268" s="10">
        <f t="shared" ca="1" si="155"/>
        <v>0</v>
      </c>
      <c r="F268" s="54">
        <f t="shared" ca="1" si="156"/>
        <v>0</v>
      </c>
      <c r="G268" s="10">
        <f t="shared" ca="1" si="157"/>
        <v>-1</v>
      </c>
      <c r="H268" s="7">
        <f t="shared" ca="1" si="158"/>
        <v>0</v>
      </c>
      <c r="I268" s="8" t="b">
        <f t="shared" ca="1" si="159"/>
        <v>0</v>
      </c>
      <c r="K268" s="55">
        <f t="shared" ca="1" si="160"/>
        <v>1</v>
      </c>
      <c r="L268" s="23">
        <f t="shared" si="161"/>
        <v>0.32860328335948535</v>
      </c>
      <c r="M268" s="8">
        <f t="shared" ca="1" si="162"/>
        <v>0</v>
      </c>
      <c r="N268" s="15"/>
      <c r="O268" s="58">
        <f t="shared" ca="1" si="163"/>
        <v>1.500097814694108</v>
      </c>
      <c r="P268" s="57">
        <f t="shared" ca="1" si="164"/>
        <v>-2.499902185305892</v>
      </c>
      <c r="Q268" s="27">
        <f t="shared" ca="1" si="165"/>
        <v>-4</v>
      </c>
      <c r="R268" s="26">
        <f t="shared" ca="1" si="143"/>
        <v>1.500097814694108</v>
      </c>
      <c r="S268" s="50">
        <f t="shared" ca="1" si="144"/>
        <v>3.6333255247752776</v>
      </c>
      <c r="T268" s="26">
        <f t="shared" ca="1" si="145"/>
        <v>1.500097814694108</v>
      </c>
      <c r="U268" s="50">
        <f t="shared" ca="1" si="146"/>
        <v>3.6333255247752776</v>
      </c>
      <c r="V268" s="23"/>
      <c r="W268" s="7">
        <f ca="1">IFERROR(MATCH(TRUE,I268:OFFSET(I268,_n-1,0),FALSE), _n)-1</f>
        <v>3</v>
      </c>
      <c r="X268" s="10">
        <f t="shared" ca="1" si="147"/>
        <v>0</v>
      </c>
      <c r="Y268" s="10">
        <f t="shared" ca="1" si="148"/>
        <v>0</v>
      </c>
      <c r="Z268" s="7">
        <f ca="1">SUM(G268:OFFSET(G268, W268, 0))</f>
        <v>-4</v>
      </c>
      <c r="AA268" s="65">
        <f t="shared" ca="1" si="149"/>
        <v>1.500097814694108</v>
      </c>
      <c r="AB268" s="66">
        <f t="shared" ca="1" si="150"/>
        <v>-2.499902185305892</v>
      </c>
      <c r="AC268" s="70">
        <f t="shared" si="151"/>
        <v>264</v>
      </c>
      <c r="AF268" s="48">
        <f ca="1">AF267+_alpha*SUMIFS($Q$8:$Q267, $AC$8:$AC267,$B268, $E$8:$E267,AF$5, $F$8:$F267,AF$6)</f>
        <v>1.500097814694108</v>
      </c>
      <c r="AG268" s="34">
        <f ca="1">AG267+_alpha*SUMIFS($Q$8:$Q267, $AC$8:$AC267,$B268, $E$8:$E267,AG$5, $F$8:$F267,AG$6)</f>
        <v>3.6333255247752776</v>
      </c>
      <c r="AH268" s="33">
        <f ca="1">AH267+_alpha*SUMIFS($Q$8:$Q267, $AC$8:$AC267,$B268, $E$8:$E267,AH$5, $F$8:$F267,AH$6)</f>
        <v>-0.63578497537354761</v>
      </c>
      <c r="AI268" s="35">
        <f ca="1">AI267+_alpha*SUMIFS($Q$8:$Q267, $AC$8:$AC267,$B268, $E$8:$E267,AI$5, $F$8:$F267,AI$6)</f>
        <v>5.5169688847197973</v>
      </c>
      <c r="AJ268" s="34">
        <f ca="1">AJ267+_alpha*SUMIFS($Q$8:$Q267, $AC$8:$AC267,$B268, $E$8:$E267,AJ$5, $F$8:$F267,AJ$6)</f>
        <v>1.9899811440235293</v>
      </c>
      <c r="AK268" s="34">
        <f ca="1">AK267+_alpha*SUMIFS($Q$8:$Q267, $AC$8:$AC267,$B268, $E$8:$E267,AK$5, $F$8:$F267,AK$6)</f>
        <v>8.235821305273463</v>
      </c>
      <c r="AL268" s="33">
        <f ca="1">AL267+_alpha*SUMIFS($Q$8:$Q267, $AC$8:$AC267,$B268, $E$8:$E267,AL$5, $F$8:$F267,AL$6)</f>
        <v>2.7433685378912944</v>
      </c>
      <c r="AM268" s="35">
        <f ca="1">AM267+_alpha*SUMIFS($Q$8:$Q267, $AC$8:$AC267,$B268, $E$8:$E267,AM$5, $F$8:$F267,AM$6)</f>
        <v>9.5760884172478384</v>
      </c>
      <c r="AN268" s="34">
        <f ca="1">AN267+_alpha*SUMIFS($Q$8:$Q267, $AC$8:$AC267,$B268, $E$8:$E267,AN$5, $F$8:$F267,AN$6)</f>
        <v>0</v>
      </c>
      <c r="AO268" s="49">
        <f ca="1">AO267+_alpha*SUMIFS($Q$8:$Q267, $AC$8:$AC267,$B268, $E$8:$E267,AO$5, $F$8:$F267,AO$6)</f>
        <v>0</v>
      </c>
      <c r="AQ268" s="7">
        <f t="shared" ca="1" si="166"/>
        <v>1</v>
      </c>
      <c r="AR268" s="10">
        <f t="shared" ca="1" si="167"/>
        <v>1</v>
      </c>
      <c r="AS268" s="10">
        <f t="shared" ca="1" si="168"/>
        <v>1</v>
      </c>
      <c r="AT268" s="10">
        <f t="shared" ca="1" si="169"/>
        <v>1</v>
      </c>
      <c r="AU268" s="8">
        <f t="shared" ca="1" si="170"/>
        <v>0</v>
      </c>
    </row>
    <row r="269" spans="2:47" x14ac:dyDescent="0.7">
      <c r="B269" s="12">
        <f t="shared" si="152"/>
        <v>261</v>
      </c>
      <c r="C269" s="7">
        <f t="shared" ca="1" si="153"/>
        <v>1</v>
      </c>
      <c r="D269" s="8">
        <f t="shared" ca="1" si="154"/>
        <v>31</v>
      </c>
      <c r="E269" s="10">
        <f t="shared" ca="1" si="155"/>
        <v>0</v>
      </c>
      <c r="F269" s="54">
        <f t="shared" ca="1" si="156"/>
        <v>0</v>
      </c>
      <c r="G269" s="10">
        <f t="shared" ca="1" si="157"/>
        <v>-1</v>
      </c>
      <c r="H269" s="7">
        <f t="shared" ca="1" si="158"/>
        <v>0</v>
      </c>
      <c r="I269" s="8" t="b">
        <f t="shared" ca="1" si="159"/>
        <v>0</v>
      </c>
      <c r="K269" s="55">
        <f t="shared" ca="1" si="160"/>
        <v>1</v>
      </c>
      <c r="L269" s="23">
        <f t="shared" si="161"/>
        <v>0.32835205731388567</v>
      </c>
      <c r="M269" s="8">
        <f t="shared" ca="1" si="162"/>
        <v>1</v>
      </c>
      <c r="N269" s="15"/>
      <c r="O269" s="58">
        <f t="shared" ca="1" si="163"/>
        <v>1.500097814694108</v>
      </c>
      <c r="P269" s="57">
        <f t="shared" ca="1" si="164"/>
        <v>-0.36667447522472241</v>
      </c>
      <c r="Q269" s="27">
        <f t="shared" ca="1" si="165"/>
        <v>-1.8667722899188304</v>
      </c>
      <c r="R269" s="26">
        <f t="shared" ca="1" si="143"/>
        <v>1.500097814694108</v>
      </c>
      <c r="S269" s="50">
        <f t="shared" ca="1" si="144"/>
        <v>3.6333255247752776</v>
      </c>
      <c r="T269" s="26">
        <f t="shared" ca="1" si="145"/>
        <v>1.500097814694108</v>
      </c>
      <c r="U269" s="50">
        <f t="shared" ca="1" si="146"/>
        <v>3.6333255247752776</v>
      </c>
      <c r="V269" s="23"/>
      <c r="W269" s="7">
        <f ca="1">IFERROR(MATCH(TRUE,I269:OFFSET(I269,_n-1,0),FALSE), _n)-1</f>
        <v>3</v>
      </c>
      <c r="X269" s="10">
        <f t="shared" ca="1" si="147"/>
        <v>0</v>
      </c>
      <c r="Y269" s="10">
        <f t="shared" ca="1" si="148"/>
        <v>1</v>
      </c>
      <c r="Z269" s="7">
        <f ca="1">SUM(G269:OFFSET(G269, W269, 0))</f>
        <v>-4</v>
      </c>
      <c r="AA269" s="65">
        <f t="shared" ca="1" si="149"/>
        <v>3.6333255247752776</v>
      </c>
      <c r="AB269" s="66">
        <f t="shared" ca="1" si="150"/>
        <v>-0.36667447522472241</v>
      </c>
      <c r="AC269" s="70">
        <f t="shared" si="151"/>
        <v>265</v>
      </c>
      <c r="AF269" s="48">
        <f ca="1">AF268+_alpha*SUMIFS($Q$8:$Q268, $AC$8:$AC268,$B269, $E$8:$E268,AF$5, $F$8:$F268,AF$6)</f>
        <v>1.500097814694108</v>
      </c>
      <c r="AG269" s="34">
        <f ca="1">AG268+_alpha*SUMIFS($Q$8:$Q268, $AC$8:$AC268,$B269, $E$8:$E268,AG$5, $F$8:$F268,AG$6)</f>
        <v>3.6333255247752776</v>
      </c>
      <c r="AH269" s="33">
        <f ca="1">AH268+_alpha*SUMIFS($Q$8:$Q268, $AC$8:$AC268,$B269, $E$8:$E268,AH$5, $F$8:$F268,AH$6)</f>
        <v>-0.63578497537354761</v>
      </c>
      <c r="AI269" s="35">
        <f ca="1">AI268+_alpha*SUMIFS($Q$8:$Q268, $AC$8:$AC268,$B269, $E$8:$E268,AI$5, $F$8:$F268,AI$6)</f>
        <v>5.7652719962478178</v>
      </c>
      <c r="AJ269" s="34">
        <f ca="1">AJ268+_alpha*SUMIFS($Q$8:$Q268, $AC$8:$AC268,$B269, $E$8:$E268,AJ$5, $F$8:$F268,AJ$6)</f>
        <v>1.9899811440235293</v>
      </c>
      <c r="AK269" s="34">
        <f ca="1">AK268+_alpha*SUMIFS($Q$8:$Q268, $AC$8:$AC268,$B269, $E$8:$E268,AK$5, $F$8:$F268,AK$6)</f>
        <v>8.235821305273463</v>
      </c>
      <c r="AL269" s="33">
        <f ca="1">AL268+_alpha*SUMIFS($Q$8:$Q268, $AC$8:$AC268,$B269, $E$8:$E268,AL$5, $F$8:$F268,AL$6)</f>
        <v>2.7433685378912944</v>
      </c>
      <c r="AM269" s="35">
        <f ca="1">AM268+_alpha*SUMIFS($Q$8:$Q268, $AC$8:$AC268,$B269, $E$8:$E268,AM$5, $F$8:$F268,AM$6)</f>
        <v>9.5760884172478384</v>
      </c>
      <c r="AN269" s="34">
        <f ca="1">AN268+_alpha*SUMIFS($Q$8:$Q268, $AC$8:$AC268,$B269, $E$8:$E268,AN$5, $F$8:$F268,AN$6)</f>
        <v>0</v>
      </c>
      <c r="AO269" s="49">
        <f ca="1">AO268+_alpha*SUMIFS($Q$8:$Q268, $AC$8:$AC268,$B269, $E$8:$E268,AO$5, $F$8:$F268,AO$6)</f>
        <v>0</v>
      </c>
      <c r="AQ269" s="7">
        <f t="shared" ca="1" si="166"/>
        <v>1</v>
      </c>
      <c r="AR269" s="10">
        <f t="shared" ca="1" si="167"/>
        <v>1</v>
      </c>
      <c r="AS269" s="10">
        <f t="shared" ca="1" si="168"/>
        <v>1</v>
      </c>
      <c r="AT269" s="10">
        <f t="shared" ca="1" si="169"/>
        <v>1</v>
      </c>
      <c r="AU269" s="8">
        <f t="shared" ca="1" si="170"/>
        <v>0</v>
      </c>
    </row>
    <row r="270" spans="2:47" x14ac:dyDescent="0.7">
      <c r="B270" s="12">
        <f t="shared" si="152"/>
        <v>262</v>
      </c>
      <c r="C270" s="7">
        <f t="shared" ca="1" si="153"/>
        <v>2</v>
      </c>
      <c r="D270" s="8">
        <f t="shared" ca="1" si="154"/>
        <v>31</v>
      </c>
      <c r="E270" s="10">
        <f t="shared" ca="1" si="155"/>
        <v>0</v>
      </c>
      <c r="F270" s="54">
        <f t="shared" ca="1" si="156"/>
        <v>1</v>
      </c>
      <c r="G270" s="10">
        <f t="shared" ca="1" si="157"/>
        <v>-1</v>
      </c>
      <c r="H270" s="7">
        <f t="shared" ca="1" si="158"/>
        <v>1</v>
      </c>
      <c r="I270" s="8" t="b">
        <f t="shared" ca="1" si="159"/>
        <v>0</v>
      </c>
      <c r="K270" s="55">
        <f t="shared" ca="1" si="160"/>
        <v>1</v>
      </c>
      <c r="L270" s="23">
        <f t="shared" si="161"/>
        <v>0.32810197929531326</v>
      </c>
      <c r="M270" s="8">
        <f t="shared" ca="1" si="162"/>
        <v>0</v>
      </c>
      <c r="N270" s="15"/>
      <c r="O270" s="58">
        <f t="shared" ca="1" si="163"/>
        <v>3.6333255247752776</v>
      </c>
      <c r="P270" s="57">
        <f t="shared" ca="1" si="164"/>
        <v>1.7652719962478178</v>
      </c>
      <c r="Q270" s="27">
        <f t="shared" ca="1" si="165"/>
        <v>-1.8680535285274598</v>
      </c>
      <c r="R270" s="26">
        <f t="shared" ca="1" si="143"/>
        <v>1.500097814694108</v>
      </c>
      <c r="S270" s="50">
        <f t="shared" ca="1" si="144"/>
        <v>3.6333255247752776</v>
      </c>
      <c r="T270" s="26">
        <f t="shared" ca="1" si="145"/>
        <v>-0.63578497537354761</v>
      </c>
      <c r="U270" s="50">
        <f t="shared" ca="1" si="146"/>
        <v>5.7652719962478178</v>
      </c>
      <c r="V270" s="23"/>
      <c r="W270" s="7">
        <f ca="1">IFERROR(MATCH(TRUE,I270:OFFSET(I270,_n-1,0),FALSE), _n)-1</f>
        <v>3</v>
      </c>
      <c r="X270" s="10">
        <f t="shared" ca="1" si="147"/>
        <v>1</v>
      </c>
      <c r="Y270" s="10">
        <f t="shared" ca="1" si="148"/>
        <v>1</v>
      </c>
      <c r="Z270" s="7">
        <f ca="1">SUM(G270:OFFSET(G270, W270, 0))</f>
        <v>-4</v>
      </c>
      <c r="AA270" s="65">
        <f t="shared" ca="1" si="149"/>
        <v>5.7652719962478178</v>
      </c>
      <c r="AB270" s="66">
        <f t="shared" ca="1" si="150"/>
        <v>1.7652719962478178</v>
      </c>
      <c r="AC270" s="70">
        <f t="shared" si="151"/>
        <v>266</v>
      </c>
      <c r="AF270" s="48">
        <f ca="1">AF269+_alpha*SUMIFS($Q$8:$Q269, $AC$8:$AC269,$B270, $E$8:$E269,AF$5, $F$8:$F269,AF$6)</f>
        <v>1.500097814694108</v>
      </c>
      <c r="AG270" s="34">
        <f ca="1">AG269+_alpha*SUMIFS($Q$8:$Q269, $AC$8:$AC269,$B270, $E$8:$E269,AG$5, $F$8:$F269,AG$6)</f>
        <v>3.6333255247752776</v>
      </c>
      <c r="AH270" s="33">
        <f ca="1">AH269+_alpha*SUMIFS($Q$8:$Q269, $AC$8:$AC269,$B270, $E$8:$E269,AH$5, $F$8:$F269,AH$6)</f>
        <v>-0.63578497537354761</v>
      </c>
      <c r="AI270" s="35">
        <f ca="1">AI269+_alpha*SUMIFS($Q$8:$Q269, $AC$8:$AC269,$B270, $E$8:$E269,AI$5, $F$8:$F269,AI$6)</f>
        <v>5.7652719962478178</v>
      </c>
      <c r="AJ270" s="34">
        <f ca="1">AJ269+_alpha*SUMIFS($Q$8:$Q269, $AC$8:$AC269,$B270, $E$8:$E269,AJ$5, $F$8:$F269,AJ$6)</f>
        <v>1.9899811440235293</v>
      </c>
      <c r="AK270" s="34">
        <f ca="1">AK269+_alpha*SUMIFS($Q$8:$Q269, $AC$8:$AC269,$B270, $E$8:$E269,AK$5, $F$8:$F269,AK$6)</f>
        <v>8.3122391747461162</v>
      </c>
      <c r="AL270" s="33">
        <f ca="1">AL269+_alpha*SUMIFS($Q$8:$Q269, $AC$8:$AC269,$B270, $E$8:$E269,AL$5, $F$8:$F269,AL$6)</f>
        <v>2.7433685378912944</v>
      </c>
      <c r="AM270" s="35">
        <f ca="1">AM269+_alpha*SUMIFS($Q$8:$Q269, $AC$8:$AC269,$B270, $E$8:$E269,AM$5, $F$8:$F269,AM$6)</f>
        <v>9.5760884172478384</v>
      </c>
      <c r="AN270" s="34">
        <f ca="1">AN269+_alpha*SUMIFS($Q$8:$Q269, $AC$8:$AC269,$B270, $E$8:$E269,AN$5, $F$8:$F269,AN$6)</f>
        <v>0</v>
      </c>
      <c r="AO270" s="49">
        <f ca="1">AO269+_alpha*SUMIFS($Q$8:$Q269, $AC$8:$AC269,$B270, $E$8:$E269,AO$5, $F$8:$F269,AO$6)</f>
        <v>0</v>
      </c>
      <c r="AQ270" s="7">
        <f t="shared" ca="1" si="166"/>
        <v>1</v>
      </c>
      <c r="AR270" s="10">
        <f t="shared" ca="1" si="167"/>
        <v>1</v>
      </c>
      <c r="AS270" s="10">
        <f t="shared" ca="1" si="168"/>
        <v>1</v>
      </c>
      <c r="AT270" s="10">
        <f t="shared" ca="1" si="169"/>
        <v>1</v>
      </c>
      <c r="AU270" s="8">
        <f t="shared" ca="1" si="170"/>
        <v>0</v>
      </c>
    </row>
    <row r="271" spans="2:47" x14ac:dyDescent="0.7">
      <c r="B271" s="12">
        <f t="shared" si="152"/>
        <v>263</v>
      </c>
      <c r="C271" s="7">
        <f t="shared" ca="1" si="153"/>
        <v>3</v>
      </c>
      <c r="D271" s="8">
        <f t="shared" ca="1" si="154"/>
        <v>31</v>
      </c>
      <c r="E271" s="10">
        <f t="shared" ca="1" si="155"/>
        <v>1</v>
      </c>
      <c r="F271" s="54">
        <f t="shared" ca="1" si="156"/>
        <v>0</v>
      </c>
      <c r="G271" s="10">
        <f t="shared" ca="1" si="157"/>
        <v>-1</v>
      </c>
      <c r="H271" s="7">
        <f t="shared" ca="1" si="158"/>
        <v>0</v>
      </c>
      <c r="I271" s="8" t="b">
        <f t="shared" ca="1" si="159"/>
        <v>0</v>
      </c>
      <c r="K271" s="55">
        <f t="shared" ca="1" si="160"/>
        <v>1</v>
      </c>
      <c r="L271" s="23">
        <f t="shared" si="161"/>
        <v>0.3278530397223296</v>
      </c>
      <c r="M271" s="8">
        <f t="shared" ca="1" si="162"/>
        <v>0</v>
      </c>
      <c r="N271" s="15"/>
      <c r="O271" s="58">
        <f t="shared" ca="1" si="163"/>
        <v>-0.63578497537354761</v>
      </c>
      <c r="P271" s="57">
        <f t="shared" ca="1" si="164"/>
        <v>4.3122391747461162</v>
      </c>
      <c r="Q271" s="27">
        <f t="shared" ca="1" si="165"/>
        <v>4.9480241501196636</v>
      </c>
      <c r="R271" s="26">
        <f t="shared" ca="1" si="143"/>
        <v>-0.63578497537354761</v>
      </c>
      <c r="S271" s="50">
        <f t="shared" ca="1" si="144"/>
        <v>5.7652719962478178</v>
      </c>
      <c r="T271" s="26">
        <f t="shared" ca="1" si="145"/>
        <v>1.500097814694108</v>
      </c>
      <c r="U271" s="50">
        <f t="shared" ca="1" si="146"/>
        <v>3.6333255247752776</v>
      </c>
      <c r="V271" s="23"/>
      <c r="W271" s="7">
        <f ca="1">IFERROR(MATCH(TRUE,I271:OFFSET(I271,_n-1,0),FALSE), _n)-1</f>
        <v>3</v>
      </c>
      <c r="X271" s="10">
        <f t="shared" ca="1" si="147"/>
        <v>2</v>
      </c>
      <c r="Y271" s="10">
        <f t="shared" ca="1" si="148"/>
        <v>1</v>
      </c>
      <c r="Z271" s="7">
        <f ca="1">SUM(G271:OFFSET(G271, W271, 0))</f>
        <v>-4</v>
      </c>
      <c r="AA271" s="65">
        <f t="shared" ca="1" si="149"/>
        <v>8.3122391747461162</v>
      </c>
      <c r="AB271" s="66">
        <f t="shared" ca="1" si="150"/>
        <v>4.3122391747461162</v>
      </c>
      <c r="AC271" s="70">
        <f t="shared" si="151"/>
        <v>267</v>
      </c>
      <c r="AF271" s="48">
        <f ca="1">AF270+_alpha*SUMIFS($Q$8:$Q270, $AC$8:$AC270,$B271, $E$8:$E270,AF$5, $F$8:$F270,AF$6)</f>
        <v>1.500097814694108</v>
      </c>
      <c r="AG271" s="34">
        <f ca="1">AG270+_alpha*SUMIFS($Q$8:$Q270, $AC$8:$AC270,$B271, $E$8:$E270,AG$5, $F$8:$F270,AG$6)</f>
        <v>3.6333255247752776</v>
      </c>
      <c r="AH271" s="33">
        <f ca="1">AH270+_alpha*SUMIFS($Q$8:$Q270, $AC$8:$AC270,$B271, $E$8:$E270,AH$5, $F$8:$F270,AH$6)</f>
        <v>-0.63578497537354761</v>
      </c>
      <c r="AI271" s="35">
        <f ca="1">AI270+_alpha*SUMIFS($Q$8:$Q270, $AC$8:$AC270,$B271, $E$8:$E270,AI$5, $F$8:$F270,AI$6)</f>
        <v>5.7652719962478178</v>
      </c>
      <c r="AJ271" s="34">
        <f ca="1">AJ270+_alpha*SUMIFS($Q$8:$Q270, $AC$8:$AC270,$B271, $E$8:$E270,AJ$5, $F$8:$F270,AJ$6)</f>
        <v>1.9899811440235293</v>
      </c>
      <c r="AK271" s="34">
        <f ca="1">AK270+_alpha*SUMIFS($Q$8:$Q270, $AC$8:$AC270,$B271, $E$8:$E270,AK$5, $F$8:$F270,AK$6)</f>
        <v>8.3122391747461162</v>
      </c>
      <c r="AL271" s="33">
        <f ca="1">AL270+_alpha*SUMIFS($Q$8:$Q270, $AC$8:$AC270,$B271, $E$8:$E270,AL$5, $F$8:$F270,AL$6)</f>
        <v>2.7433685378912944</v>
      </c>
      <c r="AM271" s="35">
        <f ca="1">AM270+_alpha*SUMIFS($Q$8:$Q270, $AC$8:$AC270,$B271, $E$8:$E270,AM$5, $F$8:$F270,AM$6)</f>
        <v>9.6184795755230539</v>
      </c>
      <c r="AN271" s="34">
        <f ca="1">AN270+_alpha*SUMIFS($Q$8:$Q270, $AC$8:$AC270,$B271, $E$8:$E270,AN$5, $F$8:$F270,AN$6)</f>
        <v>0</v>
      </c>
      <c r="AO271" s="49">
        <f ca="1">AO270+_alpha*SUMIFS($Q$8:$Q270, $AC$8:$AC270,$B271, $E$8:$E270,AO$5, $F$8:$F270,AO$6)</f>
        <v>0</v>
      </c>
      <c r="AQ271" s="7">
        <f t="shared" ca="1" si="166"/>
        <v>1</v>
      </c>
      <c r="AR271" s="10">
        <f t="shared" ca="1" si="167"/>
        <v>1</v>
      </c>
      <c r="AS271" s="10">
        <f t="shared" ca="1" si="168"/>
        <v>1</v>
      </c>
      <c r="AT271" s="10">
        <f t="shared" ca="1" si="169"/>
        <v>1</v>
      </c>
      <c r="AU271" s="8">
        <f t="shared" ca="1" si="170"/>
        <v>0</v>
      </c>
    </row>
    <row r="272" spans="2:47" x14ac:dyDescent="0.7">
      <c r="B272" s="12">
        <f t="shared" si="152"/>
        <v>264</v>
      </c>
      <c r="C272" s="7">
        <f t="shared" ca="1" si="153"/>
        <v>4</v>
      </c>
      <c r="D272" s="8">
        <f t="shared" ca="1" si="154"/>
        <v>31</v>
      </c>
      <c r="E272" s="10">
        <f t="shared" ca="1" si="155"/>
        <v>0</v>
      </c>
      <c r="F272" s="54">
        <f t="shared" ca="1" si="156"/>
        <v>0</v>
      </c>
      <c r="G272" s="10">
        <f t="shared" ca="1" si="157"/>
        <v>-1</v>
      </c>
      <c r="H272" s="7">
        <f t="shared" ca="1" si="158"/>
        <v>0</v>
      </c>
      <c r="I272" s="8" t="b">
        <f t="shared" ca="1" si="159"/>
        <v>0</v>
      </c>
      <c r="K272" s="55">
        <f t="shared" ca="1" si="160"/>
        <v>1</v>
      </c>
      <c r="L272" s="23">
        <f t="shared" si="161"/>
        <v>0.32760522912937151</v>
      </c>
      <c r="M272" s="8">
        <f t="shared" ca="1" si="162"/>
        <v>1</v>
      </c>
      <c r="N272" s="15"/>
      <c r="O272" s="58">
        <f t="shared" ca="1" si="163"/>
        <v>1.1000978146941081</v>
      </c>
      <c r="P272" s="57">
        <f t="shared" ca="1" si="164"/>
        <v>5.6184795755230539</v>
      </c>
      <c r="Q272" s="27">
        <f t="shared" ca="1" si="165"/>
        <v>4.5183817608289463</v>
      </c>
      <c r="R272" s="26">
        <f t="shared" ca="1" si="143"/>
        <v>1.1000978146941081</v>
      </c>
      <c r="S272" s="50">
        <f t="shared" ca="1" si="144"/>
        <v>3.6333255247752776</v>
      </c>
      <c r="T272" s="26">
        <f t="shared" ca="1" si="145"/>
        <v>1.1000978146941081</v>
      </c>
      <c r="U272" s="50">
        <f t="shared" ca="1" si="146"/>
        <v>3.6333255247752776</v>
      </c>
      <c r="V272" s="23"/>
      <c r="W272" s="7">
        <f ca="1">IFERROR(MATCH(TRUE,I272:OFFSET(I272,_n-1,0),FALSE), _n)-1</f>
        <v>3</v>
      </c>
      <c r="X272" s="10">
        <f t="shared" ca="1" si="147"/>
        <v>3</v>
      </c>
      <c r="Y272" s="10">
        <f t="shared" ca="1" si="148"/>
        <v>1</v>
      </c>
      <c r="Z272" s="7">
        <f ca="1">SUM(G272:OFFSET(G272, W272, 0))</f>
        <v>-4</v>
      </c>
      <c r="AA272" s="65">
        <f t="shared" ca="1" si="149"/>
        <v>9.6184795755230539</v>
      </c>
      <c r="AB272" s="66">
        <f t="shared" ca="1" si="150"/>
        <v>5.6184795755230539</v>
      </c>
      <c r="AC272" s="70">
        <f t="shared" si="151"/>
        <v>268</v>
      </c>
      <c r="AF272" s="48">
        <f ca="1">AF271+_alpha*SUMIFS($Q$8:$Q271, $AC$8:$AC271,$B272, $E$8:$E271,AF$5, $F$8:$F271,AF$6)</f>
        <v>1.1000978146941081</v>
      </c>
      <c r="AG272" s="34">
        <f ca="1">AG271+_alpha*SUMIFS($Q$8:$Q271, $AC$8:$AC271,$B272, $E$8:$E271,AG$5, $F$8:$F271,AG$6)</f>
        <v>3.6333255247752776</v>
      </c>
      <c r="AH272" s="33">
        <f ca="1">AH271+_alpha*SUMIFS($Q$8:$Q271, $AC$8:$AC271,$B272, $E$8:$E271,AH$5, $F$8:$F271,AH$6)</f>
        <v>-0.63578497537354761</v>
      </c>
      <c r="AI272" s="35">
        <f ca="1">AI271+_alpha*SUMIFS($Q$8:$Q271, $AC$8:$AC271,$B272, $E$8:$E271,AI$5, $F$8:$F271,AI$6)</f>
        <v>5.7652719962478178</v>
      </c>
      <c r="AJ272" s="34">
        <f ca="1">AJ271+_alpha*SUMIFS($Q$8:$Q271, $AC$8:$AC271,$B272, $E$8:$E271,AJ$5, $F$8:$F271,AJ$6)</f>
        <v>1.9899811440235293</v>
      </c>
      <c r="AK272" s="34">
        <f ca="1">AK271+_alpha*SUMIFS($Q$8:$Q271, $AC$8:$AC271,$B272, $E$8:$E271,AK$5, $F$8:$F271,AK$6)</f>
        <v>8.3122391747461162</v>
      </c>
      <c r="AL272" s="33">
        <f ca="1">AL271+_alpha*SUMIFS($Q$8:$Q271, $AC$8:$AC271,$B272, $E$8:$E271,AL$5, $F$8:$F271,AL$6)</f>
        <v>2.7433685378912944</v>
      </c>
      <c r="AM272" s="35">
        <f ca="1">AM271+_alpha*SUMIFS($Q$8:$Q271, $AC$8:$AC271,$B272, $E$8:$E271,AM$5, $F$8:$F271,AM$6)</f>
        <v>9.6184795755230539</v>
      </c>
      <c r="AN272" s="34">
        <f ca="1">AN271+_alpha*SUMIFS($Q$8:$Q271, $AC$8:$AC271,$B272, $E$8:$E271,AN$5, $F$8:$F271,AN$6)</f>
        <v>0</v>
      </c>
      <c r="AO272" s="49">
        <f ca="1">AO271+_alpha*SUMIFS($Q$8:$Q271, $AC$8:$AC271,$B272, $E$8:$E271,AO$5, $F$8:$F271,AO$6)</f>
        <v>0</v>
      </c>
      <c r="AQ272" s="7">
        <f t="shared" ca="1" si="166"/>
        <v>1</v>
      </c>
      <c r="AR272" s="10">
        <f t="shared" ca="1" si="167"/>
        <v>1</v>
      </c>
      <c r="AS272" s="10">
        <f t="shared" ca="1" si="168"/>
        <v>1</v>
      </c>
      <c r="AT272" s="10">
        <f t="shared" ca="1" si="169"/>
        <v>1</v>
      </c>
      <c r="AU272" s="8">
        <f t="shared" ca="1" si="170"/>
        <v>0</v>
      </c>
    </row>
    <row r="273" spans="2:47" x14ac:dyDescent="0.7">
      <c r="B273" s="12">
        <f t="shared" si="152"/>
        <v>265</v>
      </c>
      <c r="C273" s="7">
        <f t="shared" ca="1" si="153"/>
        <v>5</v>
      </c>
      <c r="D273" s="8">
        <f t="shared" ca="1" si="154"/>
        <v>31</v>
      </c>
      <c r="E273" s="10">
        <f t="shared" ca="1" si="155"/>
        <v>0</v>
      </c>
      <c r="F273" s="54">
        <f t="shared" ca="1" si="156"/>
        <v>1</v>
      </c>
      <c r="G273" s="10">
        <f t="shared" ca="1" si="157"/>
        <v>-1</v>
      </c>
      <c r="H273" s="7">
        <f t="shared" ca="1" si="158"/>
        <v>1</v>
      </c>
      <c r="I273" s="8" t="b">
        <f t="shared" ca="1" si="159"/>
        <v>0</v>
      </c>
      <c r="K273" s="55">
        <f t="shared" ca="1" si="160"/>
        <v>1</v>
      </c>
      <c r="L273" s="23">
        <f t="shared" si="161"/>
        <v>0.32735853816491955</v>
      </c>
      <c r="M273" s="8">
        <f t="shared" ca="1" si="162"/>
        <v>1</v>
      </c>
      <c r="N273" s="15"/>
      <c r="O273" s="58">
        <f t="shared" ca="1" si="163"/>
        <v>3.6333255247752776</v>
      </c>
      <c r="P273" s="57">
        <f t="shared" ca="1" si="164"/>
        <v>7</v>
      </c>
      <c r="Q273" s="27">
        <f t="shared" ca="1" si="165"/>
        <v>3.3666744752247224</v>
      </c>
      <c r="R273" s="26">
        <f t="shared" ca="1" si="143"/>
        <v>0.91342058570222506</v>
      </c>
      <c r="S273" s="50">
        <f t="shared" ca="1" si="144"/>
        <v>3.6333255247752776</v>
      </c>
      <c r="T273" s="26">
        <f t="shared" ca="1" si="145"/>
        <v>-0.63578497537354761</v>
      </c>
      <c r="U273" s="50">
        <f t="shared" ca="1" si="146"/>
        <v>5.7652719962478178</v>
      </c>
      <c r="V273" s="23"/>
      <c r="W273" s="7">
        <f ca="1">IFERROR(MATCH(TRUE,I273:OFFSET(I273,_n-1,0),FALSE), _n)-1</f>
        <v>3</v>
      </c>
      <c r="X273" s="10">
        <f t="shared" ca="1" si="147"/>
        <v>4</v>
      </c>
      <c r="Y273" s="10">
        <f t="shared" ca="1" si="148"/>
        <v>1</v>
      </c>
      <c r="Z273" s="7">
        <f ca="1">SUM(G273:OFFSET(G273, W273, 0))</f>
        <v>7</v>
      </c>
      <c r="AA273" s="65">
        <f t="shared" ca="1" si="149"/>
        <v>0</v>
      </c>
      <c r="AB273" s="66">
        <f t="shared" ca="1" si="150"/>
        <v>7</v>
      </c>
      <c r="AC273" s="70">
        <f t="shared" si="151"/>
        <v>269</v>
      </c>
      <c r="AF273" s="48">
        <f ca="1">AF272+_alpha*SUMIFS($Q$8:$Q272, $AC$8:$AC272,$B273, $E$8:$E272,AF$5, $F$8:$F272,AF$6)</f>
        <v>0.91342058570222506</v>
      </c>
      <c r="AG273" s="34">
        <f ca="1">AG272+_alpha*SUMIFS($Q$8:$Q272, $AC$8:$AC272,$B273, $E$8:$E272,AG$5, $F$8:$F272,AG$6)</f>
        <v>3.6333255247752776</v>
      </c>
      <c r="AH273" s="33">
        <f ca="1">AH272+_alpha*SUMIFS($Q$8:$Q272, $AC$8:$AC272,$B273, $E$8:$E272,AH$5, $F$8:$F272,AH$6)</f>
        <v>-0.63578497537354761</v>
      </c>
      <c r="AI273" s="35">
        <f ca="1">AI272+_alpha*SUMIFS($Q$8:$Q272, $AC$8:$AC272,$B273, $E$8:$E272,AI$5, $F$8:$F272,AI$6)</f>
        <v>5.7652719962478178</v>
      </c>
      <c r="AJ273" s="34">
        <f ca="1">AJ272+_alpha*SUMIFS($Q$8:$Q272, $AC$8:$AC272,$B273, $E$8:$E272,AJ$5, $F$8:$F272,AJ$6)</f>
        <v>1.9899811440235293</v>
      </c>
      <c r="AK273" s="34">
        <f ca="1">AK272+_alpha*SUMIFS($Q$8:$Q272, $AC$8:$AC272,$B273, $E$8:$E272,AK$5, $F$8:$F272,AK$6)</f>
        <v>8.3122391747461162</v>
      </c>
      <c r="AL273" s="33">
        <f ca="1">AL272+_alpha*SUMIFS($Q$8:$Q272, $AC$8:$AC272,$B273, $E$8:$E272,AL$5, $F$8:$F272,AL$6)</f>
        <v>2.7433685378912944</v>
      </c>
      <c r="AM273" s="35">
        <f ca="1">AM272+_alpha*SUMIFS($Q$8:$Q272, $AC$8:$AC272,$B273, $E$8:$E272,AM$5, $F$8:$F272,AM$6)</f>
        <v>9.6184795755230539</v>
      </c>
      <c r="AN273" s="34">
        <f ca="1">AN272+_alpha*SUMIFS($Q$8:$Q272, $AC$8:$AC272,$B273, $E$8:$E272,AN$5, $F$8:$F272,AN$6)</f>
        <v>0</v>
      </c>
      <c r="AO273" s="49">
        <f ca="1">AO272+_alpha*SUMIFS($Q$8:$Q272, $AC$8:$AC272,$B273, $E$8:$E272,AO$5, $F$8:$F272,AO$6)</f>
        <v>0</v>
      </c>
      <c r="AQ273" s="7">
        <f t="shared" ca="1" si="166"/>
        <v>1</v>
      </c>
      <c r="AR273" s="10">
        <f t="shared" ca="1" si="167"/>
        <v>1</v>
      </c>
      <c r="AS273" s="10">
        <f t="shared" ca="1" si="168"/>
        <v>1</v>
      </c>
      <c r="AT273" s="10">
        <f t="shared" ca="1" si="169"/>
        <v>1</v>
      </c>
      <c r="AU273" s="8">
        <f t="shared" ca="1" si="170"/>
        <v>0</v>
      </c>
    </row>
    <row r="274" spans="2:47" x14ac:dyDescent="0.7">
      <c r="B274" s="12">
        <f t="shared" si="152"/>
        <v>266</v>
      </c>
      <c r="C274" s="7">
        <f t="shared" ca="1" si="153"/>
        <v>6</v>
      </c>
      <c r="D274" s="8">
        <f t="shared" ca="1" si="154"/>
        <v>31</v>
      </c>
      <c r="E274" s="10">
        <f t="shared" ca="1" si="155"/>
        <v>1</v>
      </c>
      <c r="F274" s="54">
        <f t="shared" ca="1" si="156"/>
        <v>1</v>
      </c>
      <c r="G274" s="10">
        <f t="shared" ca="1" si="157"/>
        <v>-1</v>
      </c>
      <c r="H274" s="7">
        <f t="shared" ca="1" si="158"/>
        <v>2</v>
      </c>
      <c r="I274" s="8" t="b">
        <f t="shared" ca="1" si="159"/>
        <v>0</v>
      </c>
      <c r="K274" s="55">
        <f t="shared" ca="1" si="160"/>
        <v>1</v>
      </c>
      <c r="L274" s="23">
        <f t="shared" si="161"/>
        <v>0.32711295758970088</v>
      </c>
      <c r="M274" s="8">
        <f t="shared" ca="1" si="162"/>
        <v>1</v>
      </c>
      <c r="N274" s="15"/>
      <c r="O274" s="58">
        <f t="shared" ca="1" si="163"/>
        <v>5.7652719962478178</v>
      </c>
      <c r="P274" s="57">
        <f t="shared" ca="1" si="164"/>
        <v>8</v>
      </c>
      <c r="Q274" s="27">
        <f t="shared" ca="1" si="165"/>
        <v>2.2347280037521822</v>
      </c>
      <c r="R274" s="26">
        <f t="shared" ca="1" si="143"/>
        <v>-0.63578497537354761</v>
      </c>
      <c r="S274" s="50">
        <f t="shared" ca="1" si="144"/>
        <v>5.7652719962478178</v>
      </c>
      <c r="T274" s="26">
        <f t="shared" ca="1" si="145"/>
        <v>1.9899811440235293</v>
      </c>
      <c r="U274" s="50">
        <f t="shared" ca="1" si="146"/>
        <v>8.3122391747461162</v>
      </c>
      <c r="V274" s="23"/>
      <c r="W274" s="7">
        <f ca="1">IFERROR(MATCH(TRUE,I274:OFFSET(I274,_n-1,0),FALSE), _n)-1</f>
        <v>2</v>
      </c>
      <c r="X274" s="10">
        <f t="shared" ca="1" si="147"/>
        <v>4</v>
      </c>
      <c r="Y274" s="10">
        <f t="shared" ca="1" si="148"/>
        <v>1</v>
      </c>
      <c r="Z274" s="7">
        <f ca="1">SUM(G274:OFFSET(G274, W274, 0))</f>
        <v>8</v>
      </c>
      <c r="AA274" s="65">
        <f t="shared" ca="1" si="149"/>
        <v>0</v>
      </c>
      <c r="AB274" s="66">
        <f t="shared" ca="1" si="150"/>
        <v>8</v>
      </c>
      <c r="AC274" s="70">
        <f t="shared" si="151"/>
        <v>270</v>
      </c>
      <c r="AF274" s="48">
        <f ca="1">AF273+_alpha*SUMIFS($Q$8:$Q273, $AC$8:$AC273,$B274, $E$8:$E273,AF$5, $F$8:$F273,AF$6)</f>
        <v>0.91342058570222506</v>
      </c>
      <c r="AG274" s="34">
        <f ca="1">AG273+_alpha*SUMIFS($Q$8:$Q273, $AC$8:$AC273,$B274, $E$8:$E273,AG$5, $F$8:$F273,AG$6)</f>
        <v>3.4465201719225318</v>
      </c>
      <c r="AH274" s="33">
        <f ca="1">AH273+_alpha*SUMIFS($Q$8:$Q273, $AC$8:$AC273,$B274, $E$8:$E273,AH$5, $F$8:$F273,AH$6)</f>
        <v>-0.63578497537354761</v>
      </c>
      <c r="AI274" s="35">
        <f ca="1">AI273+_alpha*SUMIFS($Q$8:$Q273, $AC$8:$AC273,$B274, $E$8:$E273,AI$5, $F$8:$F273,AI$6)</f>
        <v>5.7652719962478178</v>
      </c>
      <c r="AJ274" s="34">
        <f ca="1">AJ273+_alpha*SUMIFS($Q$8:$Q273, $AC$8:$AC273,$B274, $E$8:$E273,AJ$5, $F$8:$F273,AJ$6)</f>
        <v>1.9899811440235293</v>
      </c>
      <c r="AK274" s="34">
        <f ca="1">AK273+_alpha*SUMIFS($Q$8:$Q273, $AC$8:$AC273,$B274, $E$8:$E273,AK$5, $F$8:$F273,AK$6)</f>
        <v>8.3122391747461162</v>
      </c>
      <c r="AL274" s="33">
        <f ca="1">AL273+_alpha*SUMIFS($Q$8:$Q273, $AC$8:$AC273,$B274, $E$8:$E273,AL$5, $F$8:$F273,AL$6)</f>
        <v>2.7433685378912944</v>
      </c>
      <c r="AM274" s="35">
        <f ca="1">AM273+_alpha*SUMIFS($Q$8:$Q273, $AC$8:$AC273,$B274, $E$8:$E273,AM$5, $F$8:$F273,AM$6)</f>
        <v>9.6184795755230539</v>
      </c>
      <c r="AN274" s="34">
        <f ca="1">AN273+_alpha*SUMIFS($Q$8:$Q273, $AC$8:$AC273,$B274, $E$8:$E273,AN$5, $F$8:$F273,AN$6)</f>
        <v>0</v>
      </c>
      <c r="AO274" s="49">
        <f ca="1">AO273+_alpha*SUMIFS($Q$8:$Q273, $AC$8:$AC273,$B274, $E$8:$E273,AO$5, $F$8:$F273,AO$6)</f>
        <v>0</v>
      </c>
      <c r="AQ274" s="7">
        <f t="shared" ca="1" si="166"/>
        <v>1</v>
      </c>
      <c r="AR274" s="10">
        <f t="shared" ca="1" si="167"/>
        <v>1</v>
      </c>
      <c r="AS274" s="10">
        <f t="shared" ca="1" si="168"/>
        <v>1</v>
      </c>
      <c r="AT274" s="10">
        <f t="shared" ca="1" si="169"/>
        <v>1</v>
      </c>
      <c r="AU274" s="8">
        <f t="shared" ca="1" si="170"/>
        <v>0</v>
      </c>
    </row>
    <row r="275" spans="2:47" x14ac:dyDescent="0.7">
      <c r="B275" s="12">
        <f t="shared" si="152"/>
        <v>267</v>
      </c>
      <c r="C275" s="7">
        <f t="shared" ca="1" si="153"/>
        <v>7</v>
      </c>
      <c r="D275" s="8">
        <f t="shared" ca="1" si="154"/>
        <v>31</v>
      </c>
      <c r="E275" s="10">
        <f t="shared" ca="1" si="155"/>
        <v>2</v>
      </c>
      <c r="F275" s="54">
        <f t="shared" ca="1" si="156"/>
        <v>1</v>
      </c>
      <c r="G275" s="10">
        <f t="shared" ca="1" si="157"/>
        <v>-1</v>
      </c>
      <c r="H275" s="7">
        <f t="shared" ca="1" si="158"/>
        <v>3</v>
      </c>
      <c r="I275" s="8" t="b">
        <f t="shared" ca="1" si="159"/>
        <v>0</v>
      </c>
      <c r="K275" s="55">
        <f t="shared" ca="1" si="160"/>
        <v>1</v>
      </c>
      <c r="L275" s="23">
        <f t="shared" si="161"/>
        <v>0.32686847827492765</v>
      </c>
      <c r="M275" s="8">
        <f t="shared" ca="1" si="162"/>
        <v>1</v>
      </c>
      <c r="N275" s="15"/>
      <c r="O275" s="58">
        <f t="shared" ca="1" si="163"/>
        <v>8.3122391747461162</v>
      </c>
      <c r="P275" s="57">
        <f t="shared" ca="1" si="164"/>
        <v>9</v>
      </c>
      <c r="Q275" s="27">
        <f t="shared" ca="1" si="165"/>
        <v>0.68776082525388382</v>
      </c>
      <c r="R275" s="26">
        <f t="shared" ca="1" si="143"/>
        <v>1.9899811440235293</v>
      </c>
      <c r="S275" s="50">
        <f t="shared" ca="1" si="144"/>
        <v>8.3122391747461162</v>
      </c>
      <c r="T275" s="26">
        <f t="shared" ca="1" si="145"/>
        <v>2.7433685378912944</v>
      </c>
      <c r="U275" s="50">
        <f t="shared" ca="1" si="146"/>
        <v>9.6184795755230539</v>
      </c>
      <c r="V275" s="23"/>
      <c r="W275" s="7">
        <f ca="1">IFERROR(MATCH(TRUE,I275:OFFSET(I275,_n-1,0),FALSE), _n)-1</f>
        <v>1</v>
      </c>
      <c r="X275" s="10">
        <f t="shared" ca="1" si="147"/>
        <v>4</v>
      </c>
      <c r="Y275" s="10">
        <f t="shared" ca="1" si="148"/>
        <v>1</v>
      </c>
      <c r="Z275" s="7">
        <f ca="1">SUM(G275:OFFSET(G275, W275, 0))</f>
        <v>9</v>
      </c>
      <c r="AA275" s="65">
        <f t="shared" ca="1" si="149"/>
        <v>0</v>
      </c>
      <c r="AB275" s="66">
        <f t="shared" ca="1" si="150"/>
        <v>9</v>
      </c>
      <c r="AC275" s="70">
        <f t="shared" si="151"/>
        <v>271</v>
      </c>
      <c r="AF275" s="48">
        <f ca="1">AF274+_alpha*SUMIFS($Q$8:$Q274, $AC$8:$AC274,$B275, $E$8:$E274,AF$5, $F$8:$F274,AF$6)</f>
        <v>0.91342058570222506</v>
      </c>
      <c r="AG275" s="34">
        <f ca="1">AG274+_alpha*SUMIFS($Q$8:$Q274, $AC$8:$AC274,$B275, $E$8:$E274,AG$5, $F$8:$F274,AG$6)</f>
        <v>3.4465201719225318</v>
      </c>
      <c r="AH275" s="33">
        <f ca="1">AH274+_alpha*SUMIFS($Q$8:$Q274, $AC$8:$AC274,$B275, $E$8:$E274,AH$5, $F$8:$F274,AH$6)</f>
        <v>-0.14098256036158124</v>
      </c>
      <c r="AI275" s="35">
        <f ca="1">AI274+_alpha*SUMIFS($Q$8:$Q274, $AC$8:$AC274,$B275, $E$8:$E274,AI$5, $F$8:$F274,AI$6)</f>
        <v>5.7652719962478178</v>
      </c>
      <c r="AJ275" s="34">
        <f ca="1">AJ274+_alpha*SUMIFS($Q$8:$Q274, $AC$8:$AC274,$B275, $E$8:$E274,AJ$5, $F$8:$F274,AJ$6)</f>
        <v>1.9899811440235293</v>
      </c>
      <c r="AK275" s="34">
        <f ca="1">AK274+_alpha*SUMIFS($Q$8:$Q274, $AC$8:$AC274,$B275, $E$8:$E274,AK$5, $F$8:$F274,AK$6)</f>
        <v>8.3122391747461162</v>
      </c>
      <c r="AL275" s="33">
        <f ca="1">AL274+_alpha*SUMIFS($Q$8:$Q274, $AC$8:$AC274,$B275, $E$8:$E274,AL$5, $F$8:$F274,AL$6)</f>
        <v>2.7433685378912944</v>
      </c>
      <c r="AM275" s="35">
        <f ca="1">AM274+_alpha*SUMIFS($Q$8:$Q274, $AC$8:$AC274,$B275, $E$8:$E274,AM$5, $F$8:$F274,AM$6)</f>
        <v>9.6184795755230539</v>
      </c>
      <c r="AN275" s="34">
        <f ca="1">AN274+_alpha*SUMIFS($Q$8:$Q274, $AC$8:$AC274,$B275, $E$8:$E274,AN$5, $F$8:$F274,AN$6)</f>
        <v>0</v>
      </c>
      <c r="AO275" s="49">
        <f ca="1">AO274+_alpha*SUMIFS($Q$8:$Q274, $AC$8:$AC274,$B275, $E$8:$E274,AO$5, $F$8:$F274,AO$6)</f>
        <v>0</v>
      </c>
      <c r="AQ275" s="7">
        <f t="shared" ca="1" si="166"/>
        <v>1</v>
      </c>
      <c r="AR275" s="10">
        <f t="shared" ca="1" si="167"/>
        <v>1</v>
      </c>
      <c r="AS275" s="10">
        <f t="shared" ca="1" si="168"/>
        <v>1</v>
      </c>
      <c r="AT275" s="10">
        <f t="shared" ca="1" si="169"/>
        <v>1</v>
      </c>
      <c r="AU275" s="8">
        <f t="shared" ca="1" si="170"/>
        <v>0</v>
      </c>
    </row>
    <row r="276" spans="2:47" x14ac:dyDescent="0.7">
      <c r="B276" s="12">
        <f t="shared" si="152"/>
        <v>268</v>
      </c>
      <c r="C276" s="7">
        <f t="shared" ca="1" si="153"/>
        <v>8</v>
      </c>
      <c r="D276" s="8">
        <f t="shared" ca="1" si="154"/>
        <v>31</v>
      </c>
      <c r="E276" s="10">
        <f t="shared" ca="1" si="155"/>
        <v>3</v>
      </c>
      <c r="F276" s="54">
        <f t="shared" ca="1" si="156"/>
        <v>1</v>
      </c>
      <c r="G276" s="10">
        <f t="shared" ca="1" si="157"/>
        <v>10</v>
      </c>
      <c r="H276" s="7">
        <f t="shared" ca="1" si="158"/>
        <v>4</v>
      </c>
      <c r="I276" s="8" t="b">
        <f t="shared" ca="1" si="159"/>
        <v>1</v>
      </c>
      <c r="K276" s="55">
        <f t="shared" ca="1" si="160"/>
        <v>0</v>
      </c>
      <c r="L276" s="23">
        <f t="shared" si="161"/>
        <v>0.32662509120056948</v>
      </c>
      <c r="M276" s="8">
        <f t="shared" ca="1" si="162"/>
        <v>1</v>
      </c>
      <c r="N276" s="15"/>
      <c r="O276" s="58">
        <f t="shared" ca="1" si="163"/>
        <v>9.6184795755230539</v>
      </c>
      <c r="P276" s="57">
        <f t="shared" ca="1" si="164"/>
        <v>10</v>
      </c>
      <c r="Q276" s="27">
        <f t="shared" ca="1" si="165"/>
        <v>0.38152042447694612</v>
      </c>
      <c r="R276" s="26">
        <f t="shared" ca="1" si="143"/>
        <v>2.7433685378912944</v>
      </c>
      <c r="S276" s="50">
        <f t="shared" ca="1" si="144"/>
        <v>9.6184795755230539</v>
      </c>
      <c r="T276" s="26">
        <f t="shared" ca="1" si="145"/>
        <v>0</v>
      </c>
      <c r="U276" s="50">
        <f t="shared" ca="1" si="146"/>
        <v>0</v>
      </c>
      <c r="V276" s="23"/>
      <c r="W276" s="7">
        <f ca="1">IFERROR(MATCH(TRUE,I276:OFFSET(I276,_n-1,0),FALSE), _n)-1</f>
        <v>0</v>
      </c>
      <c r="X276" s="10">
        <f t="shared" ca="1" si="147"/>
        <v>4</v>
      </c>
      <c r="Y276" s="10">
        <f t="shared" ca="1" si="148"/>
        <v>1</v>
      </c>
      <c r="Z276" s="7">
        <f ca="1">SUM(G276:OFFSET(G276, W276, 0))</f>
        <v>10</v>
      </c>
      <c r="AA276" s="65">
        <f t="shared" ca="1" si="149"/>
        <v>0</v>
      </c>
      <c r="AB276" s="66">
        <f t="shared" ca="1" si="150"/>
        <v>10</v>
      </c>
      <c r="AC276" s="70">
        <f t="shared" si="151"/>
        <v>272</v>
      </c>
      <c r="AF276" s="48">
        <f ca="1">AF275+_alpha*SUMIFS($Q$8:$Q275, $AC$8:$AC275,$B276, $E$8:$E275,AF$5, $F$8:$F275,AF$6)</f>
        <v>1.3652587617851197</v>
      </c>
      <c r="AG276" s="34">
        <f ca="1">AG275+_alpha*SUMIFS($Q$8:$Q275, $AC$8:$AC275,$B276, $E$8:$E275,AG$5, $F$8:$F275,AG$6)</f>
        <v>3.4465201719225318</v>
      </c>
      <c r="AH276" s="33">
        <f ca="1">AH275+_alpha*SUMIFS($Q$8:$Q275, $AC$8:$AC275,$B276, $E$8:$E275,AH$5, $F$8:$F275,AH$6)</f>
        <v>-0.14098256036158124</v>
      </c>
      <c r="AI276" s="35">
        <f ca="1">AI275+_alpha*SUMIFS($Q$8:$Q275, $AC$8:$AC275,$B276, $E$8:$E275,AI$5, $F$8:$F275,AI$6)</f>
        <v>5.7652719962478178</v>
      </c>
      <c r="AJ276" s="34">
        <f ca="1">AJ275+_alpha*SUMIFS($Q$8:$Q275, $AC$8:$AC275,$B276, $E$8:$E275,AJ$5, $F$8:$F275,AJ$6)</f>
        <v>1.9899811440235293</v>
      </c>
      <c r="AK276" s="34">
        <f ca="1">AK275+_alpha*SUMIFS($Q$8:$Q275, $AC$8:$AC275,$B276, $E$8:$E275,AK$5, $F$8:$F275,AK$6)</f>
        <v>8.3122391747461162</v>
      </c>
      <c r="AL276" s="33">
        <f ca="1">AL275+_alpha*SUMIFS($Q$8:$Q275, $AC$8:$AC275,$B276, $E$8:$E275,AL$5, $F$8:$F275,AL$6)</f>
        <v>2.7433685378912944</v>
      </c>
      <c r="AM276" s="35">
        <f ca="1">AM275+_alpha*SUMIFS($Q$8:$Q275, $AC$8:$AC275,$B276, $E$8:$E275,AM$5, $F$8:$F275,AM$6)</f>
        <v>9.6184795755230539</v>
      </c>
      <c r="AN276" s="34">
        <f ca="1">AN275+_alpha*SUMIFS($Q$8:$Q275, $AC$8:$AC275,$B276, $E$8:$E275,AN$5, $F$8:$F275,AN$6)</f>
        <v>0</v>
      </c>
      <c r="AO276" s="49">
        <f ca="1">AO275+_alpha*SUMIFS($Q$8:$Q275, $AC$8:$AC275,$B276, $E$8:$E275,AO$5, $F$8:$F275,AO$6)</f>
        <v>0</v>
      </c>
      <c r="AQ276" s="7">
        <f t="shared" ca="1" si="166"/>
        <v>1</v>
      </c>
      <c r="AR276" s="10">
        <f t="shared" ca="1" si="167"/>
        <v>1</v>
      </c>
      <c r="AS276" s="10">
        <f t="shared" ca="1" si="168"/>
        <v>1</v>
      </c>
      <c r="AT276" s="10">
        <f t="shared" ca="1" si="169"/>
        <v>1</v>
      </c>
      <c r="AU276" s="8">
        <f t="shared" ca="1" si="170"/>
        <v>0</v>
      </c>
    </row>
    <row r="277" spans="2:47" x14ac:dyDescent="0.7">
      <c r="B277" s="12">
        <f t="shared" si="152"/>
        <v>269</v>
      </c>
      <c r="C277" s="7">
        <f t="shared" ca="1" si="153"/>
        <v>0</v>
      </c>
      <c r="D277" s="8">
        <f t="shared" ca="1" si="154"/>
        <v>32</v>
      </c>
      <c r="E277" s="10">
        <f t="shared" ca="1" si="155"/>
        <v>0</v>
      </c>
      <c r="F277" s="54">
        <f t="shared" ca="1" si="156"/>
        <v>1</v>
      </c>
      <c r="G277" s="10">
        <f t="shared" ca="1" si="157"/>
        <v>-1</v>
      </c>
      <c r="H277" s="7">
        <f t="shared" ca="1" si="158"/>
        <v>1</v>
      </c>
      <c r="I277" s="8" t="b">
        <f t="shared" ca="1" si="159"/>
        <v>0</v>
      </c>
      <c r="K277" s="55">
        <f t="shared" ca="1" si="160"/>
        <v>1</v>
      </c>
      <c r="L277" s="23">
        <f t="shared" si="161"/>
        <v>0.3263827874536589</v>
      </c>
      <c r="M277" s="8">
        <f t="shared" ca="1" si="162"/>
        <v>1</v>
      </c>
      <c r="N277" s="15"/>
      <c r="O277" s="58">
        <f t="shared" ca="1" si="163"/>
        <v>3.783187619445004</v>
      </c>
      <c r="P277" s="57">
        <f t="shared" ca="1" si="164"/>
        <v>7</v>
      </c>
      <c r="Q277" s="27">
        <f t="shared" ca="1" si="165"/>
        <v>3.216812380554996</v>
      </c>
      <c r="R277" s="26">
        <f t="shared" ca="1" si="143"/>
        <v>1.3652587617851197</v>
      </c>
      <c r="S277" s="50">
        <f t="shared" ca="1" si="144"/>
        <v>3.783187619445004</v>
      </c>
      <c r="T277" s="26">
        <f t="shared" ca="1" si="145"/>
        <v>-0.14098256036158124</v>
      </c>
      <c r="U277" s="50">
        <f t="shared" ca="1" si="146"/>
        <v>5.7652719962478178</v>
      </c>
      <c r="V277" s="23"/>
      <c r="W277" s="7">
        <f ca="1">IFERROR(MATCH(TRUE,I277:OFFSET(I277,_n-1,0),FALSE), _n)-1</f>
        <v>3</v>
      </c>
      <c r="X277" s="10">
        <f t="shared" ca="1" si="147"/>
        <v>4</v>
      </c>
      <c r="Y277" s="10">
        <f t="shared" ca="1" si="148"/>
        <v>1</v>
      </c>
      <c r="Z277" s="7">
        <f ca="1">SUM(G277:OFFSET(G277, W277, 0))</f>
        <v>7</v>
      </c>
      <c r="AA277" s="65">
        <f t="shared" ca="1" si="149"/>
        <v>0</v>
      </c>
      <c r="AB277" s="66">
        <f t="shared" ca="1" si="150"/>
        <v>7</v>
      </c>
      <c r="AC277" s="70">
        <f t="shared" si="151"/>
        <v>273</v>
      </c>
      <c r="AF277" s="48">
        <f ca="1">AF276+_alpha*SUMIFS($Q$8:$Q276, $AC$8:$AC276,$B277, $E$8:$E276,AF$5, $F$8:$F276,AF$6)</f>
        <v>1.3652587617851197</v>
      </c>
      <c r="AG277" s="34">
        <f ca="1">AG276+_alpha*SUMIFS($Q$8:$Q276, $AC$8:$AC276,$B277, $E$8:$E276,AG$5, $F$8:$F276,AG$6)</f>
        <v>3.783187619445004</v>
      </c>
      <c r="AH277" s="33">
        <f ca="1">AH276+_alpha*SUMIFS($Q$8:$Q276, $AC$8:$AC276,$B277, $E$8:$E276,AH$5, $F$8:$F276,AH$6)</f>
        <v>-0.14098256036158124</v>
      </c>
      <c r="AI277" s="35">
        <f ca="1">AI276+_alpha*SUMIFS($Q$8:$Q276, $AC$8:$AC276,$B277, $E$8:$E276,AI$5, $F$8:$F276,AI$6)</f>
        <v>5.7652719962478178</v>
      </c>
      <c r="AJ277" s="34">
        <f ca="1">AJ276+_alpha*SUMIFS($Q$8:$Q276, $AC$8:$AC276,$B277, $E$8:$E276,AJ$5, $F$8:$F276,AJ$6)</f>
        <v>1.9899811440235293</v>
      </c>
      <c r="AK277" s="34">
        <f ca="1">AK276+_alpha*SUMIFS($Q$8:$Q276, $AC$8:$AC276,$B277, $E$8:$E276,AK$5, $F$8:$F276,AK$6)</f>
        <v>8.3122391747461162</v>
      </c>
      <c r="AL277" s="33">
        <f ca="1">AL276+_alpha*SUMIFS($Q$8:$Q276, $AC$8:$AC276,$B277, $E$8:$E276,AL$5, $F$8:$F276,AL$6)</f>
        <v>2.7433685378912944</v>
      </c>
      <c r="AM277" s="35">
        <f ca="1">AM276+_alpha*SUMIFS($Q$8:$Q276, $AC$8:$AC276,$B277, $E$8:$E276,AM$5, $F$8:$F276,AM$6)</f>
        <v>9.6184795755230539</v>
      </c>
      <c r="AN277" s="34">
        <f ca="1">AN276+_alpha*SUMIFS($Q$8:$Q276, $AC$8:$AC276,$B277, $E$8:$E276,AN$5, $F$8:$F276,AN$6)</f>
        <v>0</v>
      </c>
      <c r="AO277" s="49">
        <f ca="1">AO276+_alpha*SUMIFS($Q$8:$Q276, $AC$8:$AC276,$B277, $E$8:$E276,AO$5, $F$8:$F276,AO$6)</f>
        <v>0</v>
      </c>
      <c r="AQ277" s="7">
        <f t="shared" ca="1" si="166"/>
        <v>1</v>
      </c>
      <c r="AR277" s="10">
        <f t="shared" ca="1" si="167"/>
        <v>1</v>
      </c>
      <c r="AS277" s="10">
        <f t="shared" ca="1" si="168"/>
        <v>1</v>
      </c>
      <c r="AT277" s="10">
        <f t="shared" ca="1" si="169"/>
        <v>1</v>
      </c>
      <c r="AU277" s="8">
        <f t="shared" ca="1" si="170"/>
        <v>0</v>
      </c>
    </row>
    <row r="278" spans="2:47" x14ac:dyDescent="0.7">
      <c r="B278" s="12">
        <f t="shared" si="152"/>
        <v>270</v>
      </c>
      <c r="C278" s="7">
        <f t="shared" ca="1" si="153"/>
        <v>1</v>
      </c>
      <c r="D278" s="8">
        <f t="shared" ca="1" si="154"/>
        <v>32</v>
      </c>
      <c r="E278" s="10">
        <f t="shared" ca="1" si="155"/>
        <v>1</v>
      </c>
      <c r="F278" s="54">
        <f t="shared" ca="1" si="156"/>
        <v>1</v>
      </c>
      <c r="G278" s="10">
        <f t="shared" ca="1" si="157"/>
        <v>-1</v>
      </c>
      <c r="H278" s="7">
        <f t="shared" ca="1" si="158"/>
        <v>2</v>
      </c>
      <c r="I278" s="8" t="b">
        <f t="shared" ca="1" si="159"/>
        <v>0</v>
      </c>
      <c r="K278" s="55">
        <f t="shared" ca="1" si="160"/>
        <v>1</v>
      </c>
      <c r="L278" s="23">
        <f t="shared" si="161"/>
        <v>0.32614155822663005</v>
      </c>
      <c r="M278" s="8">
        <f t="shared" ca="1" si="162"/>
        <v>1</v>
      </c>
      <c r="N278" s="15"/>
      <c r="O278" s="58">
        <f t="shared" ca="1" si="163"/>
        <v>5.9887447966230365</v>
      </c>
      <c r="P278" s="57">
        <f t="shared" ca="1" si="164"/>
        <v>8</v>
      </c>
      <c r="Q278" s="27">
        <f t="shared" ca="1" si="165"/>
        <v>2.0112552033769635</v>
      </c>
      <c r="R278" s="26">
        <f t="shared" ca="1" si="143"/>
        <v>-0.14098256036158124</v>
      </c>
      <c r="S278" s="50">
        <f t="shared" ca="1" si="144"/>
        <v>5.9887447966230365</v>
      </c>
      <c r="T278" s="26">
        <f t="shared" ca="1" si="145"/>
        <v>1.9899811440235293</v>
      </c>
      <c r="U278" s="50">
        <f t="shared" ca="1" si="146"/>
        <v>8.3122391747461162</v>
      </c>
      <c r="V278" s="23"/>
      <c r="W278" s="7">
        <f ca="1">IFERROR(MATCH(TRUE,I278:OFFSET(I278,_n-1,0),FALSE), _n)-1</f>
        <v>2</v>
      </c>
      <c r="X278" s="10">
        <f t="shared" ca="1" si="147"/>
        <v>4</v>
      </c>
      <c r="Y278" s="10">
        <f t="shared" ca="1" si="148"/>
        <v>1</v>
      </c>
      <c r="Z278" s="7">
        <f ca="1">SUM(G278:OFFSET(G278, W278, 0))</f>
        <v>8</v>
      </c>
      <c r="AA278" s="65">
        <f t="shared" ca="1" si="149"/>
        <v>0</v>
      </c>
      <c r="AB278" s="66">
        <f t="shared" ca="1" si="150"/>
        <v>8</v>
      </c>
      <c r="AC278" s="70">
        <f t="shared" si="151"/>
        <v>274</v>
      </c>
      <c r="AF278" s="48">
        <f ca="1">AF277+_alpha*SUMIFS($Q$8:$Q277, $AC$8:$AC277,$B278, $E$8:$E277,AF$5, $F$8:$F277,AF$6)</f>
        <v>1.3652587617851197</v>
      </c>
      <c r="AG278" s="34">
        <f ca="1">AG277+_alpha*SUMIFS($Q$8:$Q277, $AC$8:$AC277,$B278, $E$8:$E277,AG$5, $F$8:$F277,AG$6)</f>
        <v>3.783187619445004</v>
      </c>
      <c r="AH278" s="33">
        <f ca="1">AH277+_alpha*SUMIFS($Q$8:$Q277, $AC$8:$AC277,$B278, $E$8:$E277,AH$5, $F$8:$F277,AH$6)</f>
        <v>-0.14098256036158124</v>
      </c>
      <c r="AI278" s="35">
        <f ca="1">AI277+_alpha*SUMIFS($Q$8:$Q277, $AC$8:$AC277,$B278, $E$8:$E277,AI$5, $F$8:$F277,AI$6)</f>
        <v>5.9887447966230365</v>
      </c>
      <c r="AJ278" s="34">
        <f ca="1">AJ277+_alpha*SUMIFS($Q$8:$Q277, $AC$8:$AC277,$B278, $E$8:$E277,AJ$5, $F$8:$F277,AJ$6)</f>
        <v>1.9899811440235293</v>
      </c>
      <c r="AK278" s="34">
        <f ca="1">AK277+_alpha*SUMIFS($Q$8:$Q277, $AC$8:$AC277,$B278, $E$8:$E277,AK$5, $F$8:$F277,AK$6)</f>
        <v>8.3122391747461162</v>
      </c>
      <c r="AL278" s="33">
        <f ca="1">AL277+_alpha*SUMIFS($Q$8:$Q277, $AC$8:$AC277,$B278, $E$8:$E277,AL$5, $F$8:$F277,AL$6)</f>
        <v>2.7433685378912944</v>
      </c>
      <c r="AM278" s="35">
        <f ca="1">AM277+_alpha*SUMIFS($Q$8:$Q277, $AC$8:$AC277,$B278, $E$8:$E277,AM$5, $F$8:$F277,AM$6)</f>
        <v>9.6184795755230539</v>
      </c>
      <c r="AN278" s="34">
        <f ca="1">AN277+_alpha*SUMIFS($Q$8:$Q277, $AC$8:$AC277,$B278, $E$8:$E277,AN$5, $F$8:$F277,AN$6)</f>
        <v>0</v>
      </c>
      <c r="AO278" s="49">
        <f ca="1">AO277+_alpha*SUMIFS($Q$8:$Q277, $AC$8:$AC277,$B278, $E$8:$E277,AO$5, $F$8:$F277,AO$6)</f>
        <v>0</v>
      </c>
      <c r="AQ278" s="7">
        <f t="shared" ca="1" si="166"/>
        <v>1</v>
      </c>
      <c r="AR278" s="10">
        <f t="shared" ca="1" si="167"/>
        <v>1</v>
      </c>
      <c r="AS278" s="10">
        <f t="shared" ca="1" si="168"/>
        <v>1</v>
      </c>
      <c r="AT278" s="10">
        <f t="shared" ca="1" si="169"/>
        <v>1</v>
      </c>
      <c r="AU278" s="8">
        <f t="shared" ca="1" si="170"/>
        <v>0</v>
      </c>
    </row>
    <row r="279" spans="2:47" x14ac:dyDescent="0.7">
      <c r="B279" s="12">
        <f t="shared" si="152"/>
        <v>271</v>
      </c>
      <c r="C279" s="7">
        <f t="shared" ca="1" si="153"/>
        <v>2</v>
      </c>
      <c r="D279" s="8">
        <f t="shared" ca="1" si="154"/>
        <v>32</v>
      </c>
      <c r="E279" s="10">
        <f t="shared" ca="1" si="155"/>
        <v>2</v>
      </c>
      <c r="F279" s="54">
        <f t="shared" ca="1" si="156"/>
        <v>1</v>
      </c>
      <c r="G279" s="10">
        <f t="shared" ca="1" si="157"/>
        <v>-1</v>
      </c>
      <c r="H279" s="7">
        <f t="shared" ca="1" si="158"/>
        <v>3</v>
      </c>
      <c r="I279" s="8" t="b">
        <f t="shared" ca="1" si="159"/>
        <v>0</v>
      </c>
      <c r="K279" s="55">
        <f t="shared" ca="1" si="160"/>
        <v>1</v>
      </c>
      <c r="L279" s="23">
        <f t="shared" si="161"/>
        <v>0.32590139481568831</v>
      </c>
      <c r="M279" s="8">
        <f t="shared" ca="1" si="162"/>
        <v>1</v>
      </c>
      <c r="N279" s="15"/>
      <c r="O279" s="58">
        <f t="shared" ca="1" si="163"/>
        <v>8.3810152572715051</v>
      </c>
      <c r="P279" s="57">
        <f t="shared" ca="1" si="164"/>
        <v>9</v>
      </c>
      <c r="Q279" s="27">
        <f t="shared" ca="1" si="165"/>
        <v>0.61898474272849491</v>
      </c>
      <c r="R279" s="26">
        <f t="shared" ca="1" si="143"/>
        <v>1.9899811440235293</v>
      </c>
      <c r="S279" s="50">
        <f t="shared" ca="1" si="144"/>
        <v>8.3810152572715051</v>
      </c>
      <c r="T279" s="26">
        <f t="shared" ca="1" si="145"/>
        <v>2.7433685378912944</v>
      </c>
      <c r="U279" s="50">
        <f t="shared" ca="1" si="146"/>
        <v>9.6184795755230539</v>
      </c>
      <c r="V279" s="23"/>
      <c r="W279" s="7">
        <f ca="1">IFERROR(MATCH(TRUE,I279:OFFSET(I279,_n-1,0),FALSE), _n)-1</f>
        <v>1</v>
      </c>
      <c r="X279" s="10">
        <f t="shared" ca="1" si="147"/>
        <v>4</v>
      </c>
      <c r="Y279" s="10">
        <f t="shared" ca="1" si="148"/>
        <v>1</v>
      </c>
      <c r="Z279" s="7">
        <f ca="1">SUM(G279:OFFSET(G279, W279, 0))</f>
        <v>9</v>
      </c>
      <c r="AA279" s="65">
        <f t="shared" ca="1" si="149"/>
        <v>0</v>
      </c>
      <c r="AB279" s="66">
        <f t="shared" ca="1" si="150"/>
        <v>9</v>
      </c>
      <c r="AC279" s="70">
        <f t="shared" si="151"/>
        <v>275</v>
      </c>
      <c r="AF279" s="48">
        <f ca="1">AF278+_alpha*SUMIFS($Q$8:$Q278, $AC$8:$AC278,$B279, $E$8:$E278,AF$5, $F$8:$F278,AF$6)</f>
        <v>1.3652587617851197</v>
      </c>
      <c r="AG279" s="34">
        <f ca="1">AG278+_alpha*SUMIFS($Q$8:$Q278, $AC$8:$AC278,$B279, $E$8:$E278,AG$5, $F$8:$F278,AG$6)</f>
        <v>3.783187619445004</v>
      </c>
      <c r="AH279" s="33">
        <f ca="1">AH278+_alpha*SUMIFS($Q$8:$Q278, $AC$8:$AC278,$B279, $E$8:$E278,AH$5, $F$8:$F278,AH$6)</f>
        <v>-0.14098256036158124</v>
      </c>
      <c r="AI279" s="35">
        <f ca="1">AI278+_alpha*SUMIFS($Q$8:$Q278, $AC$8:$AC278,$B279, $E$8:$E278,AI$5, $F$8:$F278,AI$6)</f>
        <v>5.9887447966230365</v>
      </c>
      <c r="AJ279" s="34">
        <f ca="1">AJ278+_alpha*SUMIFS($Q$8:$Q278, $AC$8:$AC278,$B279, $E$8:$E278,AJ$5, $F$8:$F278,AJ$6)</f>
        <v>1.9899811440235293</v>
      </c>
      <c r="AK279" s="34">
        <f ca="1">AK278+_alpha*SUMIFS($Q$8:$Q278, $AC$8:$AC278,$B279, $E$8:$E278,AK$5, $F$8:$F278,AK$6)</f>
        <v>8.3810152572715051</v>
      </c>
      <c r="AL279" s="33">
        <f ca="1">AL278+_alpha*SUMIFS($Q$8:$Q278, $AC$8:$AC278,$B279, $E$8:$E278,AL$5, $F$8:$F278,AL$6)</f>
        <v>2.7433685378912944</v>
      </c>
      <c r="AM279" s="35">
        <f ca="1">AM278+_alpha*SUMIFS($Q$8:$Q278, $AC$8:$AC278,$B279, $E$8:$E278,AM$5, $F$8:$F278,AM$6)</f>
        <v>9.6184795755230539</v>
      </c>
      <c r="AN279" s="34">
        <f ca="1">AN278+_alpha*SUMIFS($Q$8:$Q278, $AC$8:$AC278,$B279, $E$8:$E278,AN$5, $F$8:$F278,AN$6)</f>
        <v>0</v>
      </c>
      <c r="AO279" s="49">
        <f ca="1">AO278+_alpha*SUMIFS($Q$8:$Q278, $AC$8:$AC278,$B279, $E$8:$E278,AO$5, $F$8:$F278,AO$6)</f>
        <v>0</v>
      </c>
      <c r="AQ279" s="7">
        <f t="shared" ca="1" si="166"/>
        <v>1</v>
      </c>
      <c r="AR279" s="10">
        <f t="shared" ca="1" si="167"/>
        <v>1</v>
      </c>
      <c r="AS279" s="10">
        <f t="shared" ca="1" si="168"/>
        <v>1</v>
      </c>
      <c r="AT279" s="10">
        <f t="shared" ca="1" si="169"/>
        <v>1</v>
      </c>
      <c r="AU279" s="8">
        <f t="shared" ca="1" si="170"/>
        <v>0</v>
      </c>
    </row>
    <row r="280" spans="2:47" x14ac:dyDescent="0.7">
      <c r="B280" s="12">
        <f t="shared" si="152"/>
        <v>272</v>
      </c>
      <c r="C280" s="7">
        <f t="shared" ca="1" si="153"/>
        <v>3</v>
      </c>
      <c r="D280" s="8">
        <f t="shared" ca="1" si="154"/>
        <v>32</v>
      </c>
      <c r="E280" s="10">
        <f t="shared" ca="1" si="155"/>
        <v>3</v>
      </c>
      <c r="F280" s="54">
        <f t="shared" ca="1" si="156"/>
        <v>1</v>
      </c>
      <c r="G280" s="10">
        <f t="shared" ca="1" si="157"/>
        <v>10</v>
      </c>
      <c r="H280" s="7">
        <f t="shared" ca="1" si="158"/>
        <v>4</v>
      </c>
      <c r="I280" s="8" t="b">
        <f t="shared" ca="1" si="159"/>
        <v>1</v>
      </c>
      <c r="K280" s="55">
        <f t="shared" ca="1" si="160"/>
        <v>0</v>
      </c>
      <c r="L280" s="23">
        <f t="shared" si="161"/>
        <v>0.3256622886192117</v>
      </c>
      <c r="M280" s="8">
        <f t="shared" ca="1" si="162"/>
        <v>1</v>
      </c>
      <c r="N280" s="15"/>
      <c r="O280" s="58">
        <f t="shared" ca="1" si="163"/>
        <v>9.6566316179707492</v>
      </c>
      <c r="P280" s="57">
        <f t="shared" ca="1" si="164"/>
        <v>10</v>
      </c>
      <c r="Q280" s="27">
        <f t="shared" ca="1" si="165"/>
        <v>0.3433683820292508</v>
      </c>
      <c r="R280" s="26">
        <f t="shared" ca="1" si="143"/>
        <v>2.7433685378912944</v>
      </c>
      <c r="S280" s="50">
        <f t="shared" ca="1" si="144"/>
        <v>9.6566316179707492</v>
      </c>
      <c r="T280" s="26">
        <f t="shared" ca="1" si="145"/>
        <v>0</v>
      </c>
      <c r="U280" s="50">
        <f t="shared" ca="1" si="146"/>
        <v>0</v>
      </c>
      <c r="V280" s="23"/>
      <c r="W280" s="7">
        <f ca="1">IFERROR(MATCH(TRUE,I280:OFFSET(I280,_n-1,0),FALSE), _n)-1</f>
        <v>0</v>
      </c>
      <c r="X280" s="10">
        <f t="shared" ca="1" si="147"/>
        <v>4</v>
      </c>
      <c r="Y280" s="10">
        <f t="shared" ca="1" si="148"/>
        <v>1</v>
      </c>
      <c r="Z280" s="7">
        <f ca="1">SUM(G280:OFFSET(G280, W280, 0))</f>
        <v>10</v>
      </c>
      <c r="AA280" s="65">
        <f t="shared" ca="1" si="149"/>
        <v>0</v>
      </c>
      <c r="AB280" s="66">
        <f t="shared" ca="1" si="150"/>
        <v>10</v>
      </c>
      <c r="AC280" s="70">
        <f t="shared" si="151"/>
        <v>276</v>
      </c>
      <c r="AF280" s="48">
        <f ca="1">AF279+_alpha*SUMIFS($Q$8:$Q279, $AC$8:$AC279,$B280, $E$8:$E279,AF$5, $F$8:$F279,AF$6)</f>
        <v>1.3652587617851197</v>
      </c>
      <c r="AG280" s="34">
        <f ca="1">AG279+_alpha*SUMIFS($Q$8:$Q279, $AC$8:$AC279,$B280, $E$8:$E279,AG$5, $F$8:$F279,AG$6)</f>
        <v>3.783187619445004</v>
      </c>
      <c r="AH280" s="33">
        <f ca="1">AH279+_alpha*SUMIFS($Q$8:$Q279, $AC$8:$AC279,$B280, $E$8:$E279,AH$5, $F$8:$F279,AH$6)</f>
        <v>-0.14098256036158124</v>
      </c>
      <c r="AI280" s="35">
        <f ca="1">AI279+_alpha*SUMIFS($Q$8:$Q279, $AC$8:$AC279,$B280, $E$8:$E279,AI$5, $F$8:$F279,AI$6)</f>
        <v>5.9887447966230365</v>
      </c>
      <c r="AJ280" s="34">
        <f ca="1">AJ279+_alpha*SUMIFS($Q$8:$Q279, $AC$8:$AC279,$B280, $E$8:$E279,AJ$5, $F$8:$F279,AJ$6)</f>
        <v>1.9899811440235293</v>
      </c>
      <c r="AK280" s="34">
        <f ca="1">AK279+_alpha*SUMIFS($Q$8:$Q279, $AC$8:$AC279,$B280, $E$8:$E279,AK$5, $F$8:$F279,AK$6)</f>
        <v>8.3810152572715051</v>
      </c>
      <c r="AL280" s="33">
        <f ca="1">AL279+_alpha*SUMIFS($Q$8:$Q279, $AC$8:$AC279,$B280, $E$8:$E279,AL$5, $F$8:$F279,AL$6)</f>
        <v>2.7433685378912944</v>
      </c>
      <c r="AM280" s="35">
        <f ca="1">AM279+_alpha*SUMIFS($Q$8:$Q279, $AC$8:$AC279,$B280, $E$8:$E279,AM$5, $F$8:$F279,AM$6)</f>
        <v>9.6566316179707492</v>
      </c>
      <c r="AN280" s="34">
        <f ca="1">AN279+_alpha*SUMIFS($Q$8:$Q279, $AC$8:$AC279,$B280, $E$8:$E279,AN$5, $F$8:$F279,AN$6)</f>
        <v>0</v>
      </c>
      <c r="AO280" s="49">
        <f ca="1">AO279+_alpha*SUMIFS($Q$8:$Q279, $AC$8:$AC279,$B280, $E$8:$E279,AO$5, $F$8:$F279,AO$6)</f>
        <v>0</v>
      </c>
      <c r="AQ280" s="7">
        <f t="shared" ca="1" si="166"/>
        <v>1</v>
      </c>
      <c r="AR280" s="10">
        <f t="shared" ca="1" si="167"/>
        <v>1</v>
      </c>
      <c r="AS280" s="10">
        <f t="shared" ca="1" si="168"/>
        <v>1</v>
      </c>
      <c r="AT280" s="10">
        <f t="shared" ca="1" si="169"/>
        <v>1</v>
      </c>
      <c r="AU280" s="8">
        <f t="shared" ca="1" si="170"/>
        <v>0</v>
      </c>
    </row>
    <row r="281" spans="2:47" x14ac:dyDescent="0.7">
      <c r="B281" s="12">
        <f t="shared" si="152"/>
        <v>273</v>
      </c>
      <c r="C281" s="7">
        <f t="shared" ca="1" si="153"/>
        <v>0</v>
      </c>
      <c r="D281" s="8">
        <f t="shared" ca="1" si="154"/>
        <v>33</v>
      </c>
      <c r="E281" s="10">
        <f t="shared" ca="1" si="155"/>
        <v>0</v>
      </c>
      <c r="F281" s="54">
        <f t="shared" ca="1" si="156"/>
        <v>1</v>
      </c>
      <c r="G281" s="10">
        <f t="shared" ca="1" si="157"/>
        <v>-1</v>
      </c>
      <c r="H281" s="7">
        <f t="shared" ca="1" si="158"/>
        <v>1</v>
      </c>
      <c r="I281" s="8" t="b">
        <f t="shared" ca="1" si="159"/>
        <v>0</v>
      </c>
      <c r="K281" s="55">
        <f t="shared" ca="1" si="160"/>
        <v>1</v>
      </c>
      <c r="L281" s="23">
        <f t="shared" si="161"/>
        <v>0.32542423113618246</v>
      </c>
      <c r="M281" s="8">
        <f t="shared" ca="1" si="162"/>
        <v>1</v>
      </c>
      <c r="N281" s="15"/>
      <c r="O281" s="58">
        <f t="shared" ca="1" si="163"/>
        <v>4.1048688575005041</v>
      </c>
      <c r="P281" s="57">
        <f t="shared" ca="1" si="164"/>
        <v>7</v>
      </c>
      <c r="Q281" s="27">
        <f t="shared" ca="1" si="165"/>
        <v>2.8951311424994959</v>
      </c>
      <c r="R281" s="26">
        <f t="shared" ca="1" si="143"/>
        <v>1.3652587617851197</v>
      </c>
      <c r="S281" s="50">
        <f t="shared" ca="1" si="144"/>
        <v>4.1048688575005041</v>
      </c>
      <c r="T281" s="26">
        <f t="shared" ca="1" si="145"/>
        <v>-0.14098256036158124</v>
      </c>
      <c r="U281" s="50">
        <f t="shared" ca="1" si="146"/>
        <v>5.9887447966230365</v>
      </c>
      <c r="V281" s="23"/>
      <c r="W281" s="7">
        <f ca="1">IFERROR(MATCH(TRUE,I281:OFFSET(I281,_n-1,0),FALSE), _n)-1</f>
        <v>3</v>
      </c>
      <c r="X281" s="10">
        <f t="shared" ca="1" si="147"/>
        <v>4</v>
      </c>
      <c r="Y281" s="10">
        <f t="shared" ca="1" si="148"/>
        <v>0</v>
      </c>
      <c r="Z281" s="7">
        <f ca="1">SUM(G281:OFFSET(G281, W281, 0))</f>
        <v>7</v>
      </c>
      <c r="AA281" s="65">
        <f t="shared" ca="1" si="149"/>
        <v>0</v>
      </c>
      <c r="AB281" s="66">
        <f t="shared" ca="1" si="150"/>
        <v>7</v>
      </c>
      <c r="AC281" s="70">
        <f t="shared" si="151"/>
        <v>277</v>
      </c>
      <c r="AF281" s="48">
        <f ca="1">AF280+_alpha*SUMIFS($Q$8:$Q280, $AC$8:$AC280,$B281, $E$8:$E280,AF$5, $F$8:$F280,AF$6)</f>
        <v>1.3652587617851197</v>
      </c>
      <c r="AG281" s="34">
        <f ca="1">AG280+_alpha*SUMIFS($Q$8:$Q280, $AC$8:$AC280,$B281, $E$8:$E280,AG$5, $F$8:$F280,AG$6)</f>
        <v>4.1048688575005041</v>
      </c>
      <c r="AH281" s="33">
        <f ca="1">AH280+_alpha*SUMIFS($Q$8:$Q280, $AC$8:$AC280,$B281, $E$8:$E280,AH$5, $F$8:$F280,AH$6)</f>
        <v>-0.14098256036158124</v>
      </c>
      <c r="AI281" s="35">
        <f ca="1">AI280+_alpha*SUMIFS($Q$8:$Q280, $AC$8:$AC280,$B281, $E$8:$E280,AI$5, $F$8:$F280,AI$6)</f>
        <v>5.9887447966230365</v>
      </c>
      <c r="AJ281" s="34">
        <f ca="1">AJ280+_alpha*SUMIFS($Q$8:$Q280, $AC$8:$AC280,$B281, $E$8:$E280,AJ$5, $F$8:$F280,AJ$6)</f>
        <v>1.9899811440235293</v>
      </c>
      <c r="AK281" s="34">
        <f ca="1">AK280+_alpha*SUMIFS($Q$8:$Q280, $AC$8:$AC280,$B281, $E$8:$E280,AK$5, $F$8:$F280,AK$6)</f>
        <v>8.3810152572715051</v>
      </c>
      <c r="AL281" s="33">
        <f ca="1">AL280+_alpha*SUMIFS($Q$8:$Q280, $AC$8:$AC280,$B281, $E$8:$E280,AL$5, $F$8:$F280,AL$6)</f>
        <v>2.7433685378912944</v>
      </c>
      <c r="AM281" s="35">
        <f ca="1">AM280+_alpha*SUMIFS($Q$8:$Q280, $AC$8:$AC280,$B281, $E$8:$E280,AM$5, $F$8:$F280,AM$6)</f>
        <v>9.6566316179707492</v>
      </c>
      <c r="AN281" s="34">
        <f ca="1">AN280+_alpha*SUMIFS($Q$8:$Q280, $AC$8:$AC280,$B281, $E$8:$E280,AN$5, $F$8:$F280,AN$6)</f>
        <v>0</v>
      </c>
      <c r="AO281" s="49">
        <f ca="1">AO280+_alpha*SUMIFS($Q$8:$Q280, $AC$8:$AC280,$B281, $E$8:$E280,AO$5, $F$8:$F280,AO$6)</f>
        <v>0</v>
      </c>
      <c r="AQ281" s="7">
        <f t="shared" ca="1" si="166"/>
        <v>1</v>
      </c>
      <c r="AR281" s="10">
        <f t="shared" ca="1" si="167"/>
        <v>1</v>
      </c>
      <c r="AS281" s="10">
        <f t="shared" ca="1" si="168"/>
        <v>1</v>
      </c>
      <c r="AT281" s="10">
        <f t="shared" ca="1" si="169"/>
        <v>1</v>
      </c>
      <c r="AU281" s="8">
        <f t="shared" ca="1" si="170"/>
        <v>0</v>
      </c>
    </row>
    <row r="282" spans="2:47" x14ac:dyDescent="0.7">
      <c r="B282" s="12">
        <f t="shared" si="152"/>
        <v>274</v>
      </c>
      <c r="C282" s="7">
        <f t="shared" ca="1" si="153"/>
        <v>1</v>
      </c>
      <c r="D282" s="8">
        <f t="shared" ca="1" si="154"/>
        <v>33</v>
      </c>
      <c r="E282" s="10">
        <f t="shared" ca="1" si="155"/>
        <v>1</v>
      </c>
      <c r="F282" s="54">
        <f t="shared" ca="1" si="156"/>
        <v>1</v>
      </c>
      <c r="G282" s="10">
        <f t="shared" ca="1" si="157"/>
        <v>-1</v>
      </c>
      <c r="H282" s="7">
        <f t="shared" ca="1" si="158"/>
        <v>2</v>
      </c>
      <c r="I282" s="8" t="b">
        <f t="shared" ca="1" si="159"/>
        <v>0</v>
      </c>
      <c r="K282" s="55">
        <f t="shared" ca="1" si="160"/>
        <v>1</v>
      </c>
      <c r="L282" s="23">
        <f t="shared" si="161"/>
        <v>0.32518721396464811</v>
      </c>
      <c r="M282" s="8">
        <f t="shared" ca="1" si="162"/>
        <v>1</v>
      </c>
      <c r="N282" s="15"/>
      <c r="O282" s="58">
        <f t="shared" ca="1" si="163"/>
        <v>6.1898703169607332</v>
      </c>
      <c r="P282" s="57">
        <f t="shared" ca="1" si="164"/>
        <v>8</v>
      </c>
      <c r="Q282" s="27">
        <f t="shared" ca="1" si="165"/>
        <v>1.8101296830392668</v>
      </c>
      <c r="R282" s="26">
        <f t="shared" ca="1" si="143"/>
        <v>-0.14098256036158124</v>
      </c>
      <c r="S282" s="50">
        <f t="shared" ca="1" si="144"/>
        <v>6.1898703169607332</v>
      </c>
      <c r="T282" s="26">
        <f t="shared" ca="1" si="145"/>
        <v>1.9899811440235293</v>
      </c>
      <c r="U282" s="50">
        <f t="shared" ca="1" si="146"/>
        <v>8.3810152572715051</v>
      </c>
      <c r="V282" s="23"/>
      <c r="W282" s="7">
        <f ca="1">IFERROR(MATCH(TRUE,I282:OFFSET(I282,_n-1,0),FALSE), _n)-1</f>
        <v>2</v>
      </c>
      <c r="X282" s="10">
        <f t="shared" ca="1" si="147"/>
        <v>4</v>
      </c>
      <c r="Y282" s="10">
        <f t="shared" ca="1" si="148"/>
        <v>0</v>
      </c>
      <c r="Z282" s="7">
        <f ca="1">SUM(G282:OFFSET(G282, W282, 0))</f>
        <v>8</v>
      </c>
      <c r="AA282" s="65">
        <f t="shared" ca="1" si="149"/>
        <v>0</v>
      </c>
      <c r="AB282" s="66">
        <f t="shared" ca="1" si="150"/>
        <v>8</v>
      </c>
      <c r="AC282" s="70">
        <f t="shared" si="151"/>
        <v>278</v>
      </c>
      <c r="AF282" s="48">
        <f ca="1">AF281+_alpha*SUMIFS($Q$8:$Q281, $AC$8:$AC281,$B282, $E$8:$E281,AF$5, $F$8:$F281,AF$6)</f>
        <v>1.3652587617851197</v>
      </c>
      <c r="AG282" s="34">
        <f ca="1">AG281+_alpha*SUMIFS($Q$8:$Q281, $AC$8:$AC281,$B282, $E$8:$E281,AG$5, $F$8:$F281,AG$6)</f>
        <v>4.1048688575005041</v>
      </c>
      <c r="AH282" s="33">
        <f ca="1">AH281+_alpha*SUMIFS($Q$8:$Q281, $AC$8:$AC281,$B282, $E$8:$E281,AH$5, $F$8:$F281,AH$6)</f>
        <v>-0.14098256036158124</v>
      </c>
      <c r="AI282" s="35">
        <f ca="1">AI281+_alpha*SUMIFS($Q$8:$Q281, $AC$8:$AC281,$B282, $E$8:$E281,AI$5, $F$8:$F281,AI$6)</f>
        <v>6.1898703169607332</v>
      </c>
      <c r="AJ282" s="34">
        <f ca="1">AJ281+_alpha*SUMIFS($Q$8:$Q281, $AC$8:$AC281,$B282, $E$8:$E281,AJ$5, $F$8:$F281,AJ$6)</f>
        <v>1.9899811440235293</v>
      </c>
      <c r="AK282" s="34">
        <f ca="1">AK281+_alpha*SUMIFS($Q$8:$Q281, $AC$8:$AC281,$B282, $E$8:$E281,AK$5, $F$8:$F281,AK$6)</f>
        <v>8.3810152572715051</v>
      </c>
      <c r="AL282" s="33">
        <f ca="1">AL281+_alpha*SUMIFS($Q$8:$Q281, $AC$8:$AC281,$B282, $E$8:$E281,AL$5, $F$8:$F281,AL$6)</f>
        <v>2.7433685378912944</v>
      </c>
      <c r="AM282" s="35">
        <f ca="1">AM281+_alpha*SUMIFS($Q$8:$Q281, $AC$8:$AC281,$B282, $E$8:$E281,AM$5, $F$8:$F281,AM$6)</f>
        <v>9.6566316179707492</v>
      </c>
      <c r="AN282" s="34">
        <f ca="1">AN281+_alpha*SUMIFS($Q$8:$Q281, $AC$8:$AC281,$B282, $E$8:$E281,AN$5, $F$8:$F281,AN$6)</f>
        <v>0</v>
      </c>
      <c r="AO282" s="49">
        <f ca="1">AO281+_alpha*SUMIFS($Q$8:$Q281, $AC$8:$AC281,$B282, $E$8:$E281,AO$5, $F$8:$F281,AO$6)</f>
        <v>0</v>
      </c>
      <c r="AQ282" s="7">
        <f t="shared" ca="1" si="166"/>
        <v>1</v>
      </c>
      <c r="AR282" s="10">
        <f t="shared" ca="1" si="167"/>
        <v>1</v>
      </c>
      <c r="AS282" s="10">
        <f t="shared" ca="1" si="168"/>
        <v>1</v>
      </c>
      <c r="AT282" s="10">
        <f t="shared" ca="1" si="169"/>
        <v>1</v>
      </c>
      <c r="AU282" s="8">
        <f t="shared" ca="1" si="170"/>
        <v>0</v>
      </c>
    </row>
    <row r="283" spans="2:47" x14ac:dyDescent="0.7">
      <c r="B283" s="12">
        <f t="shared" si="152"/>
        <v>275</v>
      </c>
      <c r="C283" s="7">
        <f t="shared" ca="1" si="153"/>
        <v>2</v>
      </c>
      <c r="D283" s="8">
        <f t="shared" ca="1" si="154"/>
        <v>33</v>
      </c>
      <c r="E283" s="10">
        <f t="shared" ca="1" si="155"/>
        <v>2</v>
      </c>
      <c r="F283" s="54">
        <f t="shared" ca="1" si="156"/>
        <v>1</v>
      </c>
      <c r="G283" s="10">
        <f t="shared" ca="1" si="157"/>
        <v>-1</v>
      </c>
      <c r="H283" s="7">
        <f t="shared" ca="1" si="158"/>
        <v>3</v>
      </c>
      <c r="I283" s="8" t="b">
        <f t="shared" ca="1" si="159"/>
        <v>0</v>
      </c>
      <c r="K283" s="55">
        <f t="shared" ca="1" si="160"/>
        <v>1</v>
      </c>
      <c r="L283" s="23">
        <f t="shared" si="161"/>
        <v>0.32495122880021188</v>
      </c>
      <c r="M283" s="8">
        <f t="shared" ca="1" si="162"/>
        <v>1</v>
      </c>
      <c r="N283" s="15"/>
      <c r="O283" s="58">
        <f t="shared" ca="1" si="163"/>
        <v>8.4429137315443548</v>
      </c>
      <c r="P283" s="57">
        <f t="shared" ca="1" si="164"/>
        <v>9</v>
      </c>
      <c r="Q283" s="27">
        <f t="shared" ca="1" si="165"/>
        <v>0.55708626845564524</v>
      </c>
      <c r="R283" s="26">
        <f t="shared" ca="1" si="143"/>
        <v>1.9899811440235293</v>
      </c>
      <c r="S283" s="50">
        <f t="shared" ca="1" si="144"/>
        <v>8.4429137315443548</v>
      </c>
      <c r="T283" s="26">
        <f t="shared" ca="1" si="145"/>
        <v>2.7433685378912944</v>
      </c>
      <c r="U283" s="50">
        <f t="shared" ca="1" si="146"/>
        <v>9.6566316179707492</v>
      </c>
      <c r="V283" s="23"/>
      <c r="W283" s="7">
        <f ca="1">IFERROR(MATCH(TRUE,I283:OFFSET(I283,_n-1,0),FALSE), _n)-1</f>
        <v>1</v>
      </c>
      <c r="X283" s="10">
        <f t="shared" ca="1" si="147"/>
        <v>4</v>
      </c>
      <c r="Y283" s="10">
        <f t="shared" ca="1" si="148"/>
        <v>0</v>
      </c>
      <c r="Z283" s="7">
        <f ca="1">SUM(G283:OFFSET(G283, W283, 0))</f>
        <v>9</v>
      </c>
      <c r="AA283" s="65">
        <f t="shared" ca="1" si="149"/>
        <v>0</v>
      </c>
      <c r="AB283" s="66">
        <f t="shared" ca="1" si="150"/>
        <v>9</v>
      </c>
      <c r="AC283" s="70">
        <f t="shared" si="151"/>
        <v>279</v>
      </c>
      <c r="AF283" s="48">
        <f ca="1">AF282+_alpha*SUMIFS($Q$8:$Q282, $AC$8:$AC282,$B283, $E$8:$E282,AF$5, $F$8:$F282,AF$6)</f>
        <v>1.3652587617851197</v>
      </c>
      <c r="AG283" s="34">
        <f ca="1">AG282+_alpha*SUMIFS($Q$8:$Q282, $AC$8:$AC282,$B283, $E$8:$E282,AG$5, $F$8:$F282,AG$6)</f>
        <v>4.1048688575005041</v>
      </c>
      <c r="AH283" s="33">
        <f ca="1">AH282+_alpha*SUMIFS($Q$8:$Q282, $AC$8:$AC282,$B283, $E$8:$E282,AH$5, $F$8:$F282,AH$6)</f>
        <v>-0.14098256036158124</v>
      </c>
      <c r="AI283" s="35">
        <f ca="1">AI282+_alpha*SUMIFS($Q$8:$Q282, $AC$8:$AC282,$B283, $E$8:$E282,AI$5, $F$8:$F282,AI$6)</f>
        <v>6.1898703169607332</v>
      </c>
      <c r="AJ283" s="34">
        <f ca="1">AJ282+_alpha*SUMIFS($Q$8:$Q282, $AC$8:$AC282,$B283, $E$8:$E282,AJ$5, $F$8:$F282,AJ$6)</f>
        <v>1.9899811440235293</v>
      </c>
      <c r="AK283" s="34">
        <f ca="1">AK282+_alpha*SUMIFS($Q$8:$Q282, $AC$8:$AC282,$B283, $E$8:$E282,AK$5, $F$8:$F282,AK$6)</f>
        <v>8.4429137315443548</v>
      </c>
      <c r="AL283" s="33">
        <f ca="1">AL282+_alpha*SUMIFS($Q$8:$Q282, $AC$8:$AC282,$B283, $E$8:$E282,AL$5, $F$8:$F282,AL$6)</f>
        <v>2.7433685378912944</v>
      </c>
      <c r="AM283" s="35">
        <f ca="1">AM282+_alpha*SUMIFS($Q$8:$Q282, $AC$8:$AC282,$B283, $E$8:$E282,AM$5, $F$8:$F282,AM$6)</f>
        <v>9.6566316179707492</v>
      </c>
      <c r="AN283" s="34">
        <f ca="1">AN282+_alpha*SUMIFS($Q$8:$Q282, $AC$8:$AC282,$B283, $E$8:$E282,AN$5, $F$8:$F282,AN$6)</f>
        <v>0</v>
      </c>
      <c r="AO283" s="49">
        <f ca="1">AO282+_alpha*SUMIFS($Q$8:$Q282, $AC$8:$AC282,$B283, $E$8:$E282,AO$5, $F$8:$F282,AO$6)</f>
        <v>0</v>
      </c>
      <c r="AQ283" s="7">
        <f t="shared" ca="1" si="166"/>
        <v>1</v>
      </c>
      <c r="AR283" s="10">
        <f t="shared" ca="1" si="167"/>
        <v>1</v>
      </c>
      <c r="AS283" s="10">
        <f t="shared" ca="1" si="168"/>
        <v>1</v>
      </c>
      <c r="AT283" s="10">
        <f t="shared" ca="1" si="169"/>
        <v>1</v>
      </c>
      <c r="AU283" s="8">
        <f t="shared" ca="1" si="170"/>
        <v>0</v>
      </c>
    </row>
    <row r="284" spans="2:47" x14ac:dyDescent="0.7">
      <c r="B284" s="12">
        <f t="shared" si="152"/>
        <v>276</v>
      </c>
      <c r="C284" s="7">
        <f t="shared" ca="1" si="153"/>
        <v>3</v>
      </c>
      <c r="D284" s="8">
        <f t="shared" ca="1" si="154"/>
        <v>33</v>
      </c>
      <c r="E284" s="10">
        <f t="shared" ca="1" si="155"/>
        <v>3</v>
      </c>
      <c r="F284" s="54">
        <f t="shared" ca="1" si="156"/>
        <v>1</v>
      </c>
      <c r="G284" s="10">
        <f t="shared" ca="1" si="157"/>
        <v>10</v>
      </c>
      <c r="H284" s="7">
        <f t="shared" ca="1" si="158"/>
        <v>4</v>
      </c>
      <c r="I284" s="8" t="b">
        <f t="shared" ca="1" si="159"/>
        <v>1</v>
      </c>
      <c r="K284" s="55">
        <f t="shared" ca="1" si="160"/>
        <v>0</v>
      </c>
      <c r="L284" s="23">
        <f t="shared" si="161"/>
        <v>0.3247162674345514</v>
      </c>
      <c r="M284" s="8">
        <f t="shared" ca="1" si="162"/>
        <v>0</v>
      </c>
      <c r="N284" s="15"/>
      <c r="O284" s="58">
        <f t="shared" ca="1" si="163"/>
        <v>9.6909684561736746</v>
      </c>
      <c r="P284" s="57">
        <f t="shared" ca="1" si="164"/>
        <v>10</v>
      </c>
      <c r="Q284" s="27">
        <f t="shared" ca="1" si="165"/>
        <v>0.30903154382632536</v>
      </c>
      <c r="R284" s="26">
        <f t="shared" ca="1" si="143"/>
        <v>2.7433685378912944</v>
      </c>
      <c r="S284" s="50">
        <f t="shared" ca="1" si="144"/>
        <v>9.6909684561736746</v>
      </c>
      <c r="T284" s="26">
        <f t="shared" ca="1" si="145"/>
        <v>0</v>
      </c>
      <c r="U284" s="50">
        <f t="shared" ca="1" si="146"/>
        <v>0</v>
      </c>
      <c r="V284" s="23"/>
      <c r="W284" s="7">
        <f ca="1">IFERROR(MATCH(TRUE,I284:OFFSET(I284,_n-1,0),FALSE), _n)-1</f>
        <v>0</v>
      </c>
      <c r="X284" s="10">
        <f t="shared" ca="1" si="147"/>
        <v>4</v>
      </c>
      <c r="Y284" s="10">
        <f t="shared" ca="1" si="148"/>
        <v>0</v>
      </c>
      <c r="Z284" s="7">
        <f ca="1">SUM(G284:OFFSET(G284, W284, 0))</f>
        <v>10</v>
      </c>
      <c r="AA284" s="65">
        <f t="shared" ca="1" si="149"/>
        <v>0</v>
      </c>
      <c r="AB284" s="66">
        <f t="shared" ca="1" si="150"/>
        <v>10</v>
      </c>
      <c r="AC284" s="70">
        <f t="shared" si="151"/>
        <v>280</v>
      </c>
      <c r="AF284" s="48">
        <f ca="1">AF283+_alpha*SUMIFS($Q$8:$Q283, $AC$8:$AC283,$B284, $E$8:$E283,AF$5, $F$8:$F283,AF$6)</f>
        <v>1.3652587617851197</v>
      </c>
      <c r="AG284" s="34">
        <f ca="1">AG283+_alpha*SUMIFS($Q$8:$Q283, $AC$8:$AC283,$B284, $E$8:$E283,AG$5, $F$8:$F283,AG$6)</f>
        <v>4.1048688575005041</v>
      </c>
      <c r="AH284" s="33">
        <f ca="1">AH283+_alpha*SUMIFS($Q$8:$Q283, $AC$8:$AC283,$B284, $E$8:$E283,AH$5, $F$8:$F283,AH$6)</f>
        <v>-0.14098256036158124</v>
      </c>
      <c r="AI284" s="35">
        <f ca="1">AI283+_alpha*SUMIFS($Q$8:$Q283, $AC$8:$AC283,$B284, $E$8:$E283,AI$5, $F$8:$F283,AI$6)</f>
        <v>6.1898703169607332</v>
      </c>
      <c r="AJ284" s="34">
        <f ca="1">AJ283+_alpha*SUMIFS($Q$8:$Q283, $AC$8:$AC283,$B284, $E$8:$E283,AJ$5, $F$8:$F283,AJ$6)</f>
        <v>1.9899811440235293</v>
      </c>
      <c r="AK284" s="34">
        <f ca="1">AK283+_alpha*SUMIFS($Q$8:$Q283, $AC$8:$AC283,$B284, $E$8:$E283,AK$5, $F$8:$F283,AK$6)</f>
        <v>8.4429137315443548</v>
      </c>
      <c r="AL284" s="33">
        <f ca="1">AL283+_alpha*SUMIFS($Q$8:$Q283, $AC$8:$AC283,$B284, $E$8:$E283,AL$5, $F$8:$F283,AL$6)</f>
        <v>2.7433685378912944</v>
      </c>
      <c r="AM284" s="35">
        <f ca="1">AM283+_alpha*SUMIFS($Q$8:$Q283, $AC$8:$AC283,$B284, $E$8:$E283,AM$5, $F$8:$F283,AM$6)</f>
        <v>9.6909684561736746</v>
      </c>
      <c r="AN284" s="34">
        <f ca="1">AN283+_alpha*SUMIFS($Q$8:$Q283, $AC$8:$AC283,$B284, $E$8:$E283,AN$5, $F$8:$F283,AN$6)</f>
        <v>0</v>
      </c>
      <c r="AO284" s="49">
        <f ca="1">AO283+_alpha*SUMIFS($Q$8:$Q283, $AC$8:$AC283,$B284, $E$8:$E283,AO$5, $F$8:$F283,AO$6)</f>
        <v>0</v>
      </c>
      <c r="AQ284" s="7">
        <f t="shared" ca="1" si="166"/>
        <v>1</v>
      </c>
      <c r="AR284" s="10">
        <f t="shared" ca="1" si="167"/>
        <v>1</v>
      </c>
      <c r="AS284" s="10">
        <f t="shared" ca="1" si="168"/>
        <v>1</v>
      </c>
      <c r="AT284" s="10">
        <f t="shared" ca="1" si="169"/>
        <v>1</v>
      </c>
      <c r="AU284" s="8">
        <f t="shared" ca="1" si="170"/>
        <v>0</v>
      </c>
    </row>
    <row r="285" spans="2:47" x14ac:dyDescent="0.7">
      <c r="B285" s="12">
        <f t="shared" si="152"/>
        <v>277</v>
      </c>
      <c r="C285" s="7">
        <f t="shared" ca="1" si="153"/>
        <v>0</v>
      </c>
      <c r="D285" s="8">
        <f t="shared" ca="1" si="154"/>
        <v>34</v>
      </c>
      <c r="E285" s="10">
        <f t="shared" ca="1" si="155"/>
        <v>0</v>
      </c>
      <c r="F285" s="54">
        <f t="shared" ca="1" si="156"/>
        <v>0</v>
      </c>
      <c r="G285" s="10">
        <f t="shared" ca="1" si="157"/>
        <v>-1</v>
      </c>
      <c r="H285" s="7">
        <f t="shared" ca="1" si="158"/>
        <v>0</v>
      </c>
      <c r="I285" s="8" t="b">
        <f t="shared" ca="1" si="159"/>
        <v>0</v>
      </c>
      <c r="K285" s="55">
        <f t="shared" ca="1" si="160"/>
        <v>1</v>
      </c>
      <c r="L285" s="23">
        <f t="shared" si="161"/>
        <v>0.32448232175396508</v>
      </c>
      <c r="M285" s="8">
        <f t="shared" ca="1" si="162"/>
        <v>1</v>
      </c>
      <c r="N285" s="15"/>
      <c r="O285" s="58">
        <f t="shared" ca="1" si="163"/>
        <v>1.3652587617851197</v>
      </c>
      <c r="P285" s="57">
        <f t="shared" ca="1" si="164"/>
        <v>-1.2566314621087056</v>
      </c>
      <c r="Q285" s="27">
        <f t="shared" ca="1" si="165"/>
        <v>-2.6218902238938253</v>
      </c>
      <c r="R285" s="26">
        <f t="shared" ca="1" si="143"/>
        <v>1.3652587617851197</v>
      </c>
      <c r="S285" s="50">
        <f t="shared" ca="1" si="144"/>
        <v>4.3943819717504535</v>
      </c>
      <c r="T285" s="26">
        <f t="shared" ca="1" si="145"/>
        <v>1.3652587617851197</v>
      </c>
      <c r="U285" s="50">
        <f t="shared" ca="1" si="146"/>
        <v>4.3943819717504535</v>
      </c>
      <c r="V285" s="23"/>
      <c r="W285" s="7">
        <f ca="1">IFERROR(MATCH(TRUE,I285:OFFSET(I285,_n-1,0),FALSE), _n)-1</f>
        <v>3</v>
      </c>
      <c r="X285" s="10">
        <f t="shared" ca="1" si="147"/>
        <v>3</v>
      </c>
      <c r="Y285" s="10">
        <f t="shared" ca="1" si="148"/>
        <v>0</v>
      </c>
      <c r="Z285" s="7">
        <f ca="1">SUM(G285:OFFSET(G285, W285, 0))</f>
        <v>-4</v>
      </c>
      <c r="AA285" s="65">
        <f t="shared" ca="1" si="149"/>
        <v>2.7433685378912944</v>
      </c>
      <c r="AB285" s="66">
        <f t="shared" ca="1" si="150"/>
        <v>-1.2566314621087056</v>
      </c>
      <c r="AC285" s="70">
        <f t="shared" si="151"/>
        <v>281</v>
      </c>
      <c r="AF285" s="48">
        <f ca="1">AF284+_alpha*SUMIFS($Q$8:$Q284, $AC$8:$AC284,$B285, $E$8:$E284,AF$5, $F$8:$F284,AF$6)</f>
        <v>1.3652587617851197</v>
      </c>
      <c r="AG285" s="34">
        <f ca="1">AG284+_alpha*SUMIFS($Q$8:$Q284, $AC$8:$AC284,$B285, $E$8:$E284,AG$5, $F$8:$F284,AG$6)</f>
        <v>4.3943819717504535</v>
      </c>
      <c r="AH285" s="33">
        <f ca="1">AH284+_alpha*SUMIFS($Q$8:$Q284, $AC$8:$AC284,$B285, $E$8:$E284,AH$5, $F$8:$F284,AH$6)</f>
        <v>-0.14098256036158124</v>
      </c>
      <c r="AI285" s="35">
        <f ca="1">AI284+_alpha*SUMIFS($Q$8:$Q284, $AC$8:$AC284,$B285, $E$8:$E284,AI$5, $F$8:$F284,AI$6)</f>
        <v>6.1898703169607332</v>
      </c>
      <c r="AJ285" s="34">
        <f ca="1">AJ284+_alpha*SUMIFS($Q$8:$Q284, $AC$8:$AC284,$B285, $E$8:$E284,AJ$5, $F$8:$F284,AJ$6)</f>
        <v>1.9899811440235293</v>
      </c>
      <c r="AK285" s="34">
        <f ca="1">AK284+_alpha*SUMIFS($Q$8:$Q284, $AC$8:$AC284,$B285, $E$8:$E284,AK$5, $F$8:$F284,AK$6)</f>
        <v>8.4429137315443548</v>
      </c>
      <c r="AL285" s="33">
        <f ca="1">AL284+_alpha*SUMIFS($Q$8:$Q284, $AC$8:$AC284,$B285, $E$8:$E284,AL$5, $F$8:$F284,AL$6)</f>
        <v>2.7433685378912944</v>
      </c>
      <c r="AM285" s="35">
        <f ca="1">AM284+_alpha*SUMIFS($Q$8:$Q284, $AC$8:$AC284,$B285, $E$8:$E284,AM$5, $F$8:$F284,AM$6)</f>
        <v>9.6909684561736746</v>
      </c>
      <c r="AN285" s="34">
        <f ca="1">AN284+_alpha*SUMIFS($Q$8:$Q284, $AC$8:$AC284,$B285, $E$8:$E284,AN$5, $F$8:$F284,AN$6)</f>
        <v>0</v>
      </c>
      <c r="AO285" s="49">
        <f ca="1">AO284+_alpha*SUMIFS($Q$8:$Q284, $AC$8:$AC284,$B285, $E$8:$E284,AO$5, $F$8:$F284,AO$6)</f>
        <v>0</v>
      </c>
      <c r="AQ285" s="7">
        <f t="shared" ca="1" si="166"/>
        <v>1</v>
      </c>
      <c r="AR285" s="10">
        <f t="shared" ca="1" si="167"/>
        <v>1</v>
      </c>
      <c r="AS285" s="10">
        <f t="shared" ca="1" si="168"/>
        <v>1</v>
      </c>
      <c r="AT285" s="10">
        <f t="shared" ca="1" si="169"/>
        <v>1</v>
      </c>
      <c r="AU285" s="8">
        <f t="shared" ca="1" si="170"/>
        <v>0</v>
      </c>
    </row>
    <row r="286" spans="2:47" x14ac:dyDescent="0.7">
      <c r="B286" s="12">
        <f t="shared" si="152"/>
        <v>278</v>
      </c>
      <c r="C286" s="7">
        <f t="shared" ca="1" si="153"/>
        <v>1</v>
      </c>
      <c r="D286" s="8">
        <f t="shared" ca="1" si="154"/>
        <v>34</v>
      </c>
      <c r="E286" s="10">
        <f t="shared" ca="1" si="155"/>
        <v>0</v>
      </c>
      <c r="F286" s="54">
        <f t="shared" ca="1" si="156"/>
        <v>1</v>
      </c>
      <c r="G286" s="10">
        <f t="shared" ca="1" si="157"/>
        <v>-1</v>
      </c>
      <c r="H286" s="7">
        <f t="shared" ca="1" si="158"/>
        <v>1</v>
      </c>
      <c r="I286" s="8" t="b">
        <f t="shared" ca="1" si="159"/>
        <v>0</v>
      </c>
      <c r="K286" s="55">
        <f t="shared" ca="1" si="160"/>
        <v>1</v>
      </c>
      <c r="L286" s="23">
        <f t="shared" si="161"/>
        <v>0.3242493837379456</v>
      </c>
      <c r="M286" s="8">
        <f t="shared" ca="1" si="162"/>
        <v>1</v>
      </c>
      <c r="N286" s="15"/>
      <c r="O286" s="58">
        <f t="shared" ca="1" si="163"/>
        <v>4.3943819717504535</v>
      </c>
      <c r="P286" s="57">
        <f t="shared" ca="1" si="164"/>
        <v>4.4429137315443548</v>
      </c>
      <c r="Q286" s="27">
        <f t="shared" ca="1" si="165"/>
        <v>4.853175979390123E-2</v>
      </c>
      <c r="R286" s="26">
        <f t="shared" ca="1" si="143"/>
        <v>1.3652587617851197</v>
      </c>
      <c r="S286" s="50">
        <f t="shared" ca="1" si="144"/>
        <v>4.3943819717504535</v>
      </c>
      <c r="T286" s="26">
        <f t="shared" ca="1" si="145"/>
        <v>-0.14098256036158124</v>
      </c>
      <c r="U286" s="50">
        <f t="shared" ca="1" si="146"/>
        <v>6.37088328526466</v>
      </c>
      <c r="V286" s="23"/>
      <c r="W286" s="7">
        <f ca="1">IFERROR(MATCH(TRUE,I286:OFFSET(I286,_n-1,0),FALSE), _n)-1</f>
        <v>3</v>
      </c>
      <c r="X286" s="10">
        <f t="shared" ca="1" si="147"/>
        <v>2</v>
      </c>
      <c r="Y286" s="10">
        <f t="shared" ca="1" si="148"/>
        <v>1</v>
      </c>
      <c r="Z286" s="7">
        <f ca="1">SUM(G286:OFFSET(G286, W286, 0))</f>
        <v>-4</v>
      </c>
      <c r="AA286" s="65">
        <f t="shared" ca="1" si="149"/>
        <v>8.4429137315443548</v>
      </c>
      <c r="AB286" s="66">
        <f t="shared" ca="1" si="150"/>
        <v>4.4429137315443548</v>
      </c>
      <c r="AC286" s="70">
        <f t="shared" si="151"/>
        <v>282</v>
      </c>
      <c r="AF286" s="48">
        <f ca="1">AF285+_alpha*SUMIFS($Q$8:$Q285, $AC$8:$AC285,$B286, $E$8:$E285,AF$5, $F$8:$F285,AF$6)</f>
        <v>1.3652587617851197</v>
      </c>
      <c r="AG286" s="34">
        <f ca="1">AG285+_alpha*SUMIFS($Q$8:$Q285, $AC$8:$AC285,$B286, $E$8:$E285,AG$5, $F$8:$F285,AG$6)</f>
        <v>4.3943819717504535</v>
      </c>
      <c r="AH286" s="33">
        <f ca="1">AH285+_alpha*SUMIFS($Q$8:$Q285, $AC$8:$AC285,$B286, $E$8:$E285,AH$5, $F$8:$F285,AH$6)</f>
        <v>-0.14098256036158124</v>
      </c>
      <c r="AI286" s="35">
        <f ca="1">AI285+_alpha*SUMIFS($Q$8:$Q285, $AC$8:$AC285,$B286, $E$8:$E285,AI$5, $F$8:$F285,AI$6)</f>
        <v>6.37088328526466</v>
      </c>
      <c r="AJ286" s="34">
        <f ca="1">AJ285+_alpha*SUMIFS($Q$8:$Q285, $AC$8:$AC285,$B286, $E$8:$E285,AJ$5, $F$8:$F285,AJ$6)</f>
        <v>1.9899811440235293</v>
      </c>
      <c r="AK286" s="34">
        <f ca="1">AK285+_alpha*SUMIFS($Q$8:$Q285, $AC$8:$AC285,$B286, $E$8:$E285,AK$5, $F$8:$F285,AK$6)</f>
        <v>8.4429137315443548</v>
      </c>
      <c r="AL286" s="33">
        <f ca="1">AL285+_alpha*SUMIFS($Q$8:$Q285, $AC$8:$AC285,$B286, $E$8:$E285,AL$5, $F$8:$F285,AL$6)</f>
        <v>2.7433685378912944</v>
      </c>
      <c r="AM286" s="35">
        <f ca="1">AM285+_alpha*SUMIFS($Q$8:$Q285, $AC$8:$AC285,$B286, $E$8:$E285,AM$5, $F$8:$F285,AM$6)</f>
        <v>9.6909684561736746</v>
      </c>
      <c r="AN286" s="34">
        <f ca="1">AN285+_alpha*SUMIFS($Q$8:$Q285, $AC$8:$AC285,$B286, $E$8:$E285,AN$5, $F$8:$F285,AN$6)</f>
        <v>0</v>
      </c>
      <c r="AO286" s="49">
        <f ca="1">AO285+_alpha*SUMIFS($Q$8:$Q285, $AC$8:$AC285,$B286, $E$8:$E285,AO$5, $F$8:$F285,AO$6)</f>
        <v>0</v>
      </c>
      <c r="AQ286" s="7">
        <f t="shared" ca="1" si="166"/>
        <v>1</v>
      </c>
      <c r="AR286" s="10">
        <f t="shared" ca="1" si="167"/>
        <v>1</v>
      </c>
      <c r="AS286" s="10">
        <f t="shared" ca="1" si="168"/>
        <v>1</v>
      </c>
      <c r="AT286" s="10">
        <f t="shared" ca="1" si="169"/>
        <v>1</v>
      </c>
      <c r="AU286" s="8">
        <f t="shared" ca="1" si="170"/>
        <v>0</v>
      </c>
    </row>
    <row r="287" spans="2:47" x14ac:dyDescent="0.7">
      <c r="B287" s="12">
        <f t="shared" si="152"/>
        <v>279</v>
      </c>
      <c r="C287" s="7">
        <f t="shared" ca="1" si="153"/>
        <v>2</v>
      </c>
      <c r="D287" s="8">
        <f t="shared" ca="1" si="154"/>
        <v>34</v>
      </c>
      <c r="E287" s="10">
        <f t="shared" ca="1" si="155"/>
        <v>1</v>
      </c>
      <c r="F287" s="54">
        <f t="shared" ca="1" si="156"/>
        <v>1</v>
      </c>
      <c r="G287" s="10">
        <f t="shared" ca="1" si="157"/>
        <v>-1</v>
      </c>
      <c r="H287" s="7">
        <f t="shared" ca="1" si="158"/>
        <v>2</v>
      </c>
      <c r="I287" s="8" t="b">
        <f t="shared" ca="1" si="159"/>
        <v>0</v>
      </c>
      <c r="K287" s="55">
        <f t="shared" ca="1" si="160"/>
        <v>1</v>
      </c>
      <c r="L287" s="23">
        <f t="shared" si="161"/>
        <v>0.32401744545778016</v>
      </c>
      <c r="M287" s="8">
        <f t="shared" ca="1" si="162"/>
        <v>1</v>
      </c>
      <c r="N287" s="15"/>
      <c r="O287" s="58">
        <f t="shared" ca="1" si="163"/>
        <v>6.37088328526466</v>
      </c>
      <c r="P287" s="57">
        <f t="shared" ca="1" si="164"/>
        <v>5.6909684561736746</v>
      </c>
      <c r="Q287" s="27">
        <f t="shared" ca="1" si="165"/>
        <v>-0.67991482909098533</v>
      </c>
      <c r="R287" s="26">
        <f t="shared" ca="1" si="143"/>
        <v>-0.14098256036158124</v>
      </c>
      <c r="S287" s="50">
        <f t="shared" ca="1" si="144"/>
        <v>6.37088328526466</v>
      </c>
      <c r="T287" s="26">
        <f t="shared" ca="1" si="145"/>
        <v>1.9899811440235293</v>
      </c>
      <c r="U287" s="50">
        <f t="shared" ca="1" si="146"/>
        <v>8.4986223583899196</v>
      </c>
      <c r="V287" s="23"/>
      <c r="W287" s="7">
        <f ca="1">IFERROR(MATCH(TRUE,I287:OFFSET(I287,_n-1,0),FALSE), _n)-1</f>
        <v>3</v>
      </c>
      <c r="X287" s="10">
        <f t="shared" ca="1" si="147"/>
        <v>3</v>
      </c>
      <c r="Y287" s="10">
        <f t="shared" ca="1" si="148"/>
        <v>1</v>
      </c>
      <c r="Z287" s="7">
        <f ca="1">SUM(G287:OFFSET(G287, W287, 0))</f>
        <v>-4</v>
      </c>
      <c r="AA287" s="65">
        <f t="shared" ca="1" si="149"/>
        <v>9.6909684561736746</v>
      </c>
      <c r="AB287" s="66">
        <f t="shared" ca="1" si="150"/>
        <v>5.6909684561736746</v>
      </c>
      <c r="AC287" s="70">
        <f t="shared" si="151"/>
        <v>283</v>
      </c>
      <c r="AF287" s="48">
        <f ca="1">AF286+_alpha*SUMIFS($Q$8:$Q286, $AC$8:$AC286,$B287, $E$8:$E286,AF$5, $F$8:$F286,AF$6)</f>
        <v>1.3652587617851197</v>
      </c>
      <c r="AG287" s="34">
        <f ca="1">AG286+_alpha*SUMIFS($Q$8:$Q286, $AC$8:$AC286,$B287, $E$8:$E286,AG$5, $F$8:$F286,AG$6)</f>
        <v>4.3943819717504535</v>
      </c>
      <c r="AH287" s="33">
        <f ca="1">AH286+_alpha*SUMIFS($Q$8:$Q286, $AC$8:$AC286,$B287, $E$8:$E286,AH$5, $F$8:$F286,AH$6)</f>
        <v>-0.14098256036158124</v>
      </c>
      <c r="AI287" s="35">
        <f ca="1">AI286+_alpha*SUMIFS($Q$8:$Q286, $AC$8:$AC286,$B287, $E$8:$E286,AI$5, $F$8:$F286,AI$6)</f>
        <v>6.37088328526466</v>
      </c>
      <c r="AJ287" s="34">
        <f ca="1">AJ286+_alpha*SUMIFS($Q$8:$Q286, $AC$8:$AC286,$B287, $E$8:$E286,AJ$5, $F$8:$F286,AJ$6)</f>
        <v>1.9899811440235293</v>
      </c>
      <c r="AK287" s="34">
        <f ca="1">AK286+_alpha*SUMIFS($Q$8:$Q286, $AC$8:$AC286,$B287, $E$8:$E286,AK$5, $F$8:$F286,AK$6)</f>
        <v>8.4986223583899196</v>
      </c>
      <c r="AL287" s="33">
        <f ca="1">AL286+_alpha*SUMIFS($Q$8:$Q286, $AC$8:$AC286,$B287, $E$8:$E286,AL$5, $F$8:$F286,AL$6)</f>
        <v>2.7433685378912944</v>
      </c>
      <c r="AM287" s="35">
        <f ca="1">AM286+_alpha*SUMIFS($Q$8:$Q286, $AC$8:$AC286,$B287, $E$8:$E286,AM$5, $F$8:$F286,AM$6)</f>
        <v>9.6909684561736746</v>
      </c>
      <c r="AN287" s="34">
        <f ca="1">AN286+_alpha*SUMIFS($Q$8:$Q286, $AC$8:$AC286,$B287, $E$8:$E286,AN$5, $F$8:$F286,AN$6)</f>
        <v>0</v>
      </c>
      <c r="AO287" s="49">
        <f ca="1">AO286+_alpha*SUMIFS($Q$8:$Q286, $AC$8:$AC286,$B287, $E$8:$E286,AO$5, $F$8:$F286,AO$6)</f>
        <v>0</v>
      </c>
      <c r="AQ287" s="7">
        <f t="shared" ca="1" si="166"/>
        <v>1</v>
      </c>
      <c r="AR287" s="10">
        <f t="shared" ca="1" si="167"/>
        <v>1</v>
      </c>
      <c r="AS287" s="10">
        <f t="shared" ca="1" si="168"/>
        <v>1</v>
      </c>
      <c r="AT287" s="10">
        <f t="shared" ca="1" si="169"/>
        <v>1</v>
      </c>
      <c r="AU287" s="8">
        <f t="shared" ca="1" si="170"/>
        <v>0</v>
      </c>
    </row>
    <row r="288" spans="2:47" x14ac:dyDescent="0.7">
      <c r="B288" s="12">
        <f t="shared" si="152"/>
        <v>280</v>
      </c>
      <c r="C288" s="7">
        <f t="shared" ca="1" si="153"/>
        <v>3</v>
      </c>
      <c r="D288" s="8">
        <f t="shared" ca="1" si="154"/>
        <v>34</v>
      </c>
      <c r="E288" s="10">
        <f t="shared" ca="1" si="155"/>
        <v>2</v>
      </c>
      <c r="F288" s="54">
        <f t="shared" ca="1" si="156"/>
        <v>1</v>
      </c>
      <c r="G288" s="10">
        <f t="shared" ca="1" si="157"/>
        <v>-1</v>
      </c>
      <c r="H288" s="7">
        <f t="shared" ca="1" si="158"/>
        <v>3</v>
      </c>
      <c r="I288" s="8" t="b">
        <f t="shared" ca="1" si="159"/>
        <v>0</v>
      </c>
      <c r="K288" s="55">
        <f t="shared" ca="1" si="160"/>
        <v>1</v>
      </c>
      <c r="L288" s="23">
        <f t="shared" si="161"/>
        <v>0.32378649907517615</v>
      </c>
      <c r="M288" s="8">
        <f t="shared" ca="1" si="162"/>
        <v>0</v>
      </c>
      <c r="N288" s="15"/>
      <c r="O288" s="58">
        <f t="shared" ca="1" si="163"/>
        <v>8.4986223583899196</v>
      </c>
      <c r="P288" s="57">
        <f t="shared" ca="1" si="164"/>
        <v>7</v>
      </c>
      <c r="Q288" s="27">
        <f t="shared" ca="1" si="165"/>
        <v>-1.4986223583899196</v>
      </c>
      <c r="R288" s="26">
        <f t="shared" ca="1" si="143"/>
        <v>1.9899811440235293</v>
      </c>
      <c r="S288" s="50">
        <f t="shared" ca="1" si="144"/>
        <v>8.4986223583899196</v>
      </c>
      <c r="T288" s="26">
        <f t="shared" ca="1" si="145"/>
        <v>2.7433685378912944</v>
      </c>
      <c r="U288" s="50">
        <f t="shared" ca="1" si="146"/>
        <v>9.7218716105563079</v>
      </c>
      <c r="V288" s="23"/>
      <c r="W288" s="7">
        <f ca="1">IFERROR(MATCH(TRUE,I288:OFFSET(I288,_n-1,0),FALSE), _n)-1</f>
        <v>3</v>
      </c>
      <c r="X288" s="10">
        <f t="shared" ca="1" si="147"/>
        <v>4</v>
      </c>
      <c r="Y288" s="10">
        <f t="shared" ca="1" si="148"/>
        <v>0</v>
      </c>
      <c r="Z288" s="7">
        <f ca="1">SUM(G288:OFFSET(G288, W288, 0))</f>
        <v>7</v>
      </c>
      <c r="AA288" s="65">
        <f t="shared" ca="1" si="149"/>
        <v>0</v>
      </c>
      <c r="AB288" s="66">
        <f t="shared" ca="1" si="150"/>
        <v>7</v>
      </c>
      <c r="AC288" s="70">
        <f t="shared" si="151"/>
        <v>284</v>
      </c>
      <c r="AF288" s="48">
        <f ca="1">AF287+_alpha*SUMIFS($Q$8:$Q287, $AC$8:$AC287,$B288, $E$8:$E287,AF$5, $F$8:$F287,AF$6)</f>
        <v>1.3652587617851197</v>
      </c>
      <c r="AG288" s="34">
        <f ca="1">AG287+_alpha*SUMIFS($Q$8:$Q287, $AC$8:$AC287,$B288, $E$8:$E287,AG$5, $F$8:$F287,AG$6)</f>
        <v>4.3943819717504535</v>
      </c>
      <c r="AH288" s="33">
        <f ca="1">AH287+_alpha*SUMIFS($Q$8:$Q287, $AC$8:$AC287,$B288, $E$8:$E287,AH$5, $F$8:$F287,AH$6)</f>
        <v>-0.14098256036158124</v>
      </c>
      <c r="AI288" s="35">
        <f ca="1">AI287+_alpha*SUMIFS($Q$8:$Q287, $AC$8:$AC287,$B288, $E$8:$E287,AI$5, $F$8:$F287,AI$6)</f>
        <v>6.37088328526466</v>
      </c>
      <c r="AJ288" s="34">
        <f ca="1">AJ287+_alpha*SUMIFS($Q$8:$Q287, $AC$8:$AC287,$B288, $E$8:$E287,AJ$5, $F$8:$F287,AJ$6)</f>
        <v>1.9899811440235293</v>
      </c>
      <c r="AK288" s="34">
        <f ca="1">AK287+_alpha*SUMIFS($Q$8:$Q287, $AC$8:$AC287,$B288, $E$8:$E287,AK$5, $F$8:$F287,AK$6)</f>
        <v>8.4986223583899196</v>
      </c>
      <c r="AL288" s="33">
        <f ca="1">AL287+_alpha*SUMIFS($Q$8:$Q287, $AC$8:$AC287,$B288, $E$8:$E287,AL$5, $F$8:$F287,AL$6)</f>
        <v>2.7433685378912944</v>
      </c>
      <c r="AM288" s="35">
        <f ca="1">AM287+_alpha*SUMIFS($Q$8:$Q287, $AC$8:$AC287,$B288, $E$8:$E287,AM$5, $F$8:$F287,AM$6)</f>
        <v>9.7218716105563079</v>
      </c>
      <c r="AN288" s="34">
        <f ca="1">AN287+_alpha*SUMIFS($Q$8:$Q287, $AC$8:$AC287,$B288, $E$8:$E287,AN$5, $F$8:$F287,AN$6)</f>
        <v>0</v>
      </c>
      <c r="AO288" s="49">
        <f ca="1">AO287+_alpha*SUMIFS($Q$8:$Q287, $AC$8:$AC287,$B288, $E$8:$E287,AO$5, $F$8:$F287,AO$6)</f>
        <v>0</v>
      </c>
      <c r="AQ288" s="7">
        <f t="shared" ca="1" si="166"/>
        <v>1</v>
      </c>
      <c r="AR288" s="10">
        <f t="shared" ca="1" si="167"/>
        <v>1</v>
      </c>
      <c r="AS288" s="10">
        <f t="shared" ca="1" si="168"/>
        <v>1</v>
      </c>
      <c r="AT288" s="10">
        <f t="shared" ca="1" si="169"/>
        <v>1</v>
      </c>
      <c r="AU288" s="8">
        <f t="shared" ca="1" si="170"/>
        <v>0</v>
      </c>
    </row>
    <row r="289" spans="2:47" x14ac:dyDescent="0.7">
      <c r="B289" s="12">
        <f t="shared" si="152"/>
        <v>281</v>
      </c>
      <c r="C289" s="7">
        <f t="shared" ca="1" si="153"/>
        <v>4</v>
      </c>
      <c r="D289" s="8">
        <f t="shared" ca="1" si="154"/>
        <v>34</v>
      </c>
      <c r="E289" s="10">
        <f t="shared" ca="1" si="155"/>
        <v>3</v>
      </c>
      <c r="F289" s="54">
        <f t="shared" ca="1" si="156"/>
        <v>0</v>
      </c>
      <c r="G289" s="10">
        <f t="shared" ca="1" si="157"/>
        <v>-1</v>
      </c>
      <c r="H289" s="7">
        <f t="shared" ca="1" si="158"/>
        <v>2</v>
      </c>
      <c r="I289" s="8" t="b">
        <f t="shared" ca="1" si="159"/>
        <v>0</v>
      </c>
      <c r="K289" s="55">
        <f t="shared" ca="1" si="160"/>
        <v>1</v>
      </c>
      <c r="L289" s="23">
        <f t="shared" si="161"/>
        <v>0.32355653684091307</v>
      </c>
      <c r="M289" s="8">
        <f t="shared" ca="1" si="162"/>
        <v>1</v>
      </c>
      <c r="N289" s="15"/>
      <c r="O289" s="58">
        <f t="shared" ca="1" si="163"/>
        <v>2.7433685378912944</v>
      </c>
      <c r="P289" s="57">
        <f t="shared" ca="1" si="164"/>
        <v>8</v>
      </c>
      <c r="Q289" s="27">
        <f t="shared" ca="1" si="165"/>
        <v>5.2566314621087056</v>
      </c>
      <c r="R289" s="26">
        <f t="shared" ca="1" si="143"/>
        <v>2.7433685378912944</v>
      </c>
      <c r="S289" s="50">
        <f t="shared" ca="1" si="144"/>
        <v>9.7218716105563079</v>
      </c>
      <c r="T289" s="26">
        <f t="shared" ca="1" si="145"/>
        <v>1.9899811440235293</v>
      </c>
      <c r="U289" s="50">
        <f t="shared" ca="1" si="146"/>
        <v>8.4986223583899196</v>
      </c>
      <c r="V289" s="23"/>
      <c r="W289" s="7">
        <f ca="1">IFERROR(MATCH(TRUE,I289:OFFSET(I289,_n-1,0),FALSE), _n)-1</f>
        <v>2</v>
      </c>
      <c r="X289" s="10">
        <f t="shared" ca="1" si="147"/>
        <v>4</v>
      </c>
      <c r="Y289" s="10">
        <f t="shared" ca="1" si="148"/>
        <v>0</v>
      </c>
      <c r="Z289" s="7">
        <f ca="1">SUM(G289:OFFSET(G289, W289, 0))</f>
        <v>8</v>
      </c>
      <c r="AA289" s="65">
        <f t="shared" ca="1" si="149"/>
        <v>0</v>
      </c>
      <c r="AB289" s="66">
        <f t="shared" ca="1" si="150"/>
        <v>8</v>
      </c>
      <c r="AC289" s="70">
        <f t="shared" si="151"/>
        <v>285</v>
      </c>
      <c r="AF289" s="48">
        <f ca="1">AF288+_alpha*SUMIFS($Q$8:$Q288, $AC$8:$AC288,$B289, $E$8:$E288,AF$5, $F$8:$F288,AF$6)</f>
        <v>1.1030697393957372</v>
      </c>
      <c r="AG289" s="34">
        <f ca="1">AG288+_alpha*SUMIFS($Q$8:$Q288, $AC$8:$AC288,$B289, $E$8:$E288,AG$5, $F$8:$F288,AG$6)</f>
        <v>4.3943819717504535</v>
      </c>
      <c r="AH289" s="33">
        <f ca="1">AH288+_alpha*SUMIFS($Q$8:$Q288, $AC$8:$AC288,$B289, $E$8:$E288,AH$5, $F$8:$F288,AH$6)</f>
        <v>-0.14098256036158124</v>
      </c>
      <c r="AI289" s="35">
        <f ca="1">AI288+_alpha*SUMIFS($Q$8:$Q288, $AC$8:$AC288,$B289, $E$8:$E288,AI$5, $F$8:$F288,AI$6)</f>
        <v>6.37088328526466</v>
      </c>
      <c r="AJ289" s="34">
        <f ca="1">AJ288+_alpha*SUMIFS($Q$8:$Q288, $AC$8:$AC288,$B289, $E$8:$E288,AJ$5, $F$8:$F288,AJ$6)</f>
        <v>1.9899811440235293</v>
      </c>
      <c r="AK289" s="34">
        <f ca="1">AK288+_alpha*SUMIFS($Q$8:$Q288, $AC$8:$AC288,$B289, $E$8:$E288,AK$5, $F$8:$F288,AK$6)</f>
        <v>8.4986223583899196</v>
      </c>
      <c r="AL289" s="33">
        <f ca="1">AL288+_alpha*SUMIFS($Q$8:$Q288, $AC$8:$AC288,$B289, $E$8:$E288,AL$5, $F$8:$F288,AL$6)</f>
        <v>2.7433685378912944</v>
      </c>
      <c r="AM289" s="35">
        <f ca="1">AM288+_alpha*SUMIFS($Q$8:$Q288, $AC$8:$AC288,$B289, $E$8:$E288,AM$5, $F$8:$F288,AM$6)</f>
        <v>9.7218716105563079</v>
      </c>
      <c r="AN289" s="34">
        <f ca="1">AN288+_alpha*SUMIFS($Q$8:$Q288, $AC$8:$AC288,$B289, $E$8:$E288,AN$5, $F$8:$F288,AN$6)</f>
        <v>0</v>
      </c>
      <c r="AO289" s="49">
        <f ca="1">AO288+_alpha*SUMIFS($Q$8:$Q288, $AC$8:$AC288,$B289, $E$8:$E288,AO$5, $F$8:$F288,AO$6)</f>
        <v>0</v>
      </c>
      <c r="AQ289" s="7">
        <f t="shared" ca="1" si="166"/>
        <v>1</v>
      </c>
      <c r="AR289" s="10">
        <f t="shared" ca="1" si="167"/>
        <v>1</v>
      </c>
      <c r="AS289" s="10">
        <f t="shared" ca="1" si="168"/>
        <v>1</v>
      </c>
      <c r="AT289" s="10">
        <f t="shared" ca="1" si="169"/>
        <v>1</v>
      </c>
      <c r="AU289" s="8">
        <f t="shared" ca="1" si="170"/>
        <v>0</v>
      </c>
    </row>
    <row r="290" spans="2:47" x14ac:dyDescent="0.7">
      <c r="B290" s="12">
        <f t="shared" si="152"/>
        <v>282</v>
      </c>
      <c r="C290" s="7">
        <f t="shared" ca="1" si="153"/>
        <v>5</v>
      </c>
      <c r="D290" s="8">
        <f t="shared" ca="1" si="154"/>
        <v>34</v>
      </c>
      <c r="E290" s="10">
        <f t="shared" ca="1" si="155"/>
        <v>2</v>
      </c>
      <c r="F290" s="54">
        <f t="shared" ca="1" si="156"/>
        <v>1</v>
      </c>
      <c r="G290" s="10">
        <f t="shared" ca="1" si="157"/>
        <v>-1</v>
      </c>
      <c r="H290" s="7">
        <f t="shared" ca="1" si="158"/>
        <v>3</v>
      </c>
      <c r="I290" s="8" t="b">
        <f t="shared" ca="1" si="159"/>
        <v>0</v>
      </c>
      <c r="K290" s="55">
        <f t="shared" ca="1" si="160"/>
        <v>1</v>
      </c>
      <c r="L290" s="23">
        <f t="shared" si="161"/>
        <v>0.3233275510935183</v>
      </c>
      <c r="M290" s="8">
        <f t="shared" ca="1" si="162"/>
        <v>1</v>
      </c>
      <c r="N290" s="15"/>
      <c r="O290" s="58">
        <f t="shared" ca="1" si="163"/>
        <v>8.4986223583899196</v>
      </c>
      <c r="P290" s="57">
        <f t="shared" ca="1" si="164"/>
        <v>9</v>
      </c>
      <c r="Q290" s="27">
        <f t="shared" ca="1" si="165"/>
        <v>0.50137764161008036</v>
      </c>
      <c r="R290" s="26">
        <f t="shared" ca="1" si="143"/>
        <v>1.9899811440235293</v>
      </c>
      <c r="S290" s="50">
        <f t="shared" ca="1" si="144"/>
        <v>8.4986223583899196</v>
      </c>
      <c r="T290" s="26">
        <f t="shared" ca="1" si="145"/>
        <v>2.7433685378912944</v>
      </c>
      <c r="U290" s="50">
        <f t="shared" ca="1" si="146"/>
        <v>9.7218716105563079</v>
      </c>
      <c r="V290" s="23"/>
      <c r="W290" s="7">
        <f ca="1">IFERROR(MATCH(TRUE,I290:OFFSET(I290,_n-1,0),FALSE), _n)-1</f>
        <v>1</v>
      </c>
      <c r="X290" s="10">
        <f t="shared" ca="1" si="147"/>
        <v>4</v>
      </c>
      <c r="Y290" s="10">
        <f t="shared" ca="1" si="148"/>
        <v>0</v>
      </c>
      <c r="Z290" s="7">
        <f ca="1">SUM(G290:OFFSET(G290, W290, 0))</f>
        <v>9</v>
      </c>
      <c r="AA290" s="65">
        <f t="shared" ca="1" si="149"/>
        <v>0</v>
      </c>
      <c r="AB290" s="66">
        <f t="shared" ca="1" si="150"/>
        <v>9</v>
      </c>
      <c r="AC290" s="70">
        <f t="shared" si="151"/>
        <v>286</v>
      </c>
      <c r="AF290" s="48">
        <f ca="1">AF289+_alpha*SUMIFS($Q$8:$Q289, $AC$8:$AC289,$B290, $E$8:$E289,AF$5, $F$8:$F289,AF$6)</f>
        <v>1.1030697393957372</v>
      </c>
      <c r="AG290" s="34">
        <f ca="1">AG289+_alpha*SUMIFS($Q$8:$Q289, $AC$8:$AC289,$B290, $E$8:$E289,AG$5, $F$8:$F289,AG$6)</f>
        <v>4.3992351477298435</v>
      </c>
      <c r="AH290" s="33">
        <f ca="1">AH289+_alpha*SUMIFS($Q$8:$Q289, $AC$8:$AC289,$B290, $E$8:$E289,AH$5, $F$8:$F289,AH$6)</f>
        <v>-0.14098256036158124</v>
      </c>
      <c r="AI290" s="35">
        <f ca="1">AI289+_alpha*SUMIFS($Q$8:$Q289, $AC$8:$AC289,$B290, $E$8:$E289,AI$5, $F$8:$F289,AI$6)</f>
        <v>6.37088328526466</v>
      </c>
      <c r="AJ290" s="34">
        <f ca="1">AJ289+_alpha*SUMIFS($Q$8:$Q289, $AC$8:$AC289,$B290, $E$8:$E289,AJ$5, $F$8:$F289,AJ$6)</f>
        <v>1.9899811440235293</v>
      </c>
      <c r="AK290" s="34">
        <f ca="1">AK289+_alpha*SUMIFS($Q$8:$Q289, $AC$8:$AC289,$B290, $E$8:$E289,AK$5, $F$8:$F289,AK$6)</f>
        <v>8.4986223583899196</v>
      </c>
      <c r="AL290" s="33">
        <f ca="1">AL289+_alpha*SUMIFS($Q$8:$Q289, $AC$8:$AC289,$B290, $E$8:$E289,AL$5, $F$8:$F289,AL$6)</f>
        <v>2.7433685378912944</v>
      </c>
      <c r="AM290" s="35">
        <f ca="1">AM289+_alpha*SUMIFS($Q$8:$Q289, $AC$8:$AC289,$B290, $E$8:$E289,AM$5, $F$8:$F289,AM$6)</f>
        <v>9.7218716105563079</v>
      </c>
      <c r="AN290" s="34">
        <f ca="1">AN289+_alpha*SUMIFS($Q$8:$Q289, $AC$8:$AC289,$B290, $E$8:$E289,AN$5, $F$8:$F289,AN$6)</f>
        <v>0</v>
      </c>
      <c r="AO290" s="49">
        <f ca="1">AO289+_alpha*SUMIFS($Q$8:$Q289, $AC$8:$AC289,$B290, $E$8:$E289,AO$5, $F$8:$F289,AO$6)</f>
        <v>0</v>
      </c>
      <c r="AQ290" s="7">
        <f t="shared" ca="1" si="166"/>
        <v>1</v>
      </c>
      <c r="AR290" s="10">
        <f t="shared" ca="1" si="167"/>
        <v>1</v>
      </c>
      <c r="AS290" s="10">
        <f t="shared" ca="1" si="168"/>
        <v>1</v>
      </c>
      <c r="AT290" s="10">
        <f t="shared" ca="1" si="169"/>
        <v>1</v>
      </c>
      <c r="AU290" s="8">
        <f t="shared" ca="1" si="170"/>
        <v>0</v>
      </c>
    </row>
    <row r="291" spans="2:47" x14ac:dyDescent="0.7">
      <c r="B291" s="12">
        <f t="shared" si="152"/>
        <v>283</v>
      </c>
      <c r="C291" s="7">
        <f t="shared" ca="1" si="153"/>
        <v>6</v>
      </c>
      <c r="D291" s="8">
        <f t="shared" ca="1" si="154"/>
        <v>34</v>
      </c>
      <c r="E291" s="10">
        <f t="shared" ca="1" si="155"/>
        <v>3</v>
      </c>
      <c r="F291" s="54">
        <f t="shared" ca="1" si="156"/>
        <v>1</v>
      </c>
      <c r="G291" s="10">
        <f t="shared" ca="1" si="157"/>
        <v>10</v>
      </c>
      <c r="H291" s="7">
        <f t="shared" ca="1" si="158"/>
        <v>4</v>
      </c>
      <c r="I291" s="8" t="b">
        <f t="shared" ca="1" si="159"/>
        <v>1</v>
      </c>
      <c r="K291" s="55">
        <f t="shared" ca="1" si="160"/>
        <v>0</v>
      </c>
      <c r="L291" s="23">
        <f t="shared" si="161"/>
        <v>0.32309953425796778</v>
      </c>
      <c r="M291" s="8">
        <f t="shared" ca="1" si="162"/>
        <v>0</v>
      </c>
      <c r="N291" s="15"/>
      <c r="O291" s="58">
        <f t="shared" ca="1" si="163"/>
        <v>9.7218716105563079</v>
      </c>
      <c r="P291" s="57">
        <f t="shared" ca="1" si="164"/>
        <v>10</v>
      </c>
      <c r="Q291" s="27">
        <f t="shared" ca="1" si="165"/>
        <v>0.27812838944369211</v>
      </c>
      <c r="R291" s="26">
        <f t="shared" ca="1" si="143"/>
        <v>2.7433685378912944</v>
      </c>
      <c r="S291" s="50">
        <f t="shared" ca="1" si="144"/>
        <v>9.7218716105563079</v>
      </c>
      <c r="T291" s="26">
        <f t="shared" ca="1" si="145"/>
        <v>0</v>
      </c>
      <c r="U291" s="50">
        <f t="shared" ca="1" si="146"/>
        <v>0</v>
      </c>
      <c r="V291" s="23"/>
      <c r="W291" s="7">
        <f ca="1">IFERROR(MATCH(TRUE,I291:OFFSET(I291,_n-1,0),FALSE), _n)-1</f>
        <v>0</v>
      </c>
      <c r="X291" s="10">
        <f t="shared" ca="1" si="147"/>
        <v>4</v>
      </c>
      <c r="Y291" s="10">
        <f t="shared" ca="1" si="148"/>
        <v>0</v>
      </c>
      <c r="Z291" s="7">
        <f ca="1">SUM(G291:OFFSET(G291, W291, 0))</f>
        <v>10</v>
      </c>
      <c r="AA291" s="65">
        <f t="shared" ca="1" si="149"/>
        <v>0</v>
      </c>
      <c r="AB291" s="66">
        <f t="shared" ca="1" si="150"/>
        <v>10</v>
      </c>
      <c r="AC291" s="70">
        <f t="shared" si="151"/>
        <v>287</v>
      </c>
      <c r="AF291" s="48">
        <f ca="1">AF290+_alpha*SUMIFS($Q$8:$Q290, $AC$8:$AC290,$B291, $E$8:$E290,AF$5, $F$8:$F290,AF$6)</f>
        <v>1.1030697393957372</v>
      </c>
      <c r="AG291" s="34">
        <f ca="1">AG290+_alpha*SUMIFS($Q$8:$Q290, $AC$8:$AC290,$B291, $E$8:$E290,AG$5, $F$8:$F290,AG$6)</f>
        <v>4.3992351477298435</v>
      </c>
      <c r="AH291" s="33">
        <f ca="1">AH290+_alpha*SUMIFS($Q$8:$Q290, $AC$8:$AC290,$B291, $E$8:$E290,AH$5, $F$8:$F290,AH$6)</f>
        <v>-0.14098256036158124</v>
      </c>
      <c r="AI291" s="35">
        <f ca="1">AI290+_alpha*SUMIFS($Q$8:$Q290, $AC$8:$AC290,$B291, $E$8:$E290,AI$5, $F$8:$F290,AI$6)</f>
        <v>6.3028918023555613</v>
      </c>
      <c r="AJ291" s="34">
        <f ca="1">AJ290+_alpha*SUMIFS($Q$8:$Q290, $AC$8:$AC290,$B291, $E$8:$E290,AJ$5, $F$8:$F290,AJ$6)</f>
        <v>1.9899811440235293</v>
      </c>
      <c r="AK291" s="34">
        <f ca="1">AK290+_alpha*SUMIFS($Q$8:$Q290, $AC$8:$AC290,$B291, $E$8:$E290,AK$5, $F$8:$F290,AK$6)</f>
        <v>8.4986223583899196</v>
      </c>
      <c r="AL291" s="33">
        <f ca="1">AL290+_alpha*SUMIFS($Q$8:$Q290, $AC$8:$AC290,$B291, $E$8:$E290,AL$5, $F$8:$F290,AL$6)</f>
        <v>2.7433685378912944</v>
      </c>
      <c r="AM291" s="35">
        <f ca="1">AM290+_alpha*SUMIFS($Q$8:$Q290, $AC$8:$AC290,$B291, $E$8:$E290,AM$5, $F$8:$F290,AM$6)</f>
        <v>9.7218716105563079</v>
      </c>
      <c r="AN291" s="34">
        <f ca="1">AN290+_alpha*SUMIFS($Q$8:$Q290, $AC$8:$AC290,$B291, $E$8:$E290,AN$5, $F$8:$F290,AN$6)</f>
        <v>0</v>
      </c>
      <c r="AO291" s="49">
        <f ca="1">AO290+_alpha*SUMIFS($Q$8:$Q290, $AC$8:$AC290,$B291, $E$8:$E290,AO$5, $F$8:$F290,AO$6)</f>
        <v>0</v>
      </c>
      <c r="AQ291" s="7">
        <f t="shared" ca="1" si="166"/>
        <v>1</v>
      </c>
      <c r="AR291" s="10">
        <f t="shared" ca="1" si="167"/>
        <v>1</v>
      </c>
      <c r="AS291" s="10">
        <f t="shared" ca="1" si="168"/>
        <v>1</v>
      </c>
      <c r="AT291" s="10">
        <f t="shared" ca="1" si="169"/>
        <v>1</v>
      </c>
      <c r="AU291" s="8">
        <f t="shared" ca="1" si="170"/>
        <v>0</v>
      </c>
    </row>
    <row r="292" spans="2:47" x14ac:dyDescent="0.7">
      <c r="B292" s="12">
        <f t="shared" si="152"/>
        <v>284</v>
      </c>
      <c r="C292" s="7">
        <f t="shared" ca="1" si="153"/>
        <v>0</v>
      </c>
      <c r="D292" s="8">
        <f t="shared" ca="1" si="154"/>
        <v>35</v>
      </c>
      <c r="E292" s="10">
        <f t="shared" ca="1" si="155"/>
        <v>0</v>
      </c>
      <c r="F292" s="54">
        <f t="shared" ca="1" si="156"/>
        <v>0</v>
      </c>
      <c r="G292" s="10">
        <f t="shared" ca="1" si="157"/>
        <v>-1</v>
      </c>
      <c r="H292" s="7">
        <f t="shared" ca="1" si="158"/>
        <v>0</v>
      </c>
      <c r="I292" s="8" t="b">
        <f t="shared" ca="1" si="159"/>
        <v>0</v>
      </c>
      <c r="K292" s="55">
        <f t="shared" ca="1" si="160"/>
        <v>1</v>
      </c>
      <c r="L292" s="23">
        <f t="shared" si="161"/>
        <v>0.32287247884441012</v>
      </c>
      <c r="M292" s="8">
        <f t="shared" ca="1" si="162"/>
        <v>1</v>
      </c>
      <c r="N292" s="15"/>
      <c r="O292" s="58">
        <f t="shared" ca="1" si="163"/>
        <v>1.1030697393957372</v>
      </c>
      <c r="P292" s="57">
        <f t="shared" ca="1" si="164"/>
        <v>-1.2566314621087056</v>
      </c>
      <c r="Q292" s="27">
        <f t="shared" ca="1" si="165"/>
        <v>-2.3597012015044427</v>
      </c>
      <c r="R292" s="26">
        <f t="shared" ca="1" si="143"/>
        <v>1.1030697393957372</v>
      </c>
      <c r="S292" s="50">
        <f t="shared" ca="1" si="144"/>
        <v>4.3992351477298435</v>
      </c>
      <c r="T292" s="26">
        <f t="shared" ca="1" si="145"/>
        <v>1.1030697393957372</v>
      </c>
      <c r="U292" s="50">
        <f t="shared" ca="1" si="146"/>
        <v>4.3992351477298435</v>
      </c>
      <c r="V292" s="23"/>
      <c r="W292" s="7">
        <f ca="1">IFERROR(MATCH(TRUE,I292:OFFSET(I292,_n-1,0),FALSE), _n)-1</f>
        <v>3</v>
      </c>
      <c r="X292" s="10">
        <f t="shared" ca="1" si="147"/>
        <v>3</v>
      </c>
      <c r="Y292" s="10">
        <f t="shared" ca="1" si="148"/>
        <v>0</v>
      </c>
      <c r="Z292" s="7">
        <f ca="1">SUM(G292:OFFSET(G292, W292, 0))</f>
        <v>-4</v>
      </c>
      <c r="AA292" s="65">
        <f t="shared" ca="1" si="149"/>
        <v>2.7433685378912944</v>
      </c>
      <c r="AB292" s="66">
        <f t="shared" ca="1" si="150"/>
        <v>-1.2566314621087056</v>
      </c>
      <c r="AC292" s="70">
        <f t="shared" si="151"/>
        <v>288</v>
      </c>
      <c r="AF292" s="48">
        <f ca="1">AF291+_alpha*SUMIFS($Q$8:$Q291, $AC$8:$AC291,$B292, $E$8:$E291,AF$5, $F$8:$F291,AF$6)</f>
        <v>1.1030697393957372</v>
      </c>
      <c r="AG292" s="34">
        <f ca="1">AG291+_alpha*SUMIFS($Q$8:$Q291, $AC$8:$AC291,$B292, $E$8:$E291,AG$5, $F$8:$F291,AG$6)</f>
        <v>4.3992351477298435</v>
      </c>
      <c r="AH292" s="33">
        <f ca="1">AH291+_alpha*SUMIFS($Q$8:$Q291, $AC$8:$AC291,$B292, $E$8:$E291,AH$5, $F$8:$F291,AH$6)</f>
        <v>-0.14098256036158124</v>
      </c>
      <c r="AI292" s="35">
        <f ca="1">AI291+_alpha*SUMIFS($Q$8:$Q291, $AC$8:$AC291,$B292, $E$8:$E291,AI$5, $F$8:$F291,AI$6)</f>
        <v>6.3028918023555613</v>
      </c>
      <c r="AJ292" s="34">
        <f ca="1">AJ291+_alpha*SUMIFS($Q$8:$Q291, $AC$8:$AC291,$B292, $E$8:$E291,AJ$5, $F$8:$F291,AJ$6)</f>
        <v>1.9899811440235293</v>
      </c>
      <c r="AK292" s="34">
        <f ca="1">AK291+_alpha*SUMIFS($Q$8:$Q291, $AC$8:$AC291,$B292, $E$8:$E291,AK$5, $F$8:$F291,AK$6)</f>
        <v>8.348760122550928</v>
      </c>
      <c r="AL292" s="33">
        <f ca="1">AL291+_alpha*SUMIFS($Q$8:$Q291, $AC$8:$AC291,$B292, $E$8:$E291,AL$5, $F$8:$F291,AL$6)</f>
        <v>2.7433685378912944</v>
      </c>
      <c r="AM292" s="35">
        <f ca="1">AM291+_alpha*SUMIFS($Q$8:$Q291, $AC$8:$AC291,$B292, $E$8:$E291,AM$5, $F$8:$F291,AM$6)</f>
        <v>9.7218716105563079</v>
      </c>
      <c r="AN292" s="34">
        <f ca="1">AN291+_alpha*SUMIFS($Q$8:$Q291, $AC$8:$AC291,$B292, $E$8:$E291,AN$5, $F$8:$F291,AN$6)</f>
        <v>0</v>
      </c>
      <c r="AO292" s="49">
        <f ca="1">AO291+_alpha*SUMIFS($Q$8:$Q291, $AC$8:$AC291,$B292, $E$8:$E291,AO$5, $F$8:$F291,AO$6)</f>
        <v>0</v>
      </c>
      <c r="AQ292" s="7">
        <f t="shared" ca="1" si="166"/>
        <v>1</v>
      </c>
      <c r="AR292" s="10">
        <f t="shared" ca="1" si="167"/>
        <v>1</v>
      </c>
      <c r="AS292" s="10">
        <f t="shared" ca="1" si="168"/>
        <v>1</v>
      </c>
      <c r="AT292" s="10">
        <f t="shared" ca="1" si="169"/>
        <v>1</v>
      </c>
      <c r="AU292" s="8">
        <f t="shared" ca="1" si="170"/>
        <v>0</v>
      </c>
    </row>
    <row r="293" spans="2:47" x14ac:dyDescent="0.7">
      <c r="B293" s="12">
        <f t="shared" si="152"/>
        <v>285</v>
      </c>
      <c r="C293" s="7">
        <f t="shared" ca="1" si="153"/>
        <v>1</v>
      </c>
      <c r="D293" s="8">
        <f t="shared" ca="1" si="154"/>
        <v>35</v>
      </c>
      <c r="E293" s="10">
        <f t="shared" ca="1" si="155"/>
        <v>0</v>
      </c>
      <c r="F293" s="54">
        <f t="shared" ca="1" si="156"/>
        <v>1</v>
      </c>
      <c r="G293" s="10">
        <f t="shared" ca="1" si="157"/>
        <v>-1</v>
      </c>
      <c r="H293" s="7">
        <f t="shared" ca="1" si="158"/>
        <v>1</v>
      </c>
      <c r="I293" s="8" t="b">
        <f t="shared" ca="1" si="159"/>
        <v>0</v>
      </c>
      <c r="K293" s="55">
        <f t="shared" ca="1" si="160"/>
        <v>1</v>
      </c>
      <c r="L293" s="23">
        <f t="shared" si="161"/>
        <v>0.32264637744691421</v>
      </c>
      <c r="M293" s="8">
        <f t="shared" ca="1" si="162"/>
        <v>1</v>
      </c>
      <c r="N293" s="15"/>
      <c r="O293" s="58">
        <f t="shared" ca="1" si="163"/>
        <v>4.3992351477298435</v>
      </c>
      <c r="P293" s="57">
        <f t="shared" ca="1" si="164"/>
        <v>-2.0100188559764707</v>
      </c>
      <c r="Q293" s="27">
        <f t="shared" ca="1" si="165"/>
        <v>-6.4092540037063142</v>
      </c>
      <c r="R293" s="26">
        <f t="shared" ca="1" si="143"/>
        <v>1.1030697393957372</v>
      </c>
      <c r="S293" s="50">
        <f t="shared" ca="1" si="144"/>
        <v>4.3992351477298435</v>
      </c>
      <c r="T293" s="26">
        <f t="shared" ca="1" si="145"/>
        <v>-0.14098256036158124</v>
      </c>
      <c r="U293" s="50">
        <f t="shared" ca="1" si="146"/>
        <v>6.3028918023555613</v>
      </c>
      <c r="V293" s="23"/>
      <c r="W293" s="7">
        <f ca="1">IFERROR(MATCH(TRUE,I293:OFFSET(I293,_n-1,0),FALSE), _n)-1</f>
        <v>3</v>
      </c>
      <c r="X293" s="10">
        <f t="shared" ca="1" si="147"/>
        <v>2</v>
      </c>
      <c r="Y293" s="10">
        <f t="shared" ca="1" si="148"/>
        <v>0</v>
      </c>
      <c r="Z293" s="7">
        <f ca="1">SUM(G293:OFFSET(G293, W293, 0))</f>
        <v>-4</v>
      </c>
      <c r="AA293" s="65">
        <f t="shared" ca="1" si="149"/>
        <v>1.9899811440235293</v>
      </c>
      <c r="AB293" s="66">
        <f t="shared" ca="1" si="150"/>
        <v>-2.0100188559764707</v>
      </c>
      <c r="AC293" s="70">
        <f t="shared" si="151"/>
        <v>289</v>
      </c>
      <c r="AF293" s="48">
        <f ca="1">AF292+_alpha*SUMIFS($Q$8:$Q292, $AC$8:$AC292,$B293, $E$8:$E292,AF$5, $F$8:$F292,AF$6)</f>
        <v>1.1030697393957372</v>
      </c>
      <c r="AG293" s="34">
        <f ca="1">AG292+_alpha*SUMIFS($Q$8:$Q292, $AC$8:$AC292,$B293, $E$8:$E292,AG$5, $F$8:$F292,AG$6)</f>
        <v>4.3992351477298435</v>
      </c>
      <c r="AH293" s="33">
        <f ca="1">AH292+_alpha*SUMIFS($Q$8:$Q292, $AC$8:$AC292,$B293, $E$8:$E292,AH$5, $F$8:$F292,AH$6)</f>
        <v>-0.14098256036158124</v>
      </c>
      <c r="AI293" s="35">
        <f ca="1">AI292+_alpha*SUMIFS($Q$8:$Q292, $AC$8:$AC292,$B293, $E$8:$E292,AI$5, $F$8:$F292,AI$6)</f>
        <v>6.3028918023555613</v>
      </c>
      <c r="AJ293" s="34">
        <f ca="1">AJ292+_alpha*SUMIFS($Q$8:$Q292, $AC$8:$AC292,$B293, $E$8:$E292,AJ$5, $F$8:$F292,AJ$6)</f>
        <v>1.9899811440235293</v>
      </c>
      <c r="AK293" s="34">
        <f ca="1">AK292+_alpha*SUMIFS($Q$8:$Q292, $AC$8:$AC292,$B293, $E$8:$E292,AK$5, $F$8:$F292,AK$6)</f>
        <v>8.348760122550928</v>
      </c>
      <c r="AL293" s="33">
        <f ca="1">AL292+_alpha*SUMIFS($Q$8:$Q292, $AC$8:$AC292,$B293, $E$8:$E292,AL$5, $F$8:$F292,AL$6)</f>
        <v>3.2690316841021652</v>
      </c>
      <c r="AM293" s="35">
        <f ca="1">AM292+_alpha*SUMIFS($Q$8:$Q292, $AC$8:$AC292,$B293, $E$8:$E292,AM$5, $F$8:$F292,AM$6)</f>
        <v>9.7218716105563079</v>
      </c>
      <c r="AN293" s="34">
        <f ca="1">AN292+_alpha*SUMIFS($Q$8:$Q292, $AC$8:$AC292,$B293, $E$8:$E292,AN$5, $F$8:$F292,AN$6)</f>
        <v>0</v>
      </c>
      <c r="AO293" s="49">
        <f ca="1">AO292+_alpha*SUMIFS($Q$8:$Q292, $AC$8:$AC292,$B293, $E$8:$E292,AO$5, $F$8:$F292,AO$6)</f>
        <v>0</v>
      </c>
      <c r="AQ293" s="7">
        <f t="shared" ca="1" si="166"/>
        <v>1</v>
      </c>
      <c r="AR293" s="10">
        <f t="shared" ca="1" si="167"/>
        <v>1</v>
      </c>
      <c r="AS293" s="10">
        <f t="shared" ca="1" si="168"/>
        <v>1</v>
      </c>
      <c r="AT293" s="10">
        <f t="shared" ca="1" si="169"/>
        <v>1</v>
      </c>
      <c r="AU293" s="8">
        <f t="shared" ca="1" si="170"/>
        <v>0</v>
      </c>
    </row>
    <row r="294" spans="2:47" x14ac:dyDescent="0.7">
      <c r="B294" s="12">
        <f t="shared" si="152"/>
        <v>286</v>
      </c>
      <c r="C294" s="7">
        <f t="shared" ca="1" si="153"/>
        <v>2</v>
      </c>
      <c r="D294" s="8">
        <f t="shared" ca="1" si="154"/>
        <v>35</v>
      </c>
      <c r="E294" s="10">
        <f t="shared" ca="1" si="155"/>
        <v>1</v>
      </c>
      <c r="F294" s="54">
        <f t="shared" ca="1" si="156"/>
        <v>1</v>
      </c>
      <c r="G294" s="10">
        <f t="shared" ca="1" si="157"/>
        <v>-1</v>
      </c>
      <c r="H294" s="7">
        <f t="shared" ca="1" si="158"/>
        <v>2</v>
      </c>
      <c r="I294" s="8" t="b">
        <f t="shared" ca="1" si="159"/>
        <v>0</v>
      </c>
      <c r="K294" s="55">
        <f t="shared" ca="1" si="160"/>
        <v>1</v>
      </c>
      <c r="L294" s="23">
        <f t="shared" si="161"/>
        <v>0.32242122274223917</v>
      </c>
      <c r="M294" s="8">
        <f t="shared" ca="1" si="162"/>
        <v>1</v>
      </c>
      <c r="N294" s="15"/>
      <c r="O294" s="58">
        <f t="shared" ca="1" si="163"/>
        <v>6.3028918023555613</v>
      </c>
      <c r="P294" s="57">
        <f t="shared" ca="1" si="164"/>
        <v>2.3028918023555613</v>
      </c>
      <c r="Q294" s="27">
        <f t="shared" ca="1" si="165"/>
        <v>-4</v>
      </c>
      <c r="R294" s="26">
        <f t="shared" ca="1" si="143"/>
        <v>-0.14098256036158124</v>
      </c>
      <c r="S294" s="50">
        <f t="shared" ca="1" si="144"/>
        <v>6.3028918023555613</v>
      </c>
      <c r="T294" s="26">
        <f t="shared" ca="1" si="145"/>
        <v>1.9899811440235293</v>
      </c>
      <c r="U294" s="50">
        <f t="shared" ca="1" si="146"/>
        <v>8.3988978867119357</v>
      </c>
      <c r="V294" s="23"/>
      <c r="W294" s="7">
        <f ca="1">IFERROR(MATCH(TRUE,I294:OFFSET(I294,_n-1,0),FALSE), _n)-1</f>
        <v>3</v>
      </c>
      <c r="X294" s="10">
        <f t="shared" ca="1" si="147"/>
        <v>1</v>
      </c>
      <c r="Y294" s="10">
        <f t="shared" ca="1" si="148"/>
        <v>1</v>
      </c>
      <c r="Z294" s="7">
        <f ca="1">SUM(G294:OFFSET(G294, W294, 0))</f>
        <v>-4</v>
      </c>
      <c r="AA294" s="65">
        <f t="shared" ca="1" si="149"/>
        <v>6.3028918023555613</v>
      </c>
      <c r="AB294" s="66">
        <f t="shared" ca="1" si="150"/>
        <v>2.3028918023555613</v>
      </c>
      <c r="AC294" s="70">
        <f t="shared" si="151"/>
        <v>290</v>
      </c>
      <c r="AF294" s="48">
        <f ca="1">AF293+_alpha*SUMIFS($Q$8:$Q293, $AC$8:$AC293,$B294, $E$8:$E293,AF$5, $F$8:$F293,AF$6)</f>
        <v>1.1030697393957372</v>
      </c>
      <c r="AG294" s="34">
        <f ca="1">AG293+_alpha*SUMIFS($Q$8:$Q293, $AC$8:$AC293,$B294, $E$8:$E293,AG$5, $F$8:$F293,AG$6)</f>
        <v>4.3992351477298435</v>
      </c>
      <c r="AH294" s="33">
        <f ca="1">AH293+_alpha*SUMIFS($Q$8:$Q293, $AC$8:$AC293,$B294, $E$8:$E293,AH$5, $F$8:$F293,AH$6)</f>
        <v>-0.14098256036158124</v>
      </c>
      <c r="AI294" s="35">
        <f ca="1">AI293+_alpha*SUMIFS($Q$8:$Q293, $AC$8:$AC293,$B294, $E$8:$E293,AI$5, $F$8:$F293,AI$6)</f>
        <v>6.3028918023555613</v>
      </c>
      <c r="AJ294" s="34">
        <f ca="1">AJ293+_alpha*SUMIFS($Q$8:$Q293, $AC$8:$AC293,$B294, $E$8:$E293,AJ$5, $F$8:$F293,AJ$6)</f>
        <v>1.9899811440235293</v>
      </c>
      <c r="AK294" s="34">
        <f ca="1">AK293+_alpha*SUMIFS($Q$8:$Q293, $AC$8:$AC293,$B294, $E$8:$E293,AK$5, $F$8:$F293,AK$6)</f>
        <v>8.3988978867119357</v>
      </c>
      <c r="AL294" s="33">
        <f ca="1">AL293+_alpha*SUMIFS($Q$8:$Q293, $AC$8:$AC293,$B294, $E$8:$E293,AL$5, $F$8:$F293,AL$6)</f>
        <v>3.2690316841021652</v>
      </c>
      <c r="AM294" s="35">
        <f ca="1">AM293+_alpha*SUMIFS($Q$8:$Q293, $AC$8:$AC293,$B294, $E$8:$E293,AM$5, $F$8:$F293,AM$6)</f>
        <v>9.7218716105563079</v>
      </c>
      <c r="AN294" s="34">
        <f ca="1">AN293+_alpha*SUMIFS($Q$8:$Q293, $AC$8:$AC293,$B294, $E$8:$E293,AN$5, $F$8:$F293,AN$6)</f>
        <v>0</v>
      </c>
      <c r="AO294" s="49">
        <f ca="1">AO293+_alpha*SUMIFS($Q$8:$Q293, $AC$8:$AC293,$B294, $E$8:$E293,AO$5, $F$8:$F293,AO$6)</f>
        <v>0</v>
      </c>
      <c r="AQ294" s="7">
        <f t="shared" ca="1" si="166"/>
        <v>1</v>
      </c>
      <c r="AR294" s="10">
        <f t="shared" ca="1" si="167"/>
        <v>1</v>
      </c>
      <c r="AS294" s="10">
        <f t="shared" ca="1" si="168"/>
        <v>1</v>
      </c>
      <c r="AT294" s="10">
        <f t="shared" ca="1" si="169"/>
        <v>1</v>
      </c>
      <c r="AU294" s="8">
        <f t="shared" ca="1" si="170"/>
        <v>0</v>
      </c>
    </row>
    <row r="295" spans="2:47" x14ac:dyDescent="0.7">
      <c r="B295" s="12">
        <f t="shared" si="152"/>
        <v>287</v>
      </c>
      <c r="C295" s="7">
        <f t="shared" ca="1" si="153"/>
        <v>3</v>
      </c>
      <c r="D295" s="8">
        <f t="shared" ca="1" si="154"/>
        <v>35</v>
      </c>
      <c r="E295" s="10">
        <f t="shared" ca="1" si="155"/>
        <v>2</v>
      </c>
      <c r="F295" s="54">
        <f t="shared" ca="1" si="156"/>
        <v>1</v>
      </c>
      <c r="G295" s="10">
        <f t="shared" ca="1" si="157"/>
        <v>-1</v>
      </c>
      <c r="H295" s="7">
        <f t="shared" ca="1" si="158"/>
        <v>3</v>
      </c>
      <c r="I295" s="8" t="b">
        <f t="shared" ca="1" si="159"/>
        <v>0</v>
      </c>
      <c r="K295" s="55">
        <f t="shared" ca="1" si="160"/>
        <v>1</v>
      </c>
      <c r="L295" s="23">
        <f t="shared" si="161"/>
        <v>0.32219700748862706</v>
      </c>
      <c r="M295" s="8">
        <f t="shared" ca="1" si="162"/>
        <v>0</v>
      </c>
      <c r="N295" s="15"/>
      <c r="O295" s="58">
        <f t="shared" ca="1" si="163"/>
        <v>8.3988978867119357</v>
      </c>
      <c r="P295" s="57">
        <f t="shared" ca="1" si="164"/>
        <v>-2.0100188559764707</v>
      </c>
      <c r="Q295" s="27">
        <f t="shared" ca="1" si="165"/>
        <v>-10.408916742688406</v>
      </c>
      <c r="R295" s="26">
        <f t="shared" ca="1" si="143"/>
        <v>1.9899811440235293</v>
      </c>
      <c r="S295" s="50">
        <f t="shared" ca="1" si="144"/>
        <v>8.3988978867119357</v>
      </c>
      <c r="T295" s="26">
        <f t="shared" ca="1" si="145"/>
        <v>3.2690316841021652</v>
      </c>
      <c r="U295" s="50">
        <f t="shared" ca="1" si="146"/>
        <v>9.7496844495006769</v>
      </c>
      <c r="V295" s="23"/>
      <c r="W295" s="7">
        <f ca="1">IFERROR(MATCH(TRUE,I295:OFFSET(I295,_n-1,0),FALSE), _n)-1</f>
        <v>3</v>
      </c>
      <c r="X295" s="10">
        <f t="shared" ca="1" si="147"/>
        <v>2</v>
      </c>
      <c r="Y295" s="10">
        <f t="shared" ca="1" si="148"/>
        <v>0</v>
      </c>
      <c r="Z295" s="7">
        <f ca="1">SUM(G295:OFFSET(G295, W295, 0))</f>
        <v>-4</v>
      </c>
      <c r="AA295" s="65">
        <f t="shared" ca="1" si="149"/>
        <v>1.9899811440235293</v>
      </c>
      <c r="AB295" s="66">
        <f t="shared" ca="1" si="150"/>
        <v>-2.0100188559764707</v>
      </c>
      <c r="AC295" s="70">
        <f t="shared" si="151"/>
        <v>291</v>
      </c>
      <c r="AF295" s="48">
        <f ca="1">AF294+_alpha*SUMIFS($Q$8:$Q294, $AC$8:$AC294,$B295, $E$8:$E294,AF$5, $F$8:$F294,AF$6)</f>
        <v>1.1030697393957372</v>
      </c>
      <c r="AG295" s="34">
        <f ca="1">AG294+_alpha*SUMIFS($Q$8:$Q294, $AC$8:$AC294,$B295, $E$8:$E294,AG$5, $F$8:$F294,AG$6)</f>
        <v>4.3992351477298435</v>
      </c>
      <c r="AH295" s="33">
        <f ca="1">AH294+_alpha*SUMIFS($Q$8:$Q294, $AC$8:$AC294,$B295, $E$8:$E294,AH$5, $F$8:$F294,AH$6)</f>
        <v>-0.14098256036158124</v>
      </c>
      <c r="AI295" s="35">
        <f ca="1">AI294+_alpha*SUMIFS($Q$8:$Q294, $AC$8:$AC294,$B295, $E$8:$E294,AI$5, $F$8:$F294,AI$6)</f>
        <v>6.3028918023555613</v>
      </c>
      <c r="AJ295" s="34">
        <f ca="1">AJ294+_alpha*SUMIFS($Q$8:$Q294, $AC$8:$AC294,$B295, $E$8:$E294,AJ$5, $F$8:$F294,AJ$6)</f>
        <v>1.9899811440235293</v>
      </c>
      <c r="AK295" s="34">
        <f ca="1">AK294+_alpha*SUMIFS($Q$8:$Q294, $AC$8:$AC294,$B295, $E$8:$E294,AK$5, $F$8:$F294,AK$6)</f>
        <v>8.3988978867119357</v>
      </c>
      <c r="AL295" s="33">
        <f ca="1">AL294+_alpha*SUMIFS($Q$8:$Q294, $AC$8:$AC294,$B295, $E$8:$E294,AL$5, $F$8:$F294,AL$6)</f>
        <v>3.2690316841021652</v>
      </c>
      <c r="AM295" s="35">
        <f ca="1">AM294+_alpha*SUMIFS($Q$8:$Q294, $AC$8:$AC294,$B295, $E$8:$E294,AM$5, $F$8:$F294,AM$6)</f>
        <v>9.7496844495006769</v>
      </c>
      <c r="AN295" s="34">
        <f ca="1">AN294+_alpha*SUMIFS($Q$8:$Q294, $AC$8:$AC294,$B295, $E$8:$E294,AN$5, $F$8:$F294,AN$6)</f>
        <v>0</v>
      </c>
      <c r="AO295" s="49">
        <f ca="1">AO294+_alpha*SUMIFS($Q$8:$Q294, $AC$8:$AC294,$B295, $E$8:$E294,AO$5, $F$8:$F294,AO$6)</f>
        <v>0</v>
      </c>
      <c r="AQ295" s="7">
        <f t="shared" ca="1" si="166"/>
        <v>1</v>
      </c>
      <c r="AR295" s="10">
        <f t="shared" ca="1" si="167"/>
        <v>1</v>
      </c>
      <c r="AS295" s="10">
        <f t="shared" ca="1" si="168"/>
        <v>1</v>
      </c>
      <c r="AT295" s="10">
        <f t="shared" ca="1" si="169"/>
        <v>1</v>
      </c>
      <c r="AU295" s="8">
        <f t="shared" ca="1" si="170"/>
        <v>0</v>
      </c>
    </row>
    <row r="296" spans="2:47" x14ac:dyDescent="0.7">
      <c r="B296" s="12">
        <f t="shared" si="152"/>
        <v>288</v>
      </c>
      <c r="C296" s="7">
        <f t="shared" ca="1" si="153"/>
        <v>4</v>
      </c>
      <c r="D296" s="8">
        <f t="shared" ca="1" si="154"/>
        <v>35</v>
      </c>
      <c r="E296" s="10">
        <f t="shared" ca="1" si="155"/>
        <v>3</v>
      </c>
      <c r="F296" s="54">
        <f t="shared" ca="1" si="156"/>
        <v>0</v>
      </c>
      <c r="G296" s="10">
        <f t="shared" ca="1" si="157"/>
        <v>-1</v>
      </c>
      <c r="H296" s="7">
        <f t="shared" ca="1" si="158"/>
        <v>2</v>
      </c>
      <c r="I296" s="8" t="b">
        <f t="shared" ca="1" si="159"/>
        <v>0</v>
      </c>
      <c r="K296" s="55">
        <f t="shared" ca="1" si="160"/>
        <v>1</v>
      </c>
      <c r="L296" s="23">
        <f t="shared" si="161"/>
        <v>0.32197372452461698</v>
      </c>
      <c r="M296" s="8">
        <f t="shared" ca="1" si="162"/>
        <v>0</v>
      </c>
      <c r="N296" s="15"/>
      <c r="O296" s="58">
        <f t="shared" ca="1" si="163"/>
        <v>3.2690316841021652</v>
      </c>
      <c r="P296" s="57">
        <f t="shared" ca="1" si="164"/>
        <v>2.3028918023555613</v>
      </c>
      <c r="Q296" s="27">
        <f t="shared" ca="1" si="165"/>
        <v>-0.96613988174660381</v>
      </c>
      <c r="R296" s="26">
        <f t="shared" ca="1" si="143"/>
        <v>3.2690316841021652</v>
      </c>
      <c r="S296" s="50">
        <f t="shared" ca="1" si="144"/>
        <v>9.7496844495006769</v>
      </c>
      <c r="T296" s="26">
        <f t="shared" ca="1" si="145"/>
        <v>1.9899811440235293</v>
      </c>
      <c r="U296" s="50">
        <f t="shared" ca="1" si="146"/>
        <v>8.3988978867119357</v>
      </c>
      <c r="V296" s="23"/>
      <c r="W296" s="7">
        <f ca="1">IFERROR(MATCH(TRUE,I296:OFFSET(I296,_n-1,0),FALSE), _n)-1</f>
        <v>3</v>
      </c>
      <c r="X296" s="10">
        <f t="shared" ca="1" si="147"/>
        <v>1</v>
      </c>
      <c r="Y296" s="10">
        <f t="shared" ca="1" si="148"/>
        <v>1</v>
      </c>
      <c r="Z296" s="7">
        <f ca="1">SUM(G296:OFFSET(G296, W296, 0))</f>
        <v>-4</v>
      </c>
      <c r="AA296" s="65">
        <f t="shared" ca="1" si="149"/>
        <v>6.3028918023555613</v>
      </c>
      <c r="AB296" s="66">
        <f t="shared" ca="1" si="150"/>
        <v>2.3028918023555613</v>
      </c>
      <c r="AC296" s="70">
        <f t="shared" si="151"/>
        <v>292</v>
      </c>
      <c r="AF296" s="48">
        <f ca="1">AF295+_alpha*SUMIFS($Q$8:$Q295, $AC$8:$AC295,$B296, $E$8:$E295,AF$5, $F$8:$F295,AF$6)</f>
        <v>0.86709961924529289</v>
      </c>
      <c r="AG296" s="34">
        <f ca="1">AG295+_alpha*SUMIFS($Q$8:$Q295, $AC$8:$AC295,$B296, $E$8:$E295,AG$5, $F$8:$F295,AG$6)</f>
        <v>4.3992351477298435</v>
      </c>
      <c r="AH296" s="33">
        <f ca="1">AH295+_alpha*SUMIFS($Q$8:$Q295, $AC$8:$AC295,$B296, $E$8:$E295,AH$5, $F$8:$F295,AH$6)</f>
        <v>-0.14098256036158124</v>
      </c>
      <c r="AI296" s="35">
        <f ca="1">AI295+_alpha*SUMIFS($Q$8:$Q295, $AC$8:$AC295,$B296, $E$8:$E295,AI$5, $F$8:$F295,AI$6)</f>
        <v>6.3028918023555613</v>
      </c>
      <c r="AJ296" s="34">
        <f ca="1">AJ295+_alpha*SUMIFS($Q$8:$Q295, $AC$8:$AC295,$B296, $E$8:$E295,AJ$5, $F$8:$F295,AJ$6)</f>
        <v>1.9899811440235293</v>
      </c>
      <c r="AK296" s="34">
        <f ca="1">AK295+_alpha*SUMIFS($Q$8:$Q295, $AC$8:$AC295,$B296, $E$8:$E295,AK$5, $F$8:$F295,AK$6)</f>
        <v>8.3988978867119357</v>
      </c>
      <c r="AL296" s="33">
        <f ca="1">AL295+_alpha*SUMIFS($Q$8:$Q295, $AC$8:$AC295,$B296, $E$8:$E295,AL$5, $F$8:$F295,AL$6)</f>
        <v>3.2690316841021652</v>
      </c>
      <c r="AM296" s="35">
        <f ca="1">AM295+_alpha*SUMIFS($Q$8:$Q295, $AC$8:$AC295,$B296, $E$8:$E295,AM$5, $F$8:$F295,AM$6)</f>
        <v>9.7496844495006769</v>
      </c>
      <c r="AN296" s="34">
        <f ca="1">AN295+_alpha*SUMIFS($Q$8:$Q295, $AC$8:$AC295,$B296, $E$8:$E295,AN$5, $F$8:$F295,AN$6)</f>
        <v>0</v>
      </c>
      <c r="AO296" s="49">
        <f ca="1">AO295+_alpha*SUMIFS($Q$8:$Q295, $AC$8:$AC295,$B296, $E$8:$E295,AO$5, $F$8:$F295,AO$6)</f>
        <v>0</v>
      </c>
      <c r="AQ296" s="7">
        <f t="shared" ca="1" si="166"/>
        <v>1</v>
      </c>
      <c r="AR296" s="10">
        <f t="shared" ca="1" si="167"/>
        <v>1</v>
      </c>
      <c r="AS296" s="10">
        <f t="shared" ca="1" si="168"/>
        <v>1</v>
      </c>
      <c r="AT296" s="10">
        <f t="shared" ca="1" si="169"/>
        <v>1</v>
      </c>
      <c r="AU296" s="8">
        <f t="shared" ca="1" si="170"/>
        <v>0</v>
      </c>
    </row>
    <row r="297" spans="2:47" x14ac:dyDescent="0.7">
      <c r="B297" s="12">
        <f t="shared" si="152"/>
        <v>289</v>
      </c>
      <c r="C297" s="7">
        <f t="shared" ca="1" si="153"/>
        <v>5</v>
      </c>
      <c r="D297" s="8">
        <f t="shared" ca="1" si="154"/>
        <v>35</v>
      </c>
      <c r="E297" s="10">
        <f t="shared" ca="1" si="155"/>
        <v>2</v>
      </c>
      <c r="F297" s="54">
        <f t="shared" ca="1" si="156"/>
        <v>0</v>
      </c>
      <c r="G297" s="10">
        <f t="shared" ca="1" si="157"/>
        <v>-1</v>
      </c>
      <c r="H297" s="7">
        <f t="shared" ca="1" si="158"/>
        <v>1</v>
      </c>
      <c r="I297" s="8" t="b">
        <f t="shared" ca="1" si="159"/>
        <v>0</v>
      </c>
      <c r="K297" s="55">
        <f t="shared" ca="1" si="160"/>
        <v>1</v>
      </c>
      <c r="L297" s="23">
        <f t="shared" si="161"/>
        <v>0.32175136676788013</v>
      </c>
      <c r="M297" s="8">
        <f t="shared" ca="1" si="162"/>
        <v>1</v>
      </c>
      <c r="N297" s="15"/>
      <c r="O297" s="58">
        <f t="shared" ca="1" si="163"/>
        <v>1.9899811440235293</v>
      </c>
      <c r="P297" s="57">
        <f t="shared" ca="1" si="164"/>
        <v>-2.0100188559764707</v>
      </c>
      <c r="Q297" s="27">
        <f t="shared" ca="1" si="165"/>
        <v>-4</v>
      </c>
      <c r="R297" s="26">
        <f t="shared" ca="1" si="143"/>
        <v>1.9899811440235293</v>
      </c>
      <c r="S297" s="50">
        <f t="shared" ca="1" si="144"/>
        <v>8.3988978867119357</v>
      </c>
      <c r="T297" s="26">
        <f t="shared" ca="1" si="145"/>
        <v>-0.14098256036158124</v>
      </c>
      <c r="U297" s="50">
        <f t="shared" ca="1" si="146"/>
        <v>6.3028918023555613</v>
      </c>
      <c r="V297" s="23"/>
      <c r="W297" s="7">
        <f ca="1">IFERROR(MATCH(TRUE,I297:OFFSET(I297,_n-1,0),FALSE), _n)-1</f>
        <v>3</v>
      </c>
      <c r="X297" s="10">
        <f t="shared" ca="1" si="147"/>
        <v>2</v>
      </c>
      <c r="Y297" s="10">
        <f t="shared" ca="1" si="148"/>
        <v>0</v>
      </c>
      <c r="Z297" s="7">
        <f ca="1">SUM(G297:OFFSET(G297, W297, 0))</f>
        <v>-4</v>
      </c>
      <c r="AA297" s="65">
        <f t="shared" ca="1" si="149"/>
        <v>1.9899811440235293</v>
      </c>
      <c r="AB297" s="66">
        <f t="shared" ca="1" si="150"/>
        <v>-2.0100188559764707</v>
      </c>
      <c r="AC297" s="70">
        <f t="shared" si="151"/>
        <v>293</v>
      </c>
      <c r="AF297" s="48">
        <f ca="1">AF296+_alpha*SUMIFS($Q$8:$Q296, $AC$8:$AC296,$B297, $E$8:$E296,AF$5, $F$8:$F296,AF$6)</f>
        <v>0.86709961924529289</v>
      </c>
      <c r="AG297" s="34">
        <f ca="1">AG296+_alpha*SUMIFS($Q$8:$Q296, $AC$8:$AC296,$B297, $E$8:$E296,AG$5, $F$8:$F296,AG$6)</f>
        <v>3.758309747359212</v>
      </c>
      <c r="AH297" s="33">
        <f ca="1">AH296+_alpha*SUMIFS($Q$8:$Q296, $AC$8:$AC296,$B297, $E$8:$E296,AH$5, $F$8:$F296,AH$6)</f>
        <v>-0.14098256036158124</v>
      </c>
      <c r="AI297" s="35">
        <f ca="1">AI296+_alpha*SUMIFS($Q$8:$Q296, $AC$8:$AC296,$B297, $E$8:$E296,AI$5, $F$8:$F296,AI$6)</f>
        <v>6.3028918023555613</v>
      </c>
      <c r="AJ297" s="34">
        <f ca="1">AJ296+_alpha*SUMIFS($Q$8:$Q296, $AC$8:$AC296,$B297, $E$8:$E296,AJ$5, $F$8:$F296,AJ$6)</f>
        <v>1.9899811440235293</v>
      </c>
      <c r="AK297" s="34">
        <f ca="1">AK296+_alpha*SUMIFS($Q$8:$Q296, $AC$8:$AC296,$B297, $E$8:$E296,AK$5, $F$8:$F296,AK$6)</f>
        <v>8.3988978867119357</v>
      </c>
      <c r="AL297" s="33">
        <f ca="1">AL296+_alpha*SUMIFS($Q$8:$Q296, $AC$8:$AC296,$B297, $E$8:$E296,AL$5, $F$8:$F296,AL$6)</f>
        <v>3.2690316841021652</v>
      </c>
      <c r="AM297" s="35">
        <f ca="1">AM296+_alpha*SUMIFS($Q$8:$Q296, $AC$8:$AC296,$B297, $E$8:$E296,AM$5, $F$8:$F296,AM$6)</f>
        <v>9.7496844495006769</v>
      </c>
      <c r="AN297" s="34">
        <f ca="1">AN296+_alpha*SUMIFS($Q$8:$Q296, $AC$8:$AC296,$B297, $E$8:$E296,AN$5, $F$8:$F296,AN$6)</f>
        <v>0</v>
      </c>
      <c r="AO297" s="49">
        <f ca="1">AO296+_alpha*SUMIFS($Q$8:$Q296, $AC$8:$AC296,$B297, $E$8:$E296,AO$5, $F$8:$F296,AO$6)</f>
        <v>0</v>
      </c>
      <c r="AQ297" s="7">
        <f t="shared" ca="1" si="166"/>
        <v>1</v>
      </c>
      <c r="AR297" s="10">
        <f t="shared" ca="1" si="167"/>
        <v>1</v>
      </c>
      <c r="AS297" s="10">
        <f t="shared" ca="1" si="168"/>
        <v>1</v>
      </c>
      <c r="AT297" s="10">
        <f t="shared" ca="1" si="169"/>
        <v>1</v>
      </c>
      <c r="AU297" s="8">
        <f t="shared" ca="1" si="170"/>
        <v>0</v>
      </c>
    </row>
    <row r="298" spans="2:47" x14ac:dyDescent="0.7">
      <c r="B298" s="12">
        <f t="shared" si="152"/>
        <v>290</v>
      </c>
      <c r="C298" s="7">
        <f t="shared" ca="1" si="153"/>
        <v>6</v>
      </c>
      <c r="D298" s="8">
        <f t="shared" ca="1" si="154"/>
        <v>35</v>
      </c>
      <c r="E298" s="10">
        <f t="shared" ca="1" si="155"/>
        <v>1</v>
      </c>
      <c r="F298" s="54">
        <f t="shared" ca="1" si="156"/>
        <v>1</v>
      </c>
      <c r="G298" s="10">
        <f t="shared" ca="1" si="157"/>
        <v>-1</v>
      </c>
      <c r="H298" s="7">
        <f t="shared" ca="1" si="158"/>
        <v>2</v>
      </c>
      <c r="I298" s="8" t="b">
        <f t="shared" ca="1" si="159"/>
        <v>0</v>
      </c>
      <c r="K298" s="55">
        <f t="shared" ca="1" si="160"/>
        <v>1</v>
      </c>
      <c r="L298" s="23">
        <f t="shared" si="161"/>
        <v>0.3215299272140768</v>
      </c>
      <c r="M298" s="8">
        <f t="shared" ca="1" si="162"/>
        <v>0</v>
      </c>
      <c r="N298" s="15"/>
      <c r="O298" s="58">
        <f t="shared" ca="1" si="163"/>
        <v>5.902891802355561</v>
      </c>
      <c r="P298" s="57">
        <f t="shared" ca="1" si="164"/>
        <v>1.902891802355561</v>
      </c>
      <c r="Q298" s="27">
        <f t="shared" ca="1" si="165"/>
        <v>-4</v>
      </c>
      <c r="R298" s="26">
        <f t="shared" ca="1" si="143"/>
        <v>-0.14098256036158124</v>
      </c>
      <c r="S298" s="50">
        <f t="shared" ca="1" si="144"/>
        <v>5.902891802355561</v>
      </c>
      <c r="T298" s="26">
        <f t="shared" ca="1" si="145"/>
        <v>1.9899811440235293</v>
      </c>
      <c r="U298" s="50">
        <f t="shared" ca="1" si="146"/>
        <v>8.3988978867119357</v>
      </c>
      <c r="V298" s="23"/>
      <c r="W298" s="7">
        <f ca="1">IFERROR(MATCH(TRUE,I298:OFFSET(I298,_n-1,0),FALSE), _n)-1</f>
        <v>3</v>
      </c>
      <c r="X298" s="10">
        <f t="shared" ca="1" si="147"/>
        <v>1</v>
      </c>
      <c r="Y298" s="10">
        <f t="shared" ca="1" si="148"/>
        <v>1</v>
      </c>
      <c r="Z298" s="7">
        <f ca="1">SUM(G298:OFFSET(G298, W298, 0))</f>
        <v>-4</v>
      </c>
      <c r="AA298" s="65">
        <f t="shared" ca="1" si="149"/>
        <v>5.902891802355561</v>
      </c>
      <c r="AB298" s="66">
        <f t="shared" ca="1" si="150"/>
        <v>1.902891802355561</v>
      </c>
      <c r="AC298" s="70">
        <f t="shared" si="151"/>
        <v>294</v>
      </c>
      <c r="AF298" s="48">
        <f ca="1">AF297+_alpha*SUMIFS($Q$8:$Q297, $AC$8:$AC297,$B298, $E$8:$E297,AF$5, $F$8:$F297,AF$6)</f>
        <v>0.86709961924529289</v>
      </c>
      <c r="AG298" s="34">
        <f ca="1">AG297+_alpha*SUMIFS($Q$8:$Q297, $AC$8:$AC297,$B298, $E$8:$E297,AG$5, $F$8:$F297,AG$6)</f>
        <v>3.758309747359212</v>
      </c>
      <c r="AH298" s="33">
        <f ca="1">AH297+_alpha*SUMIFS($Q$8:$Q297, $AC$8:$AC297,$B298, $E$8:$E297,AH$5, $F$8:$F297,AH$6)</f>
        <v>-0.14098256036158124</v>
      </c>
      <c r="AI298" s="35">
        <f ca="1">AI297+_alpha*SUMIFS($Q$8:$Q297, $AC$8:$AC297,$B298, $E$8:$E297,AI$5, $F$8:$F297,AI$6)</f>
        <v>5.902891802355561</v>
      </c>
      <c r="AJ298" s="34">
        <f ca="1">AJ297+_alpha*SUMIFS($Q$8:$Q297, $AC$8:$AC297,$B298, $E$8:$E297,AJ$5, $F$8:$F297,AJ$6)</f>
        <v>1.9899811440235293</v>
      </c>
      <c r="AK298" s="34">
        <f ca="1">AK297+_alpha*SUMIFS($Q$8:$Q297, $AC$8:$AC297,$B298, $E$8:$E297,AK$5, $F$8:$F297,AK$6)</f>
        <v>8.3988978867119357</v>
      </c>
      <c r="AL298" s="33">
        <f ca="1">AL297+_alpha*SUMIFS($Q$8:$Q297, $AC$8:$AC297,$B298, $E$8:$E297,AL$5, $F$8:$F297,AL$6)</f>
        <v>3.2690316841021652</v>
      </c>
      <c r="AM298" s="35">
        <f ca="1">AM297+_alpha*SUMIFS($Q$8:$Q297, $AC$8:$AC297,$B298, $E$8:$E297,AM$5, $F$8:$F297,AM$6)</f>
        <v>9.7496844495006769</v>
      </c>
      <c r="AN298" s="34">
        <f ca="1">AN297+_alpha*SUMIFS($Q$8:$Q297, $AC$8:$AC297,$B298, $E$8:$E297,AN$5, $F$8:$F297,AN$6)</f>
        <v>0</v>
      </c>
      <c r="AO298" s="49">
        <f ca="1">AO297+_alpha*SUMIFS($Q$8:$Q297, $AC$8:$AC297,$B298, $E$8:$E297,AO$5, $F$8:$F297,AO$6)</f>
        <v>0</v>
      </c>
      <c r="AQ298" s="7">
        <f t="shared" ca="1" si="166"/>
        <v>1</v>
      </c>
      <c r="AR298" s="10">
        <f t="shared" ca="1" si="167"/>
        <v>1</v>
      </c>
      <c r="AS298" s="10">
        <f t="shared" ca="1" si="168"/>
        <v>1</v>
      </c>
      <c r="AT298" s="10">
        <f t="shared" ca="1" si="169"/>
        <v>1</v>
      </c>
      <c r="AU298" s="8">
        <f t="shared" ca="1" si="170"/>
        <v>0</v>
      </c>
    </row>
    <row r="299" spans="2:47" x14ac:dyDescent="0.7">
      <c r="B299" s="12">
        <f t="shared" si="152"/>
        <v>291</v>
      </c>
      <c r="C299" s="7">
        <f t="shared" ca="1" si="153"/>
        <v>7</v>
      </c>
      <c r="D299" s="8">
        <f t="shared" ca="1" si="154"/>
        <v>35</v>
      </c>
      <c r="E299" s="10">
        <f t="shared" ca="1" si="155"/>
        <v>2</v>
      </c>
      <c r="F299" s="54">
        <f t="shared" ca="1" si="156"/>
        <v>0</v>
      </c>
      <c r="G299" s="10">
        <f t="shared" ca="1" si="157"/>
        <v>-1</v>
      </c>
      <c r="H299" s="7">
        <f t="shared" ca="1" si="158"/>
        <v>1</v>
      </c>
      <c r="I299" s="8" t="b">
        <f t="shared" ca="1" si="159"/>
        <v>0</v>
      </c>
      <c r="K299" s="55">
        <f t="shared" ca="1" si="160"/>
        <v>1</v>
      </c>
      <c r="L299" s="23">
        <f t="shared" si="161"/>
        <v>0.32130939893573246</v>
      </c>
      <c r="M299" s="8">
        <f t="shared" ca="1" si="162"/>
        <v>1</v>
      </c>
      <c r="N299" s="15"/>
      <c r="O299" s="58">
        <f t="shared" ca="1" si="163"/>
        <v>1.9899811440235293</v>
      </c>
      <c r="P299" s="57">
        <f t="shared" ca="1" si="164"/>
        <v>3.3580062124430947</v>
      </c>
      <c r="Q299" s="27">
        <f t="shared" ca="1" si="165"/>
        <v>1.3680250684195654</v>
      </c>
      <c r="R299" s="26">
        <f t="shared" ca="1" si="143"/>
        <v>1.9899811440235293</v>
      </c>
      <c r="S299" s="50">
        <f t="shared" ca="1" si="144"/>
        <v>7.3580062124430947</v>
      </c>
      <c r="T299" s="26">
        <f t="shared" ca="1" si="145"/>
        <v>-0.14098256036158124</v>
      </c>
      <c r="U299" s="50">
        <f t="shared" ca="1" si="146"/>
        <v>5.902891802355561</v>
      </c>
      <c r="V299" s="23"/>
      <c r="W299" s="7">
        <f ca="1">IFERROR(MATCH(TRUE,I299:OFFSET(I299,_n-1,0),FALSE), _n)-1</f>
        <v>3</v>
      </c>
      <c r="X299" s="10">
        <f t="shared" ca="1" si="147"/>
        <v>2</v>
      </c>
      <c r="Y299" s="10">
        <f t="shared" ca="1" si="148"/>
        <v>1</v>
      </c>
      <c r="Z299" s="7">
        <f ca="1">SUM(G299:OFFSET(G299, W299, 0))</f>
        <v>-4</v>
      </c>
      <c r="AA299" s="65">
        <f t="shared" ca="1" si="149"/>
        <v>7.3580062124430947</v>
      </c>
      <c r="AB299" s="66">
        <f t="shared" ca="1" si="150"/>
        <v>3.3580062124430947</v>
      </c>
      <c r="AC299" s="70">
        <f t="shared" si="151"/>
        <v>295</v>
      </c>
      <c r="AF299" s="48">
        <f ca="1">AF298+_alpha*SUMIFS($Q$8:$Q298, $AC$8:$AC298,$B299, $E$8:$E298,AF$5, $F$8:$F298,AF$6)</f>
        <v>0.86709961924529289</v>
      </c>
      <c r="AG299" s="34">
        <f ca="1">AG298+_alpha*SUMIFS($Q$8:$Q298, $AC$8:$AC298,$B299, $E$8:$E298,AG$5, $F$8:$F298,AG$6)</f>
        <v>3.758309747359212</v>
      </c>
      <c r="AH299" s="33">
        <f ca="1">AH298+_alpha*SUMIFS($Q$8:$Q298, $AC$8:$AC298,$B299, $E$8:$E298,AH$5, $F$8:$F298,AH$6)</f>
        <v>-0.14098256036158124</v>
      </c>
      <c r="AI299" s="35">
        <f ca="1">AI298+_alpha*SUMIFS($Q$8:$Q298, $AC$8:$AC298,$B299, $E$8:$E298,AI$5, $F$8:$F298,AI$6)</f>
        <v>5.902891802355561</v>
      </c>
      <c r="AJ299" s="34">
        <f ca="1">AJ298+_alpha*SUMIFS($Q$8:$Q298, $AC$8:$AC298,$B299, $E$8:$E298,AJ$5, $F$8:$F298,AJ$6)</f>
        <v>1.9899811440235293</v>
      </c>
      <c r="AK299" s="34">
        <f ca="1">AK298+_alpha*SUMIFS($Q$8:$Q298, $AC$8:$AC298,$B299, $E$8:$E298,AK$5, $F$8:$F298,AK$6)</f>
        <v>7.3580062124430947</v>
      </c>
      <c r="AL299" s="33">
        <f ca="1">AL298+_alpha*SUMIFS($Q$8:$Q298, $AC$8:$AC298,$B299, $E$8:$E298,AL$5, $F$8:$F298,AL$6)</f>
        <v>3.2690316841021652</v>
      </c>
      <c r="AM299" s="35">
        <f ca="1">AM298+_alpha*SUMIFS($Q$8:$Q298, $AC$8:$AC298,$B299, $E$8:$E298,AM$5, $F$8:$F298,AM$6)</f>
        <v>9.7496844495006769</v>
      </c>
      <c r="AN299" s="34">
        <f ca="1">AN298+_alpha*SUMIFS($Q$8:$Q298, $AC$8:$AC298,$B299, $E$8:$E298,AN$5, $F$8:$F298,AN$6)</f>
        <v>0</v>
      </c>
      <c r="AO299" s="49">
        <f ca="1">AO298+_alpha*SUMIFS($Q$8:$Q298, $AC$8:$AC298,$B299, $E$8:$E298,AO$5, $F$8:$F298,AO$6)</f>
        <v>0</v>
      </c>
      <c r="AQ299" s="7">
        <f t="shared" ca="1" si="166"/>
        <v>1</v>
      </c>
      <c r="AR299" s="10">
        <f t="shared" ca="1" si="167"/>
        <v>1</v>
      </c>
      <c r="AS299" s="10">
        <f t="shared" ca="1" si="168"/>
        <v>1</v>
      </c>
      <c r="AT299" s="10">
        <f t="shared" ca="1" si="169"/>
        <v>1</v>
      </c>
      <c r="AU299" s="8">
        <f t="shared" ca="1" si="170"/>
        <v>0</v>
      </c>
    </row>
    <row r="300" spans="2:47" x14ac:dyDescent="0.7">
      <c r="B300" s="12">
        <f t="shared" si="152"/>
        <v>292</v>
      </c>
      <c r="C300" s="7">
        <f t="shared" ca="1" si="153"/>
        <v>8</v>
      </c>
      <c r="D300" s="8">
        <f t="shared" ca="1" si="154"/>
        <v>35</v>
      </c>
      <c r="E300" s="10">
        <f t="shared" ca="1" si="155"/>
        <v>1</v>
      </c>
      <c r="F300" s="54">
        <f t="shared" ca="1" si="156"/>
        <v>1</v>
      </c>
      <c r="G300" s="10">
        <f t="shared" ca="1" si="157"/>
        <v>-1</v>
      </c>
      <c r="H300" s="7">
        <f t="shared" ca="1" si="158"/>
        <v>2</v>
      </c>
      <c r="I300" s="8" t="b">
        <f t="shared" ca="1" si="159"/>
        <v>0</v>
      </c>
      <c r="K300" s="55">
        <f t="shared" ca="1" si="160"/>
        <v>1</v>
      </c>
      <c r="L300" s="23">
        <f t="shared" si="161"/>
        <v>0.32108977508113484</v>
      </c>
      <c r="M300" s="8">
        <f t="shared" ca="1" si="162"/>
        <v>0</v>
      </c>
      <c r="N300" s="15"/>
      <c r="O300" s="58">
        <f t="shared" ca="1" si="163"/>
        <v>5.902891802355561</v>
      </c>
      <c r="P300" s="57">
        <f t="shared" ca="1" si="164"/>
        <v>5.7496844495006769</v>
      </c>
      <c r="Q300" s="27">
        <f t="shared" ca="1" si="165"/>
        <v>-0.15320735285488407</v>
      </c>
      <c r="R300" s="26">
        <f t="shared" ca="1" si="143"/>
        <v>-0.14098256036158124</v>
      </c>
      <c r="S300" s="50">
        <f t="shared" ca="1" si="144"/>
        <v>5.902891802355561</v>
      </c>
      <c r="T300" s="26">
        <f t="shared" ca="1" si="145"/>
        <v>1.9899811440235293</v>
      </c>
      <c r="U300" s="50">
        <f t="shared" ca="1" si="146"/>
        <v>7.3580062124430947</v>
      </c>
      <c r="V300" s="23"/>
      <c r="W300" s="7">
        <f ca="1">IFERROR(MATCH(TRUE,I300:OFFSET(I300,_n-1,0),FALSE), _n)-1</f>
        <v>3</v>
      </c>
      <c r="X300" s="10">
        <f t="shared" ca="1" si="147"/>
        <v>3</v>
      </c>
      <c r="Y300" s="10">
        <f t="shared" ca="1" si="148"/>
        <v>1</v>
      </c>
      <c r="Z300" s="7">
        <f ca="1">SUM(G300:OFFSET(G300, W300, 0))</f>
        <v>-4</v>
      </c>
      <c r="AA300" s="65">
        <f t="shared" ca="1" si="149"/>
        <v>9.7496844495006769</v>
      </c>
      <c r="AB300" s="66">
        <f t="shared" ca="1" si="150"/>
        <v>5.7496844495006769</v>
      </c>
      <c r="AC300" s="70">
        <f t="shared" si="151"/>
        <v>296</v>
      </c>
      <c r="AF300" s="48">
        <f ca="1">AF299+_alpha*SUMIFS($Q$8:$Q299, $AC$8:$AC299,$B300, $E$8:$E299,AF$5, $F$8:$F299,AF$6)</f>
        <v>0.86709961924529289</v>
      </c>
      <c r="AG300" s="34">
        <f ca="1">AG299+_alpha*SUMIFS($Q$8:$Q299, $AC$8:$AC299,$B300, $E$8:$E299,AG$5, $F$8:$F299,AG$6)</f>
        <v>3.758309747359212</v>
      </c>
      <c r="AH300" s="33">
        <f ca="1">AH299+_alpha*SUMIFS($Q$8:$Q299, $AC$8:$AC299,$B300, $E$8:$E299,AH$5, $F$8:$F299,AH$6)</f>
        <v>-0.14098256036158124</v>
      </c>
      <c r="AI300" s="35">
        <f ca="1">AI299+_alpha*SUMIFS($Q$8:$Q299, $AC$8:$AC299,$B300, $E$8:$E299,AI$5, $F$8:$F299,AI$6)</f>
        <v>5.902891802355561</v>
      </c>
      <c r="AJ300" s="34">
        <f ca="1">AJ299+_alpha*SUMIFS($Q$8:$Q299, $AC$8:$AC299,$B300, $E$8:$E299,AJ$5, $F$8:$F299,AJ$6)</f>
        <v>1.9899811440235293</v>
      </c>
      <c r="AK300" s="34">
        <f ca="1">AK299+_alpha*SUMIFS($Q$8:$Q299, $AC$8:$AC299,$B300, $E$8:$E299,AK$5, $F$8:$F299,AK$6)</f>
        <v>7.3580062124430947</v>
      </c>
      <c r="AL300" s="33">
        <f ca="1">AL299+_alpha*SUMIFS($Q$8:$Q299, $AC$8:$AC299,$B300, $E$8:$E299,AL$5, $F$8:$F299,AL$6)</f>
        <v>3.1724176959275048</v>
      </c>
      <c r="AM300" s="35">
        <f ca="1">AM299+_alpha*SUMIFS($Q$8:$Q299, $AC$8:$AC299,$B300, $E$8:$E299,AM$5, $F$8:$F299,AM$6)</f>
        <v>9.7496844495006769</v>
      </c>
      <c r="AN300" s="34">
        <f ca="1">AN299+_alpha*SUMIFS($Q$8:$Q299, $AC$8:$AC299,$B300, $E$8:$E299,AN$5, $F$8:$F299,AN$6)</f>
        <v>0</v>
      </c>
      <c r="AO300" s="49">
        <f ca="1">AO299+_alpha*SUMIFS($Q$8:$Q299, $AC$8:$AC299,$B300, $E$8:$E299,AO$5, $F$8:$F299,AO$6)</f>
        <v>0</v>
      </c>
      <c r="AQ300" s="7">
        <f t="shared" ca="1" si="166"/>
        <v>1</v>
      </c>
      <c r="AR300" s="10">
        <f t="shared" ca="1" si="167"/>
        <v>1</v>
      </c>
      <c r="AS300" s="10">
        <f t="shared" ca="1" si="168"/>
        <v>1</v>
      </c>
      <c r="AT300" s="10">
        <f t="shared" ca="1" si="169"/>
        <v>1</v>
      </c>
      <c r="AU300" s="8">
        <f t="shared" ca="1" si="170"/>
        <v>0</v>
      </c>
    </row>
    <row r="301" spans="2:47" x14ac:dyDescent="0.7">
      <c r="B301" s="12">
        <f t="shared" si="152"/>
        <v>293</v>
      </c>
      <c r="C301" s="7">
        <f t="shared" ca="1" si="153"/>
        <v>9</v>
      </c>
      <c r="D301" s="8">
        <f t="shared" ca="1" si="154"/>
        <v>35</v>
      </c>
      <c r="E301" s="10">
        <f t="shared" ca="1" si="155"/>
        <v>2</v>
      </c>
      <c r="F301" s="54">
        <f t="shared" ca="1" si="156"/>
        <v>0</v>
      </c>
      <c r="G301" s="10">
        <f t="shared" ca="1" si="157"/>
        <v>-1</v>
      </c>
      <c r="H301" s="7">
        <f t="shared" ca="1" si="158"/>
        <v>1</v>
      </c>
      <c r="I301" s="8" t="b">
        <f t="shared" ca="1" si="159"/>
        <v>0</v>
      </c>
      <c r="K301" s="55">
        <f t="shared" ca="1" si="160"/>
        <v>1</v>
      </c>
      <c r="L301" s="23">
        <f t="shared" si="161"/>
        <v>0.32087104887325002</v>
      </c>
      <c r="M301" s="8">
        <f t="shared" ca="1" si="162"/>
        <v>1</v>
      </c>
      <c r="N301" s="15"/>
      <c r="O301" s="58">
        <f t="shared" ca="1" si="163"/>
        <v>1.5899811440235294</v>
      </c>
      <c r="P301" s="57">
        <f t="shared" ca="1" si="164"/>
        <v>7</v>
      </c>
      <c r="Q301" s="27">
        <f t="shared" ca="1" si="165"/>
        <v>5.410018855976471</v>
      </c>
      <c r="R301" s="26">
        <f t="shared" ca="1" si="143"/>
        <v>1.5899811440235294</v>
      </c>
      <c r="S301" s="50">
        <f t="shared" ca="1" si="144"/>
        <v>7.3580062124430947</v>
      </c>
      <c r="T301" s="26">
        <f t="shared" ca="1" si="145"/>
        <v>-0.14098256036158124</v>
      </c>
      <c r="U301" s="50">
        <f t="shared" ca="1" si="146"/>
        <v>5.902891802355561</v>
      </c>
      <c r="V301" s="23"/>
      <c r="W301" s="7">
        <f ca="1">IFERROR(MATCH(TRUE,I301:OFFSET(I301,_n-1,0),FALSE), _n)-1</f>
        <v>3</v>
      </c>
      <c r="X301" s="10">
        <f t="shared" ca="1" si="147"/>
        <v>4</v>
      </c>
      <c r="Y301" s="10">
        <f t="shared" ca="1" si="148"/>
        <v>0</v>
      </c>
      <c r="Z301" s="7">
        <f ca="1">SUM(G301:OFFSET(G301, W301, 0))</f>
        <v>7</v>
      </c>
      <c r="AA301" s="65">
        <f t="shared" ca="1" si="149"/>
        <v>0</v>
      </c>
      <c r="AB301" s="66">
        <f t="shared" ca="1" si="150"/>
        <v>7</v>
      </c>
      <c r="AC301" s="70">
        <f t="shared" si="151"/>
        <v>297</v>
      </c>
      <c r="AF301" s="48">
        <f ca="1">AF300+_alpha*SUMIFS($Q$8:$Q300, $AC$8:$AC300,$B301, $E$8:$E300,AF$5, $F$8:$F300,AF$6)</f>
        <v>0.86709961924529289</v>
      </c>
      <c r="AG301" s="34">
        <f ca="1">AG300+_alpha*SUMIFS($Q$8:$Q300, $AC$8:$AC300,$B301, $E$8:$E300,AG$5, $F$8:$F300,AG$6)</f>
        <v>3.758309747359212</v>
      </c>
      <c r="AH301" s="33">
        <f ca="1">AH300+_alpha*SUMIFS($Q$8:$Q300, $AC$8:$AC300,$B301, $E$8:$E300,AH$5, $F$8:$F300,AH$6)</f>
        <v>-0.14098256036158124</v>
      </c>
      <c r="AI301" s="35">
        <f ca="1">AI300+_alpha*SUMIFS($Q$8:$Q300, $AC$8:$AC300,$B301, $E$8:$E300,AI$5, $F$8:$F300,AI$6)</f>
        <v>5.902891802355561</v>
      </c>
      <c r="AJ301" s="34">
        <f ca="1">AJ300+_alpha*SUMIFS($Q$8:$Q300, $AC$8:$AC300,$B301, $E$8:$E300,AJ$5, $F$8:$F300,AJ$6)</f>
        <v>1.5899811440235294</v>
      </c>
      <c r="AK301" s="34">
        <f ca="1">AK300+_alpha*SUMIFS($Q$8:$Q300, $AC$8:$AC300,$B301, $E$8:$E300,AK$5, $F$8:$F300,AK$6)</f>
        <v>7.3580062124430947</v>
      </c>
      <c r="AL301" s="33">
        <f ca="1">AL300+_alpha*SUMIFS($Q$8:$Q300, $AC$8:$AC300,$B301, $E$8:$E300,AL$5, $F$8:$F300,AL$6)</f>
        <v>3.1724176959275048</v>
      </c>
      <c r="AM301" s="35">
        <f ca="1">AM300+_alpha*SUMIFS($Q$8:$Q300, $AC$8:$AC300,$B301, $E$8:$E300,AM$5, $F$8:$F300,AM$6)</f>
        <v>9.7496844495006769</v>
      </c>
      <c r="AN301" s="34">
        <f ca="1">AN300+_alpha*SUMIFS($Q$8:$Q300, $AC$8:$AC300,$B301, $E$8:$E300,AN$5, $F$8:$F300,AN$6)</f>
        <v>0</v>
      </c>
      <c r="AO301" s="49">
        <f ca="1">AO300+_alpha*SUMIFS($Q$8:$Q300, $AC$8:$AC300,$B301, $E$8:$E300,AO$5, $F$8:$F300,AO$6)</f>
        <v>0</v>
      </c>
      <c r="AQ301" s="7">
        <f t="shared" ca="1" si="166"/>
        <v>1</v>
      </c>
      <c r="AR301" s="10">
        <f t="shared" ca="1" si="167"/>
        <v>1</v>
      </c>
      <c r="AS301" s="10">
        <f t="shared" ca="1" si="168"/>
        <v>1</v>
      </c>
      <c r="AT301" s="10">
        <f t="shared" ca="1" si="169"/>
        <v>1</v>
      </c>
      <c r="AU301" s="8">
        <f t="shared" ca="1" si="170"/>
        <v>0</v>
      </c>
    </row>
    <row r="302" spans="2:47" x14ac:dyDescent="0.7">
      <c r="B302" s="12">
        <f t="shared" si="152"/>
        <v>294</v>
      </c>
      <c r="C302" s="7">
        <f t="shared" ca="1" si="153"/>
        <v>10</v>
      </c>
      <c r="D302" s="8">
        <f t="shared" ca="1" si="154"/>
        <v>35</v>
      </c>
      <c r="E302" s="10">
        <f t="shared" ca="1" si="155"/>
        <v>1</v>
      </c>
      <c r="F302" s="54">
        <f t="shared" ca="1" si="156"/>
        <v>1</v>
      </c>
      <c r="G302" s="10">
        <f t="shared" ca="1" si="157"/>
        <v>-1</v>
      </c>
      <c r="H302" s="7">
        <f t="shared" ca="1" si="158"/>
        <v>2</v>
      </c>
      <c r="I302" s="8" t="b">
        <f t="shared" ca="1" si="159"/>
        <v>0</v>
      </c>
      <c r="K302" s="55">
        <f t="shared" ca="1" si="160"/>
        <v>1</v>
      </c>
      <c r="L302" s="23">
        <f t="shared" si="161"/>
        <v>0.32065321360865745</v>
      </c>
      <c r="M302" s="8">
        <f t="shared" ca="1" si="162"/>
        <v>1</v>
      </c>
      <c r="N302" s="15"/>
      <c r="O302" s="58">
        <f t="shared" ca="1" si="163"/>
        <v>5.5028918023555606</v>
      </c>
      <c r="P302" s="57">
        <f t="shared" ca="1" si="164"/>
        <v>8</v>
      </c>
      <c r="Q302" s="27">
        <f t="shared" ca="1" si="165"/>
        <v>2.4971081976444394</v>
      </c>
      <c r="R302" s="26">
        <f t="shared" ca="1" si="143"/>
        <v>-0.14098256036158124</v>
      </c>
      <c r="S302" s="50">
        <f t="shared" ca="1" si="144"/>
        <v>5.5028918023555606</v>
      </c>
      <c r="T302" s="26">
        <f t="shared" ca="1" si="145"/>
        <v>1.5899811440235294</v>
      </c>
      <c r="U302" s="50">
        <f t="shared" ca="1" si="146"/>
        <v>7.3580062124430947</v>
      </c>
      <c r="V302" s="23"/>
      <c r="W302" s="7">
        <f ca="1">IFERROR(MATCH(TRUE,I302:OFFSET(I302,_n-1,0),FALSE), _n)-1</f>
        <v>2</v>
      </c>
      <c r="X302" s="10">
        <f t="shared" ca="1" si="147"/>
        <v>4</v>
      </c>
      <c r="Y302" s="10">
        <f t="shared" ca="1" si="148"/>
        <v>0</v>
      </c>
      <c r="Z302" s="7">
        <f ca="1">SUM(G302:OFFSET(G302, W302, 0))</f>
        <v>8</v>
      </c>
      <c r="AA302" s="65">
        <f t="shared" ca="1" si="149"/>
        <v>0</v>
      </c>
      <c r="AB302" s="66">
        <f t="shared" ca="1" si="150"/>
        <v>8</v>
      </c>
      <c r="AC302" s="70">
        <f t="shared" si="151"/>
        <v>298</v>
      </c>
      <c r="AF302" s="48">
        <f ca="1">AF301+_alpha*SUMIFS($Q$8:$Q301, $AC$8:$AC301,$B302, $E$8:$E301,AF$5, $F$8:$F301,AF$6)</f>
        <v>0.86709961924529289</v>
      </c>
      <c r="AG302" s="34">
        <f ca="1">AG301+_alpha*SUMIFS($Q$8:$Q301, $AC$8:$AC301,$B302, $E$8:$E301,AG$5, $F$8:$F301,AG$6)</f>
        <v>3.758309747359212</v>
      </c>
      <c r="AH302" s="33">
        <f ca="1">AH301+_alpha*SUMIFS($Q$8:$Q301, $AC$8:$AC301,$B302, $E$8:$E301,AH$5, $F$8:$F301,AH$6)</f>
        <v>-0.14098256036158124</v>
      </c>
      <c r="AI302" s="35">
        <f ca="1">AI301+_alpha*SUMIFS($Q$8:$Q301, $AC$8:$AC301,$B302, $E$8:$E301,AI$5, $F$8:$F301,AI$6)</f>
        <v>5.5028918023555606</v>
      </c>
      <c r="AJ302" s="34">
        <f ca="1">AJ301+_alpha*SUMIFS($Q$8:$Q301, $AC$8:$AC301,$B302, $E$8:$E301,AJ$5, $F$8:$F301,AJ$6)</f>
        <v>1.5899811440235294</v>
      </c>
      <c r="AK302" s="34">
        <f ca="1">AK301+_alpha*SUMIFS($Q$8:$Q301, $AC$8:$AC301,$B302, $E$8:$E301,AK$5, $F$8:$F301,AK$6)</f>
        <v>7.3580062124430947</v>
      </c>
      <c r="AL302" s="33">
        <f ca="1">AL301+_alpha*SUMIFS($Q$8:$Q301, $AC$8:$AC301,$B302, $E$8:$E301,AL$5, $F$8:$F301,AL$6)</f>
        <v>3.1724176959275048</v>
      </c>
      <c r="AM302" s="35">
        <f ca="1">AM301+_alpha*SUMIFS($Q$8:$Q301, $AC$8:$AC301,$B302, $E$8:$E301,AM$5, $F$8:$F301,AM$6)</f>
        <v>9.7496844495006769</v>
      </c>
      <c r="AN302" s="34">
        <f ca="1">AN301+_alpha*SUMIFS($Q$8:$Q301, $AC$8:$AC301,$B302, $E$8:$E301,AN$5, $F$8:$F301,AN$6)</f>
        <v>0</v>
      </c>
      <c r="AO302" s="49">
        <f ca="1">AO301+_alpha*SUMIFS($Q$8:$Q301, $AC$8:$AC301,$B302, $E$8:$E301,AO$5, $F$8:$F301,AO$6)</f>
        <v>0</v>
      </c>
      <c r="AQ302" s="7">
        <f t="shared" ca="1" si="166"/>
        <v>1</v>
      </c>
      <c r="AR302" s="10">
        <f t="shared" ca="1" si="167"/>
        <v>1</v>
      </c>
      <c r="AS302" s="10">
        <f t="shared" ca="1" si="168"/>
        <v>1</v>
      </c>
      <c r="AT302" s="10">
        <f t="shared" ca="1" si="169"/>
        <v>1</v>
      </c>
      <c r="AU302" s="8">
        <f t="shared" ca="1" si="170"/>
        <v>0</v>
      </c>
    </row>
    <row r="303" spans="2:47" x14ac:dyDescent="0.7">
      <c r="B303" s="12">
        <f t="shared" si="152"/>
        <v>295</v>
      </c>
      <c r="C303" s="7">
        <f t="shared" ca="1" si="153"/>
        <v>11</v>
      </c>
      <c r="D303" s="8">
        <f t="shared" ca="1" si="154"/>
        <v>35</v>
      </c>
      <c r="E303" s="10">
        <f t="shared" ca="1" si="155"/>
        <v>2</v>
      </c>
      <c r="F303" s="54">
        <f t="shared" ca="1" si="156"/>
        <v>1</v>
      </c>
      <c r="G303" s="10">
        <f t="shared" ca="1" si="157"/>
        <v>-1</v>
      </c>
      <c r="H303" s="7">
        <f t="shared" ca="1" si="158"/>
        <v>3</v>
      </c>
      <c r="I303" s="8" t="b">
        <f t="shared" ca="1" si="159"/>
        <v>0</v>
      </c>
      <c r="K303" s="55">
        <f t="shared" ca="1" si="160"/>
        <v>1</v>
      </c>
      <c r="L303" s="23">
        <f t="shared" si="161"/>
        <v>0.32043626265650466</v>
      </c>
      <c r="M303" s="8">
        <f t="shared" ca="1" si="162"/>
        <v>1</v>
      </c>
      <c r="N303" s="15"/>
      <c r="O303" s="58">
        <f t="shared" ca="1" si="163"/>
        <v>7.3580062124430947</v>
      </c>
      <c r="P303" s="57">
        <f t="shared" ca="1" si="164"/>
        <v>9</v>
      </c>
      <c r="Q303" s="27">
        <f t="shared" ca="1" si="165"/>
        <v>1.6419937875569053</v>
      </c>
      <c r="R303" s="26">
        <f t="shared" ca="1" si="143"/>
        <v>1.7267836508654859</v>
      </c>
      <c r="S303" s="50">
        <f t="shared" ca="1" si="144"/>
        <v>7.3580062124430947</v>
      </c>
      <c r="T303" s="26">
        <f t="shared" ca="1" si="145"/>
        <v>3.1724176959275048</v>
      </c>
      <c r="U303" s="50">
        <f t="shared" ca="1" si="146"/>
        <v>9.7496844495006769</v>
      </c>
      <c r="V303" s="23"/>
      <c r="W303" s="7">
        <f ca="1">IFERROR(MATCH(TRUE,I303:OFFSET(I303,_n-1,0),FALSE), _n)-1</f>
        <v>1</v>
      </c>
      <c r="X303" s="10">
        <f t="shared" ca="1" si="147"/>
        <v>4</v>
      </c>
      <c r="Y303" s="10">
        <f t="shared" ca="1" si="148"/>
        <v>0</v>
      </c>
      <c r="Z303" s="7">
        <f ca="1">SUM(G303:OFFSET(G303, W303, 0))</f>
        <v>9</v>
      </c>
      <c r="AA303" s="65">
        <f t="shared" ca="1" si="149"/>
        <v>0</v>
      </c>
      <c r="AB303" s="66">
        <f t="shared" ca="1" si="150"/>
        <v>9</v>
      </c>
      <c r="AC303" s="70">
        <f t="shared" si="151"/>
        <v>299</v>
      </c>
      <c r="AF303" s="48">
        <f ca="1">AF302+_alpha*SUMIFS($Q$8:$Q302, $AC$8:$AC302,$B303, $E$8:$E302,AF$5, $F$8:$F302,AF$6)</f>
        <v>0.86709961924529289</v>
      </c>
      <c r="AG303" s="34">
        <f ca="1">AG302+_alpha*SUMIFS($Q$8:$Q302, $AC$8:$AC302,$B303, $E$8:$E302,AG$5, $F$8:$F302,AG$6)</f>
        <v>3.758309747359212</v>
      </c>
      <c r="AH303" s="33">
        <f ca="1">AH302+_alpha*SUMIFS($Q$8:$Q302, $AC$8:$AC302,$B303, $E$8:$E302,AH$5, $F$8:$F302,AH$6)</f>
        <v>-0.14098256036158124</v>
      </c>
      <c r="AI303" s="35">
        <f ca="1">AI302+_alpha*SUMIFS($Q$8:$Q302, $AC$8:$AC302,$B303, $E$8:$E302,AI$5, $F$8:$F302,AI$6)</f>
        <v>5.5028918023555606</v>
      </c>
      <c r="AJ303" s="34">
        <f ca="1">AJ302+_alpha*SUMIFS($Q$8:$Q302, $AC$8:$AC302,$B303, $E$8:$E302,AJ$5, $F$8:$F302,AJ$6)</f>
        <v>1.7267836508654859</v>
      </c>
      <c r="AK303" s="34">
        <f ca="1">AK302+_alpha*SUMIFS($Q$8:$Q302, $AC$8:$AC302,$B303, $E$8:$E302,AK$5, $F$8:$F302,AK$6)</f>
        <v>7.3580062124430947</v>
      </c>
      <c r="AL303" s="33">
        <f ca="1">AL302+_alpha*SUMIFS($Q$8:$Q302, $AC$8:$AC302,$B303, $E$8:$E302,AL$5, $F$8:$F302,AL$6)</f>
        <v>3.1724176959275048</v>
      </c>
      <c r="AM303" s="35">
        <f ca="1">AM302+_alpha*SUMIFS($Q$8:$Q302, $AC$8:$AC302,$B303, $E$8:$E302,AM$5, $F$8:$F302,AM$6)</f>
        <v>9.7496844495006769</v>
      </c>
      <c r="AN303" s="34">
        <f ca="1">AN302+_alpha*SUMIFS($Q$8:$Q302, $AC$8:$AC302,$B303, $E$8:$E302,AN$5, $F$8:$F302,AN$6)</f>
        <v>0</v>
      </c>
      <c r="AO303" s="49">
        <f ca="1">AO302+_alpha*SUMIFS($Q$8:$Q302, $AC$8:$AC302,$B303, $E$8:$E302,AO$5, $F$8:$F302,AO$6)</f>
        <v>0</v>
      </c>
      <c r="AQ303" s="7">
        <f t="shared" ca="1" si="166"/>
        <v>1</v>
      </c>
      <c r="AR303" s="10">
        <f t="shared" ca="1" si="167"/>
        <v>1</v>
      </c>
      <c r="AS303" s="10">
        <f t="shared" ca="1" si="168"/>
        <v>1</v>
      </c>
      <c r="AT303" s="10">
        <f t="shared" ca="1" si="169"/>
        <v>1</v>
      </c>
      <c r="AU303" s="8">
        <f t="shared" ca="1" si="170"/>
        <v>0</v>
      </c>
    </row>
    <row r="304" spans="2:47" x14ac:dyDescent="0.7">
      <c r="B304" s="12">
        <f t="shared" si="152"/>
        <v>296</v>
      </c>
      <c r="C304" s="7">
        <f t="shared" ca="1" si="153"/>
        <v>12</v>
      </c>
      <c r="D304" s="8">
        <f t="shared" ca="1" si="154"/>
        <v>35</v>
      </c>
      <c r="E304" s="10">
        <f t="shared" ca="1" si="155"/>
        <v>3</v>
      </c>
      <c r="F304" s="54">
        <f t="shared" ca="1" si="156"/>
        <v>1</v>
      </c>
      <c r="G304" s="10">
        <f t="shared" ca="1" si="157"/>
        <v>10</v>
      </c>
      <c r="H304" s="7">
        <f t="shared" ca="1" si="158"/>
        <v>4</v>
      </c>
      <c r="I304" s="8" t="b">
        <f t="shared" ca="1" si="159"/>
        <v>1</v>
      </c>
      <c r="K304" s="55">
        <f t="shared" ca="1" si="160"/>
        <v>0</v>
      </c>
      <c r="L304" s="23">
        <f t="shared" si="161"/>
        <v>0.32022018945747893</v>
      </c>
      <c r="M304" s="8">
        <f t="shared" ca="1" si="162"/>
        <v>0</v>
      </c>
      <c r="N304" s="15"/>
      <c r="O304" s="58">
        <f t="shared" ca="1" si="163"/>
        <v>9.7496844495006769</v>
      </c>
      <c r="P304" s="57">
        <f t="shared" ca="1" si="164"/>
        <v>10</v>
      </c>
      <c r="Q304" s="27">
        <f t="shared" ca="1" si="165"/>
        <v>0.25031555049932308</v>
      </c>
      <c r="R304" s="26">
        <f t="shared" ca="1" si="143"/>
        <v>3.1724176959275048</v>
      </c>
      <c r="S304" s="50">
        <f t="shared" ca="1" si="144"/>
        <v>9.7496844495006769</v>
      </c>
      <c r="T304" s="26">
        <f t="shared" ca="1" si="145"/>
        <v>0</v>
      </c>
      <c r="U304" s="50">
        <f t="shared" ca="1" si="146"/>
        <v>0</v>
      </c>
      <c r="V304" s="23"/>
      <c r="W304" s="7">
        <f ca="1">IFERROR(MATCH(TRUE,I304:OFFSET(I304,_n-1,0),FALSE), _n)-1</f>
        <v>0</v>
      </c>
      <c r="X304" s="10">
        <f t="shared" ca="1" si="147"/>
        <v>4</v>
      </c>
      <c r="Y304" s="10">
        <f t="shared" ca="1" si="148"/>
        <v>0</v>
      </c>
      <c r="Z304" s="7">
        <f ca="1">SUM(G304:OFFSET(G304, W304, 0))</f>
        <v>10</v>
      </c>
      <c r="AA304" s="65">
        <f t="shared" ca="1" si="149"/>
        <v>0</v>
      </c>
      <c r="AB304" s="66">
        <f t="shared" ca="1" si="150"/>
        <v>10</v>
      </c>
      <c r="AC304" s="70">
        <f t="shared" si="151"/>
        <v>300</v>
      </c>
      <c r="AF304" s="48">
        <f ca="1">AF303+_alpha*SUMIFS($Q$8:$Q303, $AC$8:$AC303,$B304, $E$8:$E303,AF$5, $F$8:$F303,AF$6)</f>
        <v>0.86709961924529289</v>
      </c>
      <c r="AG304" s="34">
        <f ca="1">AG303+_alpha*SUMIFS($Q$8:$Q303, $AC$8:$AC303,$B304, $E$8:$E303,AG$5, $F$8:$F303,AG$6)</f>
        <v>3.758309747359212</v>
      </c>
      <c r="AH304" s="33">
        <f ca="1">AH303+_alpha*SUMIFS($Q$8:$Q303, $AC$8:$AC303,$B304, $E$8:$E303,AH$5, $F$8:$F303,AH$6)</f>
        <v>-0.14098256036158124</v>
      </c>
      <c r="AI304" s="35">
        <f ca="1">AI303+_alpha*SUMIFS($Q$8:$Q303, $AC$8:$AC303,$B304, $E$8:$E303,AI$5, $F$8:$F303,AI$6)</f>
        <v>5.4875710670700721</v>
      </c>
      <c r="AJ304" s="34">
        <f ca="1">AJ303+_alpha*SUMIFS($Q$8:$Q303, $AC$8:$AC303,$B304, $E$8:$E303,AJ$5, $F$8:$F303,AJ$6)</f>
        <v>1.7267836508654859</v>
      </c>
      <c r="AK304" s="34">
        <f ca="1">AK303+_alpha*SUMIFS($Q$8:$Q303, $AC$8:$AC303,$B304, $E$8:$E303,AK$5, $F$8:$F303,AK$6)</f>
        <v>7.3580062124430947</v>
      </c>
      <c r="AL304" s="33">
        <f ca="1">AL303+_alpha*SUMIFS($Q$8:$Q303, $AC$8:$AC303,$B304, $E$8:$E303,AL$5, $F$8:$F303,AL$6)</f>
        <v>3.1724176959275048</v>
      </c>
      <c r="AM304" s="35">
        <f ca="1">AM303+_alpha*SUMIFS($Q$8:$Q303, $AC$8:$AC303,$B304, $E$8:$E303,AM$5, $F$8:$F303,AM$6)</f>
        <v>9.7496844495006769</v>
      </c>
      <c r="AN304" s="34">
        <f ca="1">AN303+_alpha*SUMIFS($Q$8:$Q303, $AC$8:$AC303,$B304, $E$8:$E303,AN$5, $F$8:$F303,AN$6)</f>
        <v>0</v>
      </c>
      <c r="AO304" s="49">
        <f ca="1">AO303+_alpha*SUMIFS($Q$8:$Q303, $AC$8:$AC303,$B304, $E$8:$E303,AO$5, $F$8:$F303,AO$6)</f>
        <v>0</v>
      </c>
      <c r="AQ304" s="7">
        <f t="shared" ca="1" si="166"/>
        <v>1</v>
      </c>
      <c r="AR304" s="10">
        <f t="shared" ca="1" si="167"/>
        <v>1</v>
      </c>
      <c r="AS304" s="10">
        <f t="shared" ca="1" si="168"/>
        <v>1</v>
      </c>
      <c r="AT304" s="10">
        <f t="shared" ca="1" si="169"/>
        <v>1</v>
      </c>
      <c r="AU304" s="8">
        <f t="shared" ca="1" si="170"/>
        <v>0</v>
      </c>
    </row>
    <row r="305" spans="2:47" x14ac:dyDescent="0.7">
      <c r="B305" s="12">
        <f t="shared" si="152"/>
        <v>297</v>
      </c>
      <c r="C305" s="7">
        <f t="shared" ca="1" si="153"/>
        <v>0</v>
      </c>
      <c r="D305" s="8">
        <f t="shared" ca="1" si="154"/>
        <v>36</v>
      </c>
      <c r="E305" s="10">
        <f t="shared" ca="1" si="155"/>
        <v>0</v>
      </c>
      <c r="F305" s="54">
        <f t="shared" ca="1" si="156"/>
        <v>0</v>
      </c>
      <c r="G305" s="10">
        <f t="shared" ca="1" si="157"/>
        <v>-1</v>
      </c>
      <c r="H305" s="7">
        <f t="shared" ca="1" si="158"/>
        <v>0</v>
      </c>
      <c r="I305" s="8" t="b">
        <f t="shared" ca="1" si="159"/>
        <v>0</v>
      </c>
      <c r="K305" s="55">
        <f t="shared" ca="1" si="160"/>
        <v>1</v>
      </c>
      <c r="L305" s="23">
        <f t="shared" si="161"/>
        <v>0.32000498752279821</v>
      </c>
      <c r="M305" s="8">
        <f t="shared" ca="1" si="162"/>
        <v>1</v>
      </c>
      <c r="N305" s="15"/>
      <c r="O305" s="58">
        <f t="shared" ca="1" si="163"/>
        <v>0.86709961924529289</v>
      </c>
      <c r="P305" s="57">
        <f t="shared" ca="1" si="164"/>
        <v>-2.1329003807547071</v>
      </c>
      <c r="Q305" s="27">
        <f t="shared" ca="1" si="165"/>
        <v>-3</v>
      </c>
      <c r="R305" s="26">
        <f t="shared" ca="1" si="143"/>
        <v>0.86709961924529289</v>
      </c>
      <c r="S305" s="50">
        <f t="shared" ca="1" si="144"/>
        <v>3.758309747359212</v>
      </c>
      <c r="T305" s="26">
        <f t="shared" ca="1" si="145"/>
        <v>0.86709961924529289</v>
      </c>
      <c r="U305" s="50">
        <f t="shared" ca="1" si="146"/>
        <v>3.758309747359212</v>
      </c>
      <c r="V305" s="23"/>
      <c r="W305" s="7">
        <f ca="1">IFERROR(MATCH(TRUE,I305:OFFSET(I305,_n-1,0),FALSE), _n)-1</f>
        <v>3</v>
      </c>
      <c r="X305" s="10">
        <f t="shared" ca="1" si="147"/>
        <v>0</v>
      </c>
      <c r="Y305" s="10">
        <f t="shared" ca="1" si="148"/>
        <v>0</v>
      </c>
      <c r="Z305" s="7">
        <f ca="1">SUM(G305:OFFSET(G305, W305, 0))</f>
        <v>-3</v>
      </c>
      <c r="AA305" s="65">
        <f t="shared" ca="1" si="149"/>
        <v>0.86709961924529289</v>
      </c>
      <c r="AB305" s="66">
        <f t="shared" ca="1" si="150"/>
        <v>-2.1329003807547071</v>
      </c>
      <c r="AC305" s="70">
        <f t="shared" si="151"/>
        <v>301</v>
      </c>
      <c r="AF305" s="48">
        <f ca="1">AF304+_alpha*SUMIFS($Q$8:$Q304, $AC$8:$AC304,$B305, $E$8:$E304,AF$5, $F$8:$F304,AF$6)</f>
        <v>0.86709961924529289</v>
      </c>
      <c r="AG305" s="34">
        <f ca="1">AG304+_alpha*SUMIFS($Q$8:$Q304, $AC$8:$AC304,$B305, $E$8:$E304,AG$5, $F$8:$F304,AG$6)</f>
        <v>3.758309747359212</v>
      </c>
      <c r="AH305" s="33">
        <f ca="1">AH304+_alpha*SUMIFS($Q$8:$Q304, $AC$8:$AC304,$B305, $E$8:$E304,AH$5, $F$8:$F304,AH$6)</f>
        <v>-0.14098256036158124</v>
      </c>
      <c r="AI305" s="35">
        <f ca="1">AI304+_alpha*SUMIFS($Q$8:$Q304, $AC$8:$AC304,$B305, $E$8:$E304,AI$5, $F$8:$F304,AI$6)</f>
        <v>5.4875710670700721</v>
      </c>
      <c r="AJ305" s="34">
        <f ca="1">AJ304+_alpha*SUMIFS($Q$8:$Q304, $AC$8:$AC304,$B305, $E$8:$E304,AJ$5, $F$8:$F304,AJ$6)</f>
        <v>2.267785536463133</v>
      </c>
      <c r="AK305" s="34">
        <f ca="1">AK304+_alpha*SUMIFS($Q$8:$Q304, $AC$8:$AC304,$B305, $E$8:$E304,AK$5, $F$8:$F304,AK$6)</f>
        <v>7.3580062124430947</v>
      </c>
      <c r="AL305" s="33">
        <f ca="1">AL304+_alpha*SUMIFS($Q$8:$Q304, $AC$8:$AC304,$B305, $E$8:$E304,AL$5, $F$8:$F304,AL$6)</f>
        <v>3.1724176959275048</v>
      </c>
      <c r="AM305" s="35">
        <f ca="1">AM304+_alpha*SUMIFS($Q$8:$Q304, $AC$8:$AC304,$B305, $E$8:$E304,AM$5, $F$8:$F304,AM$6)</f>
        <v>9.7496844495006769</v>
      </c>
      <c r="AN305" s="34">
        <f ca="1">AN304+_alpha*SUMIFS($Q$8:$Q304, $AC$8:$AC304,$B305, $E$8:$E304,AN$5, $F$8:$F304,AN$6)</f>
        <v>0</v>
      </c>
      <c r="AO305" s="49">
        <f ca="1">AO304+_alpha*SUMIFS($Q$8:$Q304, $AC$8:$AC304,$B305, $E$8:$E304,AO$5, $F$8:$F304,AO$6)</f>
        <v>0</v>
      </c>
      <c r="AQ305" s="7">
        <f t="shared" ca="1" si="166"/>
        <v>1</v>
      </c>
      <c r="AR305" s="10">
        <f t="shared" ca="1" si="167"/>
        <v>1</v>
      </c>
      <c r="AS305" s="10">
        <f t="shared" ca="1" si="168"/>
        <v>1</v>
      </c>
      <c r="AT305" s="10">
        <f t="shared" ca="1" si="169"/>
        <v>1</v>
      </c>
      <c r="AU305" s="8">
        <f t="shared" ca="1" si="170"/>
        <v>0</v>
      </c>
    </row>
    <row r="306" spans="2:47" x14ac:dyDescent="0.7">
      <c r="B306" s="12">
        <f t="shared" si="152"/>
        <v>298</v>
      </c>
      <c r="C306" s="7">
        <f t="shared" ca="1" si="153"/>
        <v>1</v>
      </c>
      <c r="D306" s="8">
        <f t="shared" ca="1" si="154"/>
        <v>36</v>
      </c>
      <c r="E306" s="10">
        <f t="shared" ca="1" si="155"/>
        <v>0</v>
      </c>
      <c r="F306" s="54">
        <f t="shared" ca="1" si="156"/>
        <v>1</v>
      </c>
      <c r="G306" s="10">
        <f t="shared" ca="1" si="157"/>
        <v>-1</v>
      </c>
      <c r="H306" s="7">
        <f t="shared" ca="1" si="158"/>
        <v>1</v>
      </c>
      <c r="I306" s="8" t="b">
        <f t="shared" ca="1" si="159"/>
        <v>0</v>
      </c>
      <c r="K306" s="55">
        <f t="shared" ca="1" si="160"/>
        <v>1</v>
      </c>
      <c r="L306" s="23">
        <f t="shared" si="161"/>
        <v>0.31979065043321891</v>
      </c>
      <c r="M306" s="8">
        <f t="shared" ca="1" si="162"/>
        <v>1</v>
      </c>
      <c r="N306" s="15"/>
      <c r="O306" s="58">
        <f t="shared" ca="1" si="163"/>
        <v>3.758309747359212</v>
      </c>
      <c r="P306" s="57">
        <f t="shared" ca="1" si="164"/>
        <v>-1.1329003807547071</v>
      </c>
      <c r="Q306" s="27">
        <f t="shared" ca="1" si="165"/>
        <v>-4.8912101281139186</v>
      </c>
      <c r="R306" s="26">
        <f t="shared" ca="1" si="143"/>
        <v>0.86709961924529289</v>
      </c>
      <c r="S306" s="50">
        <f t="shared" ca="1" si="144"/>
        <v>3.758309747359212</v>
      </c>
      <c r="T306" s="26">
        <f t="shared" ca="1" si="145"/>
        <v>-0.14098256036158124</v>
      </c>
      <c r="U306" s="50">
        <f t="shared" ca="1" si="146"/>
        <v>5.7372818868345163</v>
      </c>
      <c r="V306" s="23"/>
      <c r="W306" s="7">
        <f ca="1">IFERROR(MATCH(TRUE,I306:OFFSET(I306,_n-1,0),FALSE), _n)-1</f>
        <v>3</v>
      </c>
      <c r="X306" s="10">
        <f t="shared" ca="1" si="147"/>
        <v>0</v>
      </c>
      <c r="Y306" s="10">
        <f t="shared" ca="1" si="148"/>
        <v>0</v>
      </c>
      <c r="Z306" s="7">
        <f ca="1">SUM(G306:OFFSET(G306, W306, 0))</f>
        <v>-2</v>
      </c>
      <c r="AA306" s="65">
        <f t="shared" ca="1" si="149"/>
        <v>0.86709961924529289</v>
      </c>
      <c r="AB306" s="66">
        <f t="shared" ca="1" si="150"/>
        <v>-1.1329003807547071</v>
      </c>
      <c r="AC306" s="70">
        <f t="shared" si="151"/>
        <v>302</v>
      </c>
      <c r="AF306" s="48">
        <f ca="1">AF305+_alpha*SUMIFS($Q$8:$Q305, $AC$8:$AC305,$B306, $E$8:$E305,AF$5, $F$8:$F305,AF$6)</f>
        <v>0.86709961924529289</v>
      </c>
      <c r="AG306" s="34">
        <f ca="1">AG305+_alpha*SUMIFS($Q$8:$Q305, $AC$8:$AC305,$B306, $E$8:$E305,AG$5, $F$8:$F305,AG$6)</f>
        <v>3.758309747359212</v>
      </c>
      <c r="AH306" s="33">
        <f ca="1">AH305+_alpha*SUMIFS($Q$8:$Q305, $AC$8:$AC305,$B306, $E$8:$E305,AH$5, $F$8:$F305,AH$6)</f>
        <v>-0.14098256036158124</v>
      </c>
      <c r="AI306" s="35">
        <f ca="1">AI305+_alpha*SUMIFS($Q$8:$Q305, $AC$8:$AC305,$B306, $E$8:$E305,AI$5, $F$8:$F305,AI$6)</f>
        <v>5.7372818868345163</v>
      </c>
      <c r="AJ306" s="34">
        <f ca="1">AJ305+_alpha*SUMIFS($Q$8:$Q305, $AC$8:$AC305,$B306, $E$8:$E305,AJ$5, $F$8:$F305,AJ$6)</f>
        <v>2.267785536463133</v>
      </c>
      <c r="AK306" s="34">
        <f ca="1">AK305+_alpha*SUMIFS($Q$8:$Q305, $AC$8:$AC305,$B306, $E$8:$E305,AK$5, $F$8:$F305,AK$6)</f>
        <v>7.3580062124430947</v>
      </c>
      <c r="AL306" s="33">
        <f ca="1">AL305+_alpha*SUMIFS($Q$8:$Q305, $AC$8:$AC305,$B306, $E$8:$E305,AL$5, $F$8:$F305,AL$6)</f>
        <v>3.1724176959275048</v>
      </c>
      <c r="AM306" s="35">
        <f ca="1">AM305+_alpha*SUMIFS($Q$8:$Q305, $AC$8:$AC305,$B306, $E$8:$E305,AM$5, $F$8:$F305,AM$6)</f>
        <v>9.7496844495006769</v>
      </c>
      <c r="AN306" s="34">
        <f ca="1">AN305+_alpha*SUMIFS($Q$8:$Q305, $AC$8:$AC305,$B306, $E$8:$E305,AN$5, $F$8:$F305,AN$6)</f>
        <v>0</v>
      </c>
      <c r="AO306" s="49">
        <f ca="1">AO305+_alpha*SUMIFS($Q$8:$Q305, $AC$8:$AC305,$B306, $E$8:$E305,AO$5, $F$8:$F305,AO$6)</f>
        <v>0</v>
      </c>
      <c r="AQ306" s="7">
        <f t="shared" ca="1" si="166"/>
        <v>1</v>
      </c>
      <c r="AR306" s="10">
        <f t="shared" ca="1" si="167"/>
        <v>1</v>
      </c>
      <c r="AS306" s="10">
        <f t="shared" ca="1" si="168"/>
        <v>1</v>
      </c>
      <c r="AT306" s="10">
        <f t="shared" ca="1" si="169"/>
        <v>1</v>
      </c>
      <c r="AU306" s="8">
        <f t="shared" ca="1" si="170"/>
        <v>0</v>
      </c>
    </row>
    <row r="307" spans="2:47" x14ac:dyDescent="0.7">
      <c r="B307" s="12">
        <f t="shared" si="152"/>
        <v>299</v>
      </c>
      <c r="C307" s="7">
        <f t="shared" ca="1" si="153"/>
        <v>2</v>
      </c>
      <c r="D307" s="8">
        <f t="shared" ca="1" si="154"/>
        <v>36</v>
      </c>
      <c r="E307" s="10">
        <f t="shared" ca="1" si="155"/>
        <v>1</v>
      </c>
      <c r="F307" s="54">
        <f t="shared" ca="1" si="156"/>
        <v>1</v>
      </c>
      <c r="G307" s="10">
        <f t="shared" ca="1" si="157"/>
        <v>-1</v>
      </c>
      <c r="H307" s="7">
        <f t="shared" ca="1" si="158"/>
        <v>2</v>
      </c>
      <c r="I307" s="8" t="b">
        <f t="shared" ca="1" si="159"/>
        <v>0</v>
      </c>
      <c r="K307" s="55">
        <f t="shared" ca="1" si="160"/>
        <v>1</v>
      </c>
      <c r="L307" s="23">
        <f t="shared" si="161"/>
        <v>0.31957717183806089</v>
      </c>
      <c r="M307" s="8">
        <f t="shared" ca="1" si="162"/>
        <v>1</v>
      </c>
      <c r="N307" s="15"/>
      <c r="O307" s="58">
        <f t="shared" ca="1" si="163"/>
        <v>5.7372818868345163</v>
      </c>
      <c r="P307" s="57">
        <f t="shared" ca="1" si="164"/>
        <v>-0.13290038075470711</v>
      </c>
      <c r="Q307" s="27">
        <f t="shared" ca="1" si="165"/>
        <v>-5.8701822675892235</v>
      </c>
      <c r="R307" s="26">
        <f t="shared" ca="1" si="143"/>
        <v>-0.14098256036158124</v>
      </c>
      <c r="S307" s="50">
        <f t="shared" ca="1" si="144"/>
        <v>5.7372818868345163</v>
      </c>
      <c r="T307" s="26">
        <f t="shared" ca="1" si="145"/>
        <v>2.267785536463133</v>
      </c>
      <c r="U307" s="50">
        <f t="shared" ca="1" si="146"/>
        <v>7.5222055911987855</v>
      </c>
      <c r="V307" s="23"/>
      <c r="W307" s="7">
        <f ca="1">IFERROR(MATCH(TRUE,I307:OFFSET(I307,_n-1,0),FALSE), _n)-1</f>
        <v>3</v>
      </c>
      <c r="X307" s="10">
        <f t="shared" ca="1" si="147"/>
        <v>0</v>
      </c>
      <c r="Y307" s="10">
        <f t="shared" ca="1" si="148"/>
        <v>0</v>
      </c>
      <c r="Z307" s="7">
        <f ca="1">SUM(G307:OFFSET(G307, W307, 0))</f>
        <v>-1</v>
      </c>
      <c r="AA307" s="65">
        <f t="shared" ca="1" si="149"/>
        <v>0.86709961924529289</v>
      </c>
      <c r="AB307" s="66">
        <f t="shared" ca="1" si="150"/>
        <v>-0.13290038075470711</v>
      </c>
      <c r="AC307" s="70">
        <f t="shared" si="151"/>
        <v>303</v>
      </c>
      <c r="AF307" s="48">
        <f ca="1">AF306+_alpha*SUMIFS($Q$8:$Q306, $AC$8:$AC306,$B307, $E$8:$E306,AF$5, $F$8:$F306,AF$6)</f>
        <v>0.86709961924529289</v>
      </c>
      <c r="AG307" s="34">
        <f ca="1">AG306+_alpha*SUMIFS($Q$8:$Q306, $AC$8:$AC306,$B307, $E$8:$E306,AG$5, $F$8:$F306,AG$6)</f>
        <v>3.758309747359212</v>
      </c>
      <c r="AH307" s="33">
        <f ca="1">AH306+_alpha*SUMIFS($Q$8:$Q306, $AC$8:$AC306,$B307, $E$8:$E306,AH$5, $F$8:$F306,AH$6)</f>
        <v>-0.14098256036158124</v>
      </c>
      <c r="AI307" s="35">
        <f ca="1">AI306+_alpha*SUMIFS($Q$8:$Q306, $AC$8:$AC306,$B307, $E$8:$E306,AI$5, $F$8:$F306,AI$6)</f>
        <v>5.7372818868345163</v>
      </c>
      <c r="AJ307" s="34">
        <f ca="1">AJ306+_alpha*SUMIFS($Q$8:$Q306, $AC$8:$AC306,$B307, $E$8:$E306,AJ$5, $F$8:$F306,AJ$6)</f>
        <v>2.267785536463133</v>
      </c>
      <c r="AK307" s="34">
        <f ca="1">AK306+_alpha*SUMIFS($Q$8:$Q306, $AC$8:$AC306,$B307, $E$8:$E306,AK$5, $F$8:$F306,AK$6)</f>
        <v>7.5222055911987855</v>
      </c>
      <c r="AL307" s="33">
        <f ca="1">AL306+_alpha*SUMIFS($Q$8:$Q306, $AC$8:$AC306,$B307, $E$8:$E306,AL$5, $F$8:$F306,AL$6)</f>
        <v>3.1724176959275048</v>
      </c>
      <c r="AM307" s="35">
        <f ca="1">AM306+_alpha*SUMIFS($Q$8:$Q306, $AC$8:$AC306,$B307, $E$8:$E306,AM$5, $F$8:$F306,AM$6)</f>
        <v>9.7496844495006769</v>
      </c>
      <c r="AN307" s="34">
        <f ca="1">AN306+_alpha*SUMIFS($Q$8:$Q306, $AC$8:$AC306,$B307, $E$8:$E306,AN$5, $F$8:$F306,AN$6)</f>
        <v>0</v>
      </c>
      <c r="AO307" s="49">
        <f ca="1">AO306+_alpha*SUMIFS($Q$8:$Q306, $AC$8:$AC306,$B307, $E$8:$E306,AO$5, $F$8:$F306,AO$6)</f>
        <v>0</v>
      </c>
      <c r="AQ307" s="7">
        <f t="shared" ca="1" si="166"/>
        <v>1</v>
      </c>
      <c r="AR307" s="10">
        <f t="shared" ca="1" si="167"/>
        <v>1</v>
      </c>
      <c r="AS307" s="10">
        <f t="shared" ca="1" si="168"/>
        <v>1</v>
      </c>
      <c r="AT307" s="10">
        <f t="shared" ca="1" si="169"/>
        <v>1</v>
      </c>
      <c r="AU307" s="8">
        <f t="shared" ca="1" si="170"/>
        <v>0</v>
      </c>
    </row>
  </sheetData>
  <mergeCells count="2">
    <mergeCell ref="R6:S6"/>
    <mergeCell ref="T6:U6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Sheet1</vt:lpstr>
      <vt:lpstr>_alpha</vt:lpstr>
      <vt:lpstr>_n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2019-04-13T07:40:50Z</dcterms:modified>
</cp:coreProperties>
</file>