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esktop\ExRe\関数近似\"/>
    </mc:Choice>
  </mc:AlternateContent>
  <xr:revisionPtr revIDLastSave="0" documentId="13_ncr:1_{24802238-3742-41BA-9875-6BB54D92F20F}" xr6:coauthVersionLast="41" xr6:coauthVersionMax="41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" i="1" l="1"/>
  <c r="AF8" i="1"/>
  <c r="AE8" i="1"/>
  <c r="AD8" i="1"/>
  <c r="AC8" i="1"/>
  <c r="AB8" i="1"/>
  <c r="AA8" i="1"/>
  <c r="Z8" i="1"/>
  <c r="Y8" i="1"/>
  <c r="X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P8" i="1"/>
  <c r="S8" i="1"/>
  <c r="R8" i="1"/>
  <c r="K8" i="1" s="1"/>
  <c r="AO8" i="1"/>
  <c r="AI8" i="1" l="1"/>
  <c r="AM8" i="1"/>
  <c r="AL8" i="1"/>
  <c r="AK8" i="1"/>
  <c r="AJ8" i="1"/>
  <c r="L8" i="1" l="1"/>
  <c r="M8" i="1" s="1"/>
  <c r="F8" i="1" l="1"/>
  <c r="AQ8" i="1" s="1"/>
  <c r="B9" i="1"/>
  <c r="L9" i="1" s="1"/>
  <c r="O8" i="1" l="1"/>
  <c r="B10" i="1"/>
  <c r="L10" i="1" s="1"/>
  <c r="H8" i="1"/>
  <c r="B11" i="1" l="1"/>
  <c r="I8" i="1"/>
  <c r="B12" i="1" l="1"/>
  <c r="L12" i="1" s="1"/>
  <c r="L11" i="1"/>
  <c r="T8" i="1"/>
  <c r="U8" i="1"/>
  <c r="G8" i="1"/>
  <c r="E9" i="1"/>
  <c r="C9" i="1"/>
  <c r="D9" i="1"/>
  <c r="B13" i="1"/>
  <c r="L13" i="1" s="1"/>
  <c r="AP9" i="1" l="1"/>
  <c r="P8" i="1"/>
  <c r="Q8" i="1" s="1"/>
  <c r="B14" i="1"/>
  <c r="L14" i="1" s="1"/>
  <c r="AT8" i="1" l="1"/>
  <c r="AW9" i="1" s="1"/>
  <c r="AS8" i="1"/>
  <c r="AV9" i="1" s="1"/>
  <c r="AR8" i="1"/>
  <c r="AU9" i="1" s="1"/>
  <c r="B15" i="1"/>
  <c r="L15" i="1" s="1"/>
  <c r="AG9" i="1" l="1"/>
  <c r="AC9" i="1"/>
  <c r="Y9" i="1"/>
  <c r="AF9" i="1"/>
  <c r="AB9" i="1"/>
  <c r="X9" i="1"/>
  <c r="AD9" i="1"/>
  <c r="AE9" i="1"/>
  <c r="AA9" i="1"/>
  <c r="Z9" i="1"/>
  <c r="S9" i="1"/>
  <c r="R9" i="1"/>
  <c r="B16" i="1"/>
  <c r="L16" i="1" s="1"/>
  <c r="K9" i="1" l="1"/>
  <c r="M9" i="1" s="1"/>
  <c r="F9" i="1" s="1"/>
  <c r="AQ9" i="1" s="1"/>
  <c r="AM9" i="1"/>
  <c r="AK9" i="1"/>
  <c r="AL9" i="1"/>
  <c r="AJ9" i="1"/>
  <c r="AI9" i="1"/>
  <c r="B17" i="1"/>
  <c r="L17" i="1" s="1"/>
  <c r="O9" i="1" l="1"/>
  <c r="H9" i="1"/>
  <c r="I9" i="1" s="1"/>
  <c r="B18" i="1"/>
  <c r="L18" i="1" s="1"/>
  <c r="C10" i="1" l="1"/>
  <c r="T9" i="1"/>
  <c r="U9" i="1"/>
  <c r="G9" i="1"/>
  <c r="E10" i="1"/>
  <c r="D10" i="1"/>
  <c r="B19" i="1"/>
  <c r="L19" i="1" s="1"/>
  <c r="AP10" i="1" l="1"/>
  <c r="P9" i="1"/>
  <c r="Q9" i="1" s="1"/>
  <c r="B20" i="1"/>
  <c r="L20" i="1" s="1"/>
  <c r="AR9" i="1" l="1"/>
  <c r="AU10" i="1" s="1"/>
  <c r="AS9" i="1"/>
  <c r="AV10" i="1" s="1"/>
  <c r="AT9" i="1"/>
  <c r="AW10" i="1" s="1"/>
  <c r="B21" i="1"/>
  <c r="L21" i="1" s="1"/>
  <c r="AE10" i="1" l="1"/>
  <c r="AA10" i="1"/>
  <c r="AD10" i="1"/>
  <c r="Z10" i="1"/>
  <c r="AJ10" i="1" s="1"/>
  <c r="AF10" i="1"/>
  <c r="AG10" i="1"/>
  <c r="AC10" i="1"/>
  <c r="Y10" i="1"/>
  <c r="AB10" i="1"/>
  <c r="X10" i="1"/>
  <c r="R10" i="1"/>
  <c r="S10" i="1"/>
  <c r="B22" i="1"/>
  <c r="L22" i="1" s="1"/>
  <c r="AL10" i="1" l="1"/>
  <c r="AI10" i="1"/>
  <c r="AK10" i="1"/>
  <c r="AM10" i="1"/>
  <c r="K10" i="1"/>
  <c r="M10" i="1" s="1"/>
  <c r="F10" i="1" s="1"/>
  <c r="O10" i="1" s="1"/>
  <c r="B23" i="1"/>
  <c r="L23" i="1" s="1"/>
  <c r="AQ10" i="1" l="1"/>
  <c r="H10" i="1"/>
  <c r="B24" i="1"/>
  <c r="L24" i="1" s="1"/>
  <c r="I10" i="1" l="1"/>
  <c r="B25" i="1"/>
  <c r="L25" i="1" s="1"/>
  <c r="T10" i="1" l="1"/>
  <c r="C11" i="1"/>
  <c r="U10" i="1"/>
  <c r="D11" i="1"/>
  <c r="E11" i="1"/>
  <c r="AP11" i="1" s="1"/>
  <c r="G10" i="1"/>
  <c r="B26" i="1"/>
  <c r="L26" i="1" s="1"/>
  <c r="P10" i="1" l="1"/>
  <c r="Q10" i="1" s="1"/>
  <c r="B27" i="1"/>
  <c r="L27" i="1" s="1"/>
  <c r="AS10" i="1" l="1"/>
  <c r="AV11" i="1" s="1"/>
  <c r="AR10" i="1"/>
  <c r="AU11" i="1" s="1"/>
  <c r="AT10" i="1"/>
  <c r="AW11" i="1" s="1"/>
  <c r="B28" i="1"/>
  <c r="L28" i="1" s="1"/>
  <c r="AG11" i="1" l="1"/>
  <c r="AC11" i="1"/>
  <c r="Y11" i="1"/>
  <c r="Z11" i="1"/>
  <c r="AF11" i="1"/>
  <c r="AM11" i="1" s="1"/>
  <c r="AB11" i="1"/>
  <c r="X11" i="1"/>
  <c r="AE11" i="1"/>
  <c r="AA11" i="1"/>
  <c r="AD11" i="1"/>
  <c r="S11" i="1"/>
  <c r="R11" i="1"/>
  <c r="K11" i="1" s="1"/>
  <c r="M11" i="1" s="1"/>
  <c r="B29" i="1"/>
  <c r="L29" i="1" s="1"/>
  <c r="AJ11" i="1" l="1"/>
  <c r="AI11" i="1"/>
  <c r="AK11" i="1"/>
  <c r="AL11" i="1"/>
  <c r="F11" i="1"/>
  <c r="AQ11" i="1" s="1"/>
  <c r="B30" i="1"/>
  <c r="L30" i="1" s="1"/>
  <c r="H11" i="1" l="1"/>
  <c r="I11" i="1" s="1"/>
  <c r="O11" i="1"/>
  <c r="B31" i="1"/>
  <c r="L31" i="1" s="1"/>
  <c r="D12" i="1" l="1"/>
  <c r="C12" i="1"/>
  <c r="T11" i="1"/>
  <c r="E12" i="1"/>
  <c r="AP12" i="1" s="1"/>
  <c r="U11" i="1"/>
  <c r="G11" i="1"/>
  <c r="B32" i="1"/>
  <c r="L32" i="1" s="1"/>
  <c r="P11" i="1" l="1"/>
  <c r="Q11" i="1" s="1"/>
  <c r="B33" i="1"/>
  <c r="L33" i="1" s="1"/>
  <c r="AT11" i="1" l="1"/>
  <c r="AW12" i="1" s="1"/>
  <c r="AS11" i="1"/>
  <c r="AV12" i="1" s="1"/>
  <c r="AR11" i="1"/>
  <c r="AU12" i="1" s="1"/>
  <c r="B34" i="1"/>
  <c r="L34" i="1" s="1"/>
  <c r="AE12" i="1" l="1"/>
  <c r="AA12" i="1"/>
  <c r="AD12" i="1"/>
  <c r="Z12" i="1"/>
  <c r="AJ12" i="1" s="1"/>
  <c r="AB12" i="1"/>
  <c r="AG12" i="1"/>
  <c r="AC12" i="1"/>
  <c r="Y12" i="1"/>
  <c r="AF12" i="1"/>
  <c r="X12" i="1"/>
  <c r="R12" i="1"/>
  <c r="S12" i="1"/>
  <c r="B35" i="1"/>
  <c r="L35" i="1" s="1"/>
  <c r="AL12" i="1" l="1"/>
  <c r="AM12" i="1"/>
  <c r="AI12" i="1"/>
  <c r="AK12" i="1"/>
  <c r="K12" i="1"/>
  <c r="M12" i="1" s="1"/>
  <c r="F12" i="1" s="1"/>
  <c r="B36" i="1"/>
  <c r="L36" i="1" s="1"/>
  <c r="AQ12" i="1" l="1"/>
  <c r="O12" i="1"/>
  <c r="H12" i="1"/>
  <c r="B37" i="1"/>
  <c r="L37" i="1" s="1"/>
  <c r="I12" i="1" l="1"/>
  <c r="B38" i="1"/>
  <c r="L38" i="1" s="1"/>
  <c r="E13" i="1" l="1"/>
  <c r="AP13" i="1" s="1"/>
  <c r="G12" i="1"/>
  <c r="T12" i="1"/>
  <c r="D13" i="1"/>
  <c r="U12" i="1"/>
  <c r="C13" i="1"/>
  <c r="B39" i="1"/>
  <c r="L39" i="1" s="1"/>
  <c r="P12" i="1" l="1"/>
  <c r="Q12" i="1" s="1"/>
  <c r="B40" i="1"/>
  <c r="L40" i="1" s="1"/>
  <c r="AR12" i="1" l="1"/>
  <c r="AU13" i="1" s="1"/>
  <c r="AT12" i="1"/>
  <c r="AW13" i="1" s="1"/>
  <c r="AS12" i="1"/>
  <c r="AV13" i="1" s="1"/>
  <c r="B41" i="1"/>
  <c r="L41" i="1" s="1"/>
  <c r="AG13" i="1" l="1"/>
  <c r="AC13" i="1"/>
  <c r="Y13" i="1"/>
  <c r="AF13" i="1"/>
  <c r="AB13" i="1"/>
  <c r="X13" i="1"/>
  <c r="Z13" i="1"/>
  <c r="AE13" i="1"/>
  <c r="AA13" i="1"/>
  <c r="AD13" i="1"/>
  <c r="S13" i="1"/>
  <c r="R13" i="1"/>
  <c r="B42" i="1"/>
  <c r="L42" i="1" s="1"/>
  <c r="AI13" i="1" l="1"/>
  <c r="AL13" i="1"/>
  <c r="AK13" i="1"/>
  <c r="AM13" i="1"/>
  <c r="AJ13" i="1"/>
  <c r="K13" i="1"/>
  <c r="M13" i="1" s="1"/>
  <c r="F13" i="1" s="1"/>
  <c r="AQ13" i="1" s="1"/>
  <c r="B43" i="1"/>
  <c r="L43" i="1" s="1"/>
  <c r="H13" i="1" l="1"/>
  <c r="I13" i="1" s="1"/>
  <c r="O13" i="1"/>
  <c r="B44" i="1"/>
  <c r="L44" i="1" s="1"/>
  <c r="T13" i="1" l="1"/>
  <c r="C14" i="1"/>
  <c r="E14" i="1"/>
  <c r="U13" i="1"/>
  <c r="D14" i="1"/>
  <c r="G13" i="1"/>
  <c r="B45" i="1"/>
  <c r="L45" i="1" s="1"/>
  <c r="P13" i="1" l="1"/>
  <c r="Q13" i="1" s="1"/>
  <c r="AP14" i="1"/>
  <c r="B46" i="1"/>
  <c r="L46" i="1" s="1"/>
  <c r="AS13" i="1" l="1"/>
  <c r="AV14" i="1" s="1"/>
  <c r="AR13" i="1"/>
  <c r="AU14" i="1" s="1"/>
  <c r="AT13" i="1"/>
  <c r="AW14" i="1" s="1"/>
  <c r="B47" i="1"/>
  <c r="L47" i="1" s="1"/>
  <c r="AE14" i="1" l="1"/>
  <c r="AA14" i="1"/>
  <c r="X14" i="1"/>
  <c r="AD14" i="1"/>
  <c r="Z14" i="1"/>
  <c r="AB14" i="1"/>
  <c r="AG14" i="1"/>
  <c r="AC14" i="1"/>
  <c r="Y14" i="1"/>
  <c r="AF14" i="1"/>
  <c r="R14" i="1"/>
  <c r="S14" i="1"/>
  <c r="B48" i="1"/>
  <c r="L48" i="1" s="1"/>
  <c r="AL14" i="1" l="1"/>
  <c r="AI14" i="1"/>
  <c r="AM14" i="1"/>
  <c r="AK14" i="1"/>
  <c r="AJ14" i="1"/>
  <c r="K14" i="1"/>
  <c r="M14" i="1" s="1"/>
  <c r="F14" i="1" s="1"/>
  <c r="B49" i="1"/>
  <c r="L49" i="1" s="1"/>
  <c r="AQ14" i="1" l="1"/>
  <c r="O14" i="1"/>
  <c r="H14" i="1"/>
  <c r="B50" i="1"/>
  <c r="L50" i="1" s="1"/>
  <c r="I14" i="1" l="1"/>
  <c r="B51" i="1"/>
  <c r="L51" i="1" s="1"/>
  <c r="D15" i="1" l="1"/>
  <c r="E15" i="1"/>
  <c r="C15" i="1"/>
  <c r="T14" i="1"/>
  <c r="G14" i="1"/>
  <c r="U14" i="1"/>
  <c r="B52" i="1"/>
  <c r="L52" i="1" s="1"/>
  <c r="AP15" i="1" l="1"/>
  <c r="P14" i="1"/>
  <c r="Q14" i="1" s="1"/>
  <c r="B53" i="1"/>
  <c r="L53" i="1" s="1"/>
  <c r="AT14" i="1" l="1"/>
  <c r="AW15" i="1" s="1"/>
  <c r="AS14" i="1"/>
  <c r="AV15" i="1" s="1"/>
  <c r="AR14" i="1"/>
  <c r="AU15" i="1" s="1"/>
  <c r="B54" i="1"/>
  <c r="L54" i="1" s="1"/>
  <c r="AG15" i="1" l="1"/>
  <c r="AC15" i="1"/>
  <c r="Y15" i="1"/>
  <c r="AF15" i="1"/>
  <c r="AB15" i="1"/>
  <c r="X15" i="1"/>
  <c r="Z15" i="1"/>
  <c r="AE15" i="1"/>
  <c r="AA15" i="1"/>
  <c r="AD15" i="1"/>
  <c r="S15" i="1"/>
  <c r="R15" i="1"/>
  <c r="K15" i="1" s="1"/>
  <c r="M15" i="1" s="1"/>
  <c r="F15" i="1" s="1"/>
  <c r="B55" i="1"/>
  <c r="L55" i="1" s="1"/>
  <c r="AM15" i="1" l="1"/>
  <c r="AJ15" i="1"/>
  <c r="AL15" i="1"/>
  <c r="AI15" i="1"/>
  <c r="AK15" i="1"/>
  <c r="AQ15" i="1"/>
  <c r="O15" i="1"/>
  <c r="H15" i="1"/>
  <c r="B56" i="1"/>
  <c r="L56" i="1" s="1"/>
  <c r="I15" i="1" l="1"/>
  <c r="B57" i="1"/>
  <c r="L57" i="1" s="1"/>
  <c r="U15" i="1" l="1"/>
  <c r="C16" i="1"/>
  <c r="D16" i="1"/>
  <c r="E16" i="1"/>
  <c r="T15" i="1"/>
  <c r="G15" i="1"/>
  <c r="B58" i="1"/>
  <c r="L58" i="1" s="1"/>
  <c r="P15" i="1" l="1"/>
  <c r="Q15" i="1" s="1"/>
  <c r="AP16" i="1"/>
  <c r="B59" i="1"/>
  <c r="L59" i="1" s="1"/>
  <c r="AR15" i="1" l="1"/>
  <c r="AU16" i="1" s="1"/>
  <c r="AT15" i="1"/>
  <c r="AW16" i="1" s="1"/>
  <c r="AS15" i="1"/>
  <c r="AV16" i="1" s="1"/>
  <c r="B60" i="1"/>
  <c r="L60" i="1" s="1"/>
  <c r="AE16" i="1" l="1"/>
  <c r="AA16" i="1"/>
  <c r="AF16" i="1"/>
  <c r="AD16" i="1"/>
  <c r="Z16" i="1"/>
  <c r="X16" i="1"/>
  <c r="AG16" i="1"/>
  <c r="AC16" i="1"/>
  <c r="Y16" i="1"/>
  <c r="AB16" i="1"/>
  <c r="R16" i="1"/>
  <c r="S16" i="1"/>
  <c r="B61" i="1"/>
  <c r="L61" i="1" s="1"/>
  <c r="AL16" i="1" l="1"/>
  <c r="AI16" i="1"/>
  <c r="AJ16" i="1"/>
  <c r="AM16" i="1"/>
  <c r="AK16" i="1"/>
  <c r="K16" i="1"/>
  <c r="M16" i="1" s="1"/>
  <c r="F16" i="1" s="1"/>
  <c r="B62" i="1"/>
  <c r="L62" i="1" s="1"/>
  <c r="O16" i="1" l="1"/>
  <c r="H16" i="1"/>
  <c r="AQ16" i="1"/>
  <c r="B63" i="1"/>
  <c r="L63" i="1" s="1"/>
  <c r="I16" i="1" l="1"/>
  <c r="U16" i="1" s="1"/>
  <c r="B64" i="1"/>
  <c r="L64" i="1" s="1"/>
  <c r="C17" i="1" l="1"/>
  <c r="E17" i="1"/>
  <c r="AP17" i="1" s="1"/>
  <c r="D17" i="1"/>
  <c r="T16" i="1"/>
  <c r="G16" i="1"/>
  <c r="B65" i="1"/>
  <c r="L65" i="1" s="1"/>
  <c r="P16" i="1" l="1"/>
  <c r="Q16" i="1" s="1"/>
  <c r="AR16" i="1" s="1"/>
  <c r="AU17" i="1" s="1"/>
  <c r="B66" i="1"/>
  <c r="L66" i="1" s="1"/>
  <c r="AT16" i="1" l="1"/>
  <c r="AW17" i="1" s="1"/>
  <c r="AS16" i="1"/>
  <c r="AV17" i="1" s="1"/>
  <c r="B67" i="1"/>
  <c r="L67" i="1" s="1"/>
  <c r="AG17" i="1" l="1"/>
  <c r="AE17" i="1"/>
  <c r="Y17" i="1"/>
  <c r="Z17" i="1"/>
  <c r="X17" i="1"/>
  <c r="AC17" i="1"/>
  <c r="AF17" i="1"/>
  <c r="AD17" i="1"/>
  <c r="AL17" i="1" s="1"/>
  <c r="AA17" i="1"/>
  <c r="AB17" i="1"/>
  <c r="S17" i="1"/>
  <c r="R17" i="1"/>
  <c r="B68" i="1"/>
  <c r="L68" i="1" s="1"/>
  <c r="AM17" i="1" l="1"/>
  <c r="K17" i="1"/>
  <c r="M17" i="1" s="1"/>
  <c r="F17" i="1" s="1"/>
  <c r="AQ17" i="1" s="1"/>
  <c r="AK17" i="1"/>
  <c r="AI17" i="1"/>
  <c r="AJ17" i="1"/>
  <c r="B69" i="1"/>
  <c r="L69" i="1" s="1"/>
  <c r="H17" i="1" l="1"/>
  <c r="I17" i="1" s="1"/>
  <c r="C18" i="1" s="1"/>
  <c r="O17" i="1"/>
  <c r="B70" i="1"/>
  <c r="L70" i="1" s="1"/>
  <c r="G17" i="1" l="1"/>
  <c r="T17" i="1"/>
  <c r="U17" i="1"/>
  <c r="D18" i="1"/>
  <c r="E18" i="1"/>
  <c r="AP18" i="1" s="1"/>
  <c r="B71" i="1"/>
  <c r="L71" i="1" s="1"/>
  <c r="P17" i="1" l="1"/>
  <c r="Q17" i="1" s="1"/>
  <c r="AS17" i="1" s="1"/>
  <c r="AV18" i="1" s="1"/>
  <c r="B72" i="1"/>
  <c r="L72" i="1" s="1"/>
  <c r="AR17" i="1" l="1"/>
  <c r="AU18" i="1" s="1"/>
  <c r="AT17" i="1"/>
  <c r="AW18" i="1" s="1"/>
  <c r="B73" i="1"/>
  <c r="L73" i="1" s="1"/>
  <c r="S18" i="1" l="1"/>
  <c r="AD18" i="1"/>
  <c r="AC18" i="1"/>
  <c r="AA18" i="1"/>
  <c r="AF18" i="1"/>
  <c r="Z18" i="1"/>
  <c r="AG18" i="1"/>
  <c r="X18" i="1"/>
  <c r="AB18" i="1"/>
  <c r="AE18" i="1"/>
  <c r="R18" i="1"/>
  <c r="Y18" i="1"/>
  <c r="B74" i="1"/>
  <c r="L74" i="1" s="1"/>
  <c r="K18" i="1" l="1"/>
  <c r="M18" i="1" s="1"/>
  <c r="F18" i="1" s="1"/>
  <c r="O18" i="1" s="1"/>
  <c r="AL18" i="1"/>
  <c r="AJ18" i="1"/>
  <c r="AK18" i="1"/>
  <c r="AI18" i="1"/>
  <c r="AM18" i="1"/>
  <c r="B75" i="1"/>
  <c r="L75" i="1" s="1"/>
  <c r="H18" i="1" l="1"/>
  <c r="I18" i="1" s="1"/>
  <c r="AQ18" i="1"/>
  <c r="B76" i="1"/>
  <c r="L76" i="1" s="1"/>
  <c r="T18" i="1" l="1"/>
  <c r="D19" i="1"/>
  <c r="C19" i="1"/>
  <c r="U18" i="1"/>
  <c r="G18" i="1"/>
  <c r="E19" i="1"/>
  <c r="B77" i="1"/>
  <c r="L77" i="1" s="1"/>
  <c r="AP19" i="1" l="1"/>
  <c r="P18" i="1"/>
  <c r="Q18" i="1" s="1"/>
  <c r="B78" i="1"/>
  <c r="L78" i="1" s="1"/>
  <c r="AS18" i="1" l="1"/>
  <c r="AV19" i="1" s="1"/>
  <c r="AR18" i="1"/>
  <c r="AU19" i="1" s="1"/>
  <c r="AT18" i="1"/>
  <c r="AW19" i="1" s="1"/>
  <c r="B79" i="1"/>
  <c r="L79" i="1" s="1"/>
  <c r="AF19" i="1" l="1"/>
  <c r="AB19" i="1"/>
  <c r="AE19" i="1"/>
  <c r="AA19" i="1"/>
  <c r="Z19" i="1"/>
  <c r="AG19" i="1"/>
  <c r="Y19" i="1"/>
  <c r="AC19" i="1"/>
  <c r="AD19" i="1"/>
  <c r="X19" i="1"/>
  <c r="R19" i="1"/>
  <c r="S19" i="1"/>
  <c r="B80" i="1"/>
  <c r="L80" i="1" s="1"/>
  <c r="AI19" i="1" l="1"/>
  <c r="AK19" i="1"/>
  <c r="AL19" i="1"/>
  <c r="AJ19" i="1"/>
  <c r="AM19" i="1"/>
  <c r="K19" i="1"/>
  <c r="M19" i="1" s="1"/>
  <c r="F19" i="1" s="1"/>
  <c r="O19" i="1" s="1"/>
  <c r="B81" i="1"/>
  <c r="L81" i="1" s="1"/>
  <c r="AQ19" i="1" l="1"/>
  <c r="H19" i="1"/>
  <c r="I19" i="1" s="1"/>
  <c r="B82" i="1"/>
  <c r="L82" i="1" s="1"/>
  <c r="C20" i="1" l="1"/>
  <c r="U19" i="1"/>
  <c r="E20" i="1"/>
  <c r="G19" i="1"/>
  <c r="D20" i="1"/>
  <c r="T19" i="1"/>
  <c r="B83" i="1"/>
  <c r="L83" i="1" s="1"/>
  <c r="AP20" i="1" l="1"/>
  <c r="P19" i="1"/>
  <c r="Q19" i="1" s="1"/>
  <c r="B84" i="1"/>
  <c r="L84" i="1" s="1"/>
  <c r="AR19" i="1" l="1"/>
  <c r="AU20" i="1" s="1"/>
  <c r="AS19" i="1"/>
  <c r="AV20" i="1" s="1"/>
  <c r="AT19" i="1"/>
  <c r="AW20" i="1" s="1"/>
  <c r="B85" i="1"/>
  <c r="L85" i="1" s="1"/>
  <c r="AD20" i="1" l="1"/>
  <c r="Z20" i="1"/>
  <c r="AG20" i="1"/>
  <c r="AC20" i="1"/>
  <c r="Y20" i="1"/>
  <c r="AF20" i="1"/>
  <c r="X20" i="1"/>
  <c r="AE20" i="1"/>
  <c r="AB20" i="1"/>
  <c r="AA20" i="1"/>
  <c r="R20" i="1"/>
  <c r="S20" i="1"/>
  <c r="B86" i="1"/>
  <c r="L86" i="1" s="1"/>
  <c r="AI20" i="1" l="1"/>
  <c r="AM20" i="1"/>
  <c r="AJ20" i="1"/>
  <c r="AK20" i="1"/>
  <c r="AL20" i="1"/>
  <c r="K20" i="1"/>
  <c r="M20" i="1" s="1"/>
  <c r="F20" i="1" s="1"/>
  <c r="O20" i="1" s="1"/>
  <c r="B87" i="1"/>
  <c r="L87" i="1" s="1"/>
  <c r="AQ20" i="1" l="1"/>
  <c r="H20" i="1"/>
  <c r="B88" i="1"/>
  <c r="L88" i="1" s="1"/>
  <c r="I20" i="1" l="1"/>
  <c r="B89" i="1"/>
  <c r="L89" i="1" s="1"/>
  <c r="U20" i="1" l="1"/>
  <c r="T20" i="1"/>
  <c r="G20" i="1"/>
  <c r="C21" i="1"/>
  <c r="D21" i="1"/>
  <c r="E21" i="1"/>
  <c r="B90" i="1"/>
  <c r="L90" i="1" s="1"/>
  <c r="P20" i="1" l="1"/>
  <c r="Q20" i="1" s="1"/>
  <c r="AP21" i="1"/>
  <c r="B91" i="1"/>
  <c r="L91" i="1" s="1"/>
  <c r="AR20" i="1" l="1"/>
  <c r="AU21" i="1" s="1"/>
  <c r="AT20" i="1"/>
  <c r="AW21" i="1" s="1"/>
  <c r="AS20" i="1"/>
  <c r="AV21" i="1" s="1"/>
  <c r="B92" i="1"/>
  <c r="L92" i="1" s="1"/>
  <c r="AF21" i="1" l="1"/>
  <c r="AB21" i="1"/>
  <c r="X21" i="1"/>
  <c r="AE21" i="1"/>
  <c r="AA21" i="1"/>
  <c r="AD21" i="1"/>
  <c r="AC21" i="1"/>
  <c r="Y21" i="1"/>
  <c r="Z21" i="1"/>
  <c r="AJ21" i="1" s="1"/>
  <c r="AG21" i="1"/>
  <c r="S21" i="1"/>
  <c r="R21" i="1"/>
  <c r="B93" i="1"/>
  <c r="L93" i="1" s="1"/>
  <c r="AK21" i="1" l="1"/>
  <c r="AI21" i="1"/>
  <c r="AL21" i="1"/>
  <c r="AM21" i="1"/>
  <c r="K21" i="1"/>
  <c r="M21" i="1" s="1"/>
  <c r="F21" i="1" s="1"/>
  <c r="AQ21" i="1" s="1"/>
  <c r="B94" i="1"/>
  <c r="L94" i="1" s="1"/>
  <c r="H21" i="1" l="1"/>
  <c r="I21" i="1" s="1"/>
  <c r="O21" i="1"/>
  <c r="B95" i="1"/>
  <c r="L95" i="1" s="1"/>
  <c r="E22" i="1" l="1"/>
  <c r="C22" i="1"/>
  <c r="G21" i="1"/>
  <c r="T21" i="1"/>
  <c r="D22" i="1"/>
  <c r="U21" i="1"/>
  <c r="B96" i="1"/>
  <c r="L96" i="1" s="1"/>
  <c r="P21" i="1" l="1"/>
  <c r="Q21" i="1" s="1"/>
  <c r="AP22" i="1"/>
  <c r="B97" i="1"/>
  <c r="L97" i="1" s="1"/>
  <c r="AT21" i="1" l="1"/>
  <c r="AW22" i="1" s="1"/>
  <c r="AS21" i="1"/>
  <c r="AV22" i="1" s="1"/>
  <c r="AR21" i="1"/>
  <c r="AU22" i="1" s="1"/>
  <c r="B98" i="1"/>
  <c r="L98" i="1" s="1"/>
  <c r="AD22" i="1" l="1"/>
  <c r="Z22" i="1"/>
  <c r="AG22" i="1"/>
  <c r="AC22" i="1"/>
  <c r="Y22" i="1"/>
  <c r="AB22" i="1"/>
  <c r="AA22" i="1"/>
  <c r="AE22" i="1"/>
  <c r="AF22" i="1"/>
  <c r="X22" i="1"/>
  <c r="R22" i="1"/>
  <c r="S22" i="1"/>
  <c r="B99" i="1"/>
  <c r="L99" i="1" s="1"/>
  <c r="AI22" i="1" l="1"/>
  <c r="AJ22" i="1"/>
  <c r="AK22" i="1"/>
  <c r="AM22" i="1"/>
  <c r="AL22" i="1"/>
  <c r="K22" i="1"/>
  <c r="M22" i="1" s="1"/>
  <c r="F22" i="1" s="1"/>
  <c r="B100" i="1"/>
  <c r="L100" i="1" s="1"/>
  <c r="O22" i="1" l="1"/>
  <c r="H22" i="1"/>
  <c r="AQ22" i="1"/>
  <c r="B101" i="1"/>
  <c r="L101" i="1" s="1"/>
  <c r="I22" i="1" l="1"/>
  <c r="B102" i="1"/>
  <c r="L102" i="1" s="1"/>
  <c r="C23" i="1" l="1"/>
  <c r="E23" i="1"/>
  <c r="T22" i="1"/>
  <c r="D23" i="1"/>
  <c r="G22" i="1"/>
  <c r="U22" i="1"/>
  <c r="B103" i="1"/>
  <c r="L103" i="1" s="1"/>
  <c r="AP23" i="1" l="1"/>
  <c r="P22" i="1"/>
  <c r="Q22" i="1" s="1"/>
  <c r="B104" i="1"/>
  <c r="L104" i="1" s="1"/>
  <c r="AT22" i="1" l="1"/>
  <c r="AW23" i="1" s="1"/>
  <c r="AR22" i="1"/>
  <c r="AU23" i="1" s="1"/>
  <c r="AS22" i="1"/>
  <c r="AV23" i="1" s="1"/>
  <c r="B105" i="1"/>
  <c r="L105" i="1" s="1"/>
  <c r="AF23" i="1" l="1"/>
  <c r="AB23" i="1"/>
  <c r="X23" i="1"/>
  <c r="AE23" i="1"/>
  <c r="AA23" i="1"/>
  <c r="AD23" i="1"/>
  <c r="Z23" i="1"/>
  <c r="AC23" i="1"/>
  <c r="AG23" i="1"/>
  <c r="Y23" i="1"/>
  <c r="R23" i="1"/>
  <c r="S23" i="1"/>
  <c r="B106" i="1"/>
  <c r="L106" i="1" s="1"/>
  <c r="AJ23" i="1" l="1"/>
  <c r="AI23" i="1"/>
  <c r="AK23" i="1"/>
  <c r="AL23" i="1"/>
  <c r="AM23" i="1"/>
  <c r="K23" i="1"/>
  <c r="M23" i="1" s="1"/>
  <c r="F23" i="1" s="1"/>
  <c r="AQ23" i="1" s="1"/>
  <c r="B107" i="1"/>
  <c r="L107" i="1" s="1"/>
  <c r="H23" i="1" l="1"/>
  <c r="I23" i="1" s="1"/>
  <c r="C24" i="1" s="1"/>
  <c r="O23" i="1"/>
  <c r="B108" i="1"/>
  <c r="L108" i="1" s="1"/>
  <c r="U23" i="1" l="1"/>
  <c r="E24" i="1"/>
  <c r="AP24" i="1" s="1"/>
  <c r="T23" i="1"/>
  <c r="D24" i="1"/>
  <c r="G23" i="1"/>
  <c r="B109" i="1"/>
  <c r="L109" i="1" s="1"/>
  <c r="P23" i="1" l="1"/>
  <c r="Q23" i="1" s="1"/>
  <c r="AS23" i="1" s="1"/>
  <c r="AV24" i="1" s="1"/>
  <c r="B110" i="1"/>
  <c r="L110" i="1" s="1"/>
  <c r="AT23" i="1" l="1"/>
  <c r="AW24" i="1" s="1"/>
  <c r="AR23" i="1"/>
  <c r="AU24" i="1" s="1"/>
  <c r="B111" i="1"/>
  <c r="L111" i="1" s="1"/>
  <c r="AD24" i="1" l="1"/>
  <c r="AB24" i="1"/>
  <c r="AA24" i="1"/>
  <c r="AF24" i="1"/>
  <c r="Z24" i="1"/>
  <c r="R24" i="1"/>
  <c r="X24" i="1"/>
  <c r="AC24" i="1"/>
  <c r="S24" i="1"/>
  <c r="AG24" i="1"/>
  <c r="AE24" i="1"/>
  <c r="Y24" i="1"/>
  <c r="AI24" i="1" s="1"/>
  <c r="B112" i="1"/>
  <c r="L112" i="1" s="1"/>
  <c r="AL24" i="1" l="1"/>
  <c r="AK24" i="1"/>
  <c r="K24" i="1"/>
  <c r="M24" i="1" s="1"/>
  <c r="F24" i="1" s="1"/>
  <c r="AQ24" i="1" s="1"/>
  <c r="AM24" i="1"/>
  <c r="AJ24" i="1"/>
  <c r="B113" i="1"/>
  <c r="L113" i="1" s="1"/>
  <c r="O24" i="1" l="1"/>
  <c r="H24" i="1"/>
  <c r="I24" i="1" s="1"/>
  <c r="E25" i="1" s="1"/>
  <c r="B114" i="1"/>
  <c r="L114" i="1" s="1"/>
  <c r="T24" i="1" l="1"/>
  <c r="D25" i="1"/>
  <c r="U24" i="1"/>
  <c r="G24" i="1"/>
  <c r="C25" i="1"/>
  <c r="AP25" i="1"/>
  <c r="B115" i="1"/>
  <c r="L115" i="1" s="1"/>
  <c r="P24" i="1" l="1"/>
  <c r="Q24" i="1" s="1"/>
  <c r="AT24" i="1" s="1"/>
  <c r="AW25" i="1" s="1"/>
  <c r="B116" i="1"/>
  <c r="L116" i="1" s="1"/>
  <c r="AS24" i="1" l="1"/>
  <c r="AV25" i="1" s="1"/>
  <c r="AR24" i="1"/>
  <c r="AU25" i="1" s="1"/>
  <c r="B117" i="1"/>
  <c r="L117" i="1" s="1"/>
  <c r="X25" i="1" l="1"/>
  <c r="AC25" i="1"/>
  <c r="AD25" i="1"/>
  <c r="AB25" i="1"/>
  <c r="AA25" i="1"/>
  <c r="AF25" i="1"/>
  <c r="AG25" i="1"/>
  <c r="R25" i="1"/>
  <c r="Y25" i="1"/>
  <c r="AI25" i="1" s="1"/>
  <c r="AE25" i="1"/>
  <c r="S25" i="1"/>
  <c r="Z25" i="1"/>
  <c r="AJ25" i="1" s="1"/>
  <c r="B118" i="1"/>
  <c r="L118" i="1" s="1"/>
  <c r="AK25" i="1" l="1"/>
  <c r="AL25" i="1"/>
  <c r="K25" i="1"/>
  <c r="M25" i="1" s="1"/>
  <c r="F25" i="1" s="1"/>
  <c r="O25" i="1" s="1"/>
  <c r="AM25" i="1"/>
  <c r="B119" i="1"/>
  <c r="L119" i="1" s="1"/>
  <c r="H25" i="1" l="1"/>
  <c r="I25" i="1" s="1"/>
  <c r="AQ25" i="1"/>
  <c r="B120" i="1"/>
  <c r="L120" i="1" s="1"/>
  <c r="U25" i="1" l="1"/>
  <c r="C26" i="1"/>
  <c r="G25" i="1"/>
  <c r="T25" i="1"/>
  <c r="E26" i="1"/>
  <c r="D26" i="1"/>
  <c r="B121" i="1"/>
  <c r="L121" i="1" s="1"/>
  <c r="P25" i="1" l="1"/>
  <c r="Q25" i="1" s="1"/>
  <c r="AP26" i="1"/>
  <c r="B122" i="1"/>
  <c r="L122" i="1" s="1"/>
  <c r="AS25" i="1" l="1"/>
  <c r="AV26" i="1" s="1"/>
  <c r="AR25" i="1"/>
  <c r="AU26" i="1" s="1"/>
  <c r="AT25" i="1"/>
  <c r="AW26" i="1" s="1"/>
  <c r="B123" i="1"/>
  <c r="L123" i="1" s="1"/>
  <c r="AD26" i="1" l="1"/>
  <c r="Z26" i="1"/>
  <c r="AG26" i="1"/>
  <c r="AC26" i="1"/>
  <c r="Y26" i="1"/>
  <c r="AF26" i="1"/>
  <c r="AB26" i="1"/>
  <c r="X26" i="1"/>
  <c r="AE26" i="1"/>
  <c r="AA26" i="1"/>
  <c r="S26" i="1"/>
  <c r="R26" i="1"/>
  <c r="B124" i="1"/>
  <c r="L124" i="1" s="1"/>
  <c r="AI26" i="1" l="1"/>
  <c r="AK26" i="1"/>
  <c r="AM26" i="1"/>
  <c r="AJ26" i="1"/>
  <c r="AL26" i="1"/>
  <c r="K26" i="1"/>
  <c r="M26" i="1" s="1"/>
  <c r="F26" i="1" s="1"/>
  <c r="B125" i="1"/>
  <c r="L125" i="1" s="1"/>
  <c r="O26" i="1" l="1"/>
  <c r="AQ26" i="1"/>
  <c r="H26" i="1"/>
  <c r="B126" i="1"/>
  <c r="L126" i="1" s="1"/>
  <c r="I26" i="1" l="1"/>
  <c r="B127" i="1"/>
  <c r="L127" i="1" s="1"/>
  <c r="E27" i="1" l="1"/>
  <c r="U26" i="1"/>
  <c r="G26" i="1"/>
  <c r="C27" i="1"/>
  <c r="T26" i="1"/>
  <c r="D27" i="1"/>
  <c r="B128" i="1"/>
  <c r="L128" i="1" s="1"/>
  <c r="P26" i="1" l="1"/>
  <c r="Q26" i="1" s="1"/>
  <c r="AP27" i="1"/>
  <c r="B129" i="1"/>
  <c r="L129" i="1" s="1"/>
  <c r="AS26" i="1" l="1"/>
  <c r="AV27" i="1" s="1"/>
  <c r="AR26" i="1"/>
  <c r="AU27" i="1" s="1"/>
  <c r="AT26" i="1"/>
  <c r="AW27" i="1" s="1"/>
  <c r="B130" i="1"/>
  <c r="L130" i="1" s="1"/>
  <c r="AF27" i="1" l="1"/>
  <c r="AB27" i="1"/>
  <c r="X27" i="1"/>
  <c r="AE27" i="1"/>
  <c r="AA27" i="1"/>
  <c r="AD27" i="1"/>
  <c r="Z27" i="1"/>
  <c r="AG27" i="1"/>
  <c r="Y27" i="1"/>
  <c r="AC27" i="1"/>
  <c r="R27" i="1"/>
  <c r="S27" i="1"/>
  <c r="B131" i="1"/>
  <c r="L131" i="1" s="1"/>
  <c r="AI27" i="1" l="1"/>
  <c r="AJ27" i="1"/>
  <c r="AK27" i="1"/>
  <c r="AL27" i="1"/>
  <c r="AM27" i="1"/>
  <c r="K27" i="1"/>
  <c r="M27" i="1" s="1"/>
  <c r="F27" i="1" s="1"/>
  <c r="B132" i="1"/>
  <c r="L132" i="1" s="1"/>
  <c r="AQ27" i="1" l="1"/>
  <c r="H27" i="1"/>
  <c r="O27" i="1"/>
  <c r="B133" i="1"/>
  <c r="L133" i="1" s="1"/>
  <c r="I27" i="1" l="1"/>
  <c r="B134" i="1"/>
  <c r="L134" i="1" s="1"/>
  <c r="E28" i="1" l="1"/>
  <c r="G27" i="1"/>
  <c r="C28" i="1"/>
  <c r="U27" i="1"/>
  <c r="T27" i="1"/>
  <c r="D28" i="1"/>
  <c r="B135" i="1"/>
  <c r="L135" i="1" s="1"/>
  <c r="P27" i="1" l="1"/>
  <c r="Q27" i="1" s="1"/>
  <c r="AP28" i="1"/>
  <c r="B136" i="1"/>
  <c r="L136" i="1" s="1"/>
  <c r="AT27" i="1" l="1"/>
  <c r="AW28" i="1" s="1"/>
  <c r="AR27" i="1"/>
  <c r="AU28" i="1" s="1"/>
  <c r="AS27" i="1"/>
  <c r="AV28" i="1" s="1"/>
  <c r="B137" i="1"/>
  <c r="L137" i="1" s="1"/>
  <c r="AD28" i="1" l="1"/>
  <c r="Z28" i="1"/>
  <c r="AG28" i="1"/>
  <c r="AC28" i="1"/>
  <c r="Y28" i="1"/>
  <c r="AF28" i="1"/>
  <c r="AB28" i="1"/>
  <c r="X28" i="1"/>
  <c r="AA28" i="1"/>
  <c r="AE28" i="1"/>
  <c r="S28" i="1"/>
  <c r="R28" i="1"/>
  <c r="B138" i="1"/>
  <c r="L138" i="1" s="1"/>
  <c r="AI28" i="1" l="1"/>
  <c r="AJ28" i="1"/>
  <c r="AK28" i="1"/>
  <c r="AM28" i="1"/>
  <c r="AL28" i="1"/>
  <c r="K28" i="1"/>
  <c r="M28" i="1" s="1"/>
  <c r="F28" i="1" s="1"/>
  <c r="AQ28" i="1" s="1"/>
  <c r="B139" i="1"/>
  <c r="L139" i="1" s="1"/>
  <c r="H28" i="1" l="1"/>
  <c r="I28" i="1" s="1"/>
  <c r="O28" i="1"/>
  <c r="B140" i="1"/>
  <c r="L140" i="1" s="1"/>
  <c r="T28" i="1" l="1"/>
  <c r="G28" i="1"/>
  <c r="U28" i="1"/>
  <c r="E29" i="1"/>
  <c r="C29" i="1"/>
  <c r="D29" i="1"/>
  <c r="B141" i="1"/>
  <c r="L141" i="1" s="1"/>
  <c r="AP29" i="1" l="1"/>
  <c r="P28" i="1"/>
  <c r="Q28" i="1" s="1"/>
  <c r="B142" i="1"/>
  <c r="L142" i="1" s="1"/>
  <c r="AR28" i="1" l="1"/>
  <c r="AU29" i="1" s="1"/>
  <c r="AT28" i="1"/>
  <c r="AW29" i="1" s="1"/>
  <c r="AS28" i="1"/>
  <c r="AV29" i="1" s="1"/>
  <c r="B143" i="1"/>
  <c r="L143" i="1" s="1"/>
  <c r="AF29" i="1" l="1"/>
  <c r="AB29" i="1"/>
  <c r="X29" i="1"/>
  <c r="AE29" i="1"/>
  <c r="AA29" i="1"/>
  <c r="AD29" i="1"/>
  <c r="Z29" i="1"/>
  <c r="AG29" i="1"/>
  <c r="AC29" i="1"/>
  <c r="Y29" i="1"/>
  <c r="R29" i="1"/>
  <c r="S29" i="1"/>
  <c r="B144" i="1"/>
  <c r="L144" i="1" s="1"/>
  <c r="AJ29" i="1" l="1"/>
  <c r="AI29" i="1"/>
  <c r="AL29" i="1"/>
  <c r="AK29" i="1"/>
  <c r="AM29" i="1"/>
  <c r="K29" i="1"/>
  <c r="M29" i="1" s="1"/>
  <c r="F29" i="1" s="1"/>
  <c r="B145" i="1"/>
  <c r="L145" i="1" s="1"/>
  <c r="AQ29" i="1" l="1"/>
  <c r="O29" i="1"/>
  <c r="H29" i="1"/>
  <c r="B146" i="1"/>
  <c r="L146" i="1" s="1"/>
  <c r="I29" i="1" l="1"/>
  <c r="B147" i="1"/>
  <c r="L147" i="1" s="1"/>
  <c r="U29" i="1" l="1"/>
  <c r="C30" i="1"/>
  <c r="E30" i="1"/>
  <c r="T29" i="1"/>
  <c r="G29" i="1"/>
  <c r="D30" i="1"/>
  <c r="B148" i="1"/>
  <c r="L148" i="1" s="1"/>
  <c r="AP30" i="1" l="1"/>
  <c r="P29" i="1"/>
  <c r="Q29" i="1" s="1"/>
  <c r="B149" i="1"/>
  <c r="L149" i="1" s="1"/>
  <c r="AR29" i="1" l="1"/>
  <c r="AU30" i="1" s="1"/>
  <c r="AS29" i="1"/>
  <c r="AV30" i="1" s="1"/>
  <c r="AT29" i="1"/>
  <c r="AW30" i="1" s="1"/>
  <c r="B150" i="1"/>
  <c r="L150" i="1" s="1"/>
  <c r="AD30" i="1" l="1"/>
  <c r="Z30" i="1"/>
  <c r="AG30" i="1"/>
  <c r="AC30" i="1"/>
  <c r="Y30" i="1"/>
  <c r="AF30" i="1"/>
  <c r="AB30" i="1"/>
  <c r="X30" i="1"/>
  <c r="AA30" i="1"/>
  <c r="AE30" i="1"/>
  <c r="R30" i="1"/>
  <c r="S30" i="1"/>
  <c r="B151" i="1"/>
  <c r="L151" i="1" s="1"/>
  <c r="AJ30" i="1" l="1"/>
  <c r="AI30" i="1"/>
  <c r="AK30" i="1"/>
  <c r="AM30" i="1"/>
  <c r="AL30" i="1"/>
  <c r="K30" i="1"/>
  <c r="M30" i="1" s="1"/>
  <c r="F30" i="1" s="1"/>
  <c r="B152" i="1"/>
  <c r="L152" i="1" s="1"/>
  <c r="O30" i="1" l="1"/>
  <c r="AQ30" i="1"/>
  <c r="H30" i="1"/>
  <c r="B153" i="1"/>
  <c r="L153" i="1" s="1"/>
  <c r="I30" i="1" l="1"/>
  <c r="B154" i="1"/>
  <c r="L154" i="1" s="1"/>
  <c r="U30" i="1" l="1"/>
  <c r="E31" i="1"/>
  <c r="G30" i="1"/>
  <c r="T30" i="1"/>
  <c r="C31" i="1"/>
  <c r="D31" i="1"/>
  <c r="B155" i="1"/>
  <c r="L155" i="1" s="1"/>
  <c r="P30" i="1" l="1"/>
  <c r="Q30" i="1" s="1"/>
  <c r="AP31" i="1"/>
  <c r="B156" i="1"/>
  <c r="L156" i="1" s="1"/>
  <c r="AR30" i="1" l="1"/>
  <c r="AU31" i="1" s="1"/>
  <c r="AS30" i="1"/>
  <c r="AV31" i="1" s="1"/>
  <c r="AT30" i="1"/>
  <c r="AW31" i="1" s="1"/>
  <c r="B157" i="1"/>
  <c r="L157" i="1" s="1"/>
  <c r="AF31" i="1" l="1"/>
  <c r="AB31" i="1"/>
  <c r="X31" i="1"/>
  <c r="AE31" i="1"/>
  <c r="AA31" i="1"/>
  <c r="AD31" i="1"/>
  <c r="Z31" i="1"/>
  <c r="AC31" i="1"/>
  <c r="Y31" i="1"/>
  <c r="AG31" i="1"/>
  <c r="S31" i="1"/>
  <c r="R31" i="1"/>
  <c r="B158" i="1"/>
  <c r="L158" i="1" s="1"/>
  <c r="AJ31" i="1" l="1"/>
  <c r="AI31" i="1"/>
  <c r="AL31" i="1"/>
  <c r="AK31" i="1"/>
  <c r="AM31" i="1"/>
  <c r="K31" i="1"/>
  <c r="M31" i="1" s="1"/>
  <c r="F31" i="1" s="1"/>
  <c r="AQ31" i="1" s="1"/>
  <c r="B159" i="1"/>
  <c r="L159" i="1" s="1"/>
  <c r="O31" i="1" l="1"/>
  <c r="H31" i="1"/>
  <c r="B160" i="1"/>
  <c r="L160" i="1" s="1"/>
  <c r="I31" i="1" l="1"/>
  <c r="C32" i="1" s="1"/>
  <c r="B161" i="1"/>
  <c r="L161" i="1" s="1"/>
  <c r="D32" i="1" l="1"/>
  <c r="U31" i="1"/>
  <c r="E32" i="1"/>
  <c r="AP32" i="1" s="1"/>
  <c r="G31" i="1"/>
  <c r="T31" i="1"/>
  <c r="B162" i="1"/>
  <c r="L162" i="1" s="1"/>
  <c r="P31" i="1" l="1"/>
  <c r="Q31" i="1" s="1"/>
  <c r="AR31" i="1" s="1"/>
  <c r="AU32" i="1" s="1"/>
  <c r="B163" i="1"/>
  <c r="L163" i="1" s="1"/>
  <c r="AS31" i="1" l="1"/>
  <c r="AV32" i="1" s="1"/>
  <c r="AT31" i="1"/>
  <c r="AW32" i="1" s="1"/>
  <c r="B164" i="1"/>
  <c r="L164" i="1" s="1"/>
  <c r="AD32" i="1" l="1"/>
  <c r="AG32" i="1"/>
  <c r="AE32" i="1"/>
  <c r="R32" i="1"/>
  <c r="S32" i="1"/>
  <c r="Z32" i="1"/>
  <c r="X32" i="1"/>
  <c r="AB32" i="1"/>
  <c r="AA32" i="1"/>
  <c r="AF32" i="1"/>
  <c r="AC32" i="1"/>
  <c r="Y32" i="1"/>
  <c r="B165" i="1"/>
  <c r="L165" i="1" s="1"/>
  <c r="AL32" i="1" l="1"/>
  <c r="AM32" i="1"/>
  <c r="AJ32" i="1"/>
  <c r="K32" i="1"/>
  <c r="M32" i="1" s="1"/>
  <c r="F32" i="1" s="1"/>
  <c r="AQ32" i="1" s="1"/>
  <c r="AI32" i="1"/>
  <c r="AK32" i="1"/>
  <c r="B166" i="1"/>
  <c r="L166" i="1" s="1"/>
  <c r="O32" i="1" l="1"/>
  <c r="H32" i="1"/>
  <c r="I32" i="1" s="1"/>
  <c r="C33" i="1" s="1"/>
  <c r="B167" i="1"/>
  <c r="L167" i="1" s="1"/>
  <c r="G32" i="1" l="1"/>
  <c r="T32" i="1"/>
  <c r="D33" i="1"/>
  <c r="U32" i="1"/>
  <c r="E33" i="1"/>
  <c r="AP33" i="1" s="1"/>
  <c r="B168" i="1"/>
  <c r="L168" i="1" s="1"/>
  <c r="P32" i="1" l="1"/>
  <c r="Q32" i="1" s="1"/>
  <c r="AT32" i="1" s="1"/>
  <c r="AW33" i="1" s="1"/>
  <c r="B169" i="1"/>
  <c r="L169" i="1" s="1"/>
  <c r="AS32" i="1" l="1"/>
  <c r="AV33" i="1" s="1"/>
  <c r="AR32" i="1"/>
  <c r="AU33" i="1" s="1"/>
  <c r="B170" i="1"/>
  <c r="L170" i="1" s="1"/>
  <c r="X33" i="1" l="1"/>
  <c r="AE33" i="1"/>
  <c r="Y33" i="1"/>
  <c r="S33" i="1"/>
  <c r="AB33" i="1"/>
  <c r="AG33" i="1"/>
  <c r="AD33" i="1"/>
  <c r="AC33" i="1"/>
  <c r="AA33" i="1"/>
  <c r="AF33" i="1"/>
  <c r="AM33" i="1" s="1"/>
  <c r="R33" i="1"/>
  <c r="Z33" i="1"/>
  <c r="B171" i="1"/>
  <c r="L171" i="1" s="1"/>
  <c r="AL33" i="1" l="1"/>
  <c r="AI33" i="1"/>
  <c r="K33" i="1"/>
  <c r="M33" i="1" s="1"/>
  <c r="F33" i="1" s="1"/>
  <c r="O33" i="1" s="1"/>
  <c r="AJ33" i="1"/>
  <c r="AK33" i="1"/>
  <c r="B172" i="1"/>
  <c r="L172" i="1" s="1"/>
  <c r="H33" i="1" l="1"/>
  <c r="I33" i="1" s="1"/>
  <c r="AQ33" i="1"/>
  <c r="B173" i="1"/>
  <c r="L173" i="1" s="1"/>
  <c r="U33" i="1" l="1"/>
  <c r="C34" i="1"/>
  <c r="E34" i="1"/>
  <c r="G33" i="1"/>
  <c r="T33" i="1"/>
  <c r="D34" i="1"/>
  <c r="B174" i="1"/>
  <c r="L174" i="1" s="1"/>
  <c r="P33" i="1" l="1"/>
  <c r="Q33" i="1" s="1"/>
  <c r="AP34" i="1"/>
  <c r="B175" i="1"/>
  <c r="L175" i="1" s="1"/>
  <c r="AS33" i="1" l="1"/>
  <c r="AV34" i="1" s="1"/>
  <c r="AT33" i="1"/>
  <c r="AW34" i="1" s="1"/>
  <c r="AR33" i="1"/>
  <c r="AU34" i="1" s="1"/>
  <c r="B176" i="1"/>
  <c r="L176" i="1" s="1"/>
  <c r="AD34" i="1" l="1"/>
  <c r="Z34" i="1"/>
  <c r="AG34" i="1"/>
  <c r="AC34" i="1"/>
  <c r="Y34" i="1"/>
  <c r="AF34" i="1"/>
  <c r="AB34" i="1"/>
  <c r="X34" i="1"/>
  <c r="AE34" i="1"/>
  <c r="AA34" i="1"/>
  <c r="S34" i="1"/>
  <c r="R34" i="1"/>
  <c r="B177" i="1"/>
  <c r="L177" i="1" s="1"/>
  <c r="AI34" i="1" l="1"/>
  <c r="AM34" i="1"/>
  <c r="AJ34" i="1"/>
  <c r="AK34" i="1"/>
  <c r="AL34" i="1"/>
  <c r="K34" i="1"/>
  <c r="M34" i="1" s="1"/>
  <c r="F34" i="1" s="1"/>
  <c r="B178" i="1"/>
  <c r="L178" i="1" s="1"/>
  <c r="AQ34" i="1" l="1"/>
  <c r="H34" i="1"/>
  <c r="O34" i="1"/>
  <c r="B179" i="1"/>
  <c r="L179" i="1" s="1"/>
  <c r="I34" i="1" l="1"/>
  <c r="B180" i="1"/>
  <c r="L180" i="1" s="1"/>
  <c r="E35" i="1" l="1"/>
  <c r="U34" i="1"/>
  <c r="G34" i="1"/>
  <c r="C35" i="1"/>
  <c r="T34" i="1"/>
  <c r="D35" i="1"/>
  <c r="B181" i="1"/>
  <c r="L181" i="1" s="1"/>
  <c r="P34" i="1" l="1"/>
  <c r="Q34" i="1" s="1"/>
  <c r="AP35" i="1"/>
  <c r="B182" i="1"/>
  <c r="L182" i="1" s="1"/>
  <c r="AS34" i="1" l="1"/>
  <c r="AV35" i="1" s="1"/>
  <c r="AR34" i="1"/>
  <c r="AU35" i="1" s="1"/>
  <c r="AT34" i="1"/>
  <c r="AW35" i="1" s="1"/>
  <c r="B183" i="1"/>
  <c r="L183" i="1" s="1"/>
  <c r="AF35" i="1" l="1"/>
  <c r="AB35" i="1"/>
  <c r="X35" i="1"/>
  <c r="AE35" i="1"/>
  <c r="AA35" i="1"/>
  <c r="AD35" i="1"/>
  <c r="Z35" i="1"/>
  <c r="AG35" i="1"/>
  <c r="AC35" i="1"/>
  <c r="Y35" i="1"/>
  <c r="R35" i="1"/>
  <c r="S35" i="1"/>
  <c r="B184" i="1"/>
  <c r="L184" i="1" s="1"/>
  <c r="AI35" i="1" l="1"/>
  <c r="AJ35" i="1"/>
  <c r="AL35" i="1"/>
  <c r="AK35" i="1"/>
  <c r="AM35" i="1"/>
  <c r="K35" i="1"/>
  <c r="M35" i="1" s="1"/>
  <c r="F35" i="1" s="1"/>
  <c r="B185" i="1"/>
  <c r="L185" i="1" s="1"/>
  <c r="AQ35" i="1" l="1"/>
  <c r="H35" i="1"/>
  <c r="O35" i="1"/>
  <c r="B186" i="1"/>
  <c r="L186" i="1" s="1"/>
  <c r="I35" i="1" l="1"/>
  <c r="B187" i="1"/>
  <c r="L187" i="1" s="1"/>
  <c r="T35" i="1" l="1"/>
  <c r="E36" i="1"/>
  <c r="C36" i="1"/>
  <c r="G35" i="1"/>
  <c r="U35" i="1"/>
  <c r="D36" i="1"/>
  <c r="B188" i="1"/>
  <c r="L188" i="1" s="1"/>
  <c r="P35" i="1" l="1"/>
  <c r="Q35" i="1" s="1"/>
  <c r="AP36" i="1"/>
  <c r="B189" i="1"/>
  <c r="L189" i="1" s="1"/>
  <c r="AS35" i="1" l="1"/>
  <c r="AV36" i="1" s="1"/>
  <c r="AT35" i="1"/>
  <c r="AW36" i="1" s="1"/>
  <c r="AR35" i="1"/>
  <c r="AU36" i="1" s="1"/>
  <c r="B190" i="1"/>
  <c r="L190" i="1" s="1"/>
  <c r="AD36" i="1" l="1"/>
  <c r="Z36" i="1"/>
  <c r="AG36" i="1"/>
  <c r="AC36" i="1"/>
  <c r="Y36" i="1"/>
  <c r="AF36" i="1"/>
  <c r="AB36" i="1"/>
  <c r="X36" i="1"/>
  <c r="AA36" i="1"/>
  <c r="AE36" i="1"/>
  <c r="R36" i="1"/>
  <c r="S36" i="1"/>
  <c r="B191" i="1"/>
  <c r="L191" i="1" s="1"/>
  <c r="AI36" i="1" l="1"/>
  <c r="AK36" i="1"/>
  <c r="AM36" i="1"/>
  <c r="AJ36" i="1"/>
  <c r="AL36" i="1"/>
  <c r="K36" i="1"/>
  <c r="M36" i="1" s="1"/>
  <c r="F36" i="1" s="1"/>
  <c r="AQ36" i="1" s="1"/>
  <c r="B192" i="1"/>
  <c r="L192" i="1" s="1"/>
  <c r="H36" i="1" l="1"/>
  <c r="I36" i="1" s="1"/>
  <c r="O36" i="1"/>
  <c r="B193" i="1"/>
  <c r="L193" i="1" s="1"/>
  <c r="T36" i="1" l="1"/>
  <c r="U36" i="1"/>
  <c r="E37" i="1"/>
  <c r="C37" i="1"/>
  <c r="G36" i="1"/>
  <c r="D37" i="1"/>
  <c r="B194" i="1"/>
  <c r="L194" i="1" s="1"/>
  <c r="AP37" i="1" l="1"/>
  <c r="P36" i="1"/>
  <c r="Q36" i="1" s="1"/>
  <c r="B195" i="1"/>
  <c r="L195" i="1" s="1"/>
  <c r="AT36" i="1" l="1"/>
  <c r="AW37" i="1" s="1"/>
  <c r="AS36" i="1"/>
  <c r="AV37" i="1" s="1"/>
  <c r="AR36" i="1"/>
  <c r="AU37" i="1" s="1"/>
  <c r="B196" i="1"/>
  <c r="L196" i="1" s="1"/>
  <c r="AF37" i="1" l="1"/>
  <c r="AB37" i="1"/>
  <c r="X37" i="1"/>
  <c r="AE37" i="1"/>
  <c r="AA37" i="1"/>
  <c r="AD37" i="1"/>
  <c r="Z37" i="1"/>
  <c r="AG37" i="1"/>
  <c r="AC37" i="1"/>
  <c r="Y37" i="1"/>
  <c r="S37" i="1"/>
  <c r="R37" i="1"/>
  <c r="B197" i="1"/>
  <c r="L197" i="1" s="1"/>
  <c r="AJ37" i="1" l="1"/>
  <c r="AI37" i="1"/>
  <c r="AK37" i="1"/>
  <c r="AL37" i="1"/>
  <c r="AM37" i="1"/>
  <c r="K37" i="1"/>
  <c r="M37" i="1" s="1"/>
  <c r="F37" i="1" s="1"/>
  <c r="AQ37" i="1" s="1"/>
  <c r="B198" i="1"/>
  <c r="L198" i="1" s="1"/>
  <c r="O37" i="1" l="1"/>
  <c r="H37" i="1"/>
  <c r="B199" i="1"/>
  <c r="L199" i="1" s="1"/>
  <c r="I37" i="1" l="1"/>
  <c r="T37" i="1" s="1"/>
  <c r="B200" i="1"/>
  <c r="L200" i="1" s="1"/>
  <c r="G37" i="1" l="1"/>
  <c r="U37" i="1"/>
  <c r="C38" i="1"/>
  <c r="D38" i="1"/>
  <c r="E38" i="1"/>
  <c r="AP38" i="1" s="1"/>
  <c r="B201" i="1"/>
  <c r="L201" i="1" s="1"/>
  <c r="P37" i="1" l="1"/>
  <c r="Q37" i="1" s="1"/>
  <c r="AS37" i="1" s="1"/>
  <c r="AV38" i="1" s="1"/>
  <c r="B202" i="1"/>
  <c r="L202" i="1" s="1"/>
  <c r="AR37" i="1" l="1"/>
  <c r="AU38" i="1" s="1"/>
  <c r="AT37" i="1"/>
  <c r="AW38" i="1" s="1"/>
  <c r="B203" i="1"/>
  <c r="L203" i="1" s="1"/>
  <c r="AD38" i="1" l="1"/>
  <c r="X38" i="1"/>
  <c r="AC38" i="1"/>
  <c r="R38" i="1"/>
  <c r="AA38" i="1"/>
  <c r="AG38" i="1"/>
  <c r="S38" i="1"/>
  <c r="AB38" i="1"/>
  <c r="AE38" i="1"/>
  <c r="AF38" i="1"/>
  <c r="Z38" i="1"/>
  <c r="Y38" i="1"/>
  <c r="B204" i="1"/>
  <c r="L204" i="1" s="1"/>
  <c r="AM38" i="1" l="1"/>
  <c r="AL38" i="1"/>
  <c r="AI38" i="1"/>
  <c r="AK38" i="1"/>
  <c r="K38" i="1"/>
  <c r="M38" i="1" s="1"/>
  <c r="F38" i="1" s="1"/>
  <c r="AQ38" i="1" s="1"/>
  <c r="AJ38" i="1"/>
  <c r="B205" i="1"/>
  <c r="L205" i="1" s="1"/>
  <c r="O38" i="1" l="1"/>
  <c r="H38" i="1"/>
  <c r="I38" i="1" s="1"/>
  <c r="B206" i="1"/>
  <c r="L206" i="1" s="1"/>
  <c r="C39" i="1" l="1"/>
  <c r="T38" i="1"/>
  <c r="G38" i="1"/>
  <c r="E39" i="1"/>
  <c r="U38" i="1"/>
  <c r="D39" i="1"/>
  <c r="B207" i="1"/>
  <c r="L207" i="1" s="1"/>
  <c r="AP39" i="1" l="1"/>
  <c r="P38" i="1"/>
  <c r="Q38" i="1" s="1"/>
  <c r="B208" i="1"/>
  <c r="L208" i="1" s="1"/>
  <c r="AS38" i="1" l="1"/>
  <c r="AV39" i="1" s="1"/>
  <c r="AR38" i="1"/>
  <c r="AU39" i="1" s="1"/>
  <c r="AT38" i="1"/>
  <c r="AW39" i="1" s="1"/>
  <c r="B209" i="1"/>
  <c r="L209" i="1" s="1"/>
  <c r="AF39" i="1" l="1"/>
  <c r="AB39" i="1"/>
  <c r="X39" i="1"/>
  <c r="AE39" i="1"/>
  <c r="AA39" i="1"/>
  <c r="AD39" i="1"/>
  <c r="Z39" i="1"/>
  <c r="AC39" i="1"/>
  <c r="Y39" i="1"/>
  <c r="AG39" i="1"/>
  <c r="R39" i="1"/>
  <c r="S39" i="1"/>
  <c r="B210" i="1"/>
  <c r="L210" i="1" s="1"/>
  <c r="AJ39" i="1" l="1"/>
  <c r="AI39" i="1"/>
  <c r="AK39" i="1"/>
  <c r="AL39" i="1"/>
  <c r="AM39" i="1"/>
  <c r="K39" i="1"/>
  <c r="M39" i="1" s="1"/>
  <c r="F39" i="1" s="1"/>
  <c r="B211" i="1"/>
  <c r="L211" i="1" s="1"/>
  <c r="AQ39" i="1" l="1"/>
  <c r="O39" i="1"/>
  <c r="H39" i="1"/>
  <c r="B212" i="1"/>
  <c r="L212" i="1" s="1"/>
  <c r="I39" i="1" l="1"/>
  <c r="B213" i="1"/>
  <c r="L213" i="1" s="1"/>
  <c r="U39" i="1" l="1"/>
  <c r="E40" i="1"/>
  <c r="T39" i="1"/>
  <c r="G39" i="1"/>
  <c r="C40" i="1"/>
  <c r="D40" i="1"/>
  <c r="B214" i="1"/>
  <c r="L214" i="1" s="1"/>
  <c r="P39" i="1" l="1"/>
  <c r="Q39" i="1" s="1"/>
  <c r="AP40" i="1"/>
  <c r="B215" i="1"/>
  <c r="L215" i="1" s="1"/>
  <c r="AR39" i="1" l="1"/>
  <c r="AU40" i="1" s="1"/>
  <c r="AS39" i="1"/>
  <c r="AV40" i="1" s="1"/>
  <c r="AT39" i="1"/>
  <c r="AW40" i="1" s="1"/>
  <c r="B216" i="1"/>
  <c r="L216" i="1" s="1"/>
  <c r="AD40" i="1" l="1"/>
  <c r="Z40" i="1"/>
  <c r="AG40" i="1"/>
  <c r="AC40" i="1"/>
  <c r="Y40" i="1"/>
  <c r="AF40" i="1"/>
  <c r="AB40" i="1"/>
  <c r="X40" i="1"/>
  <c r="AE40" i="1"/>
  <c r="AA40" i="1"/>
  <c r="S40" i="1"/>
  <c r="R40" i="1"/>
  <c r="B217" i="1"/>
  <c r="L217" i="1" s="1"/>
  <c r="AI40" i="1" l="1"/>
  <c r="AK40" i="1"/>
  <c r="AM40" i="1"/>
  <c r="AJ40" i="1"/>
  <c r="AL40" i="1"/>
  <c r="K40" i="1"/>
  <c r="M40" i="1" s="1"/>
  <c r="F40" i="1" s="1"/>
  <c r="AQ40" i="1" s="1"/>
  <c r="B218" i="1"/>
  <c r="L218" i="1" s="1"/>
  <c r="H40" i="1" l="1"/>
  <c r="I40" i="1" s="1"/>
  <c r="O40" i="1"/>
  <c r="B219" i="1"/>
  <c r="L219" i="1" s="1"/>
  <c r="C41" i="1" l="1"/>
  <c r="G40" i="1"/>
  <c r="U40" i="1"/>
  <c r="E41" i="1"/>
  <c r="T40" i="1"/>
  <c r="D41" i="1"/>
  <c r="B220" i="1"/>
  <c r="L220" i="1" s="1"/>
  <c r="AP41" i="1" l="1"/>
  <c r="P40" i="1"/>
  <c r="Q40" i="1" s="1"/>
  <c r="B221" i="1"/>
  <c r="L221" i="1" s="1"/>
  <c r="AS40" i="1" l="1"/>
  <c r="AV41" i="1" s="1"/>
  <c r="AT40" i="1"/>
  <c r="AW41" i="1" s="1"/>
  <c r="AR40" i="1"/>
  <c r="AU41" i="1" s="1"/>
  <c r="B222" i="1"/>
  <c r="L222" i="1" s="1"/>
  <c r="AF41" i="1" l="1"/>
  <c r="AB41" i="1"/>
  <c r="X41" i="1"/>
  <c r="AE41" i="1"/>
  <c r="AA41" i="1"/>
  <c r="AD41" i="1"/>
  <c r="Z41" i="1"/>
  <c r="Y41" i="1"/>
  <c r="AC41" i="1"/>
  <c r="AG41" i="1"/>
  <c r="S41" i="1"/>
  <c r="R41" i="1"/>
  <c r="B223" i="1"/>
  <c r="L223" i="1" s="1"/>
  <c r="AJ41" i="1" l="1"/>
  <c r="AK41" i="1"/>
  <c r="AI41" i="1"/>
  <c r="AL41" i="1"/>
  <c r="AM41" i="1"/>
  <c r="K41" i="1"/>
  <c r="M41" i="1" s="1"/>
  <c r="F41" i="1" s="1"/>
  <c r="AQ41" i="1" s="1"/>
  <c r="B224" i="1"/>
  <c r="L224" i="1" s="1"/>
  <c r="H41" i="1" l="1"/>
  <c r="I41" i="1" s="1"/>
  <c r="O41" i="1"/>
  <c r="B225" i="1"/>
  <c r="L225" i="1" s="1"/>
  <c r="T41" i="1" l="1"/>
  <c r="E42" i="1"/>
  <c r="U41" i="1"/>
  <c r="G41" i="1"/>
  <c r="C42" i="1"/>
  <c r="D42" i="1"/>
  <c r="B226" i="1"/>
  <c r="L226" i="1" s="1"/>
  <c r="P41" i="1" l="1"/>
  <c r="Q41" i="1" s="1"/>
  <c r="AP42" i="1"/>
  <c r="B227" i="1"/>
  <c r="L227" i="1" s="1"/>
  <c r="AS41" i="1" l="1"/>
  <c r="AV42" i="1" s="1"/>
  <c r="AR41" i="1"/>
  <c r="AU42" i="1" s="1"/>
  <c r="AT41" i="1"/>
  <c r="AW42" i="1" s="1"/>
  <c r="B228" i="1"/>
  <c r="L228" i="1" s="1"/>
  <c r="AD42" i="1" l="1"/>
  <c r="Z42" i="1"/>
  <c r="AG42" i="1"/>
  <c r="AC42" i="1"/>
  <c r="Y42" i="1"/>
  <c r="AF42" i="1"/>
  <c r="AB42" i="1"/>
  <c r="X42" i="1"/>
  <c r="AE42" i="1"/>
  <c r="AA42" i="1"/>
  <c r="S42" i="1"/>
  <c r="R42" i="1"/>
  <c r="B229" i="1"/>
  <c r="L229" i="1" s="1"/>
  <c r="AI42" i="1" l="1"/>
  <c r="AK42" i="1"/>
  <c r="AM42" i="1"/>
  <c r="AJ42" i="1"/>
  <c r="AL42" i="1"/>
  <c r="K42" i="1"/>
  <c r="M42" i="1" s="1"/>
  <c r="F42" i="1" s="1"/>
  <c r="AQ42" i="1" s="1"/>
  <c r="B230" i="1"/>
  <c r="L230" i="1" s="1"/>
  <c r="H42" i="1" l="1"/>
  <c r="I42" i="1" s="1"/>
  <c r="O42" i="1"/>
  <c r="B231" i="1"/>
  <c r="L231" i="1" s="1"/>
  <c r="D43" i="1" l="1"/>
  <c r="G42" i="1"/>
  <c r="E43" i="1"/>
  <c r="C43" i="1"/>
  <c r="U42" i="1"/>
  <c r="T42" i="1"/>
  <c r="B232" i="1"/>
  <c r="L232" i="1" s="1"/>
  <c r="P42" i="1" l="1"/>
  <c r="Q42" i="1" s="1"/>
  <c r="AS42" i="1" s="1"/>
  <c r="AV43" i="1" s="1"/>
  <c r="AP43" i="1"/>
  <c r="B233" i="1"/>
  <c r="L233" i="1" s="1"/>
  <c r="AR42" i="1" l="1"/>
  <c r="AU43" i="1" s="1"/>
  <c r="AT42" i="1"/>
  <c r="AW43" i="1" s="1"/>
  <c r="B234" i="1"/>
  <c r="L234" i="1" s="1"/>
  <c r="AB43" i="1" l="1"/>
  <c r="Y43" i="1"/>
  <c r="X43" i="1"/>
  <c r="AC43" i="1"/>
  <c r="AA43" i="1"/>
  <c r="AF43" i="1"/>
  <c r="S43" i="1"/>
  <c r="AE43" i="1"/>
  <c r="AD43" i="1"/>
  <c r="AG43" i="1"/>
  <c r="R43" i="1"/>
  <c r="Z43" i="1"/>
  <c r="B235" i="1"/>
  <c r="L235" i="1" s="1"/>
  <c r="AL43" i="1" l="1"/>
  <c r="AJ43" i="1"/>
  <c r="AK43" i="1"/>
  <c r="K43" i="1"/>
  <c r="M43" i="1" s="1"/>
  <c r="F43" i="1" s="1"/>
  <c r="H43" i="1" s="1"/>
  <c r="AI43" i="1"/>
  <c r="AM43" i="1"/>
  <c r="B236" i="1"/>
  <c r="L236" i="1" s="1"/>
  <c r="AQ43" i="1" l="1"/>
  <c r="O43" i="1"/>
  <c r="I43" i="1"/>
  <c r="B237" i="1"/>
  <c r="L237" i="1" s="1"/>
  <c r="G43" i="1" l="1"/>
  <c r="C44" i="1"/>
  <c r="U43" i="1"/>
  <c r="T43" i="1"/>
  <c r="E44" i="1"/>
  <c r="D44" i="1"/>
  <c r="B238" i="1"/>
  <c r="L238" i="1" s="1"/>
  <c r="AP44" i="1" l="1"/>
  <c r="P43" i="1"/>
  <c r="Q43" i="1" s="1"/>
  <c r="B239" i="1"/>
  <c r="L239" i="1" s="1"/>
  <c r="AR43" i="1" l="1"/>
  <c r="AU44" i="1" s="1"/>
  <c r="AT43" i="1"/>
  <c r="AW44" i="1" s="1"/>
  <c r="AS43" i="1"/>
  <c r="AV44" i="1" s="1"/>
  <c r="B240" i="1"/>
  <c r="L240" i="1" s="1"/>
  <c r="S44" i="1" l="1"/>
  <c r="AE44" i="1"/>
  <c r="AA44" i="1"/>
  <c r="AD44" i="1"/>
  <c r="Z44" i="1"/>
  <c r="AB44" i="1"/>
  <c r="AG44" i="1"/>
  <c r="Y44" i="1"/>
  <c r="AF44" i="1"/>
  <c r="X44" i="1"/>
  <c r="AC44" i="1"/>
  <c r="R44" i="1"/>
  <c r="K44" i="1" s="1"/>
  <c r="M44" i="1" s="1"/>
  <c r="F44" i="1" s="1"/>
  <c r="B241" i="1"/>
  <c r="L241" i="1" s="1"/>
  <c r="AL44" i="1" l="1"/>
  <c r="AM44" i="1"/>
  <c r="AJ44" i="1"/>
  <c r="AI44" i="1"/>
  <c r="AK44" i="1"/>
  <c r="AQ44" i="1"/>
  <c r="O44" i="1"/>
  <c r="H44" i="1"/>
  <c r="B242" i="1"/>
  <c r="L242" i="1" s="1"/>
  <c r="I44" i="1" l="1"/>
  <c r="B243" i="1"/>
  <c r="L243" i="1" s="1"/>
  <c r="D45" i="1" l="1"/>
  <c r="C45" i="1"/>
  <c r="G44" i="1"/>
  <c r="T44" i="1"/>
  <c r="E45" i="1"/>
  <c r="U44" i="1"/>
  <c r="B244" i="1"/>
  <c r="L244" i="1" s="1"/>
  <c r="P44" i="1" l="1"/>
  <c r="Q44" i="1" s="1"/>
  <c r="AP45" i="1"/>
  <c r="B245" i="1"/>
  <c r="L245" i="1" s="1"/>
  <c r="AR44" i="1" l="1"/>
  <c r="AU45" i="1" s="1"/>
  <c r="AT44" i="1"/>
  <c r="AW45" i="1" s="1"/>
  <c r="AS44" i="1"/>
  <c r="AV45" i="1" s="1"/>
  <c r="B246" i="1"/>
  <c r="L246" i="1" s="1"/>
  <c r="AG45" i="1" l="1"/>
  <c r="AC45" i="1"/>
  <c r="Y45" i="1"/>
  <c r="AF45" i="1"/>
  <c r="AB45" i="1"/>
  <c r="X45" i="1"/>
  <c r="Z45" i="1"/>
  <c r="AE45" i="1"/>
  <c r="AD45" i="1"/>
  <c r="AA45" i="1"/>
  <c r="R45" i="1"/>
  <c r="S45" i="1"/>
  <c r="B247" i="1"/>
  <c r="L247" i="1" s="1"/>
  <c r="AM45" i="1" l="1"/>
  <c r="AJ45" i="1"/>
  <c r="AI45" i="1"/>
  <c r="AL45" i="1"/>
  <c r="AK45" i="1"/>
  <c r="K45" i="1"/>
  <c r="M45" i="1" s="1"/>
  <c r="F45" i="1" s="1"/>
  <c r="B248" i="1"/>
  <c r="L248" i="1" s="1"/>
  <c r="H45" i="1" l="1"/>
  <c r="AQ45" i="1"/>
  <c r="O45" i="1"/>
  <c r="B249" i="1"/>
  <c r="L249" i="1" s="1"/>
  <c r="I45" i="1" l="1"/>
  <c r="B250" i="1"/>
  <c r="L250" i="1" s="1"/>
  <c r="E46" i="1" l="1"/>
  <c r="C46" i="1"/>
  <c r="T45" i="1"/>
  <c r="D46" i="1"/>
  <c r="G45" i="1"/>
  <c r="U45" i="1"/>
  <c r="B251" i="1"/>
  <c r="L251" i="1" s="1"/>
  <c r="P45" i="1" l="1"/>
  <c r="Q45" i="1" s="1"/>
  <c r="AP46" i="1"/>
  <c r="B252" i="1"/>
  <c r="L252" i="1" s="1"/>
  <c r="AS45" i="1" l="1"/>
  <c r="AV46" i="1" s="1"/>
  <c r="AR45" i="1"/>
  <c r="AU46" i="1" s="1"/>
  <c r="AT45" i="1"/>
  <c r="AW46" i="1" s="1"/>
  <c r="B253" i="1"/>
  <c r="L253" i="1" s="1"/>
  <c r="AE46" i="1" l="1"/>
  <c r="AA46" i="1"/>
  <c r="AD46" i="1"/>
  <c r="Z46" i="1"/>
  <c r="AF46" i="1"/>
  <c r="X46" i="1"/>
  <c r="AC46" i="1"/>
  <c r="AB46" i="1"/>
  <c r="AK46" i="1" s="1"/>
  <c r="AG46" i="1"/>
  <c r="Y46" i="1"/>
  <c r="S46" i="1"/>
  <c r="R46" i="1"/>
  <c r="B254" i="1"/>
  <c r="L254" i="1" s="1"/>
  <c r="AJ46" i="1" l="1"/>
  <c r="AL46" i="1"/>
  <c r="AI46" i="1"/>
  <c r="AM46" i="1"/>
  <c r="K46" i="1"/>
  <c r="M46" i="1" s="1"/>
  <c r="F46" i="1" s="1"/>
  <c r="AQ46" i="1" s="1"/>
  <c r="B255" i="1"/>
  <c r="L255" i="1" s="1"/>
  <c r="H46" i="1" l="1"/>
  <c r="I46" i="1" s="1"/>
  <c r="O46" i="1"/>
  <c r="B256" i="1"/>
  <c r="L256" i="1" s="1"/>
  <c r="T46" i="1" l="1"/>
  <c r="U46" i="1"/>
  <c r="E47" i="1"/>
  <c r="C47" i="1"/>
  <c r="G46" i="1"/>
  <c r="D47" i="1"/>
  <c r="B257" i="1"/>
  <c r="L257" i="1" s="1"/>
  <c r="AP47" i="1" l="1"/>
  <c r="P46" i="1"/>
  <c r="Q46" i="1" s="1"/>
  <c r="B258" i="1"/>
  <c r="L258" i="1" s="1"/>
  <c r="AS46" i="1" l="1"/>
  <c r="AV47" i="1" s="1"/>
  <c r="AR46" i="1"/>
  <c r="AU47" i="1" s="1"/>
  <c r="AT46" i="1"/>
  <c r="AW47" i="1" s="1"/>
  <c r="B259" i="1"/>
  <c r="L259" i="1" s="1"/>
  <c r="AG47" i="1" l="1"/>
  <c r="AC47" i="1"/>
  <c r="Y47" i="1"/>
  <c r="AF47" i="1"/>
  <c r="AB47" i="1"/>
  <c r="X47" i="1"/>
  <c r="AD47" i="1"/>
  <c r="AA47" i="1"/>
  <c r="Z47" i="1"/>
  <c r="AE47" i="1"/>
  <c r="R47" i="1"/>
  <c r="S47" i="1"/>
  <c r="B260" i="1"/>
  <c r="L260" i="1" s="1"/>
  <c r="AM47" i="1" l="1"/>
  <c r="AL47" i="1"/>
  <c r="AK47" i="1"/>
  <c r="AI47" i="1"/>
  <c r="AJ47" i="1"/>
  <c r="K47" i="1"/>
  <c r="M47" i="1" s="1"/>
  <c r="F47" i="1" s="1"/>
  <c r="AQ47" i="1" s="1"/>
  <c r="B261" i="1"/>
  <c r="L261" i="1" s="1"/>
  <c r="H47" i="1" l="1"/>
  <c r="I47" i="1" s="1"/>
  <c r="O47" i="1"/>
  <c r="B262" i="1"/>
  <c r="L262" i="1" s="1"/>
  <c r="T47" i="1" l="1"/>
  <c r="C48" i="1"/>
  <c r="G47" i="1"/>
  <c r="U47" i="1"/>
  <c r="D48" i="1"/>
  <c r="E48" i="1"/>
  <c r="B263" i="1"/>
  <c r="L263" i="1" s="1"/>
  <c r="P47" i="1" l="1"/>
  <c r="Q47" i="1" s="1"/>
  <c r="AP48" i="1"/>
  <c r="B264" i="1"/>
  <c r="L264" i="1" s="1"/>
  <c r="AT47" i="1" l="1"/>
  <c r="AW48" i="1" s="1"/>
  <c r="AS47" i="1"/>
  <c r="AV48" i="1" s="1"/>
  <c r="AR47" i="1"/>
  <c r="AU48" i="1" s="1"/>
  <c r="B265" i="1"/>
  <c r="L265" i="1" s="1"/>
  <c r="AE48" i="1" l="1"/>
  <c r="AA48" i="1"/>
  <c r="AD48" i="1"/>
  <c r="Z48" i="1"/>
  <c r="AJ48" i="1" s="1"/>
  <c r="AB48" i="1"/>
  <c r="AG48" i="1"/>
  <c r="Y48" i="1"/>
  <c r="AF48" i="1"/>
  <c r="AM48" i="1" s="1"/>
  <c r="X48" i="1"/>
  <c r="AC48" i="1"/>
  <c r="R48" i="1"/>
  <c r="S48" i="1"/>
  <c r="B266" i="1"/>
  <c r="L266" i="1" s="1"/>
  <c r="AL48" i="1" l="1"/>
  <c r="AI48" i="1"/>
  <c r="AK48" i="1"/>
  <c r="K48" i="1"/>
  <c r="M48" i="1" s="1"/>
  <c r="F48" i="1" s="1"/>
  <c r="B267" i="1"/>
  <c r="L267" i="1" s="1"/>
  <c r="AQ48" i="1" l="1"/>
  <c r="O48" i="1"/>
  <c r="H48" i="1"/>
  <c r="B268" i="1"/>
  <c r="L268" i="1" s="1"/>
  <c r="I48" i="1" l="1"/>
  <c r="B269" i="1"/>
  <c r="L269" i="1" s="1"/>
  <c r="T48" i="1" l="1"/>
  <c r="U48" i="1"/>
  <c r="E49" i="1"/>
  <c r="C49" i="1"/>
  <c r="D49" i="1"/>
  <c r="G48" i="1"/>
  <c r="B270" i="1"/>
  <c r="L270" i="1" s="1"/>
  <c r="AP49" i="1" l="1"/>
  <c r="P48" i="1"/>
  <c r="Q48" i="1" s="1"/>
  <c r="B271" i="1"/>
  <c r="L271" i="1" s="1"/>
  <c r="AT48" i="1" l="1"/>
  <c r="AW49" i="1" s="1"/>
  <c r="AR48" i="1"/>
  <c r="AU49" i="1" s="1"/>
  <c r="AS48" i="1"/>
  <c r="AV49" i="1" s="1"/>
  <c r="B272" i="1"/>
  <c r="L272" i="1" s="1"/>
  <c r="AG49" i="1" l="1"/>
  <c r="AC49" i="1"/>
  <c r="Y49" i="1"/>
  <c r="AF49" i="1"/>
  <c r="AB49" i="1"/>
  <c r="X49" i="1"/>
  <c r="Z49" i="1"/>
  <c r="AE49" i="1"/>
  <c r="AD49" i="1"/>
  <c r="AA49" i="1"/>
  <c r="S49" i="1"/>
  <c r="R49" i="1"/>
  <c r="B273" i="1"/>
  <c r="L273" i="1" s="1"/>
  <c r="AM49" i="1" l="1"/>
  <c r="AJ49" i="1"/>
  <c r="AI49" i="1"/>
  <c r="AL49" i="1"/>
  <c r="AK49" i="1"/>
  <c r="K49" i="1"/>
  <c r="M49" i="1" s="1"/>
  <c r="F49" i="1" s="1"/>
  <c r="AQ49" i="1" s="1"/>
  <c r="B274" i="1"/>
  <c r="L274" i="1" s="1"/>
  <c r="H49" i="1" l="1"/>
  <c r="I49" i="1" s="1"/>
  <c r="O49" i="1"/>
  <c r="B275" i="1"/>
  <c r="L275" i="1" s="1"/>
  <c r="U49" i="1" l="1"/>
  <c r="C50" i="1"/>
  <c r="G49" i="1"/>
  <c r="E50" i="1"/>
  <c r="T49" i="1"/>
  <c r="D50" i="1"/>
  <c r="B276" i="1"/>
  <c r="L276" i="1" s="1"/>
  <c r="AP50" i="1" l="1"/>
  <c r="P49" i="1"/>
  <c r="Q49" i="1" s="1"/>
  <c r="B277" i="1"/>
  <c r="L277" i="1" s="1"/>
  <c r="AR49" i="1" l="1"/>
  <c r="AU50" i="1" s="1"/>
  <c r="AT49" i="1"/>
  <c r="AW50" i="1" s="1"/>
  <c r="AS49" i="1"/>
  <c r="AV50" i="1" s="1"/>
  <c r="B278" i="1"/>
  <c r="L278" i="1" s="1"/>
  <c r="AE50" i="1" l="1"/>
  <c r="AA50" i="1"/>
  <c r="AD50" i="1"/>
  <c r="Z50" i="1"/>
  <c r="AF50" i="1"/>
  <c r="X50" i="1"/>
  <c r="AC50" i="1"/>
  <c r="AB50" i="1"/>
  <c r="AG50" i="1"/>
  <c r="Y50" i="1"/>
  <c r="S50" i="1"/>
  <c r="R50" i="1"/>
  <c r="B279" i="1"/>
  <c r="L279" i="1" s="1"/>
  <c r="AJ50" i="1" l="1"/>
  <c r="AK50" i="1"/>
  <c r="AL50" i="1"/>
  <c r="AI50" i="1"/>
  <c r="AM50" i="1"/>
  <c r="K50" i="1"/>
  <c r="M50" i="1" s="1"/>
  <c r="F50" i="1" s="1"/>
  <c r="O50" i="1" s="1"/>
  <c r="B280" i="1"/>
  <c r="L280" i="1" s="1"/>
  <c r="H50" i="1" l="1"/>
  <c r="I50" i="1" s="1"/>
  <c r="AQ50" i="1"/>
  <c r="B281" i="1"/>
  <c r="L281" i="1" s="1"/>
  <c r="C51" i="1" l="1"/>
  <c r="T50" i="1"/>
  <c r="E51" i="1"/>
  <c r="D51" i="1"/>
  <c r="G50" i="1"/>
  <c r="U50" i="1"/>
  <c r="B282" i="1"/>
  <c r="L282" i="1" s="1"/>
  <c r="AP51" i="1" l="1"/>
  <c r="P50" i="1"/>
  <c r="Q50" i="1" s="1"/>
  <c r="B283" i="1"/>
  <c r="L283" i="1" s="1"/>
  <c r="AR50" i="1" l="1"/>
  <c r="AU51" i="1" s="1"/>
  <c r="AT50" i="1"/>
  <c r="AW51" i="1" s="1"/>
  <c r="AS50" i="1"/>
  <c r="AV51" i="1" s="1"/>
  <c r="B284" i="1"/>
  <c r="L284" i="1" s="1"/>
  <c r="AG51" i="1" l="1"/>
  <c r="AC51" i="1"/>
  <c r="Y51" i="1"/>
  <c r="AF51" i="1"/>
  <c r="AB51" i="1"/>
  <c r="X51" i="1"/>
  <c r="AD51" i="1"/>
  <c r="AA51" i="1"/>
  <c r="Z51" i="1"/>
  <c r="AE51" i="1"/>
  <c r="R51" i="1"/>
  <c r="S51" i="1"/>
  <c r="B285" i="1"/>
  <c r="L285" i="1" s="1"/>
  <c r="AM51" i="1" l="1"/>
  <c r="AL51" i="1"/>
  <c r="AI51" i="1"/>
  <c r="AJ51" i="1"/>
  <c r="AK51" i="1"/>
  <c r="K51" i="1"/>
  <c r="M51" i="1" s="1"/>
  <c r="F51" i="1" s="1"/>
  <c r="O51" i="1" s="1"/>
  <c r="B286" i="1"/>
  <c r="L286" i="1" s="1"/>
  <c r="H51" i="1" l="1"/>
  <c r="I51" i="1" s="1"/>
  <c r="AQ51" i="1"/>
  <c r="B287" i="1"/>
  <c r="L287" i="1" s="1"/>
  <c r="E52" i="1" l="1"/>
  <c r="C52" i="1"/>
  <c r="T51" i="1"/>
  <c r="D52" i="1"/>
  <c r="U51" i="1"/>
  <c r="G51" i="1"/>
  <c r="P51" i="1" l="1"/>
  <c r="Q51" i="1" s="1"/>
  <c r="AP52" i="1"/>
  <c r="AT51" i="1" l="1"/>
  <c r="AW52" i="1" s="1"/>
  <c r="AS51" i="1"/>
  <c r="AV52" i="1" s="1"/>
  <c r="AR51" i="1"/>
  <c r="AU52" i="1" s="1"/>
  <c r="AE52" i="1" l="1"/>
  <c r="AA52" i="1"/>
  <c r="AD52" i="1"/>
  <c r="Z52" i="1"/>
  <c r="AB52" i="1"/>
  <c r="AG52" i="1"/>
  <c r="Y52" i="1"/>
  <c r="AF52" i="1"/>
  <c r="X52" i="1"/>
  <c r="AC52" i="1"/>
  <c r="R52" i="1"/>
  <c r="S52" i="1"/>
  <c r="AM52" i="1" l="1"/>
  <c r="AJ52" i="1"/>
  <c r="AL52" i="1"/>
  <c r="AI52" i="1"/>
  <c r="AK52" i="1"/>
  <c r="K52" i="1"/>
  <c r="M52" i="1" s="1"/>
  <c r="F52" i="1" s="1"/>
  <c r="O52" i="1" l="1"/>
  <c r="H52" i="1"/>
  <c r="AQ52" i="1"/>
  <c r="I52" i="1" l="1"/>
  <c r="U52" i="1" l="1"/>
  <c r="C53" i="1"/>
  <c r="T52" i="1"/>
  <c r="E53" i="1"/>
  <c r="D53" i="1"/>
  <c r="G52" i="1"/>
  <c r="P52" i="1" l="1"/>
  <c r="Q52" i="1" s="1"/>
  <c r="AP53" i="1"/>
  <c r="AR52" i="1" l="1"/>
  <c r="AU53" i="1" s="1"/>
  <c r="AS52" i="1"/>
  <c r="AV53" i="1" s="1"/>
  <c r="AT52" i="1"/>
  <c r="AW53" i="1" s="1"/>
  <c r="AG53" i="1" l="1"/>
  <c r="AC53" i="1"/>
  <c r="Y53" i="1"/>
  <c r="AF53" i="1"/>
  <c r="AB53" i="1"/>
  <c r="X53" i="1"/>
  <c r="Z53" i="1"/>
  <c r="AE53" i="1"/>
  <c r="AD53" i="1"/>
  <c r="AA53" i="1"/>
  <c r="S53" i="1"/>
  <c r="R53" i="1"/>
  <c r="K53" i="1" l="1"/>
  <c r="M53" i="1" s="1"/>
  <c r="F53" i="1" s="1"/>
  <c r="O53" i="1" s="1"/>
  <c r="AJ53" i="1"/>
  <c r="AM53" i="1"/>
  <c r="AI53" i="1"/>
  <c r="AL53" i="1"/>
  <c r="AK53" i="1"/>
  <c r="H53" i="1" l="1"/>
  <c r="I53" i="1" s="1"/>
  <c r="AQ53" i="1"/>
  <c r="T53" i="1" l="1"/>
  <c r="G53" i="1"/>
  <c r="U53" i="1"/>
  <c r="C54" i="1"/>
  <c r="D54" i="1"/>
  <c r="E54" i="1"/>
  <c r="AP54" i="1" l="1"/>
  <c r="P53" i="1"/>
  <c r="Q53" i="1" s="1"/>
  <c r="AS53" i="1" l="1"/>
  <c r="AV54" i="1" s="1"/>
  <c r="AR53" i="1"/>
  <c r="AU54" i="1" s="1"/>
  <c r="AT53" i="1"/>
  <c r="AW54" i="1" s="1"/>
  <c r="AE54" i="1" l="1"/>
  <c r="AA54" i="1"/>
  <c r="AD54" i="1"/>
  <c r="Z54" i="1"/>
  <c r="AF54" i="1"/>
  <c r="X54" i="1"/>
  <c r="AC54" i="1"/>
  <c r="AB54" i="1"/>
  <c r="AK54" i="1" s="1"/>
  <c r="AG54" i="1"/>
  <c r="Y54" i="1"/>
  <c r="R54" i="1"/>
  <c r="S54" i="1"/>
  <c r="AJ54" i="1" l="1"/>
  <c r="AL54" i="1"/>
  <c r="AI54" i="1"/>
  <c r="AM54" i="1"/>
  <c r="K54" i="1"/>
  <c r="M54" i="1" s="1"/>
  <c r="F54" i="1" s="1"/>
  <c r="AQ54" i="1" l="1"/>
  <c r="O54" i="1"/>
  <c r="H54" i="1"/>
  <c r="I54" i="1" l="1"/>
  <c r="C55" i="1" l="1"/>
  <c r="U54" i="1"/>
  <c r="D55" i="1"/>
  <c r="E55" i="1"/>
  <c r="T54" i="1"/>
  <c r="G54" i="1"/>
  <c r="AP55" i="1" l="1"/>
  <c r="P54" i="1"/>
  <c r="Q54" i="1" s="1"/>
  <c r="AS54" i="1" l="1"/>
  <c r="AV55" i="1" s="1"/>
  <c r="AT54" i="1"/>
  <c r="AW55" i="1" s="1"/>
  <c r="AR54" i="1"/>
  <c r="AU55" i="1" s="1"/>
  <c r="AG55" i="1" l="1"/>
  <c r="AC55" i="1"/>
  <c r="Y55" i="1"/>
  <c r="AF55" i="1"/>
  <c r="AB55" i="1"/>
  <c r="X55" i="1"/>
  <c r="AD55" i="1"/>
  <c r="AA55" i="1"/>
  <c r="Z55" i="1"/>
  <c r="AE55" i="1"/>
  <c r="S55" i="1"/>
  <c r="R55" i="1"/>
  <c r="AM55" i="1" l="1"/>
  <c r="AL55" i="1"/>
  <c r="AI55" i="1"/>
  <c r="AJ55" i="1"/>
  <c r="AK55" i="1"/>
  <c r="K55" i="1"/>
  <c r="M55" i="1" s="1"/>
  <c r="F55" i="1" s="1"/>
  <c r="H55" i="1" s="1"/>
  <c r="O55" i="1" l="1"/>
  <c r="AQ55" i="1"/>
  <c r="I55" i="1"/>
  <c r="G55" i="1" l="1"/>
  <c r="T55" i="1"/>
  <c r="C56" i="1"/>
  <c r="E56" i="1"/>
  <c r="U55" i="1"/>
  <c r="D56" i="1"/>
  <c r="AP56" i="1" l="1"/>
  <c r="P55" i="1"/>
  <c r="Q55" i="1" s="1"/>
  <c r="AT55" i="1" l="1"/>
  <c r="AW56" i="1" s="1"/>
  <c r="AS55" i="1"/>
  <c r="AV56" i="1" s="1"/>
  <c r="AR55" i="1"/>
  <c r="AU56" i="1" s="1"/>
  <c r="AE56" i="1" l="1"/>
  <c r="AA56" i="1"/>
  <c r="AD56" i="1"/>
  <c r="Z56" i="1"/>
  <c r="AB56" i="1"/>
  <c r="AG56" i="1"/>
  <c r="Y56" i="1"/>
  <c r="AF56" i="1"/>
  <c r="X56" i="1"/>
  <c r="AC56" i="1"/>
  <c r="S56" i="1"/>
  <c r="R56" i="1"/>
  <c r="AM56" i="1" l="1"/>
  <c r="AJ56" i="1"/>
  <c r="AL56" i="1"/>
  <c r="AI56" i="1"/>
  <c r="AK56" i="1"/>
  <c r="K56" i="1"/>
  <c r="M56" i="1" s="1"/>
  <c r="F56" i="1" s="1"/>
  <c r="O56" i="1" s="1"/>
  <c r="AQ56" i="1" l="1"/>
  <c r="H56" i="1"/>
  <c r="I56" i="1" s="1"/>
  <c r="G56" i="1" l="1"/>
  <c r="T56" i="1"/>
  <c r="C57" i="1"/>
  <c r="D57" i="1"/>
  <c r="U56" i="1"/>
  <c r="E57" i="1"/>
  <c r="AP57" i="1" l="1"/>
  <c r="P56" i="1"/>
  <c r="Q56" i="1" s="1"/>
  <c r="AS56" i="1" l="1"/>
  <c r="AV57" i="1" s="1"/>
  <c r="AT56" i="1"/>
  <c r="AW57" i="1" s="1"/>
  <c r="AR56" i="1"/>
  <c r="AU57" i="1" s="1"/>
  <c r="AG57" i="1" l="1"/>
  <c r="AC57" i="1"/>
  <c r="Y57" i="1"/>
  <c r="AF57" i="1"/>
  <c r="AB57" i="1"/>
  <c r="X57" i="1"/>
  <c r="Z57" i="1"/>
  <c r="AE57" i="1"/>
  <c r="AD57" i="1"/>
  <c r="AA57" i="1"/>
  <c r="S57" i="1"/>
  <c r="R57" i="1"/>
  <c r="AM57" i="1" l="1"/>
  <c r="AJ57" i="1"/>
  <c r="AI57" i="1"/>
  <c r="AL57" i="1"/>
  <c r="AK57" i="1"/>
  <c r="K57" i="1"/>
  <c r="M57" i="1" s="1"/>
  <c r="F57" i="1" s="1"/>
  <c r="O57" i="1" s="1"/>
  <c r="AQ57" i="1" l="1"/>
  <c r="H57" i="1"/>
  <c r="I57" i="1" s="1"/>
  <c r="E58" i="1" l="1"/>
  <c r="T57" i="1"/>
  <c r="D58" i="1"/>
  <c r="G57" i="1"/>
  <c r="C58" i="1"/>
  <c r="U57" i="1"/>
  <c r="P57" i="1" l="1"/>
  <c r="Q57" i="1" s="1"/>
  <c r="AP58" i="1"/>
  <c r="AT57" i="1" l="1"/>
  <c r="AW58" i="1" s="1"/>
  <c r="AS57" i="1"/>
  <c r="AV58" i="1" s="1"/>
  <c r="AR57" i="1"/>
  <c r="AU58" i="1" s="1"/>
  <c r="AE58" i="1" l="1"/>
  <c r="AA58" i="1"/>
  <c r="AD58" i="1"/>
  <c r="Z58" i="1"/>
  <c r="AF58" i="1"/>
  <c r="X58" i="1"/>
  <c r="AC58" i="1"/>
  <c r="AB58" i="1"/>
  <c r="Y58" i="1"/>
  <c r="AG58" i="1"/>
  <c r="S58" i="1"/>
  <c r="R58" i="1"/>
  <c r="K58" i="1" s="1"/>
  <c r="M58" i="1" s="1"/>
  <c r="F58" i="1" s="1"/>
  <c r="AJ58" i="1" l="1"/>
  <c r="AK58" i="1"/>
  <c r="AL58" i="1"/>
  <c r="AI58" i="1"/>
  <c r="AM58" i="1"/>
  <c r="AQ58" i="1"/>
  <c r="O58" i="1"/>
  <c r="H58" i="1"/>
  <c r="I58" i="1" l="1"/>
  <c r="T58" i="1" l="1"/>
  <c r="G58" i="1"/>
  <c r="C59" i="1"/>
  <c r="U58" i="1"/>
  <c r="D59" i="1"/>
  <c r="E59" i="1"/>
  <c r="AP59" i="1" l="1"/>
  <c r="P58" i="1"/>
  <c r="Q58" i="1" s="1"/>
  <c r="AS58" i="1" l="1"/>
  <c r="AV59" i="1" s="1"/>
  <c r="AR58" i="1"/>
  <c r="AU59" i="1" s="1"/>
  <c r="AT58" i="1"/>
  <c r="AW59" i="1" s="1"/>
  <c r="AG59" i="1" l="1"/>
  <c r="AC59" i="1"/>
  <c r="Y59" i="1"/>
  <c r="AF59" i="1"/>
  <c r="AB59" i="1"/>
  <c r="X59" i="1"/>
  <c r="AD59" i="1"/>
  <c r="AA59" i="1"/>
  <c r="Z59" i="1"/>
  <c r="AE59" i="1"/>
  <c r="R59" i="1"/>
  <c r="S59" i="1"/>
  <c r="AM59" i="1" l="1"/>
  <c r="AL59" i="1"/>
  <c r="AI59" i="1"/>
  <c r="AJ59" i="1"/>
  <c r="AK59" i="1"/>
  <c r="K59" i="1"/>
  <c r="M59" i="1" s="1"/>
  <c r="F59" i="1" s="1"/>
  <c r="AQ59" i="1" l="1"/>
  <c r="H59" i="1"/>
  <c r="O59" i="1"/>
  <c r="I59" i="1" l="1"/>
  <c r="G59" i="1" l="1"/>
  <c r="C60" i="1"/>
  <c r="U59" i="1"/>
  <c r="D60" i="1"/>
  <c r="E60" i="1"/>
  <c r="T59" i="1"/>
  <c r="AP60" i="1" l="1"/>
  <c r="P59" i="1"/>
  <c r="Q59" i="1" s="1"/>
  <c r="AR59" i="1" l="1"/>
  <c r="AU60" i="1" s="1"/>
  <c r="AS59" i="1"/>
  <c r="AV60" i="1" s="1"/>
  <c r="AT59" i="1"/>
  <c r="AW60" i="1" s="1"/>
  <c r="AE60" i="1" l="1"/>
  <c r="AA60" i="1"/>
  <c r="AD60" i="1"/>
  <c r="Z60" i="1"/>
  <c r="AB60" i="1"/>
  <c r="AG60" i="1"/>
  <c r="Y60" i="1"/>
  <c r="AF60" i="1"/>
  <c r="X60" i="1"/>
  <c r="AC60" i="1"/>
  <c r="S60" i="1"/>
  <c r="R60" i="1"/>
  <c r="AM60" i="1" l="1"/>
  <c r="AJ60" i="1"/>
  <c r="AL60" i="1"/>
  <c r="AI60" i="1"/>
  <c r="AK60" i="1"/>
  <c r="K60" i="1"/>
  <c r="M60" i="1" s="1"/>
  <c r="F60" i="1" s="1"/>
  <c r="O60" i="1" s="1"/>
  <c r="AQ60" i="1" l="1"/>
  <c r="H60" i="1"/>
  <c r="I60" i="1" s="1"/>
  <c r="G60" i="1" l="1"/>
  <c r="E61" i="1"/>
  <c r="U60" i="1"/>
  <c r="D61" i="1"/>
  <c r="C61" i="1"/>
  <c r="T60" i="1"/>
  <c r="AP61" i="1" l="1"/>
  <c r="P60" i="1"/>
  <c r="Q60" i="1" s="1"/>
  <c r="AR60" i="1" l="1"/>
  <c r="AU61" i="1" s="1"/>
  <c r="AT60" i="1"/>
  <c r="AW61" i="1" s="1"/>
  <c r="AS60" i="1"/>
  <c r="AV61" i="1" s="1"/>
  <c r="AG61" i="1" l="1"/>
  <c r="AC61" i="1"/>
  <c r="Y61" i="1"/>
  <c r="AF61" i="1"/>
  <c r="AB61" i="1"/>
  <c r="X61" i="1"/>
  <c r="Z61" i="1"/>
  <c r="AE61" i="1"/>
  <c r="AD61" i="1"/>
  <c r="AA61" i="1"/>
  <c r="S61" i="1"/>
  <c r="R61" i="1"/>
  <c r="AM61" i="1" l="1"/>
  <c r="AJ61" i="1"/>
  <c r="AI61" i="1"/>
  <c r="AL61" i="1"/>
  <c r="AK61" i="1"/>
  <c r="K61" i="1"/>
  <c r="M61" i="1" s="1"/>
  <c r="F61" i="1" s="1"/>
  <c r="O61" i="1" s="1"/>
  <c r="AQ61" i="1" l="1"/>
  <c r="H61" i="1"/>
  <c r="I61" i="1" s="1"/>
  <c r="C62" i="1" l="1"/>
  <c r="U61" i="1"/>
  <c r="E62" i="1"/>
  <c r="D62" i="1"/>
  <c r="G61" i="1"/>
  <c r="T61" i="1"/>
  <c r="AP62" i="1" l="1"/>
  <c r="P61" i="1"/>
  <c r="Q61" i="1" s="1"/>
  <c r="AT61" i="1" l="1"/>
  <c r="AW62" i="1" s="1"/>
  <c r="AS61" i="1"/>
  <c r="AV62" i="1" s="1"/>
  <c r="AR61" i="1"/>
  <c r="AU62" i="1" s="1"/>
  <c r="AE62" i="1" l="1"/>
  <c r="AA62" i="1"/>
  <c r="AD62" i="1"/>
  <c r="Z62" i="1"/>
  <c r="AF62" i="1"/>
  <c r="X62" i="1"/>
  <c r="AC62" i="1"/>
  <c r="AB62" i="1"/>
  <c r="AG62" i="1"/>
  <c r="Y62" i="1"/>
  <c r="S62" i="1"/>
  <c r="R62" i="1"/>
  <c r="AK62" i="1" l="1"/>
  <c r="AJ62" i="1"/>
  <c r="AL62" i="1"/>
  <c r="AI62" i="1"/>
  <c r="AM62" i="1"/>
  <c r="K62" i="1"/>
  <c r="M62" i="1" s="1"/>
  <c r="F62" i="1" s="1"/>
  <c r="O62" i="1" s="1"/>
  <c r="H62" i="1" l="1"/>
  <c r="I62" i="1" s="1"/>
  <c r="T62" i="1" s="1"/>
  <c r="AQ62" i="1"/>
  <c r="C63" i="1" l="1"/>
  <c r="U62" i="1"/>
  <c r="D63" i="1"/>
  <c r="E63" i="1"/>
  <c r="AP63" i="1" s="1"/>
  <c r="G62" i="1"/>
  <c r="P62" i="1" l="1"/>
  <c r="Q62" i="1" s="1"/>
  <c r="AS62" i="1" s="1"/>
  <c r="AV63" i="1" s="1"/>
  <c r="AR62" i="1" l="1"/>
  <c r="AU63" i="1" s="1"/>
  <c r="AT62" i="1"/>
  <c r="AW63" i="1" s="1"/>
  <c r="AG63" i="1" l="1"/>
  <c r="AC63" i="1"/>
  <c r="Y63" i="1"/>
  <c r="AF63" i="1"/>
  <c r="AB63" i="1"/>
  <c r="X63" i="1"/>
  <c r="AD63" i="1"/>
  <c r="AA63" i="1"/>
  <c r="Z63" i="1"/>
  <c r="AE63" i="1"/>
  <c r="S63" i="1"/>
  <c r="R63" i="1"/>
  <c r="AM63" i="1" l="1"/>
  <c r="AL63" i="1"/>
  <c r="AI63" i="1"/>
  <c r="AJ63" i="1"/>
  <c r="AK63" i="1"/>
  <c r="K63" i="1"/>
  <c r="M63" i="1" s="1"/>
  <c r="F63" i="1" s="1"/>
  <c r="H63" i="1" s="1"/>
  <c r="I63" i="1" s="1"/>
  <c r="AQ63" i="1" l="1"/>
  <c r="O63" i="1"/>
  <c r="U63" i="1"/>
  <c r="E64" i="1"/>
  <c r="G63" i="1"/>
  <c r="C64" i="1"/>
  <c r="T63" i="1"/>
  <c r="D64" i="1"/>
  <c r="P63" i="1" l="1"/>
  <c r="Q63" i="1" s="1"/>
  <c r="AP64" i="1"/>
  <c r="AS63" i="1" l="1"/>
  <c r="AV64" i="1" s="1"/>
  <c r="AT63" i="1"/>
  <c r="AW64" i="1" s="1"/>
  <c r="AR63" i="1"/>
  <c r="AU64" i="1" s="1"/>
  <c r="AE64" i="1" l="1"/>
  <c r="AA64" i="1"/>
  <c r="AD64" i="1"/>
  <c r="Z64" i="1"/>
  <c r="AB64" i="1"/>
  <c r="AG64" i="1"/>
  <c r="Y64" i="1"/>
  <c r="AF64" i="1"/>
  <c r="X64" i="1"/>
  <c r="AC64" i="1"/>
  <c r="S64" i="1"/>
  <c r="R64" i="1"/>
  <c r="AM64" i="1" l="1"/>
  <c r="AJ64" i="1"/>
  <c r="AL64" i="1"/>
  <c r="AI64" i="1"/>
  <c r="AK64" i="1"/>
  <c r="K64" i="1"/>
  <c r="M64" i="1" s="1"/>
  <c r="F64" i="1" s="1"/>
  <c r="AQ64" i="1" s="1"/>
  <c r="H64" i="1" l="1"/>
  <c r="I64" i="1" s="1"/>
  <c r="O64" i="1"/>
  <c r="T64" i="1" l="1"/>
  <c r="E65" i="1"/>
  <c r="C65" i="1"/>
  <c r="U64" i="1"/>
  <c r="G64" i="1"/>
  <c r="D65" i="1"/>
  <c r="AP65" i="1" l="1"/>
  <c r="P64" i="1"/>
  <c r="Q64" i="1" s="1"/>
  <c r="AS64" i="1" l="1"/>
  <c r="AV65" i="1" s="1"/>
  <c r="AR64" i="1"/>
  <c r="AU65" i="1" s="1"/>
  <c r="AT64" i="1"/>
  <c r="AW65" i="1" s="1"/>
  <c r="AG65" i="1" l="1"/>
  <c r="AC65" i="1"/>
  <c r="Y65" i="1"/>
  <c r="AF65" i="1"/>
  <c r="AB65" i="1"/>
  <c r="X65" i="1"/>
  <c r="Z65" i="1"/>
  <c r="AE65" i="1"/>
  <c r="AD65" i="1"/>
  <c r="AA65" i="1"/>
  <c r="S65" i="1"/>
  <c r="R65" i="1"/>
  <c r="AM65" i="1" l="1"/>
  <c r="AJ65" i="1"/>
  <c r="AI65" i="1"/>
  <c r="AL65" i="1"/>
  <c r="AK65" i="1"/>
  <c r="K65" i="1"/>
  <c r="M65" i="1" s="1"/>
  <c r="F65" i="1" s="1"/>
  <c r="AQ65" i="1" l="1"/>
  <c r="O65" i="1"/>
  <c r="H65" i="1"/>
  <c r="I65" i="1" l="1"/>
  <c r="U65" i="1" l="1"/>
  <c r="G65" i="1"/>
  <c r="E66" i="1"/>
  <c r="C66" i="1"/>
  <c r="T65" i="1"/>
  <c r="D66" i="1"/>
  <c r="AP66" i="1" l="1"/>
  <c r="P65" i="1"/>
  <c r="Q65" i="1" s="1"/>
  <c r="AS65" i="1" l="1"/>
  <c r="AV66" i="1" s="1"/>
  <c r="AT65" i="1"/>
  <c r="AW66" i="1" s="1"/>
  <c r="AR65" i="1"/>
  <c r="AU66" i="1" s="1"/>
  <c r="AE66" i="1" l="1"/>
  <c r="AA66" i="1"/>
  <c r="AD66" i="1"/>
  <c r="Z66" i="1"/>
  <c r="AF66" i="1"/>
  <c r="X66" i="1"/>
  <c r="AC66" i="1"/>
  <c r="AB66" i="1"/>
  <c r="AG66" i="1"/>
  <c r="Y66" i="1"/>
  <c r="S66" i="1"/>
  <c r="R66" i="1"/>
  <c r="AK66" i="1" l="1"/>
  <c r="AJ66" i="1"/>
  <c r="AL66" i="1"/>
  <c r="AI66" i="1"/>
  <c r="AM66" i="1"/>
  <c r="K66" i="1"/>
  <c r="M66" i="1" s="1"/>
  <c r="F66" i="1" s="1"/>
  <c r="AQ66" i="1" s="1"/>
  <c r="H66" i="1" l="1"/>
  <c r="I66" i="1" s="1"/>
  <c r="O66" i="1"/>
  <c r="U66" i="1" l="1"/>
  <c r="E67" i="1"/>
  <c r="T66" i="1"/>
  <c r="G66" i="1"/>
  <c r="C67" i="1"/>
  <c r="D67" i="1"/>
  <c r="P66" i="1" l="1"/>
  <c r="Q66" i="1" s="1"/>
  <c r="AP67" i="1"/>
  <c r="AR66" i="1" l="1"/>
  <c r="AU67" i="1" s="1"/>
  <c r="AT66" i="1"/>
  <c r="AW67" i="1" s="1"/>
  <c r="AS66" i="1"/>
  <c r="AV67" i="1" s="1"/>
  <c r="AG67" i="1" l="1"/>
  <c r="AC67" i="1"/>
  <c r="Y67" i="1"/>
  <c r="AF67" i="1"/>
  <c r="AM67" i="1" s="1"/>
  <c r="AB67" i="1"/>
  <c r="X67" i="1"/>
  <c r="AD67" i="1"/>
  <c r="AA67" i="1"/>
  <c r="Z67" i="1"/>
  <c r="AE67" i="1"/>
  <c r="S67" i="1"/>
  <c r="R67" i="1"/>
  <c r="AI67" i="1" l="1"/>
  <c r="AK67" i="1"/>
  <c r="AL67" i="1"/>
  <c r="AJ67" i="1"/>
  <c r="K67" i="1"/>
  <c r="M67" i="1" s="1"/>
  <c r="F67" i="1" s="1"/>
  <c r="AQ67" i="1" s="1"/>
  <c r="O67" i="1" l="1"/>
  <c r="H67" i="1"/>
  <c r="I67" i="1" s="1"/>
  <c r="T67" i="1" l="1"/>
  <c r="C68" i="1"/>
  <c r="U67" i="1"/>
  <c r="E68" i="1"/>
  <c r="G67" i="1"/>
  <c r="D68" i="1"/>
  <c r="AP68" i="1" l="1"/>
  <c r="P67" i="1"/>
  <c r="Q67" i="1" s="1"/>
  <c r="AT67" i="1" l="1"/>
  <c r="AW68" i="1" s="1"/>
  <c r="AR67" i="1"/>
  <c r="AU68" i="1" s="1"/>
  <c r="AS67" i="1"/>
  <c r="AV68" i="1" s="1"/>
  <c r="AE68" i="1" l="1"/>
  <c r="AA68" i="1"/>
  <c r="AD68" i="1"/>
  <c r="Z68" i="1"/>
  <c r="AB68" i="1"/>
  <c r="AG68" i="1"/>
  <c r="Y68" i="1"/>
  <c r="AF68" i="1"/>
  <c r="X68" i="1"/>
  <c r="AC68" i="1"/>
  <c r="R68" i="1"/>
  <c r="S68" i="1"/>
  <c r="AM68" i="1" l="1"/>
  <c r="AJ68" i="1"/>
  <c r="AI68" i="1"/>
  <c r="AL68" i="1"/>
  <c r="AK68" i="1"/>
  <c r="K68" i="1"/>
  <c r="M68" i="1" s="1"/>
  <c r="F68" i="1" s="1"/>
  <c r="AQ68" i="1" l="1"/>
  <c r="H68" i="1"/>
  <c r="O68" i="1"/>
  <c r="I68" i="1" l="1"/>
  <c r="T68" i="1" l="1"/>
  <c r="E69" i="1"/>
  <c r="U68" i="1"/>
  <c r="C69" i="1"/>
  <c r="G68" i="1"/>
  <c r="D69" i="1"/>
  <c r="AP69" i="1" l="1"/>
  <c r="P68" i="1"/>
  <c r="Q68" i="1" s="1"/>
  <c r="AS68" i="1" l="1"/>
  <c r="AV69" i="1" s="1"/>
  <c r="AR68" i="1"/>
  <c r="AU69" i="1" s="1"/>
  <c r="AT68" i="1"/>
  <c r="AW69" i="1" s="1"/>
  <c r="AG69" i="1" l="1"/>
  <c r="AC69" i="1"/>
  <c r="Y69" i="1"/>
  <c r="AF69" i="1"/>
  <c r="AB69" i="1"/>
  <c r="X69" i="1"/>
  <c r="Z69" i="1"/>
  <c r="AE69" i="1"/>
  <c r="AD69" i="1"/>
  <c r="AA69" i="1"/>
  <c r="R69" i="1"/>
  <c r="S69" i="1"/>
  <c r="AM69" i="1" l="1"/>
  <c r="AJ69" i="1"/>
  <c r="AI69" i="1"/>
  <c r="AL69" i="1"/>
  <c r="AK69" i="1"/>
  <c r="K69" i="1"/>
  <c r="M69" i="1" s="1"/>
  <c r="F69" i="1" s="1"/>
  <c r="AQ69" i="1" l="1"/>
  <c r="H69" i="1"/>
  <c r="O69" i="1"/>
  <c r="I69" i="1" l="1"/>
  <c r="C70" i="1" l="1"/>
  <c r="G69" i="1"/>
  <c r="E70" i="1"/>
  <c r="T69" i="1"/>
  <c r="U69" i="1"/>
  <c r="D70" i="1"/>
  <c r="P69" i="1" l="1"/>
  <c r="Q69" i="1" s="1"/>
  <c r="AP70" i="1"/>
  <c r="AS69" i="1" l="1"/>
  <c r="AV70" i="1" s="1"/>
  <c r="AT69" i="1"/>
  <c r="AW70" i="1" s="1"/>
  <c r="AR69" i="1"/>
  <c r="AU70" i="1" s="1"/>
  <c r="AE70" i="1" l="1"/>
  <c r="AA70" i="1"/>
  <c r="AD70" i="1"/>
  <c r="Z70" i="1"/>
  <c r="AF70" i="1"/>
  <c r="X70" i="1"/>
  <c r="AC70" i="1"/>
  <c r="AB70" i="1"/>
  <c r="AK70" i="1" s="1"/>
  <c r="AG70" i="1"/>
  <c r="Y70" i="1"/>
  <c r="S70" i="1"/>
  <c r="R70" i="1"/>
  <c r="AJ70" i="1" l="1"/>
  <c r="AL70" i="1"/>
  <c r="AI70" i="1"/>
  <c r="AM70" i="1"/>
  <c r="K70" i="1"/>
  <c r="M70" i="1" s="1"/>
  <c r="F70" i="1" s="1"/>
  <c r="O70" i="1" l="1"/>
  <c r="H70" i="1"/>
  <c r="AQ70" i="1"/>
  <c r="I70" i="1" l="1"/>
  <c r="T70" i="1" s="1"/>
  <c r="D71" i="1" l="1"/>
  <c r="E71" i="1"/>
  <c r="AP71" i="1" s="1"/>
  <c r="C71" i="1"/>
  <c r="U70" i="1"/>
  <c r="G70" i="1"/>
  <c r="P70" i="1" l="1"/>
  <c r="Q70" i="1" s="1"/>
  <c r="AT70" i="1" s="1"/>
  <c r="AW71" i="1" s="1"/>
  <c r="AS70" i="1" l="1"/>
  <c r="AV71" i="1" s="1"/>
  <c r="AR70" i="1"/>
  <c r="AU71" i="1" s="1"/>
  <c r="AG71" i="1" l="1"/>
  <c r="AC71" i="1"/>
  <c r="Y71" i="1"/>
  <c r="AF71" i="1"/>
  <c r="AB71" i="1"/>
  <c r="X71" i="1"/>
  <c r="AD71" i="1"/>
  <c r="AA71" i="1"/>
  <c r="Z71" i="1"/>
  <c r="AE71" i="1"/>
  <c r="R71" i="1"/>
  <c r="S71" i="1"/>
  <c r="AM71" i="1" l="1"/>
  <c r="AL71" i="1"/>
  <c r="K71" i="1"/>
  <c r="M71" i="1" s="1"/>
  <c r="F71" i="1" s="1"/>
  <c r="H71" i="1" s="1"/>
  <c r="AI71" i="1"/>
  <c r="AJ71" i="1"/>
  <c r="AK71" i="1"/>
  <c r="AQ71" i="1" l="1"/>
  <c r="O71" i="1"/>
  <c r="I71" i="1"/>
  <c r="U71" i="1" l="1"/>
  <c r="G71" i="1"/>
  <c r="E72" i="1"/>
  <c r="T71" i="1"/>
  <c r="C72" i="1"/>
  <c r="D72" i="1"/>
  <c r="AP72" i="1" l="1"/>
  <c r="P71" i="1"/>
  <c r="Q71" i="1" s="1"/>
  <c r="AS71" i="1" l="1"/>
  <c r="AV72" i="1" s="1"/>
  <c r="AT71" i="1"/>
  <c r="AW72" i="1" s="1"/>
  <c r="AR71" i="1"/>
  <c r="AU72" i="1" s="1"/>
  <c r="AE72" i="1" l="1"/>
  <c r="AA72" i="1"/>
  <c r="AD72" i="1"/>
  <c r="Z72" i="1"/>
  <c r="AB72" i="1"/>
  <c r="AG72" i="1"/>
  <c r="Y72" i="1"/>
  <c r="AF72" i="1"/>
  <c r="X72" i="1"/>
  <c r="AC72" i="1"/>
  <c r="S72" i="1"/>
  <c r="R72" i="1"/>
  <c r="AJ72" i="1" l="1"/>
  <c r="AM72" i="1"/>
  <c r="AL72" i="1"/>
  <c r="AI72" i="1"/>
  <c r="AK72" i="1"/>
  <c r="K72" i="1"/>
  <c r="M72" i="1" s="1"/>
  <c r="F72" i="1" s="1"/>
  <c r="O72" i="1" s="1"/>
  <c r="H72" i="1" l="1"/>
  <c r="I72" i="1" s="1"/>
  <c r="AQ72" i="1"/>
  <c r="E73" i="1" l="1"/>
  <c r="G72" i="1"/>
  <c r="C73" i="1"/>
  <c r="U72" i="1"/>
  <c r="T72" i="1"/>
  <c r="D73" i="1"/>
  <c r="P72" i="1" l="1"/>
  <c r="Q72" i="1" s="1"/>
  <c r="AP73" i="1"/>
  <c r="AS72" i="1" l="1"/>
  <c r="AV73" i="1" s="1"/>
  <c r="AT72" i="1"/>
  <c r="AW73" i="1" s="1"/>
  <c r="AR72" i="1"/>
  <c r="AU73" i="1" s="1"/>
  <c r="AG73" i="1" l="1"/>
  <c r="AC73" i="1"/>
  <c r="Y73" i="1"/>
  <c r="AF73" i="1"/>
  <c r="AB73" i="1"/>
  <c r="X73" i="1"/>
  <c r="Z73" i="1"/>
  <c r="AE73" i="1"/>
  <c r="AD73" i="1"/>
  <c r="AA73" i="1"/>
  <c r="S73" i="1"/>
  <c r="R73" i="1"/>
  <c r="AM73" i="1" l="1"/>
  <c r="AJ73" i="1"/>
  <c r="AI73" i="1"/>
  <c r="AL73" i="1"/>
  <c r="AK73" i="1"/>
  <c r="K73" i="1"/>
  <c r="M73" i="1" s="1"/>
  <c r="F73" i="1" s="1"/>
  <c r="H73" i="1" l="1"/>
  <c r="AQ73" i="1"/>
  <c r="O73" i="1"/>
  <c r="I73" i="1" l="1"/>
  <c r="U73" i="1" l="1"/>
  <c r="G73" i="1"/>
  <c r="T73" i="1"/>
  <c r="E74" i="1"/>
  <c r="D74" i="1"/>
  <c r="C74" i="1"/>
  <c r="P73" i="1" l="1"/>
  <c r="Q73" i="1" s="1"/>
  <c r="AP74" i="1"/>
  <c r="AS73" i="1" l="1"/>
  <c r="AV74" i="1" s="1"/>
  <c r="AT73" i="1"/>
  <c r="AW74" i="1" s="1"/>
  <c r="AR73" i="1"/>
  <c r="AU74" i="1" s="1"/>
  <c r="AE74" i="1" l="1"/>
  <c r="AA74" i="1"/>
  <c r="AD74" i="1"/>
  <c r="Z74" i="1"/>
  <c r="AF74" i="1"/>
  <c r="X74" i="1"/>
  <c r="AC74" i="1"/>
  <c r="AB74" i="1"/>
  <c r="AK74" i="1" s="1"/>
  <c r="Y74" i="1"/>
  <c r="AG74" i="1"/>
  <c r="R74" i="1"/>
  <c r="S74" i="1"/>
  <c r="AJ74" i="1" l="1"/>
  <c r="AL74" i="1"/>
  <c r="AI74" i="1"/>
  <c r="AM74" i="1"/>
  <c r="K74" i="1"/>
  <c r="M74" i="1" s="1"/>
  <c r="F74" i="1" s="1"/>
  <c r="O74" i="1" l="1"/>
  <c r="AQ74" i="1"/>
  <c r="H74" i="1"/>
  <c r="I74" i="1" l="1"/>
  <c r="C75" i="1" l="1"/>
  <c r="G74" i="1"/>
  <c r="T74" i="1"/>
  <c r="E75" i="1"/>
  <c r="D75" i="1"/>
  <c r="U74" i="1"/>
  <c r="P74" i="1" l="1"/>
  <c r="Q74" i="1" s="1"/>
  <c r="AP75" i="1"/>
  <c r="AT74" i="1" l="1"/>
  <c r="AW75" i="1" s="1"/>
  <c r="AR74" i="1"/>
  <c r="AU75" i="1" s="1"/>
  <c r="AS74" i="1"/>
  <c r="AV75" i="1" s="1"/>
  <c r="AG75" i="1" l="1"/>
  <c r="AC75" i="1"/>
  <c r="Y75" i="1"/>
  <c r="AF75" i="1"/>
  <c r="AB75" i="1"/>
  <c r="X75" i="1"/>
  <c r="AD75" i="1"/>
  <c r="AA75" i="1"/>
  <c r="Z75" i="1"/>
  <c r="AE75" i="1"/>
  <c r="S75" i="1"/>
  <c r="R75" i="1"/>
  <c r="AM75" i="1" l="1"/>
  <c r="AL75" i="1"/>
  <c r="AI75" i="1"/>
  <c r="AJ75" i="1"/>
  <c r="AK75" i="1"/>
  <c r="K75" i="1"/>
  <c r="M75" i="1" s="1"/>
  <c r="F75" i="1" s="1"/>
  <c r="O75" i="1" s="1"/>
  <c r="H75" i="1" l="1"/>
  <c r="I75" i="1" s="1"/>
  <c r="AQ75" i="1"/>
  <c r="E76" i="1" l="1"/>
  <c r="U75" i="1"/>
  <c r="C76" i="1"/>
  <c r="D76" i="1"/>
  <c r="T75" i="1"/>
  <c r="G75" i="1"/>
  <c r="P75" i="1" l="1"/>
  <c r="Q75" i="1" s="1"/>
  <c r="AP76" i="1"/>
  <c r="AR75" i="1" l="1"/>
  <c r="AU76" i="1" s="1"/>
  <c r="AT75" i="1"/>
  <c r="AW76" i="1" s="1"/>
  <c r="AS75" i="1"/>
  <c r="AV76" i="1" s="1"/>
  <c r="AE76" i="1" l="1"/>
  <c r="AA76" i="1"/>
  <c r="AD76" i="1"/>
  <c r="Z76" i="1"/>
  <c r="AB76" i="1"/>
  <c r="AG76" i="1"/>
  <c r="Y76" i="1"/>
  <c r="AF76" i="1"/>
  <c r="X76" i="1"/>
  <c r="AC76" i="1"/>
  <c r="R76" i="1"/>
  <c r="S76" i="1"/>
  <c r="AJ76" i="1" l="1"/>
  <c r="AM76" i="1"/>
  <c r="AL76" i="1"/>
  <c r="AI76" i="1"/>
  <c r="AK76" i="1"/>
  <c r="K76" i="1"/>
  <c r="M76" i="1" s="1"/>
  <c r="F76" i="1" s="1"/>
  <c r="O76" i="1" s="1"/>
  <c r="AQ76" i="1" l="1"/>
  <c r="H76" i="1"/>
  <c r="I76" i="1" l="1"/>
  <c r="D77" i="1" s="1"/>
  <c r="T76" i="1" l="1"/>
  <c r="U76" i="1"/>
  <c r="G76" i="1"/>
  <c r="C77" i="1"/>
  <c r="E77" i="1"/>
  <c r="AP77" i="1" s="1"/>
  <c r="P76" i="1" l="1"/>
  <c r="Q76" i="1" s="1"/>
  <c r="AS76" i="1" s="1"/>
  <c r="AV77" i="1" s="1"/>
  <c r="AR76" i="1" l="1"/>
  <c r="AU77" i="1" s="1"/>
  <c r="AT76" i="1"/>
  <c r="AW77" i="1" s="1"/>
  <c r="AG77" i="1" l="1"/>
  <c r="AC77" i="1"/>
  <c r="Y77" i="1"/>
  <c r="AF77" i="1"/>
  <c r="AB77" i="1"/>
  <c r="X77" i="1"/>
  <c r="Z77" i="1"/>
  <c r="AE77" i="1"/>
  <c r="AD77" i="1"/>
  <c r="AA77" i="1"/>
  <c r="S77" i="1"/>
  <c r="R77" i="1"/>
  <c r="AM77" i="1" l="1"/>
  <c r="AJ77" i="1"/>
  <c r="AK77" i="1"/>
  <c r="AI77" i="1"/>
  <c r="AL77" i="1"/>
  <c r="K77" i="1"/>
  <c r="M77" i="1" s="1"/>
  <c r="F77" i="1" s="1"/>
  <c r="AQ77" i="1" s="1"/>
  <c r="O77" i="1" l="1"/>
  <c r="H77" i="1"/>
  <c r="I77" i="1" s="1"/>
  <c r="E78" i="1" s="1"/>
  <c r="AP78" i="1" s="1"/>
  <c r="U77" i="1" l="1"/>
  <c r="C78" i="1"/>
  <c r="D78" i="1"/>
  <c r="T77" i="1"/>
  <c r="G77" i="1"/>
  <c r="P77" i="1" l="1"/>
  <c r="Q77" i="1" s="1"/>
  <c r="AR77" i="1" s="1"/>
  <c r="AU78" i="1" s="1"/>
  <c r="AT77" i="1" l="1"/>
  <c r="AW78" i="1" s="1"/>
  <c r="AS77" i="1"/>
  <c r="AV78" i="1" s="1"/>
  <c r="AE78" i="1" l="1"/>
  <c r="AD78" i="1"/>
  <c r="S78" i="1"/>
  <c r="R78" i="1"/>
  <c r="AA78" i="1"/>
  <c r="AG78" i="1"/>
  <c r="AB78" i="1"/>
  <c r="AC78" i="1"/>
  <c r="X78" i="1"/>
  <c r="Y78" i="1"/>
  <c r="Z78" i="1"/>
  <c r="AF78" i="1"/>
  <c r="AL78" i="1" l="1"/>
  <c r="AM78" i="1"/>
  <c r="AK78" i="1"/>
  <c r="K78" i="1"/>
  <c r="M78" i="1" s="1"/>
  <c r="F78" i="1" s="1"/>
  <c r="H78" i="1" s="1"/>
  <c r="AJ78" i="1"/>
  <c r="AI78" i="1"/>
  <c r="O78" i="1" l="1"/>
  <c r="AQ78" i="1"/>
  <c r="I78" i="1"/>
  <c r="G78" i="1" l="1"/>
  <c r="T78" i="1"/>
  <c r="U78" i="1"/>
  <c r="D79" i="1"/>
  <c r="C79" i="1"/>
  <c r="E79" i="1"/>
  <c r="AP79" i="1" l="1"/>
  <c r="P78" i="1"/>
  <c r="Q78" i="1" s="1"/>
  <c r="AT78" i="1" l="1"/>
  <c r="AW79" i="1" s="1"/>
  <c r="AR78" i="1"/>
  <c r="AU79" i="1" s="1"/>
  <c r="AS78" i="1"/>
  <c r="AV79" i="1" s="1"/>
  <c r="AG79" i="1" l="1"/>
  <c r="AC79" i="1"/>
  <c r="Y79" i="1"/>
  <c r="AF79" i="1"/>
  <c r="AM79" i="1" s="1"/>
  <c r="AB79" i="1"/>
  <c r="X79" i="1"/>
  <c r="AD79" i="1"/>
  <c r="AA79" i="1"/>
  <c r="Z79" i="1"/>
  <c r="AE79" i="1"/>
  <c r="S79" i="1"/>
  <c r="R79" i="1"/>
  <c r="K79" i="1" s="1"/>
  <c r="M79" i="1" s="1"/>
  <c r="F79" i="1" s="1"/>
  <c r="AI79" i="1" l="1"/>
  <c r="AK79" i="1"/>
  <c r="AL79" i="1"/>
  <c r="AJ79" i="1"/>
  <c r="H79" i="1"/>
  <c r="AQ79" i="1"/>
  <c r="O79" i="1"/>
  <c r="I79" i="1" l="1"/>
  <c r="T79" i="1" l="1"/>
  <c r="G79" i="1"/>
  <c r="U79" i="1"/>
  <c r="E80" i="1"/>
  <c r="C80" i="1"/>
  <c r="D80" i="1"/>
  <c r="AP80" i="1" l="1"/>
  <c r="P79" i="1"/>
  <c r="Q79" i="1" s="1"/>
  <c r="AS79" i="1" l="1"/>
  <c r="AV80" i="1" s="1"/>
  <c r="AR79" i="1"/>
  <c r="AU80" i="1" s="1"/>
  <c r="AT79" i="1"/>
  <c r="AW80" i="1" s="1"/>
  <c r="AE80" i="1" l="1"/>
  <c r="AA80" i="1"/>
  <c r="AD80" i="1"/>
  <c r="Z80" i="1"/>
  <c r="AB80" i="1"/>
  <c r="AG80" i="1"/>
  <c r="Y80" i="1"/>
  <c r="AF80" i="1"/>
  <c r="X80" i="1"/>
  <c r="AC80" i="1"/>
  <c r="S80" i="1"/>
  <c r="R80" i="1"/>
  <c r="AM80" i="1" l="1"/>
  <c r="AJ80" i="1"/>
  <c r="AI80" i="1"/>
  <c r="AL80" i="1"/>
  <c r="AK80" i="1"/>
  <c r="K80" i="1"/>
  <c r="M80" i="1" s="1"/>
  <c r="F80" i="1" s="1"/>
  <c r="O80" i="1" s="1"/>
  <c r="AQ80" i="1" l="1"/>
  <c r="H80" i="1"/>
  <c r="I80" i="1" s="1"/>
  <c r="U80" i="1" l="1"/>
  <c r="G80" i="1"/>
  <c r="C81" i="1"/>
  <c r="D81" i="1"/>
  <c r="T80" i="1"/>
  <c r="E81" i="1"/>
  <c r="AP81" i="1" l="1"/>
  <c r="P80" i="1"/>
  <c r="Q80" i="1" s="1"/>
  <c r="AR80" i="1" l="1"/>
  <c r="AU81" i="1" s="1"/>
  <c r="AT80" i="1"/>
  <c r="AW81" i="1" s="1"/>
  <c r="AS80" i="1"/>
  <c r="AV81" i="1" s="1"/>
  <c r="AG81" i="1" l="1"/>
  <c r="AC81" i="1"/>
  <c r="Y81" i="1"/>
  <c r="AF81" i="1"/>
  <c r="AB81" i="1"/>
  <c r="X81" i="1"/>
  <c r="Z81" i="1"/>
  <c r="AE81" i="1"/>
  <c r="AD81" i="1"/>
  <c r="AA81" i="1"/>
  <c r="S81" i="1"/>
  <c r="R81" i="1"/>
  <c r="AK81" i="1" l="1"/>
  <c r="AM81" i="1"/>
  <c r="AJ81" i="1"/>
  <c r="AI81" i="1"/>
  <c r="AL81" i="1"/>
  <c r="K81" i="1"/>
  <c r="M81" i="1" s="1"/>
  <c r="F81" i="1" s="1"/>
  <c r="AQ81" i="1" l="1"/>
  <c r="H81" i="1"/>
  <c r="O81" i="1"/>
  <c r="I81" i="1" l="1"/>
  <c r="T81" i="1" l="1"/>
  <c r="D82" i="1"/>
  <c r="G81" i="1"/>
  <c r="U81" i="1"/>
  <c r="C82" i="1"/>
  <c r="E82" i="1"/>
  <c r="P81" i="1" l="1"/>
  <c r="Q81" i="1" s="1"/>
  <c r="AP82" i="1"/>
  <c r="AT81" i="1" l="1"/>
  <c r="AW82" i="1" s="1"/>
  <c r="AS81" i="1"/>
  <c r="AV82" i="1" s="1"/>
  <c r="AR81" i="1"/>
  <c r="AU82" i="1" s="1"/>
  <c r="AE82" i="1" l="1"/>
  <c r="AA82" i="1"/>
  <c r="AD82" i="1"/>
  <c r="Z82" i="1"/>
  <c r="AF82" i="1"/>
  <c r="X82" i="1"/>
  <c r="AC82" i="1"/>
  <c r="AB82" i="1"/>
  <c r="AG82" i="1"/>
  <c r="Y82" i="1"/>
  <c r="R82" i="1"/>
  <c r="S82" i="1"/>
  <c r="AK82" i="1" l="1"/>
  <c r="AJ82" i="1"/>
  <c r="AL82" i="1"/>
  <c r="AI82" i="1"/>
  <c r="AM82" i="1"/>
  <c r="K82" i="1"/>
  <c r="M82" i="1" s="1"/>
  <c r="F82" i="1" s="1"/>
  <c r="H82" i="1" l="1"/>
  <c r="O82" i="1"/>
  <c r="AQ82" i="1"/>
  <c r="I82" i="1" l="1"/>
  <c r="E83" i="1" l="1"/>
  <c r="G82" i="1"/>
  <c r="D83" i="1"/>
  <c r="U82" i="1"/>
  <c r="T82" i="1"/>
  <c r="C83" i="1"/>
  <c r="P82" i="1" l="1"/>
  <c r="Q82" i="1" s="1"/>
  <c r="AP83" i="1"/>
  <c r="AR82" i="1" l="1"/>
  <c r="AU83" i="1" s="1"/>
  <c r="AS82" i="1"/>
  <c r="AV83" i="1" s="1"/>
  <c r="AT82" i="1"/>
  <c r="AW83" i="1" s="1"/>
  <c r="AG83" i="1" l="1"/>
  <c r="AC83" i="1"/>
  <c r="Y83" i="1"/>
  <c r="AF83" i="1"/>
  <c r="AB83" i="1"/>
  <c r="X83" i="1"/>
  <c r="AD83" i="1"/>
  <c r="AA83" i="1"/>
  <c r="Z83" i="1"/>
  <c r="AE83" i="1"/>
  <c r="S83" i="1"/>
  <c r="R83" i="1"/>
  <c r="K83" i="1" s="1"/>
  <c r="M83" i="1" s="1"/>
  <c r="F83" i="1" s="1"/>
  <c r="O83" i="1" s="1"/>
  <c r="AM83" i="1" l="1"/>
  <c r="AL83" i="1"/>
  <c r="AI83" i="1"/>
  <c r="AJ83" i="1"/>
  <c r="AK83" i="1"/>
  <c r="AQ83" i="1"/>
  <c r="H83" i="1"/>
  <c r="I83" i="1" l="1"/>
  <c r="G83" i="1" s="1"/>
  <c r="D84" i="1" l="1"/>
  <c r="C84" i="1"/>
  <c r="U83" i="1"/>
  <c r="E84" i="1"/>
  <c r="AP84" i="1" s="1"/>
  <c r="T83" i="1"/>
  <c r="P83" i="1" l="1"/>
  <c r="Q83" i="1" s="1"/>
  <c r="AS83" i="1" s="1"/>
  <c r="AV84" i="1" s="1"/>
  <c r="AT83" i="1" l="1"/>
  <c r="AW84" i="1" s="1"/>
  <c r="AR83" i="1"/>
  <c r="AU84" i="1" s="1"/>
  <c r="AE84" i="1" l="1"/>
  <c r="Y84" i="1"/>
  <c r="Z84" i="1"/>
  <c r="AC84" i="1"/>
  <c r="AF84" i="1"/>
  <c r="AD84" i="1"/>
  <c r="S84" i="1"/>
  <c r="AG84" i="1"/>
  <c r="AA84" i="1"/>
  <c r="R84" i="1"/>
  <c r="X84" i="1"/>
  <c r="AB84" i="1"/>
  <c r="AK84" i="1" s="1"/>
  <c r="AI84" i="1" l="1"/>
  <c r="AL84" i="1"/>
  <c r="AJ84" i="1"/>
  <c r="K84" i="1"/>
  <c r="M84" i="1" s="1"/>
  <c r="F84" i="1" s="1"/>
  <c r="AQ84" i="1" s="1"/>
  <c r="AM84" i="1"/>
  <c r="H84" i="1" l="1"/>
  <c r="I84" i="1" s="1"/>
  <c r="O84" i="1"/>
  <c r="G84" i="1" l="1"/>
  <c r="U84" i="1"/>
  <c r="C85" i="1"/>
  <c r="T84" i="1"/>
  <c r="E85" i="1"/>
  <c r="D85" i="1"/>
  <c r="AP85" i="1" l="1"/>
  <c r="P84" i="1"/>
  <c r="Q84" i="1" s="1"/>
  <c r="AT84" i="1" l="1"/>
  <c r="AW85" i="1" s="1"/>
  <c r="AS84" i="1"/>
  <c r="AV85" i="1" s="1"/>
  <c r="AR84" i="1"/>
  <c r="AU85" i="1" s="1"/>
  <c r="AG85" i="1" l="1"/>
  <c r="AC85" i="1"/>
  <c r="Y85" i="1"/>
  <c r="AF85" i="1"/>
  <c r="AB85" i="1"/>
  <c r="X85" i="1"/>
  <c r="Z85" i="1"/>
  <c r="AE85" i="1"/>
  <c r="AD85" i="1"/>
  <c r="AA85" i="1"/>
  <c r="S85" i="1"/>
  <c r="R85" i="1"/>
  <c r="AM85" i="1" l="1"/>
  <c r="AJ85" i="1"/>
  <c r="AK85" i="1"/>
  <c r="AI85" i="1"/>
  <c r="AL85" i="1"/>
  <c r="K85" i="1"/>
  <c r="M85" i="1" s="1"/>
  <c r="F85" i="1" s="1"/>
  <c r="AQ85" i="1" s="1"/>
  <c r="H85" i="1" l="1"/>
  <c r="I85" i="1" s="1"/>
  <c r="O85" i="1"/>
  <c r="U85" i="1" l="1"/>
  <c r="T85" i="1"/>
  <c r="C86" i="1"/>
  <c r="G85" i="1"/>
  <c r="E86" i="1"/>
  <c r="D86" i="1"/>
  <c r="P85" i="1" l="1"/>
  <c r="Q85" i="1" s="1"/>
  <c r="AP86" i="1"/>
  <c r="AS85" i="1" l="1"/>
  <c r="AV86" i="1" s="1"/>
  <c r="AR85" i="1"/>
  <c r="AU86" i="1" s="1"/>
  <c r="AT85" i="1"/>
  <c r="AW86" i="1" s="1"/>
  <c r="AE86" i="1" l="1"/>
  <c r="AA86" i="1"/>
  <c r="AD86" i="1"/>
  <c r="Z86" i="1"/>
  <c r="AF86" i="1"/>
  <c r="X86" i="1"/>
  <c r="AC86" i="1"/>
  <c r="AB86" i="1"/>
  <c r="AG86" i="1"/>
  <c r="Y86" i="1"/>
  <c r="R86" i="1"/>
  <c r="S86" i="1"/>
  <c r="AK86" i="1" l="1"/>
  <c r="AI86" i="1"/>
  <c r="AJ86" i="1"/>
  <c r="AL86" i="1"/>
  <c r="AM86" i="1"/>
  <c r="K86" i="1"/>
  <c r="M86" i="1" s="1"/>
  <c r="F86" i="1" s="1"/>
  <c r="O86" i="1" l="1"/>
  <c r="AQ86" i="1"/>
  <c r="H86" i="1"/>
  <c r="I86" i="1" l="1"/>
  <c r="E87" i="1" l="1"/>
  <c r="U86" i="1"/>
  <c r="T86" i="1"/>
  <c r="G86" i="1"/>
  <c r="C87" i="1"/>
  <c r="D87" i="1"/>
  <c r="P86" i="1" l="1"/>
  <c r="Q86" i="1" s="1"/>
  <c r="AP87" i="1"/>
  <c r="AR86" i="1" l="1"/>
  <c r="AU87" i="1" s="1"/>
  <c r="AS86" i="1"/>
  <c r="AV87" i="1" s="1"/>
  <c r="AT86" i="1"/>
  <c r="AW87" i="1" s="1"/>
  <c r="AG87" i="1" l="1"/>
  <c r="AC87" i="1"/>
  <c r="Y87" i="1"/>
  <c r="AF87" i="1"/>
  <c r="AM87" i="1" s="1"/>
  <c r="AB87" i="1"/>
  <c r="X87" i="1"/>
  <c r="AD87" i="1"/>
  <c r="AA87" i="1"/>
  <c r="Z87" i="1"/>
  <c r="AE87" i="1"/>
  <c r="S87" i="1"/>
  <c r="R87" i="1"/>
  <c r="AJ87" i="1" l="1"/>
  <c r="AL87" i="1"/>
  <c r="AI87" i="1"/>
  <c r="AK87" i="1"/>
  <c r="K87" i="1"/>
  <c r="M87" i="1" s="1"/>
  <c r="F87" i="1" s="1"/>
  <c r="AQ87" i="1" s="1"/>
  <c r="O87" i="1" l="1"/>
  <c r="H87" i="1"/>
  <c r="I87" i="1" s="1"/>
  <c r="U87" i="1" l="1"/>
  <c r="T87" i="1"/>
  <c r="E88" i="1"/>
  <c r="G87" i="1"/>
  <c r="C88" i="1"/>
  <c r="D88" i="1"/>
  <c r="AP88" i="1" l="1"/>
  <c r="P87" i="1"/>
  <c r="Q87" i="1" s="1"/>
  <c r="AS87" i="1" l="1"/>
  <c r="AV88" i="1" s="1"/>
  <c r="AR87" i="1"/>
  <c r="AU88" i="1" s="1"/>
  <c r="AT87" i="1"/>
  <c r="AW88" i="1" s="1"/>
  <c r="AG88" i="1" l="1"/>
  <c r="AC88" i="1"/>
  <c r="Y88" i="1"/>
  <c r="AF88" i="1"/>
  <c r="AB88" i="1"/>
  <c r="X88" i="1"/>
  <c r="AE88" i="1"/>
  <c r="AD88" i="1"/>
  <c r="AL88" i="1" s="1"/>
  <c r="AA88" i="1"/>
  <c r="Z88" i="1"/>
  <c r="S88" i="1"/>
  <c r="R88" i="1"/>
  <c r="AM88" i="1" l="1"/>
  <c r="AJ88" i="1"/>
  <c r="AI88" i="1"/>
  <c r="AK88" i="1"/>
  <c r="K88" i="1"/>
  <c r="M88" i="1" s="1"/>
  <c r="F88" i="1" s="1"/>
  <c r="AQ88" i="1" l="1"/>
  <c r="H88" i="1"/>
  <c r="O88" i="1"/>
  <c r="I88" i="1" l="1"/>
  <c r="U88" i="1" l="1"/>
  <c r="D89" i="1"/>
  <c r="C89" i="1"/>
  <c r="E89" i="1"/>
  <c r="G88" i="1"/>
  <c r="T88" i="1"/>
  <c r="AP89" i="1" l="1"/>
  <c r="P88" i="1"/>
  <c r="Q88" i="1" s="1"/>
  <c r="AT88" i="1" l="1"/>
  <c r="AW89" i="1" s="1"/>
  <c r="AS88" i="1"/>
  <c r="AV89" i="1" s="1"/>
  <c r="AR88" i="1"/>
  <c r="AU89" i="1" s="1"/>
  <c r="AE89" i="1" l="1"/>
  <c r="AA89" i="1"/>
  <c r="AD89" i="1"/>
  <c r="Z89" i="1"/>
  <c r="AC89" i="1"/>
  <c r="AB89" i="1"/>
  <c r="X89" i="1"/>
  <c r="AG89" i="1"/>
  <c r="AF89" i="1"/>
  <c r="Y89" i="1"/>
  <c r="R89" i="1"/>
  <c r="S89" i="1"/>
  <c r="AJ89" i="1" l="1"/>
  <c r="AI89" i="1"/>
  <c r="AL89" i="1"/>
  <c r="AK89" i="1"/>
  <c r="AM89" i="1"/>
  <c r="K89" i="1"/>
  <c r="M89" i="1" s="1"/>
  <c r="F89" i="1" s="1"/>
  <c r="O89" i="1" s="1"/>
  <c r="H89" i="1" l="1"/>
  <c r="I89" i="1" s="1"/>
  <c r="AQ89" i="1"/>
  <c r="E90" i="1" l="1"/>
  <c r="C90" i="1"/>
  <c r="U89" i="1"/>
  <c r="G89" i="1"/>
  <c r="D90" i="1"/>
  <c r="T89" i="1"/>
  <c r="P89" i="1" l="1"/>
  <c r="Q89" i="1" s="1"/>
  <c r="AP90" i="1"/>
  <c r="AR89" i="1" l="1"/>
  <c r="AU90" i="1" s="1"/>
  <c r="AT89" i="1"/>
  <c r="AW90" i="1" s="1"/>
  <c r="AS89" i="1"/>
  <c r="AV90" i="1" s="1"/>
  <c r="AG90" i="1" l="1"/>
  <c r="AC90" i="1"/>
  <c r="Y90" i="1"/>
  <c r="AF90" i="1"/>
  <c r="AB90" i="1"/>
  <c r="X90" i="1"/>
  <c r="AA90" i="1"/>
  <c r="Z90" i="1"/>
  <c r="AJ90" i="1" s="1"/>
  <c r="AD90" i="1"/>
  <c r="AE90" i="1"/>
  <c r="S90" i="1"/>
  <c r="R90" i="1"/>
  <c r="AM90" i="1" l="1"/>
  <c r="AL90" i="1"/>
  <c r="AK90" i="1"/>
  <c r="AI90" i="1"/>
  <c r="K90" i="1"/>
  <c r="M90" i="1" s="1"/>
  <c r="F90" i="1" s="1"/>
  <c r="H90" i="1" s="1"/>
  <c r="O90" i="1" l="1"/>
  <c r="AQ90" i="1"/>
  <c r="I90" i="1"/>
  <c r="E91" i="1" l="1"/>
  <c r="T90" i="1"/>
  <c r="U90" i="1"/>
  <c r="D91" i="1"/>
  <c r="C91" i="1"/>
  <c r="G90" i="1"/>
  <c r="P90" i="1" l="1"/>
  <c r="Q90" i="1" s="1"/>
  <c r="AP91" i="1"/>
  <c r="AT90" i="1" l="1"/>
  <c r="AW91" i="1" s="1"/>
  <c r="AR90" i="1"/>
  <c r="AU91" i="1" s="1"/>
  <c r="AS90" i="1"/>
  <c r="AV91" i="1" s="1"/>
  <c r="AE91" i="1" l="1"/>
  <c r="AA91" i="1"/>
  <c r="AD91" i="1"/>
  <c r="Z91" i="1"/>
  <c r="AG91" i="1"/>
  <c r="Y91" i="1"/>
  <c r="AF91" i="1"/>
  <c r="X91" i="1"/>
  <c r="AC91" i="1"/>
  <c r="AB91" i="1"/>
  <c r="S91" i="1"/>
  <c r="R91" i="1"/>
  <c r="K91" i="1" s="1"/>
  <c r="M91" i="1" s="1"/>
  <c r="F91" i="1" s="1"/>
  <c r="AJ91" i="1" l="1"/>
  <c r="AI91" i="1"/>
  <c r="AK91" i="1"/>
  <c r="AM91" i="1"/>
  <c r="AL91" i="1"/>
  <c r="O91" i="1"/>
  <c r="H91" i="1"/>
  <c r="AQ91" i="1"/>
  <c r="I91" i="1" l="1"/>
  <c r="C92" i="1" l="1"/>
  <c r="E92" i="1"/>
  <c r="G91" i="1"/>
  <c r="T91" i="1"/>
  <c r="D92" i="1"/>
  <c r="U91" i="1"/>
  <c r="P91" i="1" l="1"/>
  <c r="Q91" i="1" s="1"/>
  <c r="AP92" i="1"/>
  <c r="AS91" i="1" l="1"/>
  <c r="AV92" i="1" s="1"/>
  <c r="AR91" i="1"/>
  <c r="AU92" i="1" s="1"/>
  <c r="AT91" i="1"/>
  <c r="AW92" i="1" s="1"/>
  <c r="AG92" i="1" l="1"/>
  <c r="AC92" i="1"/>
  <c r="Y92" i="1"/>
  <c r="AF92" i="1"/>
  <c r="AB92" i="1"/>
  <c r="X92" i="1"/>
  <c r="AE92" i="1"/>
  <c r="AD92" i="1"/>
  <c r="AL92" i="1" s="1"/>
  <c r="Z92" i="1"/>
  <c r="AA92" i="1"/>
  <c r="S92" i="1"/>
  <c r="R92" i="1"/>
  <c r="AM92" i="1" l="1"/>
  <c r="AJ92" i="1"/>
  <c r="AK92" i="1"/>
  <c r="AI92" i="1"/>
  <c r="K92" i="1"/>
  <c r="M92" i="1" s="1"/>
  <c r="F92" i="1" s="1"/>
  <c r="O92" i="1" s="1"/>
  <c r="AQ92" i="1" l="1"/>
  <c r="H92" i="1"/>
  <c r="I92" i="1" s="1"/>
  <c r="E93" i="1" l="1"/>
  <c r="G92" i="1"/>
  <c r="U92" i="1"/>
  <c r="C93" i="1"/>
  <c r="D93" i="1"/>
  <c r="T92" i="1"/>
  <c r="P92" i="1" l="1"/>
  <c r="Q92" i="1" s="1"/>
  <c r="AP93" i="1"/>
  <c r="AR92" i="1" l="1"/>
  <c r="AU93" i="1" s="1"/>
  <c r="AS92" i="1"/>
  <c r="AV93" i="1" s="1"/>
  <c r="AT92" i="1"/>
  <c r="AW93" i="1" s="1"/>
  <c r="AE93" i="1" l="1"/>
  <c r="AA93" i="1"/>
  <c r="AD93" i="1"/>
  <c r="Z93" i="1"/>
  <c r="AC93" i="1"/>
  <c r="AB93" i="1"/>
  <c r="AF93" i="1"/>
  <c r="Y93" i="1"/>
  <c r="X93" i="1"/>
  <c r="AG93" i="1"/>
  <c r="S93" i="1"/>
  <c r="R93" i="1"/>
  <c r="AJ93" i="1" l="1"/>
  <c r="AM93" i="1"/>
  <c r="AL93" i="1"/>
  <c r="AK93" i="1"/>
  <c r="AI93" i="1"/>
  <c r="K93" i="1"/>
  <c r="M93" i="1" s="1"/>
  <c r="F93" i="1" s="1"/>
  <c r="O93" i="1" s="1"/>
  <c r="AQ93" i="1" l="1"/>
  <c r="H93" i="1"/>
  <c r="I93" i="1" s="1"/>
  <c r="U93" i="1" s="1"/>
  <c r="E94" i="1" l="1"/>
  <c r="AP94" i="1" s="1"/>
  <c r="D94" i="1"/>
  <c r="C94" i="1"/>
  <c r="G93" i="1"/>
  <c r="T93" i="1"/>
  <c r="P93" i="1" l="1"/>
  <c r="Q93" i="1" s="1"/>
  <c r="AT93" i="1" s="1"/>
  <c r="AW94" i="1" s="1"/>
  <c r="AS93" i="1" l="1"/>
  <c r="AV94" i="1" s="1"/>
  <c r="AR93" i="1"/>
  <c r="AU94" i="1" s="1"/>
  <c r="R94" i="1" l="1"/>
  <c r="AG94" i="1"/>
  <c r="AC94" i="1"/>
  <c r="Y94" i="1"/>
  <c r="AF94" i="1"/>
  <c r="AB94" i="1"/>
  <c r="X94" i="1"/>
  <c r="AA94" i="1"/>
  <c r="Z94" i="1"/>
  <c r="AE94" i="1"/>
  <c r="AD94" i="1"/>
  <c r="S94" i="1"/>
  <c r="K94" i="1" l="1"/>
  <c r="M94" i="1" s="1"/>
  <c r="F94" i="1" s="1"/>
  <c r="H94" i="1" s="1"/>
  <c r="I94" i="1" s="1"/>
  <c r="AM94" i="1"/>
  <c r="AL94" i="1"/>
  <c r="AI94" i="1"/>
  <c r="AK94" i="1"/>
  <c r="AJ94" i="1"/>
  <c r="AQ94" i="1" l="1"/>
  <c r="O94" i="1"/>
  <c r="G94" i="1"/>
  <c r="E95" i="1"/>
  <c r="U94" i="1"/>
  <c r="T94" i="1"/>
  <c r="C95" i="1"/>
  <c r="D95" i="1"/>
  <c r="AP95" i="1" l="1"/>
  <c r="P94" i="1"/>
  <c r="Q94" i="1" s="1"/>
  <c r="AS94" i="1" l="1"/>
  <c r="AV95" i="1" s="1"/>
  <c r="AR94" i="1"/>
  <c r="AU95" i="1" s="1"/>
  <c r="AT94" i="1"/>
  <c r="AW95" i="1" s="1"/>
  <c r="AE95" i="1" l="1"/>
  <c r="AA95" i="1"/>
  <c r="AD95" i="1"/>
  <c r="Z95" i="1"/>
  <c r="AG95" i="1"/>
  <c r="Y95" i="1"/>
  <c r="AF95" i="1"/>
  <c r="X95" i="1"/>
  <c r="AB95" i="1"/>
  <c r="AC95" i="1"/>
  <c r="S95" i="1"/>
  <c r="R95" i="1"/>
  <c r="AI95" i="1" l="1"/>
  <c r="AJ95" i="1"/>
  <c r="AK95" i="1"/>
  <c r="AM95" i="1"/>
  <c r="AL95" i="1"/>
  <c r="K95" i="1"/>
  <c r="M95" i="1" s="1"/>
  <c r="F95" i="1" s="1"/>
  <c r="AQ95" i="1" s="1"/>
  <c r="O95" i="1" l="1"/>
  <c r="H95" i="1"/>
  <c r="I95" i="1" s="1"/>
  <c r="U95" i="1" l="1"/>
  <c r="T95" i="1"/>
  <c r="C96" i="1"/>
  <c r="G95" i="1"/>
  <c r="E96" i="1"/>
  <c r="D96" i="1"/>
  <c r="P95" i="1" l="1"/>
  <c r="Q95" i="1" s="1"/>
  <c r="AP96" i="1"/>
  <c r="AS95" i="1" l="1"/>
  <c r="AV96" i="1" s="1"/>
  <c r="AT95" i="1"/>
  <c r="AW96" i="1" s="1"/>
  <c r="AR95" i="1"/>
  <c r="AU96" i="1" s="1"/>
  <c r="AG96" i="1" l="1"/>
  <c r="AC96" i="1"/>
  <c r="Y96" i="1"/>
  <c r="AF96" i="1"/>
  <c r="AB96" i="1"/>
  <c r="X96" i="1"/>
  <c r="AE96" i="1"/>
  <c r="AD96" i="1"/>
  <c r="AA96" i="1"/>
  <c r="Z96" i="1"/>
  <c r="S96" i="1"/>
  <c r="R96" i="1"/>
  <c r="AL96" i="1" l="1"/>
  <c r="AJ96" i="1"/>
  <c r="AI96" i="1"/>
  <c r="AK96" i="1"/>
  <c r="AM96" i="1"/>
  <c r="K96" i="1"/>
  <c r="M96" i="1" s="1"/>
  <c r="F96" i="1" s="1"/>
  <c r="AQ96" i="1" l="1"/>
  <c r="O96" i="1"/>
  <c r="H96" i="1"/>
  <c r="I96" i="1" l="1"/>
  <c r="U96" i="1" l="1"/>
  <c r="E97" i="1"/>
  <c r="G96" i="1"/>
  <c r="T96" i="1"/>
  <c r="C97" i="1"/>
  <c r="D97" i="1"/>
  <c r="P96" i="1" l="1"/>
  <c r="Q96" i="1" s="1"/>
  <c r="AT96" i="1" s="1"/>
  <c r="AW97" i="1" s="1"/>
  <c r="AP97" i="1"/>
  <c r="AS96" i="1" l="1"/>
  <c r="AV97" i="1" s="1"/>
  <c r="AR96" i="1"/>
  <c r="AU97" i="1" s="1"/>
  <c r="AD97" i="1" l="1"/>
  <c r="AB97" i="1"/>
  <c r="S97" i="1"/>
  <c r="AC97" i="1"/>
  <c r="Y97" i="1"/>
  <c r="AA97" i="1"/>
  <c r="AG97" i="1"/>
  <c r="AE97" i="1"/>
  <c r="AF97" i="1"/>
  <c r="Z97" i="1"/>
  <c r="R97" i="1"/>
  <c r="K97" i="1" s="1"/>
  <c r="M97" i="1" s="1"/>
  <c r="F97" i="1" s="1"/>
  <c r="AQ97" i="1" s="1"/>
  <c r="X97" i="1"/>
  <c r="AJ97" i="1" l="1"/>
  <c r="AL97" i="1"/>
  <c r="AM97" i="1"/>
  <c r="AI97" i="1"/>
  <c r="AK97" i="1"/>
  <c r="H97" i="1"/>
  <c r="I97" i="1" s="1"/>
  <c r="O97" i="1"/>
  <c r="E98" i="1" l="1"/>
  <c r="T97" i="1"/>
  <c r="C98" i="1"/>
  <c r="U97" i="1"/>
  <c r="G97" i="1"/>
  <c r="D98" i="1"/>
  <c r="P97" i="1" l="1"/>
  <c r="Q97" i="1" s="1"/>
  <c r="AP98" i="1"/>
  <c r="AT97" i="1" l="1"/>
  <c r="AW98" i="1" s="1"/>
  <c r="AR97" i="1"/>
  <c r="AU98" i="1" s="1"/>
  <c r="AS97" i="1"/>
  <c r="AV98" i="1" s="1"/>
  <c r="AG98" i="1" l="1"/>
  <c r="AC98" i="1"/>
  <c r="Y98" i="1"/>
  <c r="AF98" i="1"/>
  <c r="AB98" i="1"/>
  <c r="X98" i="1"/>
  <c r="AA98" i="1"/>
  <c r="Z98" i="1"/>
  <c r="AJ98" i="1" s="1"/>
  <c r="AD98" i="1"/>
  <c r="AE98" i="1"/>
  <c r="R98" i="1"/>
  <c r="S98" i="1"/>
  <c r="AM98" i="1" l="1"/>
  <c r="AK98" i="1"/>
  <c r="AI98" i="1"/>
  <c r="AL98" i="1"/>
  <c r="K98" i="1"/>
  <c r="M98" i="1" s="1"/>
  <c r="F98" i="1" s="1"/>
  <c r="AQ98" i="1" l="1"/>
  <c r="H98" i="1"/>
  <c r="O98" i="1"/>
  <c r="I98" i="1" l="1"/>
  <c r="T98" i="1" l="1"/>
  <c r="E99" i="1"/>
  <c r="G98" i="1"/>
  <c r="U98" i="1"/>
  <c r="C99" i="1"/>
  <c r="D99" i="1"/>
  <c r="P98" i="1" l="1"/>
  <c r="Q98" i="1" s="1"/>
  <c r="AP99" i="1"/>
  <c r="AS98" i="1" l="1"/>
  <c r="AV99" i="1" s="1"/>
  <c r="AT98" i="1"/>
  <c r="AW99" i="1" s="1"/>
  <c r="AR98" i="1"/>
  <c r="AU99" i="1" s="1"/>
  <c r="AE99" i="1" l="1"/>
  <c r="AA99" i="1"/>
  <c r="AD99" i="1"/>
  <c r="Z99" i="1"/>
  <c r="AG99" i="1"/>
  <c r="Y99" i="1"/>
  <c r="AF99" i="1"/>
  <c r="X99" i="1"/>
  <c r="AC99" i="1"/>
  <c r="AB99" i="1"/>
  <c r="S99" i="1"/>
  <c r="R99" i="1"/>
  <c r="AK99" i="1" l="1"/>
  <c r="AJ99" i="1"/>
  <c r="AI99" i="1"/>
  <c r="AM99" i="1"/>
  <c r="AL99" i="1"/>
  <c r="K99" i="1"/>
  <c r="M99" i="1" s="1"/>
  <c r="F99" i="1" s="1"/>
  <c r="AQ99" i="1" l="1"/>
  <c r="O99" i="1"/>
  <c r="H99" i="1"/>
  <c r="I99" i="1" l="1"/>
  <c r="G99" i="1" l="1"/>
  <c r="E100" i="1"/>
  <c r="C100" i="1"/>
  <c r="T99" i="1"/>
  <c r="U99" i="1"/>
  <c r="D100" i="1"/>
  <c r="AP100" i="1" l="1"/>
  <c r="P99" i="1"/>
  <c r="Q99" i="1" s="1"/>
  <c r="AT99" i="1" l="1"/>
  <c r="AW100" i="1" s="1"/>
  <c r="AR99" i="1"/>
  <c r="AU100" i="1" s="1"/>
  <c r="AS99" i="1"/>
  <c r="AV100" i="1" s="1"/>
  <c r="AG100" i="1" l="1"/>
  <c r="AC100" i="1"/>
  <c r="Y100" i="1"/>
  <c r="AF100" i="1"/>
  <c r="AB100" i="1"/>
  <c r="X100" i="1"/>
  <c r="AE100" i="1"/>
  <c r="AD100" i="1"/>
  <c r="AL100" i="1" s="1"/>
  <c r="Z100" i="1"/>
  <c r="AA100" i="1"/>
  <c r="S100" i="1"/>
  <c r="R100" i="1"/>
  <c r="AM100" i="1" l="1"/>
  <c r="AI100" i="1"/>
  <c r="AJ100" i="1"/>
  <c r="AK100" i="1"/>
  <c r="K100" i="1"/>
  <c r="M100" i="1" s="1"/>
  <c r="F100" i="1" s="1"/>
  <c r="AQ100" i="1" s="1"/>
  <c r="H100" i="1" l="1"/>
  <c r="I100" i="1" s="1"/>
  <c r="O100" i="1"/>
  <c r="T100" i="1" l="1"/>
  <c r="C101" i="1"/>
  <c r="U100" i="1"/>
  <c r="E101" i="1"/>
  <c r="G100" i="1"/>
  <c r="D101" i="1"/>
  <c r="AP101" i="1" l="1"/>
  <c r="P100" i="1"/>
  <c r="Q100" i="1" s="1"/>
  <c r="AS100" i="1" l="1"/>
  <c r="AV101" i="1" s="1"/>
  <c r="AT100" i="1"/>
  <c r="AW101" i="1" s="1"/>
  <c r="AR100" i="1"/>
  <c r="AU101" i="1" s="1"/>
  <c r="AE101" i="1" l="1"/>
  <c r="AA101" i="1"/>
  <c r="AD101" i="1"/>
  <c r="Z101" i="1"/>
  <c r="AC101" i="1"/>
  <c r="AB101" i="1"/>
  <c r="AF101" i="1"/>
  <c r="Y101" i="1"/>
  <c r="X101" i="1"/>
  <c r="AG101" i="1"/>
  <c r="S101" i="1"/>
  <c r="R101" i="1"/>
  <c r="AJ101" i="1" l="1"/>
  <c r="AI101" i="1"/>
  <c r="AK101" i="1"/>
  <c r="AM101" i="1"/>
  <c r="AL101" i="1"/>
  <c r="K101" i="1"/>
  <c r="M101" i="1" s="1"/>
  <c r="F101" i="1" s="1"/>
  <c r="AQ101" i="1" l="1"/>
  <c r="O101" i="1"/>
  <c r="H101" i="1"/>
  <c r="I101" i="1" l="1"/>
  <c r="U101" i="1" l="1"/>
  <c r="E102" i="1"/>
  <c r="C102" i="1"/>
  <c r="T101" i="1"/>
  <c r="G101" i="1"/>
  <c r="D102" i="1"/>
  <c r="AP102" i="1" l="1"/>
  <c r="P101" i="1"/>
  <c r="Q101" i="1" s="1"/>
  <c r="AR101" i="1" l="1"/>
  <c r="AU102" i="1" s="1"/>
  <c r="AS101" i="1"/>
  <c r="AV102" i="1" s="1"/>
  <c r="AT101" i="1"/>
  <c r="AW102" i="1" s="1"/>
  <c r="AG102" i="1" l="1"/>
  <c r="AC102" i="1"/>
  <c r="Y102" i="1"/>
  <c r="AF102" i="1"/>
  <c r="AB102" i="1"/>
  <c r="X102" i="1"/>
  <c r="AA102" i="1"/>
  <c r="Z102" i="1"/>
  <c r="AJ102" i="1" s="1"/>
  <c r="AE102" i="1"/>
  <c r="AD102" i="1"/>
  <c r="S102" i="1"/>
  <c r="R102" i="1"/>
  <c r="AM102" i="1" l="1"/>
  <c r="AL102" i="1"/>
  <c r="AK102" i="1"/>
  <c r="AI102" i="1"/>
  <c r="K102" i="1"/>
  <c r="M102" i="1" s="1"/>
  <c r="F102" i="1" s="1"/>
  <c r="AQ102" i="1" s="1"/>
  <c r="H102" i="1" l="1"/>
  <c r="I102" i="1" s="1"/>
  <c r="O102" i="1"/>
  <c r="C103" i="1" l="1"/>
  <c r="T102" i="1"/>
  <c r="G102" i="1"/>
  <c r="U102" i="1"/>
  <c r="E103" i="1"/>
  <c r="D103" i="1"/>
  <c r="P102" i="1" l="1"/>
  <c r="Q102" i="1" s="1"/>
  <c r="AP103" i="1"/>
  <c r="AS102" i="1" l="1"/>
  <c r="AV103" i="1" s="1"/>
  <c r="AR102" i="1"/>
  <c r="AU103" i="1" s="1"/>
  <c r="AT102" i="1"/>
  <c r="AW103" i="1" s="1"/>
  <c r="AE103" i="1" l="1"/>
  <c r="AA103" i="1"/>
  <c r="AD103" i="1"/>
  <c r="Z103" i="1"/>
  <c r="AG103" i="1"/>
  <c r="Y103" i="1"/>
  <c r="AF103" i="1"/>
  <c r="X103" i="1"/>
  <c r="AB103" i="1"/>
  <c r="AC103" i="1"/>
  <c r="R103" i="1"/>
  <c r="S103" i="1"/>
  <c r="AI103" i="1" l="1"/>
  <c r="AJ103" i="1"/>
  <c r="AL103" i="1"/>
  <c r="AM103" i="1"/>
  <c r="AK103" i="1"/>
  <c r="K103" i="1"/>
  <c r="M103" i="1" s="1"/>
  <c r="F103" i="1" s="1"/>
  <c r="AQ103" i="1" l="1"/>
  <c r="O103" i="1"/>
  <c r="H103" i="1"/>
  <c r="I103" i="1" l="1"/>
  <c r="C104" i="1" l="1"/>
  <c r="T103" i="1"/>
  <c r="G103" i="1"/>
  <c r="U103" i="1"/>
  <c r="E104" i="1"/>
  <c r="D104" i="1"/>
  <c r="AP104" i="1" l="1"/>
  <c r="P103" i="1"/>
  <c r="Q103" i="1" s="1"/>
  <c r="AR103" i="1" l="1"/>
  <c r="AU104" i="1" s="1"/>
  <c r="AT103" i="1"/>
  <c r="AW104" i="1" s="1"/>
  <c r="AS103" i="1"/>
  <c r="AV104" i="1" s="1"/>
  <c r="AG104" i="1" l="1"/>
  <c r="AC104" i="1"/>
  <c r="Y104" i="1"/>
  <c r="AF104" i="1"/>
  <c r="AB104" i="1"/>
  <c r="X104" i="1"/>
  <c r="AE104" i="1"/>
  <c r="AD104" i="1"/>
  <c r="AA104" i="1"/>
  <c r="Z104" i="1"/>
  <c r="S104" i="1"/>
  <c r="R104" i="1"/>
  <c r="AI104" i="1" l="1"/>
  <c r="AJ104" i="1"/>
  <c r="AM104" i="1"/>
  <c r="AL104" i="1"/>
  <c r="AK104" i="1"/>
  <c r="K104" i="1"/>
  <c r="M104" i="1" s="1"/>
  <c r="F104" i="1" s="1"/>
  <c r="AQ104" i="1" l="1"/>
  <c r="H104" i="1"/>
  <c r="O104" i="1"/>
  <c r="I104" i="1" l="1"/>
  <c r="G104" i="1" s="1"/>
  <c r="E105" i="1" l="1"/>
  <c r="AP105" i="1" s="1"/>
  <c r="C105" i="1"/>
  <c r="T104" i="1"/>
  <c r="D105" i="1"/>
  <c r="U104" i="1"/>
  <c r="P104" i="1" l="1"/>
  <c r="Q104" i="1" s="1"/>
  <c r="AT104" i="1" s="1"/>
  <c r="AW105" i="1" s="1"/>
  <c r="AS104" i="1" l="1"/>
  <c r="AV105" i="1" s="1"/>
  <c r="AR104" i="1"/>
  <c r="AU105" i="1" s="1"/>
  <c r="AD105" i="1" l="1"/>
  <c r="AA105" i="1"/>
  <c r="AF105" i="1"/>
  <c r="AC105" i="1"/>
  <c r="AE105" i="1"/>
  <c r="AL105" i="1" s="1"/>
  <c r="Y105" i="1"/>
  <c r="AB105" i="1"/>
  <c r="R105" i="1"/>
  <c r="AG105" i="1"/>
  <c r="Z105" i="1"/>
  <c r="AJ105" i="1" s="1"/>
  <c r="S105" i="1"/>
  <c r="X105" i="1"/>
  <c r="AI105" i="1" l="1"/>
  <c r="AM105" i="1"/>
  <c r="K105" i="1"/>
  <c r="M105" i="1" s="1"/>
  <c r="F105" i="1" s="1"/>
  <c r="AQ105" i="1" s="1"/>
  <c r="AK105" i="1"/>
  <c r="H105" i="1" l="1"/>
  <c r="I105" i="1" s="1"/>
  <c r="E106" i="1" s="1"/>
  <c r="O105" i="1"/>
  <c r="U105" i="1" l="1"/>
  <c r="C106" i="1"/>
  <c r="D106" i="1"/>
  <c r="T105" i="1"/>
  <c r="G105" i="1"/>
  <c r="AP106" i="1"/>
  <c r="P105" i="1" l="1"/>
  <c r="Q105" i="1" s="1"/>
  <c r="AS105" i="1" s="1"/>
  <c r="AV106" i="1" s="1"/>
  <c r="AR105" i="1" l="1"/>
  <c r="AU106" i="1" s="1"/>
  <c r="AT105" i="1"/>
  <c r="AW106" i="1" s="1"/>
  <c r="X106" i="1" l="1"/>
  <c r="Z106" i="1"/>
  <c r="Y106" i="1"/>
  <c r="S106" i="1"/>
  <c r="AE106" i="1"/>
  <c r="AC106" i="1"/>
  <c r="R106" i="1"/>
  <c r="AA106" i="1"/>
  <c r="AF106" i="1"/>
  <c r="AD106" i="1"/>
  <c r="AB106" i="1"/>
  <c r="AG106" i="1"/>
  <c r="AI106" i="1" l="1"/>
  <c r="AJ106" i="1"/>
  <c r="AK106" i="1"/>
  <c r="K106" i="1"/>
  <c r="M106" i="1" s="1"/>
  <c r="F106" i="1" s="1"/>
  <c r="AQ106" i="1" s="1"/>
  <c r="AL106" i="1"/>
  <c r="AM106" i="1"/>
  <c r="O106" i="1" l="1"/>
  <c r="H106" i="1"/>
  <c r="I106" i="1" s="1"/>
  <c r="C107" i="1" s="1"/>
  <c r="U106" i="1" l="1"/>
  <c r="D107" i="1"/>
  <c r="G106" i="1"/>
  <c r="T106" i="1"/>
  <c r="E107" i="1"/>
  <c r="AP107" i="1" s="1"/>
  <c r="P106" i="1" l="1"/>
  <c r="Q106" i="1" s="1"/>
  <c r="AS106" i="1" s="1"/>
  <c r="AV107" i="1" s="1"/>
  <c r="AR106" i="1" l="1"/>
  <c r="AU107" i="1" s="1"/>
  <c r="AT106" i="1"/>
  <c r="AW107" i="1" s="1"/>
  <c r="AD107" i="1" s="1"/>
  <c r="R107" i="1" l="1"/>
  <c r="AG107" i="1"/>
  <c r="AB107" i="1"/>
  <c r="AA107" i="1"/>
  <c r="AF107" i="1"/>
  <c r="Y107" i="1"/>
  <c r="AE107" i="1"/>
  <c r="AC107" i="1"/>
  <c r="Z107" i="1"/>
  <c r="S107" i="1"/>
  <c r="K107" i="1" s="1"/>
  <c r="M107" i="1" s="1"/>
  <c r="F107" i="1" s="1"/>
  <c r="X107" i="1"/>
  <c r="AL107" i="1"/>
  <c r="AI107" i="1" l="1"/>
  <c r="AK107" i="1"/>
  <c r="AJ107" i="1"/>
  <c r="AM107" i="1"/>
  <c r="AQ107" i="1"/>
  <c r="O107" i="1"/>
  <c r="H107" i="1"/>
  <c r="I107" i="1" l="1"/>
  <c r="U107" i="1" l="1"/>
  <c r="E108" i="1"/>
  <c r="G107" i="1"/>
  <c r="T107" i="1"/>
  <c r="C108" i="1"/>
  <c r="D108" i="1"/>
  <c r="P107" i="1" l="1"/>
  <c r="Q107" i="1" s="1"/>
  <c r="AP108" i="1"/>
  <c r="AS107" i="1" l="1"/>
  <c r="AV108" i="1" s="1"/>
  <c r="AT107" i="1"/>
  <c r="AW108" i="1" s="1"/>
  <c r="AR107" i="1"/>
  <c r="AU108" i="1" s="1"/>
  <c r="AG108" i="1" l="1"/>
  <c r="AC108" i="1"/>
  <c r="Y108" i="1"/>
  <c r="AF108" i="1"/>
  <c r="AB108" i="1"/>
  <c r="X108" i="1"/>
  <c r="AE108" i="1"/>
  <c r="AD108" i="1"/>
  <c r="Z108" i="1"/>
  <c r="AA108" i="1"/>
  <c r="S108" i="1"/>
  <c r="R108" i="1"/>
  <c r="AL108" i="1" l="1"/>
  <c r="AM108" i="1"/>
  <c r="AI108" i="1"/>
  <c r="AJ108" i="1"/>
  <c r="AK108" i="1"/>
  <c r="K108" i="1"/>
  <c r="M108" i="1" s="1"/>
  <c r="F108" i="1" s="1"/>
  <c r="AQ108" i="1" s="1"/>
  <c r="H108" i="1" l="1"/>
  <c r="I108" i="1" s="1"/>
  <c r="O108" i="1"/>
  <c r="C109" i="1" l="1"/>
  <c r="G108" i="1"/>
  <c r="T108" i="1"/>
  <c r="E109" i="1"/>
  <c r="U108" i="1"/>
  <c r="D109" i="1"/>
  <c r="AP109" i="1" l="1"/>
  <c r="P108" i="1"/>
  <c r="Q108" i="1" s="1"/>
  <c r="AT108" i="1" l="1"/>
  <c r="AW109" i="1" s="1"/>
  <c r="AS108" i="1"/>
  <c r="AV109" i="1" s="1"/>
  <c r="AR108" i="1"/>
  <c r="AU109" i="1" s="1"/>
  <c r="AE109" i="1" l="1"/>
  <c r="AA109" i="1"/>
  <c r="AD109" i="1"/>
  <c r="Z109" i="1"/>
  <c r="AC109" i="1"/>
  <c r="AB109" i="1"/>
  <c r="AF109" i="1"/>
  <c r="Y109" i="1"/>
  <c r="X109" i="1"/>
  <c r="AG109" i="1"/>
  <c r="S109" i="1"/>
  <c r="R109" i="1"/>
  <c r="AK109" i="1" l="1"/>
  <c r="AJ109" i="1"/>
  <c r="AM109" i="1"/>
  <c r="AL109" i="1"/>
  <c r="AI109" i="1"/>
  <c r="K109" i="1"/>
  <c r="M109" i="1" s="1"/>
  <c r="F109" i="1" s="1"/>
  <c r="AQ109" i="1" s="1"/>
  <c r="H109" i="1" l="1"/>
  <c r="I109" i="1" s="1"/>
  <c r="O109" i="1"/>
  <c r="G109" i="1" l="1"/>
  <c r="C110" i="1"/>
  <c r="T109" i="1"/>
  <c r="E110" i="1"/>
  <c r="U109" i="1"/>
  <c r="D110" i="1"/>
  <c r="AP110" i="1" l="1"/>
  <c r="P109" i="1"/>
  <c r="Q109" i="1" s="1"/>
  <c r="AT109" i="1" l="1"/>
  <c r="AW110" i="1" s="1"/>
  <c r="AR109" i="1"/>
  <c r="AU110" i="1" s="1"/>
  <c r="AS109" i="1"/>
  <c r="AV110" i="1" s="1"/>
  <c r="AG110" i="1" l="1"/>
  <c r="AC110" i="1"/>
  <c r="Y110" i="1"/>
  <c r="AF110" i="1"/>
  <c r="AB110" i="1"/>
  <c r="X110" i="1"/>
  <c r="AA110" i="1"/>
  <c r="Z110" i="1"/>
  <c r="AJ110" i="1" s="1"/>
  <c r="AE110" i="1"/>
  <c r="AD110" i="1"/>
  <c r="R110" i="1"/>
  <c r="S110" i="1"/>
  <c r="AI110" i="1" l="1"/>
  <c r="AM110" i="1"/>
  <c r="AL110" i="1"/>
  <c r="AK110" i="1"/>
  <c r="K110" i="1"/>
  <c r="M110" i="1" s="1"/>
  <c r="F110" i="1" s="1"/>
  <c r="AQ110" i="1" s="1"/>
  <c r="H110" i="1" l="1"/>
  <c r="I110" i="1" s="1"/>
  <c r="O110" i="1"/>
  <c r="E111" i="1" l="1"/>
  <c r="T110" i="1"/>
  <c r="G110" i="1"/>
  <c r="U110" i="1"/>
  <c r="C111" i="1"/>
  <c r="D111" i="1"/>
  <c r="P110" i="1" l="1"/>
  <c r="Q110" i="1" s="1"/>
  <c r="AP111" i="1"/>
  <c r="AR110" i="1" l="1"/>
  <c r="AU111" i="1" s="1"/>
  <c r="AS110" i="1"/>
  <c r="AV111" i="1" s="1"/>
  <c r="AT110" i="1"/>
  <c r="AW111" i="1" s="1"/>
  <c r="AE111" i="1" l="1"/>
  <c r="AA111" i="1"/>
  <c r="AD111" i="1"/>
  <c r="Z111" i="1"/>
  <c r="AG111" i="1"/>
  <c r="Y111" i="1"/>
  <c r="AF111" i="1"/>
  <c r="X111" i="1"/>
  <c r="AB111" i="1"/>
  <c r="AC111" i="1"/>
  <c r="S111" i="1"/>
  <c r="R111" i="1"/>
  <c r="AI111" i="1" l="1"/>
  <c r="AJ111" i="1"/>
  <c r="AM111" i="1"/>
  <c r="AL111" i="1"/>
  <c r="AK111" i="1"/>
  <c r="K111" i="1"/>
  <c r="M111" i="1" s="1"/>
  <c r="F111" i="1" s="1"/>
  <c r="AQ111" i="1" l="1"/>
  <c r="O111" i="1"/>
  <c r="H111" i="1"/>
  <c r="I111" i="1" l="1"/>
  <c r="C112" i="1" l="1"/>
  <c r="E112" i="1"/>
  <c r="G111" i="1"/>
  <c r="T111" i="1"/>
  <c r="U111" i="1"/>
  <c r="D112" i="1"/>
  <c r="P111" i="1" l="1"/>
  <c r="Q111" i="1" s="1"/>
  <c r="AP112" i="1"/>
  <c r="AS111" i="1" l="1"/>
  <c r="AV112" i="1" s="1"/>
  <c r="AT111" i="1"/>
  <c r="AW112" i="1" s="1"/>
  <c r="AR111" i="1"/>
  <c r="AU112" i="1" s="1"/>
  <c r="AG112" i="1" l="1"/>
  <c r="AC112" i="1"/>
  <c r="Y112" i="1"/>
  <c r="AF112" i="1"/>
  <c r="AB112" i="1"/>
  <c r="X112" i="1"/>
  <c r="AE112" i="1"/>
  <c r="AD112" i="1"/>
  <c r="AA112" i="1"/>
  <c r="Z112" i="1"/>
  <c r="R112" i="1"/>
  <c r="S112" i="1"/>
  <c r="AL112" i="1" l="1"/>
  <c r="AM112" i="1"/>
  <c r="AK112" i="1"/>
  <c r="AJ112" i="1"/>
  <c r="AI112" i="1"/>
  <c r="K112" i="1"/>
  <c r="M112" i="1" s="1"/>
  <c r="F112" i="1" s="1"/>
  <c r="AQ112" i="1" l="1"/>
  <c r="O112" i="1"/>
  <c r="H112" i="1"/>
  <c r="I112" i="1" l="1"/>
  <c r="C113" i="1" l="1"/>
  <c r="U112" i="1"/>
  <c r="E113" i="1"/>
  <c r="T112" i="1"/>
  <c r="G112" i="1"/>
  <c r="D113" i="1"/>
  <c r="AP113" i="1" l="1"/>
  <c r="P112" i="1"/>
  <c r="Q112" i="1" s="1"/>
  <c r="AS112" i="1" l="1"/>
  <c r="AV113" i="1" s="1"/>
  <c r="AR112" i="1"/>
  <c r="AU113" i="1" s="1"/>
  <c r="AT112" i="1"/>
  <c r="AW113" i="1" s="1"/>
  <c r="AE113" i="1" l="1"/>
  <c r="AA113" i="1"/>
  <c r="AD113" i="1"/>
  <c r="Z113" i="1"/>
  <c r="AC113" i="1"/>
  <c r="AB113" i="1"/>
  <c r="X113" i="1"/>
  <c r="AG113" i="1"/>
  <c r="AF113" i="1"/>
  <c r="Y113" i="1"/>
  <c r="R113" i="1"/>
  <c r="S113" i="1"/>
  <c r="AJ113" i="1" l="1"/>
  <c r="AI113" i="1"/>
  <c r="AL113" i="1"/>
  <c r="AK113" i="1"/>
  <c r="AM113" i="1"/>
  <c r="K113" i="1"/>
  <c r="M113" i="1" s="1"/>
  <c r="F113" i="1" s="1"/>
  <c r="O113" i="1" s="1"/>
  <c r="AQ113" i="1" l="1"/>
  <c r="H113" i="1"/>
  <c r="I113" i="1" l="1"/>
  <c r="T113" i="1" s="1"/>
  <c r="D114" i="1" l="1"/>
  <c r="G113" i="1"/>
  <c r="E114" i="1"/>
  <c r="AP114" i="1" s="1"/>
  <c r="C114" i="1"/>
  <c r="U113" i="1"/>
  <c r="P113" i="1" l="1"/>
  <c r="Q113" i="1" s="1"/>
  <c r="AS113" i="1" s="1"/>
  <c r="AV114" i="1" s="1"/>
  <c r="AR113" i="1" l="1"/>
  <c r="AU114" i="1" s="1"/>
  <c r="AT113" i="1"/>
  <c r="AW114" i="1" s="1"/>
  <c r="X114" i="1" l="1"/>
  <c r="AE114" i="1"/>
  <c r="Y114" i="1"/>
  <c r="Z114" i="1"/>
  <c r="AC114" i="1"/>
  <c r="R114" i="1"/>
  <c r="AA114" i="1"/>
  <c r="S114" i="1"/>
  <c r="AF114" i="1"/>
  <c r="AD114" i="1"/>
  <c r="AL114" i="1" s="1"/>
  <c r="AB114" i="1"/>
  <c r="AG114" i="1"/>
  <c r="AI114" i="1" l="1"/>
  <c r="K114" i="1"/>
  <c r="M114" i="1" s="1"/>
  <c r="F114" i="1" s="1"/>
  <c r="AQ114" i="1" s="1"/>
  <c r="AM114" i="1"/>
  <c r="AK114" i="1"/>
  <c r="AJ114" i="1"/>
  <c r="H114" i="1" l="1"/>
  <c r="I114" i="1" s="1"/>
  <c r="C115" i="1" s="1"/>
  <c r="O114" i="1"/>
  <c r="D115" i="1" l="1"/>
  <c r="E115" i="1"/>
  <c r="AP115" i="1" s="1"/>
  <c r="U114" i="1"/>
  <c r="G114" i="1"/>
  <c r="T114" i="1"/>
  <c r="P114" i="1" l="1"/>
  <c r="Q114" i="1" s="1"/>
  <c r="AT114" i="1" s="1"/>
  <c r="AW115" i="1" s="1"/>
  <c r="AS114" i="1" l="1"/>
  <c r="AV115" i="1" s="1"/>
  <c r="AR114" i="1"/>
  <c r="AU115" i="1" s="1"/>
  <c r="AE115" i="1" l="1"/>
  <c r="R115" i="1"/>
  <c r="AC115" i="1"/>
  <c r="AD115" i="1"/>
  <c r="X115" i="1"/>
  <c r="AA115" i="1"/>
  <c r="AF115" i="1"/>
  <c r="S115" i="1"/>
  <c r="AG115" i="1"/>
  <c r="AB115" i="1"/>
  <c r="Y115" i="1"/>
  <c r="Z115" i="1"/>
  <c r="AL115" i="1" l="1"/>
  <c r="AK115" i="1"/>
  <c r="K115" i="1"/>
  <c r="M115" i="1" s="1"/>
  <c r="F115" i="1" s="1"/>
  <c r="AQ115" i="1" s="1"/>
  <c r="AI115" i="1"/>
  <c r="AM115" i="1"/>
  <c r="AJ115" i="1"/>
  <c r="O115" i="1" l="1"/>
  <c r="H115" i="1"/>
  <c r="I115" i="1" s="1"/>
  <c r="C116" i="1" s="1"/>
  <c r="D116" i="1" l="1"/>
  <c r="T115" i="1"/>
  <c r="E116" i="1"/>
  <c r="AP116" i="1" s="1"/>
  <c r="G115" i="1"/>
  <c r="U115" i="1"/>
  <c r="P115" i="1" l="1"/>
  <c r="Q115" i="1" s="1"/>
  <c r="AS115" i="1" s="1"/>
  <c r="AV116" i="1" s="1"/>
  <c r="AR115" i="1" l="1"/>
  <c r="AU116" i="1" s="1"/>
  <c r="AT115" i="1"/>
  <c r="AW116" i="1" s="1"/>
  <c r="AF116" i="1" l="1"/>
  <c r="Y116" i="1"/>
  <c r="AC116" i="1"/>
  <c r="R116" i="1"/>
  <c r="S116" i="1"/>
  <c r="Z116" i="1"/>
  <c r="AD116" i="1"/>
  <c r="X116" i="1"/>
  <c r="AA116" i="1"/>
  <c r="AB116" i="1"/>
  <c r="AG116" i="1"/>
  <c r="AE116" i="1"/>
  <c r="AI116" i="1" l="1"/>
  <c r="K116" i="1"/>
  <c r="M116" i="1" s="1"/>
  <c r="F116" i="1" s="1"/>
  <c r="AQ116" i="1" s="1"/>
  <c r="AM116" i="1"/>
  <c r="AK116" i="1"/>
  <c r="AL116" i="1"/>
  <c r="AJ116" i="1"/>
  <c r="H116" i="1" l="1"/>
  <c r="I116" i="1" s="1"/>
  <c r="T116" i="1" s="1"/>
  <c r="O116" i="1"/>
  <c r="U116" i="1" l="1"/>
  <c r="E117" i="1"/>
  <c r="AP117" i="1" s="1"/>
  <c r="D117" i="1"/>
  <c r="C117" i="1"/>
  <c r="G116" i="1"/>
  <c r="P116" i="1" s="1"/>
  <c r="Q116" i="1" s="1"/>
  <c r="AS116" i="1" l="1"/>
  <c r="AV117" i="1" s="1"/>
  <c r="AT116" i="1"/>
  <c r="AW117" i="1" s="1"/>
  <c r="AR116" i="1"/>
  <c r="AU117" i="1" s="1"/>
  <c r="AE117" i="1" l="1"/>
  <c r="AA117" i="1"/>
  <c r="AD117" i="1"/>
  <c r="Z117" i="1"/>
  <c r="AC117" i="1"/>
  <c r="AB117" i="1"/>
  <c r="AF117" i="1"/>
  <c r="Y117" i="1"/>
  <c r="X117" i="1"/>
  <c r="AG117" i="1"/>
  <c r="R117" i="1"/>
  <c r="S117" i="1"/>
  <c r="AJ117" i="1" l="1"/>
  <c r="AM117" i="1"/>
  <c r="AL117" i="1"/>
  <c r="AK117" i="1"/>
  <c r="AI117" i="1"/>
  <c r="K117" i="1"/>
  <c r="M117" i="1" s="1"/>
  <c r="F117" i="1" s="1"/>
  <c r="AQ117" i="1" s="1"/>
  <c r="H117" i="1" l="1"/>
  <c r="I117" i="1" s="1"/>
  <c r="O117" i="1"/>
  <c r="C118" i="1" l="1"/>
  <c r="E118" i="1"/>
  <c r="T117" i="1"/>
  <c r="U117" i="1"/>
  <c r="G117" i="1"/>
  <c r="D118" i="1"/>
  <c r="AP118" i="1" l="1"/>
  <c r="P117" i="1"/>
  <c r="Q117" i="1" s="1"/>
  <c r="AT117" i="1" l="1"/>
  <c r="AW118" i="1" s="1"/>
  <c r="AR117" i="1"/>
  <c r="AU118" i="1" s="1"/>
  <c r="AS117" i="1"/>
  <c r="AV118" i="1" s="1"/>
  <c r="AG118" i="1" l="1"/>
  <c r="AC118" i="1"/>
  <c r="Y118" i="1"/>
  <c r="AF118" i="1"/>
  <c r="AB118" i="1"/>
  <c r="X118" i="1"/>
  <c r="AA118" i="1"/>
  <c r="Z118" i="1"/>
  <c r="AE118" i="1"/>
  <c r="AD118" i="1"/>
  <c r="R118" i="1"/>
  <c r="S118" i="1"/>
  <c r="AJ118" i="1" l="1"/>
  <c r="AM118" i="1"/>
  <c r="AK118" i="1"/>
  <c r="AL118" i="1"/>
  <c r="AI118" i="1"/>
  <c r="K118" i="1"/>
  <c r="M118" i="1" s="1"/>
  <c r="F118" i="1" s="1"/>
  <c r="O118" i="1" s="1"/>
  <c r="H118" i="1" l="1"/>
  <c r="I118" i="1" s="1"/>
  <c r="AQ118" i="1"/>
  <c r="C119" i="1" l="1"/>
  <c r="U118" i="1"/>
  <c r="E119" i="1"/>
  <c r="G118" i="1"/>
  <c r="T118" i="1"/>
  <c r="D119" i="1"/>
  <c r="AP119" i="1" l="1"/>
  <c r="P118" i="1"/>
  <c r="Q118" i="1" s="1"/>
  <c r="AR118" i="1" l="1"/>
  <c r="AU119" i="1" s="1"/>
  <c r="AT118" i="1"/>
  <c r="AW119" i="1" s="1"/>
  <c r="AS118" i="1"/>
  <c r="AV119" i="1" s="1"/>
  <c r="AE119" i="1" l="1"/>
  <c r="AA119" i="1"/>
  <c r="AD119" i="1"/>
  <c r="Z119" i="1"/>
  <c r="AG119" i="1"/>
  <c r="Y119" i="1"/>
  <c r="AF119" i="1"/>
  <c r="X119" i="1"/>
  <c r="AB119" i="1"/>
  <c r="AC119" i="1"/>
  <c r="S119" i="1"/>
  <c r="R119" i="1"/>
  <c r="AI119" i="1" l="1"/>
  <c r="AJ119" i="1"/>
  <c r="AM119" i="1"/>
  <c r="AL119" i="1"/>
  <c r="AK119" i="1"/>
  <c r="K119" i="1"/>
  <c r="M119" i="1" s="1"/>
  <c r="F119" i="1" s="1"/>
  <c r="AQ119" i="1" s="1"/>
  <c r="O119" i="1" l="1"/>
  <c r="H119" i="1"/>
  <c r="I119" i="1" l="1"/>
  <c r="T119" i="1" s="1"/>
  <c r="D120" i="1" l="1"/>
  <c r="C120" i="1"/>
  <c r="E120" i="1"/>
  <c r="AP120" i="1" s="1"/>
  <c r="U119" i="1"/>
  <c r="G119" i="1"/>
  <c r="P119" i="1" l="1"/>
  <c r="Q119" i="1" s="1"/>
  <c r="AR119" i="1" s="1"/>
  <c r="AU120" i="1" s="1"/>
  <c r="AT119" i="1" l="1"/>
  <c r="AW120" i="1" s="1"/>
  <c r="AS119" i="1"/>
  <c r="AV120" i="1" s="1"/>
  <c r="R120" i="1" l="1"/>
  <c r="AD120" i="1"/>
  <c r="Y120" i="1"/>
  <c r="AF120" i="1"/>
  <c r="AE120" i="1"/>
  <c r="Z120" i="1"/>
  <c r="X120" i="1"/>
  <c r="AC120" i="1"/>
  <c r="AA120" i="1"/>
  <c r="AB120" i="1"/>
  <c r="AG120" i="1"/>
  <c r="S120" i="1"/>
  <c r="K120" i="1" l="1"/>
  <c r="M120" i="1" s="1"/>
  <c r="F120" i="1" s="1"/>
  <c r="AQ120" i="1" s="1"/>
  <c r="AI120" i="1"/>
  <c r="AM120" i="1"/>
  <c r="AK120" i="1"/>
  <c r="AJ120" i="1"/>
  <c r="AL120" i="1"/>
  <c r="O120" i="1" l="1"/>
  <c r="H120" i="1"/>
  <c r="I120" i="1" s="1"/>
  <c r="G120" i="1" l="1"/>
  <c r="E121" i="1"/>
  <c r="C121" i="1"/>
  <c r="T120" i="1"/>
  <c r="U120" i="1"/>
  <c r="D121" i="1"/>
  <c r="AP121" i="1" l="1"/>
  <c r="P120" i="1"/>
  <c r="Q120" i="1" s="1"/>
  <c r="AS120" i="1" l="1"/>
  <c r="AV121" i="1" s="1"/>
  <c r="AR120" i="1"/>
  <c r="AU121" i="1" s="1"/>
  <c r="AT120" i="1"/>
  <c r="AW121" i="1" s="1"/>
  <c r="AE121" i="1" l="1"/>
  <c r="AA121" i="1"/>
  <c r="AD121" i="1"/>
  <c r="Z121" i="1"/>
  <c r="AC121" i="1"/>
  <c r="AB121" i="1"/>
  <c r="X121" i="1"/>
  <c r="AG121" i="1"/>
  <c r="AF121" i="1"/>
  <c r="Y121" i="1"/>
  <c r="S121" i="1"/>
  <c r="R121" i="1"/>
  <c r="AJ121" i="1" l="1"/>
  <c r="AK121" i="1"/>
  <c r="AL121" i="1"/>
  <c r="AI121" i="1"/>
  <c r="K121" i="1"/>
  <c r="M121" i="1" s="1"/>
  <c r="F121" i="1" s="1"/>
  <c r="AQ121" i="1" s="1"/>
  <c r="AM121" i="1"/>
  <c r="O121" i="1" l="1"/>
  <c r="H121" i="1"/>
  <c r="I121" i="1" s="1"/>
  <c r="G121" i="1" l="1"/>
  <c r="C122" i="1"/>
  <c r="U121" i="1"/>
  <c r="E122" i="1"/>
  <c r="T121" i="1"/>
  <c r="D122" i="1"/>
  <c r="AP122" i="1" l="1"/>
  <c r="P121" i="1"/>
  <c r="Q121" i="1" s="1"/>
  <c r="AR121" i="1" l="1"/>
  <c r="AU122" i="1" s="1"/>
  <c r="AT121" i="1"/>
  <c r="AW122" i="1" s="1"/>
  <c r="AS121" i="1"/>
  <c r="AV122" i="1" s="1"/>
  <c r="AG122" i="1" l="1"/>
  <c r="AC122" i="1"/>
  <c r="Y122" i="1"/>
  <c r="AF122" i="1"/>
  <c r="AB122" i="1"/>
  <c r="X122" i="1"/>
  <c r="AA122" i="1"/>
  <c r="Z122" i="1"/>
  <c r="AD122" i="1"/>
  <c r="AE122" i="1"/>
  <c r="S122" i="1"/>
  <c r="R122" i="1"/>
  <c r="AJ122" i="1" l="1"/>
  <c r="AM122" i="1"/>
  <c r="AL122" i="1"/>
  <c r="AK122" i="1"/>
  <c r="AI122" i="1"/>
  <c r="K122" i="1"/>
  <c r="M122" i="1" s="1"/>
  <c r="F122" i="1" s="1"/>
  <c r="AQ122" i="1" s="1"/>
  <c r="H122" i="1" l="1"/>
  <c r="I122" i="1" s="1"/>
  <c r="O122" i="1"/>
  <c r="C123" i="1" l="1"/>
  <c r="G122" i="1"/>
  <c r="U122" i="1"/>
  <c r="E123" i="1"/>
  <c r="T122" i="1"/>
  <c r="D123" i="1"/>
  <c r="AP123" i="1" l="1"/>
  <c r="P122" i="1"/>
  <c r="Q122" i="1" s="1"/>
  <c r="AS122" i="1" l="1"/>
  <c r="AV123" i="1" s="1"/>
  <c r="AT122" i="1"/>
  <c r="AW123" i="1" s="1"/>
  <c r="AR122" i="1"/>
  <c r="AU123" i="1" s="1"/>
  <c r="AE123" i="1" l="1"/>
  <c r="AA123" i="1"/>
  <c r="AD123" i="1"/>
  <c r="Z123" i="1"/>
  <c r="AG123" i="1"/>
  <c r="Y123" i="1"/>
  <c r="AF123" i="1"/>
  <c r="X123" i="1"/>
  <c r="AC123" i="1"/>
  <c r="AB123" i="1"/>
  <c r="S123" i="1"/>
  <c r="R123" i="1"/>
  <c r="AI123" i="1" l="1"/>
  <c r="AJ123" i="1"/>
  <c r="AK123" i="1"/>
  <c r="AM123" i="1"/>
  <c r="AL123" i="1"/>
  <c r="K123" i="1"/>
  <c r="M123" i="1" s="1"/>
  <c r="F123" i="1" s="1"/>
  <c r="AQ123" i="1" l="1"/>
  <c r="O123" i="1"/>
  <c r="H123" i="1"/>
  <c r="I123" i="1" l="1"/>
  <c r="U123" i="1" l="1"/>
  <c r="C124" i="1"/>
  <c r="E124" i="1"/>
  <c r="T123" i="1"/>
  <c r="G123" i="1"/>
  <c r="D124" i="1"/>
  <c r="P123" i="1" l="1"/>
  <c r="Q123" i="1" s="1"/>
  <c r="AP124" i="1"/>
  <c r="AS123" i="1" l="1"/>
  <c r="AV124" i="1" s="1"/>
  <c r="AT123" i="1"/>
  <c r="AW124" i="1" s="1"/>
  <c r="AR123" i="1"/>
  <c r="AU124" i="1" s="1"/>
  <c r="AG124" i="1" l="1"/>
  <c r="AC124" i="1"/>
  <c r="Y124" i="1"/>
  <c r="AF124" i="1"/>
  <c r="AB124" i="1"/>
  <c r="X124" i="1"/>
  <c r="AE124" i="1"/>
  <c r="AD124" i="1"/>
  <c r="AL124" i="1" s="1"/>
  <c r="Z124" i="1"/>
  <c r="AA124" i="1"/>
  <c r="S124" i="1"/>
  <c r="R124" i="1"/>
  <c r="AM124" i="1" l="1"/>
  <c r="AJ124" i="1"/>
  <c r="AK124" i="1"/>
  <c r="AI124" i="1"/>
  <c r="K124" i="1"/>
  <c r="M124" i="1" s="1"/>
  <c r="F124" i="1" s="1"/>
  <c r="AQ124" i="1" s="1"/>
  <c r="H124" i="1" l="1"/>
  <c r="I124" i="1" s="1"/>
  <c r="O124" i="1"/>
  <c r="E125" i="1" l="1"/>
  <c r="G124" i="1"/>
  <c r="T124" i="1"/>
  <c r="U124" i="1"/>
  <c r="C125" i="1"/>
  <c r="D125" i="1"/>
  <c r="P124" i="1" l="1"/>
  <c r="Q124" i="1" s="1"/>
  <c r="AP125" i="1"/>
  <c r="AS124" i="1" l="1"/>
  <c r="AV125" i="1" s="1"/>
  <c r="AT124" i="1"/>
  <c r="AW125" i="1" s="1"/>
  <c r="AR124" i="1"/>
  <c r="AU125" i="1" s="1"/>
  <c r="AE125" i="1" l="1"/>
  <c r="AA125" i="1"/>
  <c r="AD125" i="1"/>
  <c r="Z125" i="1"/>
  <c r="AC125" i="1"/>
  <c r="AB125" i="1"/>
  <c r="AF125" i="1"/>
  <c r="Y125" i="1"/>
  <c r="X125" i="1"/>
  <c r="AG125" i="1"/>
  <c r="R125" i="1"/>
  <c r="S125" i="1"/>
  <c r="AI125" i="1" l="1"/>
  <c r="AJ125" i="1"/>
  <c r="AM125" i="1"/>
  <c r="AL125" i="1"/>
  <c r="AK125" i="1"/>
  <c r="K125" i="1"/>
  <c r="M125" i="1" s="1"/>
  <c r="F125" i="1" s="1"/>
  <c r="AQ125" i="1" l="1"/>
  <c r="O125" i="1"/>
  <c r="H125" i="1"/>
  <c r="I125" i="1" l="1"/>
  <c r="T125" i="1" l="1"/>
  <c r="C126" i="1"/>
  <c r="U125" i="1"/>
  <c r="G125" i="1"/>
  <c r="E126" i="1"/>
  <c r="D126" i="1"/>
  <c r="P125" i="1" l="1"/>
  <c r="Q125" i="1" s="1"/>
  <c r="AP126" i="1"/>
  <c r="AS125" i="1" l="1"/>
  <c r="AV126" i="1" s="1"/>
  <c r="AR125" i="1"/>
  <c r="AU126" i="1" s="1"/>
  <c r="AT125" i="1"/>
  <c r="AW126" i="1" s="1"/>
  <c r="AG126" i="1" l="1"/>
  <c r="AC126" i="1"/>
  <c r="Y126" i="1"/>
  <c r="AF126" i="1"/>
  <c r="AB126" i="1"/>
  <c r="X126" i="1"/>
  <c r="AA126" i="1"/>
  <c r="Z126" i="1"/>
  <c r="AJ126" i="1" s="1"/>
  <c r="AE126" i="1"/>
  <c r="AD126" i="1"/>
  <c r="S126" i="1"/>
  <c r="R126" i="1"/>
  <c r="AM126" i="1" l="1"/>
  <c r="AK126" i="1"/>
  <c r="AL126" i="1"/>
  <c r="AI126" i="1"/>
  <c r="K126" i="1"/>
  <c r="M126" i="1" s="1"/>
  <c r="F126" i="1" s="1"/>
  <c r="AQ126" i="1" l="1"/>
  <c r="O126" i="1"/>
  <c r="H126" i="1"/>
  <c r="I126" i="1" l="1"/>
  <c r="E127" i="1" l="1"/>
  <c r="G126" i="1"/>
  <c r="U126" i="1"/>
  <c r="T126" i="1"/>
  <c r="C127" i="1"/>
  <c r="D127" i="1"/>
  <c r="P126" i="1" l="1"/>
  <c r="Q126" i="1" s="1"/>
  <c r="AP127" i="1"/>
  <c r="AT126" i="1" l="1"/>
  <c r="AW127" i="1" s="1"/>
  <c r="AR126" i="1"/>
  <c r="AU127" i="1" s="1"/>
  <c r="AS126" i="1"/>
  <c r="AV127" i="1" s="1"/>
  <c r="AE127" i="1" l="1"/>
  <c r="AA127" i="1"/>
  <c r="AD127" i="1"/>
  <c r="Z127" i="1"/>
  <c r="AG127" i="1"/>
  <c r="Y127" i="1"/>
  <c r="AF127" i="1"/>
  <c r="X127" i="1"/>
  <c r="AB127" i="1"/>
  <c r="AC127" i="1"/>
  <c r="S127" i="1"/>
  <c r="R127" i="1"/>
  <c r="AI127" i="1" l="1"/>
  <c r="AJ127" i="1"/>
  <c r="K127" i="1"/>
  <c r="M127" i="1" s="1"/>
  <c r="F127" i="1" s="1"/>
  <c r="O127" i="1" s="1"/>
  <c r="AM127" i="1"/>
  <c r="AL127" i="1"/>
  <c r="AK127" i="1"/>
  <c r="H127" i="1" l="1"/>
  <c r="I127" i="1" s="1"/>
  <c r="AQ127" i="1"/>
  <c r="T127" i="1" l="1"/>
  <c r="E128" i="1"/>
  <c r="G127" i="1"/>
  <c r="C128" i="1"/>
  <c r="U127" i="1"/>
  <c r="D128" i="1"/>
  <c r="P127" i="1" l="1"/>
  <c r="Q127" i="1" s="1"/>
  <c r="AP128" i="1"/>
  <c r="AT127" i="1" l="1"/>
  <c r="AW128" i="1" s="1"/>
  <c r="AS127" i="1"/>
  <c r="AV128" i="1" s="1"/>
  <c r="AR127" i="1"/>
  <c r="AU128" i="1" s="1"/>
  <c r="AG128" i="1" l="1"/>
  <c r="AC128" i="1"/>
  <c r="Y128" i="1"/>
  <c r="AF128" i="1"/>
  <c r="AB128" i="1"/>
  <c r="X128" i="1"/>
  <c r="AE128" i="1"/>
  <c r="AD128" i="1"/>
  <c r="AA128" i="1"/>
  <c r="Z128" i="1"/>
  <c r="S128" i="1"/>
  <c r="R128" i="1"/>
  <c r="AL128" i="1" l="1"/>
  <c r="AJ128" i="1"/>
  <c r="AM128" i="1"/>
  <c r="AI128" i="1"/>
  <c r="AK128" i="1"/>
  <c r="K128" i="1"/>
  <c r="M128" i="1" s="1"/>
  <c r="F128" i="1" s="1"/>
  <c r="AQ128" i="1" s="1"/>
  <c r="H128" i="1" l="1"/>
  <c r="I128" i="1" s="1"/>
  <c r="O128" i="1"/>
  <c r="G128" i="1" l="1"/>
  <c r="E129" i="1"/>
  <c r="U128" i="1"/>
  <c r="C129" i="1"/>
  <c r="T128" i="1"/>
  <c r="D129" i="1"/>
  <c r="AP129" i="1" l="1"/>
  <c r="P128" i="1"/>
  <c r="Q128" i="1" s="1"/>
  <c r="AS128" i="1" l="1"/>
  <c r="AV129" i="1" s="1"/>
  <c r="AT128" i="1"/>
  <c r="AW129" i="1" s="1"/>
  <c r="AR128" i="1"/>
  <c r="AU129" i="1" s="1"/>
  <c r="AE129" i="1" l="1"/>
  <c r="AA129" i="1"/>
  <c r="AD129" i="1"/>
  <c r="Z129" i="1"/>
  <c r="AC129" i="1"/>
  <c r="AB129" i="1"/>
  <c r="X129" i="1"/>
  <c r="AG129" i="1"/>
  <c r="AF129" i="1"/>
  <c r="Y129" i="1"/>
  <c r="S129" i="1"/>
  <c r="R129" i="1"/>
  <c r="AJ129" i="1" l="1"/>
  <c r="AL129" i="1"/>
  <c r="AI129" i="1"/>
  <c r="AK129" i="1"/>
  <c r="AM129" i="1"/>
  <c r="K129" i="1"/>
  <c r="M129" i="1" s="1"/>
  <c r="F129" i="1" s="1"/>
  <c r="AQ129" i="1" s="1"/>
  <c r="H129" i="1" l="1"/>
  <c r="O129" i="1"/>
  <c r="I129" i="1" l="1"/>
  <c r="U129" i="1" s="1"/>
  <c r="E130" i="1" l="1"/>
  <c r="AP130" i="1" s="1"/>
  <c r="D130" i="1"/>
  <c r="C130" i="1"/>
  <c r="T129" i="1"/>
  <c r="G129" i="1"/>
  <c r="P129" i="1" l="1"/>
  <c r="Q129" i="1" s="1"/>
  <c r="AR129" i="1" s="1"/>
  <c r="AU130" i="1" s="1"/>
  <c r="AS129" i="1" l="1"/>
  <c r="AV130" i="1" s="1"/>
  <c r="AT129" i="1"/>
  <c r="AW130" i="1" s="1"/>
  <c r="S130" i="1" l="1"/>
  <c r="AG130" i="1"/>
  <c r="AA130" i="1"/>
  <c r="Z130" i="1"/>
  <c r="AF130" i="1"/>
  <c r="X130" i="1"/>
  <c r="AC130" i="1"/>
  <c r="Y130" i="1"/>
  <c r="AE130" i="1"/>
  <c r="R130" i="1"/>
  <c r="AD130" i="1"/>
  <c r="AB130" i="1"/>
  <c r="AK130" i="1" s="1"/>
  <c r="K130" i="1" l="1"/>
  <c r="M130" i="1" s="1"/>
  <c r="F130" i="1" s="1"/>
  <c r="AQ130" i="1" s="1"/>
  <c r="AM130" i="1"/>
  <c r="AJ130" i="1"/>
  <c r="AI130" i="1"/>
  <c r="AL130" i="1"/>
  <c r="H130" i="1" l="1"/>
  <c r="I130" i="1" s="1"/>
  <c r="O130" i="1"/>
  <c r="U130" i="1" l="1"/>
  <c r="T130" i="1"/>
  <c r="C131" i="1"/>
  <c r="G130" i="1"/>
  <c r="E131" i="1"/>
  <c r="D131" i="1"/>
  <c r="P130" i="1" l="1"/>
  <c r="Q130" i="1" s="1"/>
  <c r="AP131" i="1"/>
  <c r="AT130" i="1" l="1"/>
  <c r="AW131" i="1" s="1"/>
  <c r="AS130" i="1"/>
  <c r="AV131" i="1" s="1"/>
  <c r="AR130" i="1"/>
  <c r="AU131" i="1" s="1"/>
  <c r="AE131" i="1" l="1"/>
  <c r="AA131" i="1"/>
  <c r="AD131" i="1"/>
  <c r="Z131" i="1"/>
  <c r="AG131" i="1"/>
  <c r="Y131" i="1"/>
  <c r="AF131" i="1"/>
  <c r="X131" i="1"/>
  <c r="AC131" i="1"/>
  <c r="AB131" i="1"/>
  <c r="S131" i="1"/>
  <c r="R131" i="1"/>
  <c r="AI131" i="1" l="1"/>
  <c r="AJ131" i="1"/>
  <c r="AL131" i="1"/>
  <c r="AM131" i="1"/>
  <c r="AK131" i="1"/>
  <c r="K131" i="1"/>
  <c r="M131" i="1" s="1"/>
  <c r="F131" i="1" s="1"/>
  <c r="AQ131" i="1" s="1"/>
  <c r="H131" i="1" l="1"/>
  <c r="I131" i="1" s="1"/>
  <c r="O131" i="1"/>
  <c r="T131" i="1" l="1"/>
  <c r="E132" i="1"/>
  <c r="C132" i="1"/>
  <c r="G131" i="1"/>
  <c r="U131" i="1"/>
  <c r="D132" i="1"/>
  <c r="P131" i="1" l="1"/>
  <c r="Q131" i="1" s="1"/>
  <c r="AP132" i="1"/>
  <c r="AT131" i="1" l="1"/>
  <c r="AW132" i="1" s="1"/>
  <c r="AR131" i="1"/>
  <c r="AU132" i="1" s="1"/>
  <c r="AS131" i="1"/>
  <c r="AV132" i="1" s="1"/>
  <c r="AG132" i="1" l="1"/>
  <c r="AC132" i="1"/>
  <c r="Y132" i="1"/>
  <c r="AF132" i="1"/>
  <c r="AB132" i="1"/>
  <c r="X132" i="1"/>
  <c r="AE132" i="1"/>
  <c r="AD132" i="1"/>
  <c r="AL132" i="1" s="1"/>
  <c r="Z132" i="1"/>
  <c r="AA132" i="1"/>
  <c r="R132" i="1"/>
  <c r="S132" i="1"/>
  <c r="AM132" i="1" l="1"/>
  <c r="AI132" i="1"/>
  <c r="AJ132" i="1"/>
  <c r="AK132" i="1"/>
  <c r="K132" i="1"/>
  <c r="M132" i="1" s="1"/>
  <c r="F132" i="1" s="1"/>
  <c r="O132" i="1" s="1"/>
  <c r="H132" i="1" l="1"/>
  <c r="AQ132" i="1"/>
  <c r="I132" i="1" l="1"/>
  <c r="T132" i="1" s="1"/>
  <c r="E133" i="1" l="1"/>
  <c r="AP133" i="1" s="1"/>
  <c r="G132" i="1"/>
  <c r="U132" i="1"/>
  <c r="D133" i="1"/>
  <c r="C133" i="1"/>
  <c r="P132" i="1" l="1"/>
  <c r="Q132" i="1" s="1"/>
  <c r="AT132" i="1" s="1"/>
  <c r="AW133" i="1" s="1"/>
  <c r="AS132" i="1" l="1"/>
  <c r="AV133" i="1" s="1"/>
  <c r="AR132" i="1"/>
  <c r="AU133" i="1" s="1"/>
  <c r="AE133" i="1" l="1"/>
  <c r="AA133" i="1"/>
  <c r="AD133" i="1"/>
  <c r="Z133" i="1"/>
  <c r="AC133" i="1"/>
  <c r="AB133" i="1"/>
  <c r="AF133" i="1"/>
  <c r="Y133" i="1"/>
  <c r="X133" i="1"/>
  <c r="AG133" i="1"/>
  <c r="R133" i="1"/>
  <c r="S133" i="1"/>
  <c r="K133" i="1" s="1"/>
  <c r="M133" i="1" s="1"/>
  <c r="F133" i="1" s="1"/>
  <c r="AJ133" i="1" l="1"/>
  <c r="AL133" i="1"/>
  <c r="AK133" i="1"/>
  <c r="AM133" i="1"/>
  <c r="AI133" i="1"/>
  <c r="AQ133" i="1"/>
  <c r="H133" i="1"/>
  <c r="O133" i="1"/>
  <c r="I133" i="1" l="1"/>
  <c r="E134" i="1" l="1"/>
  <c r="C134" i="1"/>
  <c r="G133" i="1"/>
  <c r="T133" i="1"/>
  <c r="U133" i="1"/>
  <c r="D134" i="1"/>
  <c r="P133" i="1" l="1"/>
  <c r="Q133" i="1" s="1"/>
  <c r="AP134" i="1"/>
  <c r="AT133" i="1" l="1"/>
  <c r="AW134" i="1" s="1"/>
  <c r="AS133" i="1"/>
  <c r="AV134" i="1" s="1"/>
  <c r="AR133" i="1"/>
  <c r="AU134" i="1" s="1"/>
  <c r="AG134" i="1" l="1"/>
  <c r="AC134" i="1"/>
  <c r="Y134" i="1"/>
  <c r="AF134" i="1"/>
  <c r="AB134" i="1"/>
  <c r="X134" i="1"/>
  <c r="AA134" i="1"/>
  <c r="Z134" i="1"/>
  <c r="AJ134" i="1" s="1"/>
  <c r="AE134" i="1"/>
  <c r="AD134" i="1"/>
  <c r="R134" i="1"/>
  <c r="S134" i="1"/>
  <c r="AM134" i="1" l="1"/>
  <c r="AL134" i="1"/>
  <c r="AI134" i="1"/>
  <c r="AK134" i="1"/>
  <c r="K134" i="1"/>
  <c r="M134" i="1" s="1"/>
  <c r="F134" i="1" s="1"/>
  <c r="O134" i="1" s="1"/>
  <c r="H134" i="1" l="1"/>
  <c r="AQ134" i="1"/>
  <c r="I134" i="1" l="1"/>
  <c r="C135" i="1" s="1"/>
  <c r="D135" i="1" l="1"/>
  <c r="E135" i="1"/>
  <c r="AP135" i="1" s="1"/>
  <c r="T134" i="1"/>
  <c r="U134" i="1"/>
  <c r="G134" i="1"/>
  <c r="P134" i="1" l="1"/>
  <c r="Q134" i="1" s="1"/>
  <c r="AS134" i="1" s="1"/>
  <c r="AV135" i="1" s="1"/>
  <c r="AR134" i="1" l="1"/>
  <c r="AU135" i="1" s="1"/>
  <c r="AT134" i="1"/>
  <c r="AW135" i="1" s="1"/>
  <c r="R135" i="1" l="1"/>
  <c r="AE135" i="1"/>
  <c r="AA135" i="1"/>
  <c r="AD135" i="1"/>
  <c r="Z135" i="1"/>
  <c r="AG135" i="1"/>
  <c r="Y135" i="1"/>
  <c r="AF135" i="1"/>
  <c r="X135" i="1"/>
  <c r="AB135" i="1"/>
  <c r="AC135" i="1"/>
  <c r="S135" i="1"/>
  <c r="K135" i="1" l="1"/>
  <c r="M135" i="1" s="1"/>
  <c r="F135" i="1" s="1"/>
  <c r="O135" i="1" s="1"/>
  <c r="AI135" i="1"/>
  <c r="AJ135" i="1"/>
  <c r="AM135" i="1"/>
  <c r="AL135" i="1"/>
  <c r="AK135" i="1"/>
  <c r="H135" i="1" l="1"/>
  <c r="I135" i="1" s="1"/>
  <c r="AQ135" i="1"/>
  <c r="E136" i="1" l="1"/>
  <c r="U135" i="1"/>
  <c r="G135" i="1"/>
  <c r="T135" i="1"/>
  <c r="C136" i="1"/>
  <c r="D136" i="1"/>
  <c r="P135" i="1" l="1"/>
  <c r="Q135" i="1" s="1"/>
  <c r="AP136" i="1"/>
  <c r="AR135" i="1" l="1"/>
  <c r="AU136" i="1" s="1"/>
  <c r="AT135" i="1"/>
  <c r="AW136" i="1" s="1"/>
  <c r="AS135" i="1"/>
  <c r="AV136" i="1" s="1"/>
  <c r="AG136" i="1" l="1"/>
  <c r="AC136" i="1"/>
  <c r="Y136" i="1"/>
  <c r="AF136" i="1"/>
  <c r="AB136" i="1"/>
  <c r="X136" i="1"/>
  <c r="AE136" i="1"/>
  <c r="AD136" i="1"/>
  <c r="AL136" i="1" s="1"/>
  <c r="AA136" i="1"/>
  <c r="Z136" i="1"/>
  <c r="S136" i="1"/>
  <c r="R136" i="1"/>
  <c r="AJ136" i="1" l="1"/>
  <c r="AK136" i="1"/>
  <c r="AM136" i="1"/>
  <c r="AI136" i="1"/>
  <c r="K136" i="1"/>
  <c r="M136" i="1" s="1"/>
  <c r="F136" i="1" s="1"/>
  <c r="AQ136" i="1" s="1"/>
  <c r="O136" i="1" l="1"/>
  <c r="H136" i="1"/>
  <c r="I136" i="1" s="1"/>
  <c r="C137" i="1" l="1"/>
  <c r="G136" i="1"/>
  <c r="U136" i="1"/>
  <c r="E137" i="1"/>
  <c r="T136" i="1"/>
  <c r="D137" i="1"/>
  <c r="AP137" i="1" l="1"/>
  <c r="P136" i="1"/>
  <c r="Q136" i="1" s="1"/>
  <c r="AT136" i="1" l="1"/>
  <c r="AW137" i="1" s="1"/>
  <c r="AS136" i="1"/>
  <c r="AV137" i="1" s="1"/>
  <c r="AR136" i="1"/>
  <c r="AU137" i="1" s="1"/>
  <c r="AE137" i="1" l="1"/>
  <c r="AA137" i="1"/>
  <c r="AD137" i="1"/>
  <c r="Z137" i="1"/>
  <c r="AC137" i="1"/>
  <c r="AB137" i="1"/>
  <c r="X137" i="1"/>
  <c r="AG137" i="1"/>
  <c r="AF137" i="1"/>
  <c r="Y137" i="1"/>
  <c r="R137" i="1"/>
  <c r="S137" i="1"/>
  <c r="AK137" i="1" l="1"/>
  <c r="AJ137" i="1"/>
  <c r="AI137" i="1"/>
  <c r="AL137" i="1"/>
  <c r="AM137" i="1"/>
  <c r="K137" i="1"/>
  <c r="M137" i="1" s="1"/>
  <c r="F137" i="1" s="1"/>
  <c r="AQ137" i="1" l="1"/>
  <c r="O137" i="1"/>
  <c r="H137" i="1"/>
  <c r="I137" i="1" l="1"/>
  <c r="T137" i="1" l="1"/>
  <c r="G137" i="1"/>
  <c r="E138" i="1"/>
  <c r="U137" i="1"/>
  <c r="C138" i="1"/>
  <c r="D138" i="1"/>
  <c r="AP138" i="1" l="1"/>
  <c r="P137" i="1"/>
  <c r="Q137" i="1" s="1"/>
  <c r="AS137" i="1" l="1"/>
  <c r="AV138" i="1" s="1"/>
  <c r="AT137" i="1"/>
  <c r="AW138" i="1" s="1"/>
  <c r="AR137" i="1"/>
  <c r="AU138" i="1" s="1"/>
  <c r="AG138" i="1" l="1"/>
  <c r="AC138" i="1"/>
  <c r="Y138" i="1"/>
  <c r="AF138" i="1"/>
  <c r="AB138" i="1"/>
  <c r="X138" i="1"/>
  <c r="AA138" i="1"/>
  <c r="Z138" i="1"/>
  <c r="AD138" i="1"/>
  <c r="AE138" i="1"/>
  <c r="S138" i="1"/>
  <c r="R138" i="1"/>
  <c r="AJ138" i="1" l="1"/>
  <c r="AM138" i="1"/>
  <c r="AL138" i="1"/>
  <c r="AK138" i="1"/>
  <c r="AI138" i="1"/>
  <c r="K138" i="1"/>
  <c r="M138" i="1" s="1"/>
  <c r="F138" i="1" s="1"/>
  <c r="AQ138" i="1" s="1"/>
  <c r="O138" i="1" l="1"/>
  <c r="H138" i="1"/>
  <c r="I138" i="1" s="1"/>
  <c r="C139" i="1" l="1"/>
  <c r="U138" i="1"/>
  <c r="E139" i="1"/>
  <c r="G138" i="1"/>
  <c r="T138" i="1"/>
  <c r="D139" i="1"/>
  <c r="P138" i="1" l="1"/>
  <c r="Q138" i="1" s="1"/>
  <c r="AP139" i="1"/>
  <c r="AT138" i="1" l="1"/>
  <c r="AW139" i="1" s="1"/>
  <c r="AR138" i="1"/>
  <c r="AU139" i="1" s="1"/>
  <c r="AS138" i="1"/>
  <c r="AV139" i="1" s="1"/>
  <c r="AE139" i="1" l="1"/>
  <c r="AA139" i="1"/>
  <c r="AD139" i="1"/>
  <c r="Z139" i="1"/>
  <c r="AG139" i="1"/>
  <c r="Y139" i="1"/>
  <c r="AF139" i="1"/>
  <c r="X139" i="1"/>
  <c r="AC139" i="1"/>
  <c r="AB139" i="1"/>
  <c r="S139" i="1"/>
  <c r="R139" i="1"/>
  <c r="AI139" i="1" l="1"/>
  <c r="AJ139" i="1"/>
  <c r="AM139" i="1"/>
  <c r="AL139" i="1"/>
  <c r="AK139" i="1"/>
  <c r="K139" i="1"/>
  <c r="M139" i="1" s="1"/>
  <c r="F139" i="1" s="1"/>
  <c r="AQ139" i="1" s="1"/>
  <c r="H139" i="1" l="1"/>
  <c r="I139" i="1" s="1"/>
  <c r="O139" i="1"/>
  <c r="G139" i="1" l="1"/>
  <c r="C140" i="1"/>
  <c r="E140" i="1"/>
  <c r="U139" i="1"/>
  <c r="T139" i="1"/>
  <c r="D140" i="1"/>
  <c r="AP140" i="1" l="1"/>
  <c r="P139" i="1"/>
  <c r="Q139" i="1" s="1"/>
  <c r="AR139" i="1" l="1"/>
  <c r="AU140" i="1" s="1"/>
  <c r="AT139" i="1"/>
  <c r="AW140" i="1" s="1"/>
  <c r="AS139" i="1"/>
  <c r="AV140" i="1" s="1"/>
  <c r="AG140" i="1" l="1"/>
  <c r="AC140" i="1"/>
  <c r="Y140" i="1"/>
  <c r="AF140" i="1"/>
  <c r="AB140" i="1"/>
  <c r="X140" i="1"/>
  <c r="AE140" i="1"/>
  <c r="AD140" i="1"/>
  <c r="AL140" i="1" s="1"/>
  <c r="Z140" i="1"/>
  <c r="AA140" i="1"/>
  <c r="S140" i="1"/>
  <c r="R140" i="1"/>
  <c r="AM140" i="1" l="1"/>
  <c r="AJ140" i="1"/>
  <c r="AK140" i="1"/>
  <c r="AI140" i="1"/>
  <c r="K140" i="1"/>
  <c r="M140" i="1" s="1"/>
  <c r="F140" i="1" s="1"/>
  <c r="AQ140" i="1" s="1"/>
  <c r="H140" i="1" l="1"/>
  <c r="I140" i="1" s="1"/>
  <c r="O140" i="1"/>
  <c r="G140" i="1" l="1"/>
  <c r="U140" i="1"/>
  <c r="E141" i="1"/>
  <c r="T140" i="1"/>
  <c r="C141" i="1"/>
  <c r="D141" i="1"/>
  <c r="AP141" i="1" l="1"/>
  <c r="P140" i="1"/>
  <c r="Q140" i="1" s="1"/>
  <c r="AT140" i="1" l="1"/>
  <c r="AW141" i="1" s="1"/>
  <c r="AS140" i="1"/>
  <c r="AV141" i="1" s="1"/>
  <c r="AR140" i="1"/>
  <c r="AU141" i="1" s="1"/>
  <c r="AE141" i="1" l="1"/>
  <c r="AA141" i="1"/>
  <c r="AD141" i="1"/>
  <c r="Z141" i="1"/>
  <c r="AC141" i="1"/>
  <c r="AB141" i="1"/>
  <c r="AF141" i="1"/>
  <c r="Y141" i="1"/>
  <c r="X141" i="1"/>
  <c r="AG141" i="1"/>
  <c r="R141" i="1"/>
  <c r="S141" i="1"/>
  <c r="AK141" i="1" l="1"/>
  <c r="AJ141" i="1"/>
  <c r="AM141" i="1"/>
  <c r="AL141" i="1"/>
  <c r="AI141" i="1"/>
  <c r="K141" i="1"/>
  <c r="M141" i="1" s="1"/>
  <c r="F141" i="1" s="1"/>
  <c r="AQ141" i="1" s="1"/>
  <c r="H141" i="1" l="1"/>
  <c r="I141" i="1" s="1"/>
  <c r="O141" i="1"/>
  <c r="U141" i="1" l="1"/>
  <c r="G141" i="1"/>
  <c r="T141" i="1"/>
  <c r="E142" i="1"/>
  <c r="C142" i="1"/>
  <c r="D142" i="1"/>
  <c r="AP142" i="1" l="1"/>
  <c r="P141" i="1"/>
  <c r="Q141" i="1" s="1"/>
  <c r="AR141" i="1" l="1"/>
  <c r="AU142" i="1" s="1"/>
  <c r="AT141" i="1"/>
  <c r="AW142" i="1" s="1"/>
  <c r="AS141" i="1"/>
  <c r="AV142" i="1" s="1"/>
  <c r="AG142" i="1" l="1"/>
  <c r="AC142" i="1"/>
  <c r="Y142" i="1"/>
  <c r="AF142" i="1"/>
  <c r="AB142" i="1"/>
  <c r="X142" i="1"/>
  <c r="AA142" i="1"/>
  <c r="Z142" i="1"/>
  <c r="AE142" i="1"/>
  <c r="AD142" i="1"/>
  <c r="R142" i="1"/>
  <c r="S142" i="1"/>
  <c r="AJ142" i="1" l="1"/>
  <c r="AM142" i="1"/>
  <c r="AL142" i="1"/>
  <c r="AI142" i="1"/>
  <c r="AK142" i="1"/>
  <c r="K142" i="1"/>
  <c r="M142" i="1" s="1"/>
  <c r="F142" i="1" s="1"/>
  <c r="AQ142" i="1" s="1"/>
  <c r="H142" i="1" l="1"/>
  <c r="I142" i="1" s="1"/>
  <c r="O142" i="1"/>
  <c r="T142" i="1" l="1"/>
  <c r="C143" i="1"/>
  <c r="E143" i="1"/>
  <c r="U142" i="1"/>
  <c r="G142" i="1"/>
  <c r="D143" i="1"/>
  <c r="AP143" i="1" l="1"/>
  <c r="P142" i="1"/>
  <c r="Q142" i="1" s="1"/>
  <c r="AT142" i="1" l="1"/>
  <c r="AW143" i="1" s="1"/>
  <c r="AS142" i="1"/>
  <c r="AV143" i="1" s="1"/>
  <c r="AR142" i="1"/>
  <c r="AU143" i="1" s="1"/>
  <c r="AE143" i="1" l="1"/>
  <c r="AA143" i="1"/>
  <c r="AD143" i="1"/>
  <c r="Z143" i="1"/>
  <c r="AG143" i="1"/>
  <c r="Y143" i="1"/>
  <c r="AF143" i="1"/>
  <c r="X143" i="1"/>
  <c r="AB143" i="1"/>
  <c r="AC143" i="1"/>
  <c r="R143" i="1"/>
  <c r="S143" i="1"/>
  <c r="AI143" i="1" l="1"/>
  <c r="AJ143" i="1"/>
  <c r="AM143" i="1"/>
  <c r="AL143" i="1"/>
  <c r="AK143" i="1"/>
  <c r="K143" i="1"/>
  <c r="M143" i="1" s="1"/>
  <c r="F143" i="1" s="1"/>
  <c r="AQ143" i="1" l="1"/>
  <c r="O143" i="1"/>
  <c r="H143" i="1"/>
  <c r="I143" i="1" l="1"/>
  <c r="C144" i="1" l="1"/>
  <c r="E144" i="1"/>
  <c r="G143" i="1"/>
  <c r="T143" i="1"/>
  <c r="U143" i="1"/>
  <c r="D144" i="1"/>
  <c r="P143" i="1" l="1"/>
  <c r="Q143" i="1" s="1"/>
  <c r="AP144" i="1"/>
  <c r="AT143" i="1" l="1"/>
  <c r="AW144" i="1" s="1"/>
  <c r="AS143" i="1"/>
  <c r="AV144" i="1" s="1"/>
  <c r="AR143" i="1"/>
  <c r="AU144" i="1" s="1"/>
  <c r="AG144" i="1" l="1"/>
  <c r="AC144" i="1"/>
  <c r="Y144" i="1"/>
  <c r="AF144" i="1"/>
  <c r="AB144" i="1"/>
  <c r="X144" i="1"/>
  <c r="AE144" i="1"/>
  <c r="AD144" i="1"/>
  <c r="AL144" i="1" s="1"/>
  <c r="AA144" i="1"/>
  <c r="Z144" i="1"/>
  <c r="R144" i="1"/>
  <c r="S144" i="1"/>
  <c r="AJ144" i="1" l="1"/>
  <c r="AM144" i="1"/>
  <c r="AI144" i="1"/>
  <c r="AK144" i="1"/>
  <c r="K144" i="1"/>
  <c r="M144" i="1" s="1"/>
  <c r="F144" i="1" s="1"/>
  <c r="O144" i="1" l="1"/>
  <c r="H144" i="1"/>
  <c r="I144" i="1" s="1"/>
  <c r="AQ144" i="1"/>
  <c r="E145" i="1" l="1"/>
  <c r="T144" i="1"/>
  <c r="U144" i="1"/>
  <c r="C145" i="1"/>
  <c r="G144" i="1"/>
  <c r="D145" i="1"/>
  <c r="P144" i="1" l="1"/>
  <c r="Q144" i="1" s="1"/>
  <c r="AP145" i="1"/>
  <c r="AR144" i="1" l="1"/>
  <c r="AU145" i="1" s="1"/>
  <c r="AT144" i="1"/>
  <c r="AW145" i="1" s="1"/>
  <c r="AS144" i="1"/>
  <c r="AV145" i="1" s="1"/>
  <c r="AE145" i="1" l="1"/>
  <c r="AA145" i="1"/>
  <c r="AD145" i="1"/>
  <c r="Z145" i="1"/>
  <c r="AC145" i="1"/>
  <c r="AB145" i="1"/>
  <c r="X145" i="1"/>
  <c r="AG145" i="1"/>
  <c r="AF145" i="1"/>
  <c r="Y145" i="1"/>
  <c r="R145" i="1"/>
  <c r="S145" i="1"/>
  <c r="AJ145" i="1" l="1"/>
  <c r="AI145" i="1"/>
  <c r="AL145" i="1"/>
  <c r="AK145" i="1"/>
  <c r="AM145" i="1"/>
  <c r="K145" i="1"/>
  <c r="M145" i="1" s="1"/>
  <c r="F145" i="1" s="1"/>
  <c r="O145" i="1" l="1"/>
  <c r="AQ145" i="1"/>
  <c r="H145" i="1"/>
  <c r="I145" i="1" l="1"/>
  <c r="C146" i="1" l="1"/>
  <c r="E146" i="1"/>
  <c r="U145" i="1"/>
  <c r="G145" i="1"/>
  <c r="T145" i="1"/>
  <c r="D146" i="1"/>
  <c r="P145" i="1" l="1"/>
  <c r="Q145" i="1" s="1"/>
  <c r="AP146" i="1"/>
  <c r="AR145" i="1" l="1"/>
  <c r="AU146" i="1" s="1"/>
  <c r="AT145" i="1"/>
  <c r="AW146" i="1" s="1"/>
  <c r="AS145" i="1"/>
  <c r="AV146" i="1" s="1"/>
  <c r="AG146" i="1" l="1"/>
  <c r="AC146" i="1"/>
  <c r="Y146" i="1"/>
  <c r="AF146" i="1"/>
  <c r="AB146" i="1"/>
  <c r="X146" i="1"/>
  <c r="AA146" i="1"/>
  <c r="Z146" i="1"/>
  <c r="AD146" i="1"/>
  <c r="AE146" i="1"/>
  <c r="R146" i="1"/>
  <c r="S146" i="1"/>
  <c r="AM146" i="1" l="1"/>
  <c r="AL146" i="1"/>
  <c r="AJ146" i="1"/>
  <c r="AI146" i="1"/>
  <c r="AK146" i="1"/>
  <c r="K146" i="1"/>
  <c r="M146" i="1" s="1"/>
  <c r="F146" i="1" s="1"/>
  <c r="O146" i="1" l="1"/>
  <c r="H146" i="1"/>
  <c r="I146" i="1" s="1"/>
  <c r="AQ146" i="1"/>
  <c r="E147" i="1" l="1"/>
  <c r="C147" i="1"/>
  <c r="T146" i="1"/>
  <c r="G146" i="1"/>
  <c r="U146" i="1"/>
  <c r="D147" i="1"/>
  <c r="P146" i="1" l="1"/>
  <c r="Q146" i="1" s="1"/>
  <c r="AP147" i="1"/>
  <c r="AR146" i="1" l="1"/>
  <c r="AU147" i="1" s="1"/>
  <c r="AS146" i="1"/>
  <c r="AV147" i="1" s="1"/>
  <c r="AT146" i="1"/>
  <c r="AW147" i="1" s="1"/>
  <c r="AE147" i="1" l="1"/>
  <c r="AA147" i="1"/>
  <c r="AD147" i="1"/>
  <c r="Z147" i="1"/>
  <c r="AG147" i="1"/>
  <c r="Y147" i="1"/>
  <c r="AF147" i="1"/>
  <c r="X147" i="1"/>
  <c r="AC147" i="1"/>
  <c r="AB147" i="1"/>
  <c r="S147" i="1"/>
  <c r="R147" i="1"/>
  <c r="AJ147" i="1" l="1"/>
  <c r="AI147" i="1"/>
  <c r="AK147" i="1"/>
  <c r="AM147" i="1"/>
  <c r="AL147" i="1"/>
  <c r="K147" i="1"/>
  <c r="M147" i="1" s="1"/>
  <c r="F147" i="1" s="1"/>
  <c r="AQ147" i="1" l="1"/>
  <c r="H147" i="1"/>
  <c r="I147" i="1" s="1"/>
  <c r="O147" i="1"/>
  <c r="T147" i="1" l="1"/>
  <c r="U147" i="1"/>
  <c r="G147" i="1"/>
  <c r="C148" i="1"/>
  <c r="E148" i="1"/>
  <c r="D148" i="1"/>
  <c r="AP148" i="1" l="1"/>
  <c r="P147" i="1"/>
  <c r="Q147" i="1" s="1"/>
  <c r="AS147" i="1" l="1"/>
  <c r="AV148" i="1" s="1"/>
  <c r="AT147" i="1"/>
  <c r="AW148" i="1" s="1"/>
  <c r="AR147" i="1"/>
  <c r="AU148" i="1" s="1"/>
  <c r="AG148" i="1" l="1"/>
  <c r="AC148" i="1"/>
  <c r="Y148" i="1"/>
  <c r="AF148" i="1"/>
  <c r="AB148" i="1"/>
  <c r="X148" i="1"/>
  <c r="AE148" i="1"/>
  <c r="AD148" i="1"/>
  <c r="AL148" i="1" s="1"/>
  <c r="Z148" i="1"/>
  <c r="AA148" i="1"/>
  <c r="R148" i="1"/>
  <c r="S148" i="1"/>
  <c r="AI148" i="1" l="1"/>
  <c r="AJ148" i="1"/>
  <c r="AK148" i="1"/>
  <c r="AM148" i="1"/>
  <c r="K148" i="1"/>
  <c r="M148" i="1" s="1"/>
  <c r="F148" i="1" s="1"/>
  <c r="AQ148" i="1" s="1"/>
  <c r="O148" i="1" l="1"/>
  <c r="H148" i="1"/>
  <c r="I148" i="1" s="1"/>
  <c r="C149" i="1" l="1"/>
  <c r="T148" i="1"/>
  <c r="E149" i="1"/>
  <c r="U148" i="1"/>
  <c r="G148" i="1"/>
  <c r="D149" i="1"/>
  <c r="AP149" i="1" l="1"/>
  <c r="P148" i="1"/>
  <c r="Q148" i="1" s="1"/>
  <c r="AT148" i="1" l="1"/>
  <c r="AW149" i="1" s="1"/>
  <c r="AR148" i="1"/>
  <c r="AU149" i="1" s="1"/>
  <c r="AS148" i="1"/>
  <c r="AV149" i="1" s="1"/>
  <c r="AE149" i="1" l="1"/>
  <c r="AA149" i="1"/>
  <c r="AD149" i="1"/>
  <c r="Z149" i="1"/>
  <c r="AC149" i="1"/>
  <c r="AB149" i="1"/>
  <c r="AF149" i="1"/>
  <c r="Y149" i="1"/>
  <c r="X149" i="1"/>
  <c r="AG149" i="1"/>
  <c r="R149" i="1"/>
  <c r="S149" i="1"/>
  <c r="AJ149" i="1" l="1"/>
  <c r="AI149" i="1"/>
  <c r="AM149" i="1"/>
  <c r="AL149" i="1"/>
  <c r="AK149" i="1"/>
  <c r="K149" i="1"/>
  <c r="M149" i="1" s="1"/>
  <c r="F149" i="1" s="1"/>
  <c r="O149" i="1" l="1"/>
  <c r="AQ149" i="1"/>
  <c r="H149" i="1"/>
  <c r="I149" i="1" l="1"/>
  <c r="C150" i="1" l="1"/>
  <c r="G149" i="1"/>
  <c r="E150" i="1"/>
  <c r="T149" i="1"/>
  <c r="U149" i="1"/>
  <c r="D150" i="1"/>
  <c r="AP150" i="1" l="1"/>
  <c r="P149" i="1"/>
  <c r="Q149" i="1" s="1"/>
  <c r="AT149" i="1" l="1"/>
  <c r="AW150" i="1" s="1"/>
  <c r="AR149" i="1"/>
  <c r="AU150" i="1" s="1"/>
  <c r="AS149" i="1"/>
  <c r="AV150" i="1" s="1"/>
  <c r="AG150" i="1" l="1"/>
  <c r="AC150" i="1"/>
  <c r="Y150" i="1"/>
  <c r="AF150" i="1"/>
  <c r="AB150" i="1"/>
  <c r="X150" i="1"/>
  <c r="AA150" i="1"/>
  <c r="Z150" i="1"/>
  <c r="AE150" i="1"/>
  <c r="AD150" i="1"/>
  <c r="R150" i="1"/>
  <c r="S150" i="1"/>
  <c r="AJ150" i="1" l="1"/>
  <c r="AK150" i="1"/>
  <c r="AL150" i="1"/>
  <c r="AI150" i="1"/>
  <c r="AM150" i="1"/>
  <c r="K150" i="1"/>
  <c r="M150" i="1" s="1"/>
  <c r="F150" i="1" s="1"/>
  <c r="AQ150" i="1" s="1"/>
  <c r="H150" i="1" l="1"/>
  <c r="I150" i="1" s="1"/>
  <c r="O150" i="1"/>
  <c r="T150" i="1" l="1"/>
  <c r="G150" i="1"/>
  <c r="U150" i="1"/>
  <c r="C151" i="1"/>
  <c r="E151" i="1"/>
  <c r="D151" i="1"/>
  <c r="P150" i="1" l="1"/>
  <c r="Q150" i="1" s="1"/>
  <c r="AP151" i="1"/>
  <c r="AR150" i="1" l="1"/>
  <c r="AU151" i="1" s="1"/>
  <c r="AT150" i="1"/>
  <c r="AW151" i="1" s="1"/>
  <c r="AS150" i="1"/>
  <c r="AV151" i="1" s="1"/>
  <c r="AE151" i="1" l="1"/>
  <c r="AA151" i="1"/>
  <c r="AD151" i="1"/>
  <c r="Z151" i="1"/>
  <c r="AG151" i="1"/>
  <c r="Y151" i="1"/>
  <c r="AF151" i="1"/>
  <c r="X151" i="1"/>
  <c r="AB151" i="1"/>
  <c r="AC151" i="1"/>
  <c r="S151" i="1"/>
  <c r="R151" i="1"/>
  <c r="AI151" i="1" l="1"/>
  <c r="AJ151" i="1"/>
  <c r="AM151" i="1"/>
  <c r="AL151" i="1"/>
  <c r="AK151" i="1"/>
  <c r="K151" i="1"/>
  <c r="M151" i="1" s="1"/>
  <c r="F151" i="1" s="1"/>
  <c r="AQ151" i="1" l="1"/>
  <c r="O151" i="1"/>
  <c r="H151" i="1"/>
  <c r="I151" i="1" l="1"/>
  <c r="U151" i="1" l="1"/>
  <c r="C152" i="1"/>
  <c r="T151" i="1"/>
  <c r="E152" i="1"/>
  <c r="G151" i="1"/>
  <c r="D152" i="1"/>
  <c r="AP152" i="1" l="1"/>
  <c r="P151" i="1"/>
  <c r="Q151" i="1" s="1"/>
  <c r="AT151" i="1" l="1"/>
  <c r="AW152" i="1" s="1"/>
  <c r="AR151" i="1"/>
  <c r="AU152" i="1" s="1"/>
  <c r="AS151" i="1"/>
  <c r="AV152" i="1" s="1"/>
  <c r="AG152" i="1" l="1"/>
  <c r="AC152" i="1"/>
  <c r="Y152" i="1"/>
  <c r="AF152" i="1"/>
  <c r="AB152" i="1"/>
  <c r="X152" i="1"/>
  <c r="AE152" i="1"/>
  <c r="AD152" i="1"/>
  <c r="AL152" i="1" s="1"/>
  <c r="AA152" i="1"/>
  <c r="Z152" i="1"/>
  <c r="S152" i="1"/>
  <c r="R152" i="1"/>
  <c r="AJ152" i="1" l="1"/>
  <c r="AI152" i="1"/>
  <c r="AM152" i="1"/>
  <c r="AK152" i="1"/>
  <c r="K152" i="1"/>
  <c r="M152" i="1" s="1"/>
  <c r="F152" i="1" s="1"/>
  <c r="AQ152" i="1" s="1"/>
  <c r="O152" i="1" l="1"/>
  <c r="H152" i="1"/>
  <c r="I152" i="1" l="1"/>
  <c r="G152" i="1" s="1"/>
  <c r="D153" i="1" l="1"/>
  <c r="U152" i="1"/>
  <c r="T152" i="1"/>
  <c r="E153" i="1"/>
  <c r="AP153" i="1" s="1"/>
  <c r="C153" i="1"/>
  <c r="P152" i="1" l="1"/>
  <c r="Q152" i="1" s="1"/>
  <c r="AT152" i="1" s="1"/>
  <c r="AW153" i="1" s="1"/>
  <c r="AR152" i="1" l="1"/>
  <c r="AU153" i="1" s="1"/>
  <c r="AS152" i="1"/>
  <c r="AV153" i="1" s="1"/>
  <c r="Z153" i="1" l="1"/>
  <c r="S153" i="1"/>
  <c r="AD153" i="1"/>
  <c r="Y153" i="1"/>
  <c r="AB153" i="1"/>
  <c r="AA153" i="1"/>
  <c r="AF153" i="1"/>
  <c r="AE153" i="1"/>
  <c r="AL153" i="1" s="1"/>
  <c r="X153" i="1"/>
  <c r="AC153" i="1"/>
  <c r="R153" i="1"/>
  <c r="AG153" i="1"/>
  <c r="AM153" i="1" s="1"/>
  <c r="K153" i="1" l="1"/>
  <c r="M153" i="1" s="1"/>
  <c r="F153" i="1" s="1"/>
  <c r="AQ153" i="1" s="1"/>
  <c r="AJ153" i="1"/>
  <c r="AI153" i="1"/>
  <c r="AK153" i="1"/>
  <c r="O153" i="1" l="1"/>
  <c r="H153" i="1"/>
  <c r="I153" i="1" s="1"/>
  <c r="G153" i="1" s="1"/>
  <c r="E154" i="1" l="1"/>
  <c r="AP154" i="1" s="1"/>
  <c r="C154" i="1"/>
  <c r="D154" i="1"/>
  <c r="T153" i="1"/>
  <c r="U153" i="1"/>
  <c r="P153" i="1" l="1"/>
  <c r="Q153" i="1" s="1"/>
  <c r="AT153" i="1" s="1"/>
  <c r="AW154" i="1" s="1"/>
  <c r="AS153" i="1" l="1"/>
  <c r="AV154" i="1" s="1"/>
  <c r="AR153" i="1"/>
  <c r="AU154" i="1" s="1"/>
  <c r="Y154" i="1" l="1"/>
  <c r="AB154" i="1"/>
  <c r="AC154" i="1"/>
  <c r="AE154" i="1"/>
  <c r="AD154" i="1"/>
  <c r="X154" i="1"/>
  <c r="AI154" i="1" s="1"/>
  <c r="AG154" i="1"/>
  <c r="S154" i="1"/>
  <c r="Z154" i="1"/>
  <c r="AF154" i="1"/>
  <c r="R154" i="1"/>
  <c r="AA154" i="1"/>
  <c r="AL154" i="1" l="1"/>
  <c r="AK154" i="1"/>
  <c r="AM154" i="1"/>
  <c r="K154" i="1"/>
  <c r="M154" i="1" s="1"/>
  <c r="F154" i="1" s="1"/>
  <c r="O154" i="1" s="1"/>
  <c r="AJ154" i="1"/>
  <c r="AQ154" i="1" l="1"/>
  <c r="H154" i="1"/>
  <c r="I154" i="1" s="1"/>
  <c r="C155" i="1" l="1"/>
  <c r="G154" i="1"/>
  <c r="U154" i="1"/>
  <c r="T154" i="1"/>
  <c r="E155" i="1"/>
  <c r="D155" i="1"/>
  <c r="P154" i="1" l="1"/>
  <c r="Q154" i="1" s="1"/>
  <c r="AP155" i="1"/>
  <c r="AR154" i="1" l="1"/>
  <c r="AU155" i="1" s="1"/>
  <c r="AS154" i="1"/>
  <c r="AV155" i="1" s="1"/>
  <c r="AT154" i="1"/>
  <c r="AW155" i="1" s="1"/>
  <c r="AE155" i="1" l="1"/>
  <c r="AA155" i="1"/>
  <c r="AD155" i="1"/>
  <c r="Z155" i="1"/>
  <c r="AG155" i="1"/>
  <c r="Y155" i="1"/>
  <c r="AF155" i="1"/>
  <c r="X155" i="1"/>
  <c r="AC155" i="1"/>
  <c r="AB155" i="1"/>
  <c r="S155" i="1"/>
  <c r="R155" i="1"/>
  <c r="AI155" i="1" l="1"/>
  <c r="AJ155" i="1"/>
  <c r="AK155" i="1"/>
  <c r="AM155" i="1"/>
  <c r="AL155" i="1"/>
  <c r="K155" i="1"/>
  <c r="M155" i="1" s="1"/>
  <c r="F155" i="1" s="1"/>
  <c r="AQ155" i="1" s="1"/>
  <c r="O155" i="1" l="1"/>
  <c r="H155" i="1"/>
  <c r="I155" i="1" s="1"/>
  <c r="U155" i="1" l="1"/>
  <c r="T155" i="1"/>
  <c r="E156" i="1"/>
  <c r="C156" i="1"/>
  <c r="G155" i="1"/>
  <c r="D156" i="1"/>
  <c r="AP156" i="1" l="1"/>
  <c r="P155" i="1"/>
  <c r="Q155" i="1" s="1"/>
  <c r="AS155" i="1" l="1"/>
  <c r="AV156" i="1" s="1"/>
  <c r="AT155" i="1"/>
  <c r="AW156" i="1" s="1"/>
  <c r="AR155" i="1"/>
  <c r="AU156" i="1" s="1"/>
  <c r="AG156" i="1" l="1"/>
  <c r="AC156" i="1"/>
  <c r="Y156" i="1"/>
  <c r="AF156" i="1"/>
  <c r="AB156" i="1"/>
  <c r="X156" i="1"/>
  <c r="AE156" i="1"/>
  <c r="AD156" i="1"/>
  <c r="AL156" i="1" s="1"/>
  <c r="AA156" i="1"/>
  <c r="Z156" i="1"/>
  <c r="R156" i="1"/>
  <c r="S156" i="1"/>
  <c r="AM156" i="1" l="1"/>
  <c r="AJ156" i="1"/>
  <c r="AI156" i="1"/>
  <c r="AK156" i="1"/>
  <c r="K156" i="1"/>
  <c r="M156" i="1" s="1"/>
  <c r="F156" i="1" s="1"/>
  <c r="AQ156" i="1" l="1"/>
  <c r="H156" i="1"/>
  <c r="O156" i="1"/>
  <c r="I156" i="1" l="1"/>
  <c r="E157" i="1" l="1"/>
  <c r="C157" i="1"/>
  <c r="U156" i="1"/>
  <c r="G156" i="1"/>
  <c r="T156" i="1"/>
  <c r="D157" i="1"/>
  <c r="P156" i="1" l="1"/>
  <c r="Q156" i="1" s="1"/>
  <c r="AP157" i="1"/>
  <c r="AS156" i="1" l="1"/>
  <c r="AV157" i="1" s="1"/>
  <c r="AT156" i="1"/>
  <c r="AW157" i="1" s="1"/>
  <c r="AR156" i="1"/>
  <c r="AU157" i="1" s="1"/>
  <c r="AE157" i="1" l="1"/>
  <c r="AA157" i="1"/>
  <c r="AD157" i="1"/>
  <c r="Z157" i="1"/>
  <c r="AC157" i="1"/>
  <c r="AB157" i="1"/>
  <c r="AG157" i="1"/>
  <c r="Y157" i="1"/>
  <c r="AF157" i="1"/>
  <c r="X157" i="1"/>
  <c r="R157" i="1"/>
  <c r="S157" i="1"/>
  <c r="AJ157" i="1" l="1"/>
  <c r="AK157" i="1"/>
  <c r="AL157" i="1"/>
  <c r="AI157" i="1"/>
  <c r="AM157" i="1"/>
  <c r="K157" i="1"/>
  <c r="M157" i="1" s="1"/>
  <c r="F157" i="1" s="1"/>
  <c r="O157" i="1" s="1"/>
  <c r="H157" i="1" l="1"/>
  <c r="AQ157" i="1"/>
  <c r="I157" i="1" l="1"/>
  <c r="G157" i="1" s="1"/>
  <c r="T157" i="1" l="1"/>
  <c r="E158" i="1"/>
  <c r="AP158" i="1" s="1"/>
  <c r="D158" i="1"/>
  <c r="C158" i="1"/>
  <c r="U157" i="1"/>
  <c r="P157" i="1" s="1"/>
  <c r="Q157" i="1" s="1"/>
  <c r="AS157" i="1" l="1"/>
  <c r="AV158" i="1" s="1"/>
  <c r="AT157" i="1"/>
  <c r="AW158" i="1" s="1"/>
  <c r="AR157" i="1"/>
  <c r="AU158" i="1" s="1"/>
  <c r="AG158" i="1" l="1"/>
  <c r="AC158" i="1"/>
  <c r="Y158" i="1"/>
  <c r="AF158" i="1"/>
  <c r="AB158" i="1"/>
  <c r="X158" i="1"/>
  <c r="AA158" i="1"/>
  <c r="Z158" i="1"/>
  <c r="AE158" i="1"/>
  <c r="AD158" i="1"/>
  <c r="R158" i="1"/>
  <c r="S158" i="1"/>
  <c r="AL158" i="1" l="1"/>
  <c r="AM158" i="1"/>
  <c r="AJ158" i="1"/>
  <c r="AI158" i="1"/>
  <c r="AK158" i="1"/>
  <c r="K158" i="1"/>
  <c r="M158" i="1" s="1"/>
  <c r="F158" i="1" s="1"/>
  <c r="H158" i="1" l="1"/>
  <c r="AQ158" i="1"/>
  <c r="O158" i="1"/>
  <c r="I158" i="1" l="1"/>
  <c r="U158" i="1" l="1"/>
  <c r="G158" i="1"/>
  <c r="T158" i="1"/>
  <c r="C159" i="1"/>
  <c r="E159" i="1"/>
  <c r="D159" i="1"/>
  <c r="P158" i="1" l="1"/>
  <c r="Q158" i="1" s="1"/>
  <c r="AP159" i="1"/>
  <c r="AS158" i="1" l="1"/>
  <c r="AV159" i="1" s="1"/>
  <c r="AT158" i="1"/>
  <c r="AW159" i="1" s="1"/>
  <c r="AR158" i="1"/>
  <c r="AU159" i="1" s="1"/>
  <c r="AE159" i="1" l="1"/>
  <c r="AA159" i="1"/>
  <c r="AD159" i="1"/>
  <c r="Z159" i="1"/>
  <c r="AG159" i="1"/>
  <c r="Y159" i="1"/>
  <c r="AF159" i="1"/>
  <c r="X159" i="1"/>
  <c r="AC159" i="1"/>
  <c r="AB159" i="1"/>
  <c r="R159" i="1"/>
  <c r="S159" i="1"/>
  <c r="AK159" i="1" l="1"/>
  <c r="AJ159" i="1"/>
  <c r="AI159" i="1"/>
  <c r="AM159" i="1"/>
  <c r="AL159" i="1"/>
  <c r="K159" i="1"/>
  <c r="M159" i="1" s="1"/>
  <c r="F159" i="1" s="1"/>
  <c r="O159" i="1" s="1"/>
  <c r="AQ159" i="1" l="1"/>
  <c r="H159" i="1"/>
  <c r="I159" i="1" l="1"/>
  <c r="T159" i="1" l="1"/>
  <c r="E160" i="1"/>
  <c r="U159" i="1"/>
  <c r="C160" i="1"/>
  <c r="G159" i="1"/>
  <c r="D160" i="1"/>
  <c r="AP160" i="1" l="1"/>
  <c r="P159" i="1"/>
  <c r="Q159" i="1" s="1"/>
  <c r="AR159" i="1" l="1"/>
  <c r="AU160" i="1" s="1"/>
  <c r="AS159" i="1"/>
  <c r="AV160" i="1" s="1"/>
  <c r="AT159" i="1"/>
  <c r="AW160" i="1" s="1"/>
  <c r="AG160" i="1" l="1"/>
  <c r="AC160" i="1"/>
  <c r="Y160" i="1"/>
  <c r="AF160" i="1"/>
  <c r="AB160" i="1"/>
  <c r="X160" i="1"/>
  <c r="AE160" i="1"/>
  <c r="AD160" i="1"/>
  <c r="AL160" i="1" s="1"/>
  <c r="AA160" i="1"/>
  <c r="Z160" i="1"/>
  <c r="S160" i="1"/>
  <c r="R160" i="1"/>
  <c r="AM160" i="1" l="1"/>
  <c r="AI160" i="1"/>
  <c r="AK160" i="1"/>
  <c r="AJ160" i="1"/>
  <c r="K160" i="1"/>
  <c r="M160" i="1" s="1"/>
  <c r="F160" i="1" s="1"/>
  <c r="AQ160" i="1" l="1"/>
  <c r="H160" i="1"/>
  <c r="O160" i="1"/>
  <c r="I160" i="1" l="1"/>
  <c r="T160" i="1" l="1"/>
  <c r="U160" i="1"/>
  <c r="C161" i="1"/>
  <c r="E161" i="1"/>
  <c r="G160" i="1"/>
  <c r="D161" i="1"/>
  <c r="AP161" i="1" l="1"/>
  <c r="P160" i="1"/>
  <c r="Q160" i="1" s="1"/>
  <c r="AT160" i="1" l="1"/>
  <c r="AW161" i="1" s="1"/>
  <c r="AS160" i="1"/>
  <c r="AV161" i="1" s="1"/>
  <c r="AR160" i="1"/>
  <c r="AU161" i="1" s="1"/>
  <c r="AE161" i="1" l="1"/>
  <c r="AA161" i="1"/>
  <c r="AD161" i="1"/>
  <c r="Z161" i="1"/>
  <c r="AC161" i="1"/>
  <c r="AB161" i="1"/>
  <c r="AG161" i="1"/>
  <c r="Y161" i="1"/>
  <c r="AF161" i="1"/>
  <c r="X161" i="1"/>
  <c r="S161" i="1"/>
  <c r="R161" i="1"/>
  <c r="AJ161" i="1" l="1"/>
  <c r="AI161" i="1"/>
  <c r="AK161" i="1"/>
  <c r="AM161" i="1"/>
  <c r="AL161" i="1"/>
  <c r="K161" i="1"/>
  <c r="M161" i="1" s="1"/>
  <c r="F161" i="1" s="1"/>
  <c r="AQ161" i="1" s="1"/>
  <c r="O161" i="1" l="1"/>
  <c r="H161" i="1"/>
  <c r="I161" i="1" l="1"/>
  <c r="C162" i="1" s="1"/>
  <c r="D162" i="1" l="1"/>
  <c r="U161" i="1"/>
  <c r="E162" i="1"/>
  <c r="AP162" i="1" s="1"/>
  <c r="G161" i="1"/>
  <c r="T161" i="1"/>
  <c r="P161" i="1" l="1"/>
  <c r="Q161" i="1" s="1"/>
  <c r="AT161" i="1" s="1"/>
  <c r="AW162" i="1" s="1"/>
  <c r="AS161" i="1" l="1"/>
  <c r="AV162" i="1" s="1"/>
  <c r="AR161" i="1"/>
  <c r="AU162" i="1" s="1"/>
  <c r="Z162" i="1" l="1"/>
  <c r="R162" i="1"/>
  <c r="AF162" i="1"/>
  <c r="S162" i="1"/>
  <c r="AA162" i="1"/>
  <c r="AJ162" i="1" s="1"/>
  <c r="AD162" i="1"/>
  <c r="Y162" i="1"/>
  <c r="AG162" i="1"/>
  <c r="X162" i="1"/>
  <c r="AC162" i="1"/>
  <c r="AE162" i="1"/>
  <c r="AB162" i="1"/>
  <c r="AK162" i="1" s="1"/>
  <c r="K162" i="1" l="1"/>
  <c r="M162" i="1" s="1"/>
  <c r="F162" i="1" s="1"/>
  <c r="O162" i="1" s="1"/>
  <c r="AL162" i="1"/>
  <c r="AM162" i="1"/>
  <c r="AI162" i="1"/>
  <c r="AQ162" i="1" l="1"/>
  <c r="H162" i="1"/>
  <c r="I162" i="1" s="1"/>
  <c r="E163" i="1" l="1"/>
  <c r="U162" i="1"/>
  <c r="G162" i="1"/>
  <c r="T162" i="1"/>
  <c r="C163" i="1"/>
  <c r="D163" i="1"/>
  <c r="P162" i="1" l="1"/>
  <c r="Q162" i="1" s="1"/>
  <c r="AP163" i="1"/>
  <c r="AR162" i="1" l="1"/>
  <c r="AU163" i="1" s="1"/>
  <c r="AT162" i="1"/>
  <c r="AW163" i="1" s="1"/>
  <c r="AS162" i="1"/>
  <c r="AV163" i="1" s="1"/>
  <c r="AE163" i="1" l="1"/>
  <c r="AA163" i="1"/>
  <c r="AD163" i="1"/>
  <c r="Z163" i="1"/>
  <c r="AG163" i="1"/>
  <c r="Y163" i="1"/>
  <c r="AF163" i="1"/>
  <c r="X163" i="1"/>
  <c r="AC163" i="1"/>
  <c r="AB163" i="1"/>
  <c r="R163" i="1"/>
  <c r="S163" i="1"/>
  <c r="AK163" i="1" l="1"/>
  <c r="AI163" i="1"/>
  <c r="AJ163" i="1"/>
  <c r="AM163" i="1"/>
  <c r="AL163" i="1"/>
  <c r="K163" i="1"/>
  <c r="M163" i="1" s="1"/>
  <c r="F163" i="1" s="1"/>
  <c r="O163" i="1" s="1"/>
  <c r="H163" i="1" l="1"/>
  <c r="I163" i="1" s="1"/>
  <c r="AQ163" i="1"/>
  <c r="C164" i="1" l="1"/>
  <c r="G163" i="1"/>
  <c r="T163" i="1"/>
  <c r="U163" i="1"/>
  <c r="E164" i="1"/>
  <c r="D164" i="1"/>
  <c r="P163" i="1" l="1"/>
  <c r="Q163" i="1" s="1"/>
  <c r="AP164" i="1"/>
  <c r="AR163" i="1" l="1"/>
  <c r="AU164" i="1" s="1"/>
  <c r="AT163" i="1"/>
  <c r="AW164" i="1" s="1"/>
  <c r="AS163" i="1"/>
  <c r="AV164" i="1" s="1"/>
  <c r="AG164" i="1" l="1"/>
  <c r="AC164" i="1"/>
  <c r="Y164" i="1"/>
  <c r="AF164" i="1"/>
  <c r="AB164" i="1"/>
  <c r="X164" i="1"/>
  <c r="AE164" i="1"/>
  <c r="AD164" i="1"/>
  <c r="AL164" i="1" s="1"/>
  <c r="AA164" i="1"/>
  <c r="Z164" i="1"/>
  <c r="S164" i="1"/>
  <c r="R164" i="1"/>
  <c r="AM164" i="1" l="1"/>
  <c r="AK164" i="1"/>
  <c r="AJ164" i="1"/>
  <c r="AI164" i="1"/>
  <c r="K164" i="1"/>
  <c r="M164" i="1" s="1"/>
  <c r="F164" i="1" s="1"/>
  <c r="AQ164" i="1" s="1"/>
  <c r="O164" i="1" l="1"/>
  <c r="H164" i="1"/>
  <c r="I164" i="1" s="1"/>
  <c r="E165" i="1" l="1"/>
  <c r="T164" i="1"/>
  <c r="G164" i="1"/>
  <c r="U164" i="1"/>
  <c r="C165" i="1"/>
  <c r="D165" i="1"/>
  <c r="P164" i="1" l="1"/>
  <c r="Q164" i="1" s="1"/>
  <c r="AP165" i="1"/>
  <c r="AR164" i="1" l="1"/>
  <c r="AU165" i="1" s="1"/>
  <c r="AT164" i="1"/>
  <c r="AW165" i="1" s="1"/>
  <c r="AS164" i="1"/>
  <c r="AV165" i="1" s="1"/>
  <c r="AE165" i="1" l="1"/>
  <c r="AA165" i="1"/>
  <c r="AD165" i="1"/>
  <c r="Z165" i="1"/>
  <c r="AC165" i="1"/>
  <c r="AB165" i="1"/>
  <c r="AG165" i="1"/>
  <c r="Y165" i="1"/>
  <c r="AF165" i="1"/>
  <c r="X165" i="1"/>
  <c r="S165" i="1"/>
  <c r="R165" i="1"/>
  <c r="AK165" i="1" l="1"/>
  <c r="AJ165" i="1"/>
  <c r="AI165" i="1"/>
  <c r="AM165" i="1"/>
  <c r="AL165" i="1"/>
  <c r="K165" i="1"/>
  <c r="M165" i="1" s="1"/>
  <c r="F165" i="1" s="1"/>
  <c r="O165" i="1" s="1"/>
  <c r="H165" i="1" l="1"/>
  <c r="I165" i="1" s="1"/>
  <c r="AQ165" i="1"/>
  <c r="U165" i="1" l="1"/>
  <c r="E166" i="1"/>
  <c r="T165" i="1"/>
  <c r="G165" i="1"/>
  <c r="C166" i="1"/>
  <c r="D166" i="1"/>
  <c r="AP166" i="1" l="1"/>
  <c r="P165" i="1"/>
  <c r="Q165" i="1" s="1"/>
  <c r="AS165" i="1" l="1"/>
  <c r="AV166" i="1" s="1"/>
  <c r="AT165" i="1"/>
  <c r="AW166" i="1" s="1"/>
  <c r="AR165" i="1"/>
  <c r="AU166" i="1" s="1"/>
  <c r="AG166" i="1" l="1"/>
  <c r="AC166" i="1"/>
  <c r="Y166" i="1"/>
  <c r="AF166" i="1"/>
  <c r="AB166" i="1"/>
  <c r="X166" i="1"/>
  <c r="AA166" i="1"/>
  <c r="Z166" i="1"/>
  <c r="AJ166" i="1" s="1"/>
  <c r="AE166" i="1"/>
  <c r="AD166" i="1"/>
  <c r="R166" i="1"/>
  <c r="S166" i="1"/>
  <c r="AM166" i="1" l="1"/>
  <c r="AI166" i="1"/>
  <c r="AL166" i="1"/>
  <c r="AK166" i="1"/>
  <c r="K166" i="1"/>
  <c r="M166" i="1" s="1"/>
  <c r="F166" i="1" s="1"/>
  <c r="AQ166" i="1" l="1"/>
  <c r="O166" i="1"/>
  <c r="H166" i="1"/>
  <c r="I166" i="1" l="1"/>
  <c r="C167" i="1" l="1"/>
  <c r="E167" i="1"/>
  <c r="T166" i="1"/>
  <c r="G166" i="1"/>
  <c r="U166" i="1"/>
  <c r="D167" i="1"/>
  <c r="P166" i="1" l="1"/>
  <c r="Q166" i="1" s="1"/>
  <c r="AP167" i="1"/>
  <c r="AT166" i="1" l="1"/>
  <c r="AW167" i="1" s="1"/>
  <c r="AS166" i="1"/>
  <c r="AV167" i="1" s="1"/>
  <c r="AR166" i="1"/>
  <c r="AU167" i="1" s="1"/>
  <c r="AE167" i="1" l="1"/>
  <c r="AA167" i="1"/>
  <c r="AD167" i="1"/>
  <c r="Z167" i="1"/>
  <c r="AG167" i="1"/>
  <c r="Y167" i="1"/>
  <c r="AF167" i="1"/>
  <c r="X167" i="1"/>
  <c r="AC167" i="1"/>
  <c r="AB167" i="1"/>
  <c r="R167" i="1"/>
  <c r="S167" i="1"/>
  <c r="AI167" i="1" l="1"/>
  <c r="AJ167" i="1"/>
  <c r="AM167" i="1"/>
  <c r="AK167" i="1"/>
  <c r="AL167" i="1"/>
  <c r="K167" i="1"/>
  <c r="M167" i="1" s="1"/>
  <c r="F167" i="1" s="1"/>
  <c r="O167" i="1" l="1"/>
  <c r="H167" i="1"/>
  <c r="I167" i="1" s="1"/>
  <c r="AQ167" i="1"/>
  <c r="E168" i="1" l="1"/>
  <c r="G167" i="1"/>
  <c r="U167" i="1"/>
  <c r="C168" i="1"/>
  <c r="T167" i="1"/>
  <c r="D168" i="1"/>
  <c r="P167" i="1" l="1"/>
  <c r="Q167" i="1" s="1"/>
  <c r="AP168" i="1"/>
  <c r="AR167" i="1" l="1"/>
  <c r="AU168" i="1" s="1"/>
  <c r="AS167" i="1"/>
  <c r="AV168" i="1" s="1"/>
  <c r="AT167" i="1"/>
  <c r="AW168" i="1" s="1"/>
  <c r="AG168" i="1" l="1"/>
  <c r="AC168" i="1"/>
  <c r="Y168" i="1"/>
  <c r="AF168" i="1"/>
  <c r="AB168" i="1"/>
  <c r="X168" i="1"/>
  <c r="AE168" i="1"/>
  <c r="AD168" i="1"/>
  <c r="AL168" i="1" s="1"/>
  <c r="AA168" i="1"/>
  <c r="Z168" i="1"/>
  <c r="R168" i="1"/>
  <c r="S168" i="1"/>
  <c r="AM168" i="1" l="1"/>
  <c r="AI168" i="1"/>
  <c r="AK168" i="1"/>
  <c r="AJ168" i="1"/>
  <c r="K168" i="1"/>
  <c r="M168" i="1" s="1"/>
  <c r="F168" i="1" s="1"/>
  <c r="O168" i="1" l="1"/>
  <c r="AQ168" i="1"/>
  <c r="H168" i="1"/>
  <c r="I168" i="1" l="1"/>
  <c r="G168" i="1" l="1"/>
  <c r="T168" i="1"/>
  <c r="U168" i="1"/>
  <c r="C169" i="1"/>
  <c r="E169" i="1"/>
  <c r="D169" i="1"/>
  <c r="AP169" i="1" l="1"/>
  <c r="P168" i="1"/>
  <c r="Q168" i="1" s="1"/>
  <c r="AT168" i="1" l="1"/>
  <c r="AW169" i="1" s="1"/>
  <c r="AS168" i="1"/>
  <c r="AV169" i="1" s="1"/>
  <c r="AR168" i="1"/>
  <c r="AU169" i="1" s="1"/>
  <c r="AE169" i="1" l="1"/>
  <c r="AA169" i="1"/>
  <c r="AD169" i="1"/>
  <c r="Z169" i="1"/>
  <c r="AC169" i="1"/>
  <c r="AB169" i="1"/>
  <c r="AG169" i="1"/>
  <c r="Y169" i="1"/>
  <c r="X169" i="1"/>
  <c r="AF169" i="1"/>
  <c r="R169" i="1"/>
  <c r="S169" i="1"/>
  <c r="AJ169" i="1" l="1"/>
  <c r="AK169" i="1"/>
  <c r="AM169" i="1"/>
  <c r="AI169" i="1"/>
  <c r="AL169" i="1"/>
  <c r="K169" i="1"/>
  <c r="M169" i="1" s="1"/>
  <c r="F169" i="1" s="1"/>
  <c r="AQ169" i="1" l="1"/>
  <c r="O169" i="1"/>
  <c r="H169" i="1"/>
  <c r="I169" i="1" l="1"/>
  <c r="U169" i="1" l="1"/>
  <c r="C170" i="1"/>
  <c r="T169" i="1"/>
  <c r="G169" i="1"/>
  <c r="E170" i="1"/>
  <c r="D170" i="1"/>
  <c r="P169" i="1" l="1"/>
  <c r="Q169" i="1" s="1"/>
  <c r="AP170" i="1"/>
  <c r="AT169" i="1" l="1"/>
  <c r="AW170" i="1" s="1"/>
  <c r="AS169" i="1"/>
  <c r="AV170" i="1" s="1"/>
  <c r="AR169" i="1"/>
  <c r="AU170" i="1" s="1"/>
  <c r="AG170" i="1" l="1"/>
  <c r="AC170" i="1"/>
  <c r="Y170" i="1"/>
  <c r="AF170" i="1"/>
  <c r="AB170" i="1"/>
  <c r="X170" i="1"/>
  <c r="AA170" i="1"/>
  <c r="Z170" i="1"/>
  <c r="AE170" i="1"/>
  <c r="AD170" i="1"/>
  <c r="R170" i="1"/>
  <c r="S170" i="1"/>
  <c r="AM170" i="1" l="1"/>
  <c r="AJ170" i="1"/>
  <c r="AI170" i="1"/>
  <c r="AL170" i="1"/>
  <c r="AK170" i="1"/>
  <c r="K170" i="1"/>
  <c r="M170" i="1" s="1"/>
  <c r="F170" i="1" s="1"/>
  <c r="O170" i="1" s="1"/>
  <c r="AQ170" i="1" l="1"/>
  <c r="H170" i="1"/>
  <c r="I170" i="1" l="1"/>
  <c r="C171" i="1" l="1"/>
  <c r="T170" i="1"/>
  <c r="G170" i="1"/>
  <c r="U170" i="1"/>
  <c r="E171" i="1"/>
  <c r="D171" i="1"/>
  <c r="P170" i="1" l="1"/>
  <c r="Q170" i="1" s="1"/>
  <c r="AP171" i="1"/>
  <c r="AS170" i="1" l="1"/>
  <c r="AV171" i="1" s="1"/>
  <c r="AR170" i="1"/>
  <c r="AU171" i="1" s="1"/>
  <c r="AT170" i="1"/>
  <c r="AW171" i="1" s="1"/>
  <c r="AE171" i="1" l="1"/>
  <c r="AA171" i="1"/>
  <c r="AD171" i="1"/>
  <c r="Z171" i="1"/>
  <c r="AG171" i="1"/>
  <c r="Y171" i="1"/>
  <c r="AF171" i="1"/>
  <c r="X171" i="1"/>
  <c r="AC171" i="1"/>
  <c r="AB171" i="1"/>
  <c r="R171" i="1"/>
  <c r="S171" i="1"/>
  <c r="AI171" i="1" l="1"/>
  <c r="AJ171" i="1"/>
  <c r="AL171" i="1"/>
  <c r="AM171" i="1"/>
  <c r="AK171" i="1"/>
  <c r="K171" i="1"/>
  <c r="M171" i="1" s="1"/>
  <c r="F171" i="1" s="1"/>
  <c r="AQ171" i="1" l="1"/>
  <c r="H171" i="1"/>
  <c r="O171" i="1"/>
  <c r="I171" i="1" l="1"/>
  <c r="E172" i="1" l="1"/>
  <c r="C172" i="1"/>
  <c r="U171" i="1"/>
  <c r="G171" i="1"/>
  <c r="T171" i="1"/>
  <c r="D172" i="1"/>
  <c r="P171" i="1" l="1"/>
  <c r="Q171" i="1" s="1"/>
  <c r="AP172" i="1"/>
  <c r="AR171" i="1" l="1"/>
  <c r="AU172" i="1" s="1"/>
  <c r="AS171" i="1"/>
  <c r="AV172" i="1" s="1"/>
  <c r="AT171" i="1"/>
  <c r="AW172" i="1" s="1"/>
  <c r="AG172" i="1" l="1"/>
  <c r="AC172" i="1"/>
  <c r="Y172" i="1"/>
  <c r="AF172" i="1"/>
  <c r="AB172" i="1"/>
  <c r="X172" i="1"/>
  <c r="AE172" i="1"/>
  <c r="AD172" i="1"/>
  <c r="AA172" i="1"/>
  <c r="Z172" i="1"/>
  <c r="R172" i="1"/>
  <c r="S172" i="1"/>
  <c r="AL172" i="1" l="1"/>
  <c r="AM172" i="1"/>
  <c r="AJ172" i="1"/>
  <c r="AI172" i="1"/>
  <c r="AK172" i="1"/>
  <c r="K172" i="1"/>
  <c r="M172" i="1" s="1"/>
  <c r="F172" i="1" s="1"/>
  <c r="O172" i="1" l="1"/>
  <c r="AQ172" i="1"/>
  <c r="H172" i="1"/>
  <c r="I172" i="1" l="1"/>
  <c r="U172" i="1" l="1"/>
  <c r="T172" i="1"/>
  <c r="G172" i="1"/>
  <c r="E173" i="1"/>
  <c r="C173" i="1"/>
  <c r="D173" i="1"/>
  <c r="AP173" i="1" l="1"/>
  <c r="P172" i="1"/>
  <c r="Q172" i="1" s="1"/>
  <c r="AT172" i="1" l="1"/>
  <c r="AW173" i="1" s="1"/>
  <c r="AS172" i="1"/>
  <c r="AV173" i="1" s="1"/>
  <c r="AR172" i="1"/>
  <c r="AU173" i="1" s="1"/>
  <c r="AE173" i="1" l="1"/>
  <c r="AA173" i="1"/>
  <c r="AD173" i="1"/>
  <c r="Z173" i="1"/>
  <c r="AC173" i="1"/>
  <c r="AB173" i="1"/>
  <c r="AG173" i="1"/>
  <c r="Y173" i="1"/>
  <c r="AF173" i="1"/>
  <c r="X173" i="1"/>
  <c r="S173" i="1"/>
  <c r="R173" i="1"/>
  <c r="AK173" i="1" l="1"/>
  <c r="AJ173" i="1"/>
  <c r="AL173" i="1"/>
  <c r="AI173" i="1"/>
  <c r="AM173" i="1"/>
  <c r="K173" i="1"/>
  <c r="M173" i="1" s="1"/>
  <c r="F173" i="1" s="1"/>
  <c r="AQ173" i="1" s="1"/>
  <c r="H173" i="1" l="1"/>
  <c r="I173" i="1" s="1"/>
  <c r="O173" i="1"/>
  <c r="C174" i="1" l="1"/>
  <c r="G173" i="1"/>
  <c r="U173" i="1"/>
  <c r="T173" i="1"/>
  <c r="E174" i="1"/>
  <c r="D174" i="1"/>
  <c r="P173" i="1" l="1"/>
  <c r="Q173" i="1" s="1"/>
  <c r="AP174" i="1"/>
  <c r="AR173" i="1" l="1"/>
  <c r="AU174" i="1" s="1"/>
  <c r="AT173" i="1"/>
  <c r="AW174" i="1" s="1"/>
  <c r="AS173" i="1"/>
  <c r="AV174" i="1" s="1"/>
  <c r="AG174" i="1" l="1"/>
  <c r="AC174" i="1"/>
  <c r="Y174" i="1"/>
  <c r="AF174" i="1"/>
  <c r="AB174" i="1"/>
  <c r="X174" i="1"/>
  <c r="AA174" i="1"/>
  <c r="Z174" i="1"/>
  <c r="AE174" i="1"/>
  <c r="AD174" i="1"/>
  <c r="S174" i="1"/>
  <c r="R174" i="1"/>
  <c r="AK174" i="1" l="1"/>
  <c r="AJ174" i="1"/>
  <c r="AM174" i="1"/>
  <c r="AL174" i="1"/>
  <c r="AI174" i="1"/>
  <c r="K174" i="1"/>
  <c r="M174" i="1" s="1"/>
  <c r="F174" i="1" s="1"/>
  <c r="AQ174" i="1" s="1"/>
  <c r="H174" i="1" l="1"/>
  <c r="I174" i="1" s="1"/>
  <c r="O174" i="1"/>
  <c r="E175" i="1" l="1"/>
  <c r="U174" i="1"/>
  <c r="G174" i="1"/>
  <c r="T174" i="1"/>
  <c r="C175" i="1"/>
  <c r="D175" i="1"/>
  <c r="P174" i="1" l="1"/>
  <c r="Q174" i="1" s="1"/>
  <c r="AP175" i="1"/>
  <c r="AR174" i="1" l="1"/>
  <c r="AU175" i="1" s="1"/>
  <c r="AT174" i="1"/>
  <c r="AW175" i="1" s="1"/>
  <c r="AS174" i="1"/>
  <c r="AV175" i="1" s="1"/>
  <c r="AE175" i="1" l="1"/>
  <c r="AA175" i="1"/>
  <c r="AD175" i="1"/>
  <c r="Z175" i="1"/>
  <c r="AG175" i="1"/>
  <c r="Y175" i="1"/>
  <c r="AF175" i="1"/>
  <c r="X175" i="1"/>
  <c r="AC175" i="1"/>
  <c r="AB175" i="1"/>
  <c r="R175" i="1"/>
  <c r="S175" i="1"/>
  <c r="AI175" i="1" l="1"/>
  <c r="AJ175" i="1"/>
  <c r="AM175" i="1"/>
  <c r="AL175" i="1"/>
  <c r="AK175" i="1"/>
  <c r="K175" i="1"/>
  <c r="M175" i="1" s="1"/>
  <c r="F175" i="1" s="1"/>
  <c r="H175" i="1" l="1"/>
  <c r="I175" i="1" s="1"/>
  <c r="O175" i="1"/>
  <c r="AQ175" i="1"/>
  <c r="T175" i="1" l="1"/>
  <c r="E176" i="1"/>
  <c r="G175" i="1"/>
  <c r="U175" i="1"/>
  <c r="C176" i="1"/>
  <c r="D176" i="1"/>
  <c r="P175" i="1" l="1"/>
  <c r="Q175" i="1" s="1"/>
  <c r="AP176" i="1"/>
  <c r="AT175" i="1" l="1"/>
  <c r="AW176" i="1" s="1"/>
  <c r="AR175" i="1"/>
  <c r="AU176" i="1" s="1"/>
  <c r="AS175" i="1"/>
  <c r="AV176" i="1" s="1"/>
  <c r="AG176" i="1" l="1"/>
  <c r="AC176" i="1"/>
  <c r="Y176" i="1"/>
  <c r="AF176" i="1"/>
  <c r="AB176" i="1"/>
  <c r="X176" i="1"/>
  <c r="AE176" i="1"/>
  <c r="AD176" i="1"/>
  <c r="AL176" i="1" s="1"/>
  <c r="AA176" i="1"/>
  <c r="Z176" i="1"/>
  <c r="R176" i="1"/>
  <c r="S176" i="1"/>
  <c r="AM176" i="1" l="1"/>
  <c r="AI176" i="1"/>
  <c r="AJ176" i="1"/>
  <c r="AK176" i="1"/>
  <c r="K176" i="1"/>
  <c r="M176" i="1" s="1"/>
  <c r="F176" i="1" s="1"/>
  <c r="H176" i="1" l="1"/>
  <c r="I176" i="1" s="1"/>
  <c r="AQ176" i="1"/>
  <c r="O176" i="1"/>
  <c r="G176" i="1" l="1"/>
  <c r="E177" i="1"/>
  <c r="C177" i="1"/>
  <c r="U176" i="1"/>
  <c r="T176" i="1"/>
  <c r="D177" i="1"/>
  <c r="AP177" i="1" l="1"/>
  <c r="P176" i="1"/>
  <c r="Q176" i="1" s="1"/>
  <c r="AS176" i="1" l="1"/>
  <c r="AV177" i="1" s="1"/>
  <c r="AT176" i="1"/>
  <c r="AW177" i="1" s="1"/>
  <c r="AR176" i="1"/>
  <c r="AU177" i="1" s="1"/>
  <c r="AE177" i="1" l="1"/>
  <c r="AA177" i="1"/>
  <c r="AD177" i="1"/>
  <c r="Z177" i="1"/>
  <c r="AC177" i="1"/>
  <c r="AB177" i="1"/>
  <c r="AG177" i="1"/>
  <c r="Y177" i="1"/>
  <c r="AF177" i="1"/>
  <c r="X177" i="1"/>
  <c r="S177" i="1"/>
  <c r="R177" i="1"/>
  <c r="AJ177" i="1" l="1"/>
  <c r="AK177" i="1"/>
  <c r="AI177" i="1"/>
  <c r="AM177" i="1"/>
  <c r="AL177" i="1"/>
  <c r="K177" i="1"/>
  <c r="M177" i="1" s="1"/>
  <c r="F177" i="1" s="1"/>
  <c r="AQ177" i="1" l="1"/>
  <c r="O177" i="1"/>
  <c r="H177" i="1"/>
  <c r="I177" i="1" l="1"/>
  <c r="C178" i="1" s="1"/>
  <c r="D178" i="1" l="1"/>
  <c r="U177" i="1"/>
  <c r="T177" i="1"/>
  <c r="E178" i="1"/>
  <c r="AP178" i="1" s="1"/>
  <c r="G177" i="1"/>
  <c r="P177" i="1" l="1"/>
  <c r="Q177" i="1" s="1"/>
  <c r="AR177" i="1" s="1"/>
  <c r="AU178" i="1" s="1"/>
  <c r="AT177" i="1" l="1"/>
  <c r="AW178" i="1" s="1"/>
  <c r="AS177" i="1"/>
  <c r="AV178" i="1" s="1"/>
  <c r="S178" i="1" l="1"/>
  <c r="Y178" i="1"/>
  <c r="AD178" i="1"/>
  <c r="X178" i="1"/>
  <c r="AC178" i="1"/>
  <c r="Z178" i="1"/>
  <c r="AF178" i="1"/>
  <c r="AA178" i="1"/>
  <c r="AE178" i="1"/>
  <c r="AB178" i="1"/>
  <c r="AG178" i="1"/>
  <c r="R178" i="1"/>
  <c r="K178" i="1" l="1"/>
  <c r="M178" i="1" s="1"/>
  <c r="F178" i="1" s="1"/>
  <c r="AQ178" i="1" s="1"/>
  <c r="AI178" i="1"/>
  <c r="AK178" i="1"/>
  <c r="AM178" i="1"/>
  <c r="AL178" i="1"/>
  <c r="AJ178" i="1"/>
  <c r="O178" i="1" l="1"/>
  <c r="H178" i="1"/>
  <c r="I178" i="1" s="1"/>
  <c r="C179" i="1" l="1"/>
  <c r="T178" i="1"/>
  <c r="E179" i="1"/>
  <c r="U178" i="1"/>
  <c r="G178" i="1"/>
  <c r="D179" i="1"/>
  <c r="AP179" i="1" l="1"/>
  <c r="P178" i="1"/>
  <c r="Q178" i="1" s="1"/>
  <c r="AT178" i="1" l="1"/>
  <c r="AW179" i="1" s="1"/>
  <c r="AR178" i="1"/>
  <c r="AU179" i="1" s="1"/>
  <c r="AS178" i="1"/>
  <c r="AV179" i="1" s="1"/>
  <c r="AE179" i="1" l="1"/>
  <c r="AA179" i="1"/>
  <c r="AD179" i="1"/>
  <c r="Z179" i="1"/>
  <c r="AG179" i="1"/>
  <c r="Y179" i="1"/>
  <c r="AF179" i="1"/>
  <c r="X179" i="1"/>
  <c r="AC179" i="1"/>
  <c r="AB179" i="1"/>
  <c r="S179" i="1"/>
  <c r="R179" i="1"/>
  <c r="AI179" i="1" l="1"/>
  <c r="AJ179" i="1"/>
  <c r="AK179" i="1"/>
  <c r="AM179" i="1"/>
  <c r="AL179" i="1"/>
  <c r="K179" i="1"/>
  <c r="M179" i="1" s="1"/>
  <c r="F179" i="1" s="1"/>
  <c r="AQ179" i="1" s="1"/>
  <c r="H179" i="1" l="1"/>
  <c r="I179" i="1" s="1"/>
  <c r="O179" i="1"/>
  <c r="G179" i="1" l="1"/>
  <c r="U179" i="1"/>
  <c r="C180" i="1"/>
  <c r="E180" i="1"/>
  <c r="T179" i="1"/>
  <c r="D180" i="1"/>
  <c r="AP180" i="1" l="1"/>
  <c r="P179" i="1"/>
  <c r="Q179" i="1" s="1"/>
  <c r="AS179" i="1" l="1"/>
  <c r="AV180" i="1" s="1"/>
  <c r="AR179" i="1"/>
  <c r="AU180" i="1" s="1"/>
  <c r="AT179" i="1"/>
  <c r="AW180" i="1" s="1"/>
  <c r="AG180" i="1" l="1"/>
  <c r="AC180" i="1"/>
  <c r="Y180" i="1"/>
  <c r="AF180" i="1"/>
  <c r="AB180" i="1"/>
  <c r="X180" i="1"/>
  <c r="AE180" i="1"/>
  <c r="AD180" i="1"/>
  <c r="AA180" i="1"/>
  <c r="Z180" i="1"/>
  <c r="R180" i="1"/>
  <c r="S180" i="1"/>
  <c r="AM180" i="1" l="1"/>
  <c r="AI180" i="1"/>
  <c r="AJ180" i="1"/>
  <c r="AK180" i="1"/>
  <c r="AL180" i="1"/>
  <c r="K180" i="1"/>
  <c r="M180" i="1" s="1"/>
  <c r="F180" i="1" s="1"/>
  <c r="AQ180" i="1" s="1"/>
  <c r="O180" i="1" l="1"/>
  <c r="H180" i="1"/>
  <c r="I180" i="1" l="1"/>
  <c r="C181" i="1" s="1"/>
  <c r="D181" i="1" l="1"/>
  <c r="U180" i="1"/>
  <c r="T180" i="1"/>
  <c r="G180" i="1"/>
  <c r="E181" i="1"/>
  <c r="AP181" i="1" s="1"/>
  <c r="P180" i="1" l="1"/>
  <c r="Q180" i="1" s="1"/>
  <c r="AT180" i="1" s="1"/>
  <c r="AW181" i="1" s="1"/>
  <c r="AS180" i="1" l="1"/>
  <c r="AV181" i="1" s="1"/>
  <c r="AR180" i="1"/>
  <c r="AU181" i="1" s="1"/>
  <c r="AE181" i="1" l="1"/>
  <c r="AA181" i="1"/>
  <c r="AD181" i="1"/>
  <c r="Z181" i="1"/>
  <c r="AC181" i="1"/>
  <c r="AB181" i="1"/>
  <c r="AG181" i="1"/>
  <c r="Y181" i="1"/>
  <c r="AF181" i="1"/>
  <c r="X181" i="1"/>
  <c r="R181" i="1"/>
  <c r="S181" i="1"/>
  <c r="AJ181" i="1" l="1"/>
  <c r="AL181" i="1"/>
  <c r="AI181" i="1"/>
  <c r="AK181" i="1"/>
  <c r="AM181" i="1"/>
  <c r="K181" i="1"/>
  <c r="M181" i="1" s="1"/>
  <c r="F181" i="1" s="1"/>
  <c r="AQ181" i="1" s="1"/>
  <c r="O181" i="1" l="1"/>
  <c r="H181" i="1"/>
  <c r="I181" i="1" s="1"/>
  <c r="U181" i="1" l="1"/>
  <c r="C182" i="1"/>
  <c r="E182" i="1"/>
  <c r="G181" i="1"/>
  <c r="T181" i="1"/>
  <c r="D182" i="1"/>
  <c r="P181" i="1" l="1"/>
  <c r="Q181" i="1" s="1"/>
  <c r="AP182" i="1"/>
  <c r="AT181" i="1" l="1"/>
  <c r="AW182" i="1" s="1"/>
  <c r="AS181" i="1"/>
  <c r="AV182" i="1" s="1"/>
  <c r="AR181" i="1"/>
  <c r="AU182" i="1" s="1"/>
  <c r="AG182" i="1" l="1"/>
  <c r="AC182" i="1"/>
  <c r="Y182" i="1"/>
  <c r="AF182" i="1"/>
  <c r="AB182" i="1"/>
  <c r="X182" i="1"/>
  <c r="AA182" i="1"/>
  <c r="Z182" i="1"/>
  <c r="AJ182" i="1" s="1"/>
  <c r="AE182" i="1"/>
  <c r="AD182" i="1"/>
  <c r="R182" i="1"/>
  <c r="S182" i="1"/>
  <c r="AM182" i="1" l="1"/>
  <c r="AL182" i="1"/>
  <c r="AI182" i="1"/>
  <c r="AK182" i="1"/>
  <c r="K182" i="1"/>
  <c r="M182" i="1" s="1"/>
  <c r="F182" i="1" s="1"/>
  <c r="AQ182" i="1" l="1"/>
  <c r="O182" i="1"/>
  <c r="H182" i="1"/>
  <c r="I182" i="1" l="1"/>
  <c r="G182" i="1" l="1"/>
  <c r="T182" i="1"/>
  <c r="U182" i="1"/>
  <c r="E183" i="1"/>
  <c r="C183" i="1"/>
  <c r="D183" i="1"/>
  <c r="AP183" i="1" l="1"/>
  <c r="P182" i="1"/>
  <c r="Q182" i="1" s="1"/>
  <c r="AT182" i="1" l="1"/>
  <c r="AW183" i="1" s="1"/>
  <c r="AS182" i="1"/>
  <c r="AV183" i="1" s="1"/>
  <c r="AR182" i="1"/>
  <c r="AU183" i="1" s="1"/>
  <c r="AE183" i="1" l="1"/>
  <c r="AA183" i="1"/>
  <c r="AD183" i="1"/>
  <c r="Z183" i="1"/>
  <c r="AG183" i="1"/>
  <c r="Y183" i="1"/>
  <c r="AF183" i="1"/>
  <c r="X183" i="1"/>
  <c r="AC183" i="1"/>
  <c r="AB183" i="1"/>
  <c r="S183" i="1"/>
  <c r="R183" i="1"/>
  <c r="K183" i="1" l="1"/>
  <c r="M183" i="1" s="1"/>
  <c r="F183" i="1" s="1"/>
  <c r="O183" i="1" s="1"/>
  <c r="AK183" i="1"/>
  <c r="AI183" i="1"/>
  <c r="AJ183" i="1"/>
  <c r="AM183" i="1"/>
  <c r="AL183" i="1"/>
  <c r="H183" i="1" l="1"/>
  <c r="I183" i="1" s="1"/>
  <c r="AQ183" i="1"/>
  <c r="U183" i="1" l="1"/>
  <c r="E184" i="1"/>
  <c r="C184" i="1"/>
  <c r="G183" i="1"/>
  <c r="T183" i="1"/>
  <c r="D184" i="1"/>
  <c r="P183" i="1" l="1"/>
  <c r="Q183" i="1" s="1"/>
  <c r="AP184" i="1"/>
  <c r="AR183" i="1" l="1"/>
  <c r="AU184" i="1" s="1"/>
  <c r="AT183" i="1"/>
  <c r="AW184" i="1" s="1"/>
  <c r="AS183" i="1"/>
  <c r="AV184" i="1" s="1"/>
  <c r="AG184" i="1" l="1"/>
  <c r="AC184" i="1"/>
  <c r="Y184" i="1"/>
  <c r="AF184" i="1"/>
  <c r="AB184" i="1"/>
  <c r="X184" i="1"/>
  <c r="AE184" i="1"/>
  <c r="AD184" i="1"/>
  <c r="AL184" i="1" s="1"/>
  <c r="AA184" i="1"/>
  <c r="Z184" i="1"/>
  <c r="R184" i="1"/>
  <c r="S184" i="1"/>
  <c r="AM184" i="1" l="1"/>
  <c r="AJ184" i="1"/>
  <c r="AK184" i="1"/>
  <c r="AI184" i="1"/>
  <c r="K184" i="1"/>
  <c r="M184" i="1" s="1"/>
  <c r="F184" i="1" s="1"/>
  <c r="H184" i="1" s="1"/>
  <c r="AQ184" i="1" l="1"/>
  <c r="O184" i="1"/>
  <c r="I184" i="1"/>
  <c r="G184" i="1" l="1"/>
  <c r="T184" i="1"/>
  <c r="U184" i="1"/>
  <c r="E185" i="1"/>
  <c r="C185" i="1"/>
  <c r="D185" i="1"/>
  <c r="AP185" i="1" l="1"/>
  <c r="P184" i="1"/>
  <c r="Q184" i="1" s="1"/>
  <c r="AR184" i="1" l="1"/>
  <c r="AU185" i="1" s="1"/>
  <c r="AT184" i="1"/>
  <c r="AW185" i="1" s="1"/>
  <c r="AS184" i="1"/>
  <c r="AV185" i="1" s="1"/>
  <c r="AE185" i="1" l="1"/>
  <c r="AA185" i="1"/>
  <c r="AD185" i="1"/>
  <c r="Z185" i="1"/>
  <c r="AC185" i="1"/>
  <c r="AB185" i="1"/>
  <c r="AG185" i="1"/>
  <c r="Y185" i="1"/>
  <c r="X185" i="1"/>
  <c r="AF185" i="1"/>
  <c r="R185" i="1"/>
  <c r="S185" i="1"/>
  <c r="AK185" i="1" l="1"/>
  <c r="AM185" i="1"/>
  <c r="AI185" i="1"/>
  <c r="AJ185" i="1"/>
  <c r="AL185" i="1"/>
  <c r="K185" i="1"/>
  <c r="M185" i="1" s="1"/>
  <c r="F185" i="1" s="1"/>
  <c r="AQ185" i="1" s="1"/>
  <c r="H185" i="1" l="1"/>
  <c r="I185" i="1" s="1"/>
  <c r="O185" i="1"/>
  <c r="U185" i="1" l="1"/>
  <c r="T185" i="1"/>
  <c r="G185" i="1"/>
  <c r="C186" i="1"/>
  <c r="E186" i="1"/>
  <c r="D186" i="1"/>
  <c r="P185" i="1" l="1"/>
  <c r="Q185" i="1" s="1"/>
  <c r="AP186" i="1"/>
  <c r="AS185" i="1" l="1"/>
  <c r="AV186" i="1" s="1"/>
  <c r="AR185" i="1"/>
  <c r="AU186" i="1" s="1"/>
  <c r="AT185" i="1"/>
  <c r="AW186" i="1" s="1"/>
  <c r="AG186" i="1" l="1"/>
  <c r="AC186" i="1"/>
  <c r="Y186" i="1"/>
  <c r="AF186" i="1"/>
  <c r="AB186" i="1"/>
  <c r="X186" i="1"/>
  <c r="AA186" i="1"/>
  <c r="Z186" i="1"/>
  <c r="AE186" i="1"/>
  <c r="AD186" i="1"/>
  <c r="S186" i="1"/>
  <c r="R186" i="1"/>
  <c r="K186" i="1" l="1"/>
  <c r="M186" i="1" s="1"/>
  <c r="F186" i="1" s="1"/>
  <c r="AQ186" i="1" s="1"/>
  <c r="AJ186" i="1"/>
  <c r="AM186" i="1"/>
  <c r="AI186" i="1"/>
  <c r="AL186" i="1"/>
  <c r="AK186" i="1"/>
  <c r="O186" i="1" l="1"/>
  <c r="H186" i="1"/>
  <c r="I186" i="1" s="1"/>
  <c r="T186" i="1" l="1"/>
  <c r="E187" i="1"/>
  <c r="U186" i="1"/>
  <c r="G186" i="1"/>
  <c r="C187" i="1"/>
  <c r="D187" i="1"/>
  <c r="AP187" i="1" l="1"/>
  <c r="P186" i="1"/>
  <c r="Q186" i="1" s="1"/>
  <c r="AR186" i="1" l="1"/>
  <c r="AU187" i="1" s="1"/>
  <c r="AS186" i="1"/>
  <c r="AV187" i="1" s="1"/>
  <c r="AT186" i="1"/>
  <c r="AW187" i="1" s="1"/>
  <c r="AE187" i="1" l="1"/>
  <c r="AA187" i="1"/>
  <c r="AD187" i="1"/>
  <c r="Z187" i="1"/>
  <c r="AG187" i="1"/>
  <c r="Y187" i="1"/>
  <c r="AF187" i="1"/>
  <c r="X187" i="1"/>
  <c r="AC187" i="1"/>
  <c r="AB187" i="1"/>
  <c r="R187" i="1"/>
  <c r="S187" i="1"/>
  <c r="AI187" i="1" l="1"/>
  <c r="AJ187" i="1"/>
  <c r="AL187" i="1"/>
  <c r="AM187" i="1"/>
  <c r="AK187" i="1"/>
  <c r="K187" i="1"/>
  <c r="M187" i="1" s="1"/>
  <c r="F187" i="1" s="1"/>
  <c r="AQ187" i="1" l="1"/>
  <c r="H187" i="1"/>
  <c r="O187" i="1"/>
  <c r="I187" i="1" l="1"/>
  <c r="E188" i="1" l="1"/>
  <c r="C188" i="1"/>
  <c r="G187" i="1"/>
  <c r="U187" i="1"/>
  <c r="T187" i="1"/>
  <c r="D188" i="1"/>
  <c r="P187" i="1" l="1"/>
  <c r="Q187" i="1" s="1"/>
  <c r="AP188" i="1"/>
  <c r="AT187" i="1" l="1"/>
  <c r="AW188" i="1" s="1"/>
  <c r="AS187" i="1"/>
  <c r="AV188" i="1" s="1"/>
  <c r="AR187" i="1"/>
  <c r="AU188" i="1" s="1"/>
  <c r="AG188" i="1" l="1"/>
  <c r="AC188" i="1"/>
  <c r="Y188" i="1"/>
  <c r="AF188" i="1"/>
  <c r="AB188" i="1"/>
  <c r="X188" i="1"/>
  <c r="AE188" i="1"/>
  <c r="AD188" i="1"/>
  <c r="AL188" i="1" s="1"/>
  <c r="AA188" i="1"/>
  <c r="Z188" i="1"/>
  <c r="S188" i="1"/>
  <c r="R188" i="1"/>
  <c r="AM188" i="1" l="1"/>
  <c r="AK188" i="1"/>
  <c r="AJ188" i="1"/>
  <c r="AI188" i="1"/>
  <c r="K188" i="1"/>
  <c r="M188" i="1" s="1"/>
  <c r="F188" i="1" s="1"/>
  <c r="AQ188" i="1" s="1"/>
  <c r="O188" i="1" l="1"/>
  <c r="H188" i="1"/>
  <c r="I188" i="1" s="1"/>
  <c r="E189" i="1" l="1"/>
  <c r="C189" i="1"/>
  <c r="U188" i="1"/>
  <c r="G188" i="1"/>
  <c r="T188" i="1"/>
  <c r="D189" i="1"/>
  <c r="P188" i="1" l="1"/>
  <c r="Q188" i="1" s="1"/>
  <c r="AP189" i="1"/>
  <c r="AT188" i="1" l="1"/>
  <c r="AW189" i="1" s="1"/>
  <c r="AR188" i="1"/>
  <c r="AU189" i="1" s="1"/>
  <c r="AS188" i="1"/>
  <c r="AV189" i="1" s="1"/>
  <c r="AE189" i="1" l="1"/>
  <c r="AA189" i="1"/>
  <c r="AD189" i="1"/>
  <c r="Z189" i="1"/>
  <c r="AC189" i="1"/>
  <c r="AB189" i="1"/>
  <c r="AG189" i="1"/>
  <c r="Y189" i="1"/>
  <c r="AF189" i="1"/>
  <c r="X189" i="1"/>
  <c r="S189" i="1"/>
  <c r="R189" i="1"/>
  <c r="K189" i="1" l="1"/>
  <c r="M189" i="1" s="1"/>
  <c r="F189" i="1" s="1"/>
  <c r="AQ189" i="1" s="1"/>
  <c r="AI189" i="1"/>
  <c r="AJ189" i="1"/>
  <c r="AK189" i="1"/>
  <c r="AL189" i="1"/>
  <c r="AM189" i="1"/>
  <c r="H189" i="1" l="1"/>
  <c r="I189" i="1" s="1"/>
  <c r="O189" i="1"/>
  <c r="T189" i="1" l="1"/>
  <c r="U189" i="1"/>
  <c r="E190" i="1"/>
  <c r="G189" i="1"/>
  <c r="C190" i="1"/>
  <c r="D190" i="1"/>
  <c r="AP190" i="1" l="1"/>
  <c r="P189" i="1"/>
  <c r="Q189" i="1" s="1"/>
  <c r="AR189" i="1" l="1"/>
  <c r="AU190" i="1" s="1"/>
  <c r="AT189" i="1"/>
  <c r="AW190" i="1" s="1"/>
  <c r="AS189" i="1"/>
  <c r="AV190" i="1" s="1"/>
  <c r="AG190" i="1" l="1"/>
  <c r="AC190" i="1"/>
  <c r="AF190" i="1"/>
  <c r="AB190" i="1"/>
  <c r="AE190" i="1"/>
  <c r="Y190" i="1"/>
  <c r="AD190" i="1"/>
  <c r="X190" i="1"/>
  <c r="AA190" i="1"/>
  <c r="Z190" i="1"/>
  <c r="S190" i="1"/>
  <c r="R190" i="1"/>
  <c r="AI190" i="1" l="1"/>
  <c r="AK190" i="1"/>
  <c r="AM190" i="1"/>
  <c r="AL190" i="1"/>
  <c r="AJ190" i="1"/>
  <c r="K190" i="1"/>
  <c r="M190" i="1" s="1"/>
  <c r="F190" i="1" s="1"/>
  <c r="O190" i="1" l="1"/>
  <c r="AQ190" i="1"/>
  <c r="H190" i="1"/>
  <c r="I190" i="1" l="1"/>
  <c r="D191" i="1" l="1"/>
  <c r="E191" i="1"/>
  <c r="U190" i="1"/>
  <c r="T190" i="1"/>
  <c r="C191" i="1"/>
  <c r="G190" i="1"/>
  <c r="P190" i="1" l="1"/>
  <c r="Q190" i="1" s="1"/>
  <c r="AP191" i="1"/>
  <c r="AT190" i="1" l="1"/>
  <c r="AW191" i="1" s="1"/>
  <c r="AR190" i="1"/>
  <c r="AU191" i="1" s="1"/>
  <c r="AS190" i="1"/>
  <c r="AV191" i="1" s="1"/>
  <c r="AE191" i="1" l="1"/>
  <c r="AA191" i="1"/>
  <c r="AD191" i="1"/>
  <c r="Z191" i="1"/>
  <c r="AC191" i="1"/>
  <c r="AB191" i="1"/>
  <c r="AG191" i="1"/>
  <c r="AF191" i="1"/>
  <c r="Y191" i="1"/>
  <c r="X191" i="1"/>
  <c r="S191" i="1"/>
  <c r="R191" i="1"/>
  <c r="AJ191" i="1" l="1"/>
  <c r="AL191" i="1"/>
  <c r="AI191" i="1"/>
  <c r="AK191" i="1"/>
  <c r="AM191" i="1"/>
  <c r="K191" i="1"/>
  <c r="M191" i="1" s="1"/>
  <c r="F191" i="1" s="1"/>
  <c r="AQ191" i="1" l="1"/>
  <c r="O191" i="1"/>
  <c r="H191" i="1"/>
  <c r="I191" i="1" l="1"/>
  <c r="U191" i="1" l="1"/>
  <c r="E192" i="1"/>
  <c r="C192" i="1"/>
  <c r="G191" i="1"/>
  <c r="T191" i="1"/>
  <c r="D192" i="1"/>
  <c r="P191" i="1" l="1"/>
  <c r="Q191" i="1" s="1"/>
  <c r="AP192" i="1"/>
  <c r="AT191" i="1" l="1"/>
  <c r="AW192" i="1" s="1"/>
  <c r="AS191" i="1"/>
  <c r="AV192" i="1" s="1"/>
  <c r="AR191" i="1"/>
  <c r="AU192" i="1" s="1"/>
  <c r="AG192" i="1" l="1"/>
  <c r="AC192" i="1"/>
  <c r="Y192" i="1"/>
  <c r="AF192" i="1"/>
  <c r="AB192" i="1"/>
  <c r="X192" i="1"/>
  <c r="AA192" i="1"/>
  <c r="Z192" i="1"/>
  <c r="AE192" i="1"/>
  <c r="AD192" i="1"/>
  <c r="R192" i="1"/>
  <c r="S192" i="1"/>
  <c r="AJ192" i="1" l="1"/>
  <c r="AM192" i="1"/>
  <c r="AI192" i="1"/>
  <c r="AL192" i="1"/>
  <c r="AK192" i="1"/>
  <c r="K192" i="1"/>
  <c r="M192" i="1" s="1"/>
  <c r="F192" i="1" s="1"/>
  <c r="AQ192" i="1" l="1"/>
  <c r="O192" i="1"/>
  <c r="H192" i="1"/>
  <c r="I192" i="1" l="1"/>
  <c r="U192" i="1" l="1"/>
  <c r="C193" i="1"/>
  <c r="G192" i="1"/>
  <c r="T192" i="1"/>
  <c r="E193" i="1"/>
  <c r="D193" i="1"/>
  <c r="P192" i="1" l="1"/>
  <c r="Q192" i="1" s="1"/>
  <c r="AP193" i="1"/>
  <c r="AT192" i="1" l="1"/>
  <c r="AW193" i="1" s="1"/>
  <c r="AS192" i="1"/>
  <c r="AV193" i="1" s="1"/>
  <c r="AR192" i="1"/>
  <c r="AU193" i="1" s="1"/>
  <c r="AE193" i="1" l="1"/>
  <c r="AA193" i="1"/>
  <c r="AD193" i="1"/>
  <c r="Z193" i="1"/>
  <c r="AG193" i="1"/>
  <c r="Y193" i="1"/>
  <c r="AF193" i="1"/>
  <c r="X193" i="1"/>
  <c r="AC193" i="1"/>
  <c r="AB193" i="1"/>
  <c r="S193" i="1"/>
  <c r="R193" i="1"/>
  <c r="AI193" i="1" l="1"/>
  <c r="AJ193" i="1"/>
  <c r="AM193" i="1"/>
  <c r="AK193" i="1"/>
  <c r="AL193" i="1"/>
  <c r="K193" i="1"/>
  <c r="M193" i="1" s="1"/>
  <c r="F193" i="1" s="1"/>
  <c r="AQ193" i="1" s="1"/>
  <c r="O193" i="1" l="1"/>
  <c r="H193" i="1"/>
  <c r="I193" i="1" s="1"/>
  <c r="T193" i="1" l="1"/>
  <c r="C194" i="1"/>
  <c r="U193" i="1"/>
  <c r="E194" i="1"/>
  <c r="G193" i="1"/>
  <c r="D194" i="1"/>
  <c r="AP194" i="1" l="1"/>
  <c r="P193" i="1"/>
  <c r="Q193" i="1" s="1"/>
  <c r="AT193" i="1" l="1"/>
  <c r="AW194" i="1" s="1"/>
  <c r="AS193" i="1"/>
  <c r="AV194" i="1" s="1"/>
  <c r="AR193" i="1"/>
  <c r="AU194" i="1" s="1"/>
  <c r="AG194" i="1" l="1"/>
  <c r="AC194" i="1"/>
  <c r="Y194" i="1"/>
  <c r="AF194" i="1"/>
  <c r="AB194" i="1"/>
  <c r="X194" i="1"/>
  <c r="AE194" i="1"/>
  <c r="AD194" i="1"/>
  <c r="AA194" i="1"/>
  <c r="Z194" i="1"/>
  <c r="S194" i="1"/>
  <c r="R194" i="1"/>
  <c r="AL194" i="1" l="1"/>
  <c r="AM194" i="1"/>
  <c r="AK194" i="1"/>
  <c r="AJ194" i="1"/>
  <c r="AI194" i="1"/>
  <c r="K194" i="1"/>
  <c r="M194" i="1" s="1"/>
  <c r="F194" i="1" s="1"/>
  <c r="O194" i="1" s="1"/>
  <c r="H194" i="1" l="1"/>
  <c r="I194" i="1" s="1"/>
  <c r="AQ194" i="1"/>
  <c r="T194" i="1" l="1"/>
  <c r="G194" i="1"/>
  <c r="U194" i="1"/>
  <c r="E195" i="1"/>
  <c r="C195" i="1"/>
  <c r="D195" i="1"/>
  <c r="AP195" i="1" l="1"/>
  <c r="P194" i="1"/>
  <c r="Q194" i="1" s="1"/>
  <c r="AS194" i="1" l="1"/>
  <c r="AV195" i="1" s="1"/>
  <c r="AR194" i="1"/>
  <c r="AU195" i="1" s="1"/>
  <c r="AT194" i="1"/>
  <c r="AW195" i="1" s="1"/>
  <c r="AE195" i="1" l="1"/>
  <c r="AA195" i="1"/>
  <c r="AD195" i="1"/>
  <c r="Z195" i="1"/>
  <c r="AC195" i="1"/>
  <c r="AB195" i="1"/>
  <c r="Y195" i="1"/>
  <c r="X195" i="1"/>
  <c r="AI195" i="1" s="1"/>
  <c r="AG195" i="1"/>
  <c r="AF195" i="1"/>
  <c r="R195" i="1"/>
  <c r="S195" i="1"/>
  <c r="AM195" i="1" l="1"/>
  <c r="AK195" i="1"/>
  <c r="AJ195" i="1"/>
  <c r="AL195" i="1"/>
  <c r="K195" i="1"/>
  <c r="M195" i="1" s="1"/>
  <c r="F195" i="1" s="1"/>
  <c r="O195" i="1" l="1"/>
  <c r="AQ195" i="1"/>
  <c r="H195" i="1"/>
  <c r="I195" i="1" l="1"/>
  <c r="U195" i="1" l="1"/>
  <c r="G195" i="1"/>
  <c r="C196" i="1"/>
  <c r="E196" i="1"/>
  <c r="T195" i="1"/>
  <c r="D196" i="1"/>
  <c r="P195" i="1" l="1"/>
  <c r="Q195" i="1" s="1"/>
  <c r="AP196" i="1"/>
  <c r="AR195" i="1" l="1"/>
  <c r="AU196" i="1" s="1"/>
  <c r="AS195" i="1"/>
  <c r="AV196" i="1" s="1"/>
  <c r="AT195" i="1"/>
  <c r="AW196" i="1" s="1"/>
  <c r="AG196" i="1" l="1"/>
  <c r="AC196" i="1"/>
  <c r="Y196" i="1"/>
  <c r="AF196" i="1"/>
  <c r="AB196" i="1"/>
  <c r="X196" i="1"/>
  <c r="AA196" i="1"/>
  <c r="Z196" i="1"/>
  <c r="AJ196" i="1" s="1"/>
  <c r="AE196" i="1"/>
  <c r="AD196" i="1"/>
  <c r="S196" i="1"/>
  <c r="R196" i="1"/>
  <c r="AM196" i="1" l="1"/>
  <c r="AK196" i="1"/>
  <c r="AL196" i="1"/>
  <c r="AI196" i="1"/>
  <c r="K196" i="1"/>
  <c r="M196" i="1" s="1"/>
  <c r="F196" i="1" s="1"/>
  <c r="AQ196" i="1" s="1"/>
  <c r="H196" i="1" l="1"/>
  <c r="O196" i="1"/>
  <c r="I196" i="1" l="1"/>
  <c r="E197" i="1" s="1"/>
  <c r="C197" i="1" l="1"/>
  <c r="T196" i="1"/>
  <c r="D197" i="1"/>
  <c r="U196" i="1"/>
  <c r="G196" i="1"/>
  <c r="AP197" i="1"/>
  <c r="P196" i="1" l="1"/>
  <c r="Q196" i="1" s="1"/>
  <c r="AS196" i="1" s="1"/>
  <c r="AV197" i="1" s="1"/>
  <c r="AT196" i="1" l="1"/>
  <c r="AW197" i="1" s="1"/>
  <c r="AR196" i="1"/>
  <c r="AU197" i="1" s="1"/>
  <c r="R197" i="1" l="1"/>
  <c r="S197" i="1"/>
  <c r="AE197" i="1"/>
  <c r="AA197" i="1"/>
  <c r="AD197" i="1"/>
  <c r="Z197" i="1"/>
  <c r="AG197" i="1"/>
  <c r="Y197" i="1"/>
  <c r="AF197" i="1"/>
  <c r="X197" i="1"/>
  <c r="AC197" i="1"/>
  <c r="AB197" i="1"/>
  <c r="AK197" i="1" l="1"/>
  <c r="K197" i="1"/>
  <c r="M197" i="1" s="1"/>
  <c r="F197" i="1" s="1"/>
  <c r="AQ197" i="1" s="1"/>
  <c r="AM197" i="1"/>
  <c r="AL197" i="1"/>
  <c r="AI197" i="1"/>
  <c r="AJ197" i="1"/>
  <c r="O197" i="1" l="1"/>
  <c r="H197" i="1"/>
  <c r="I197" i="1" s="1"/>
  <c r="E198" i="1" s="1"/>
  <c r="D198" i="1" l="1"/>
  <c r="G197" i="1"/>
  <c r="U197" i="1"/>
  <c r="C198" i="1"/>
  <c r="T197" i="1"/>
  <c r="AP198" i="1"/>
  <c r="P197" i="1" l="1"/>
  <c r="Q197" i="1" s="1"/>
  <c r="AS197" i="1" s="1"/>
  <c r="AV198" i="1" s="1"/>
  <c r="AR197" i="1" l="1"/>
  <c r="AU198" i="1" s="1"/>
  <c r="AT197" i="1"/>
  <c r="AW198" i="1" s="1"/>
  <c r="Y198" i="1" l="1"/>
  <c r="AG198" i="1"/>
  <c r="AD198" i="1"/>
  <c r="S198" i="1"/>
  <c r="AE198" i="1"/>
  <c r="R198" i="1"/>
  <c r="AC198" i="1"/>
  <c r="Z198" i="1"/>
  <c r="X198" i="1"/>
  <c r="AI198" i="1" s="1"/>
  <c r="AA198" i="1"/>
  <c r="AB198" i="1"/>
  <c r="AF198" i="1"/>
  <c r="AK198" i="1" l="1"/>
  <c r="AM198" i="1"/>
  <c r="AL198" i="1"/>
  <c r="AJ198" i="1"/>
  <c r="K198" i="1"/>
  <c r="M198" i="1" s="1"/>
  <c r="F198" i="1" s="1"/>
  <c r="O198" i="1" s="1"/>
  <c r="H198" i="1" l="1"/>
  <c r="I198" i="1" s="1"/>
  <c r="AQ198" i="1"/>
  <c r="T198" i="1" l="1"/>
  <c r="G198" i="1"/>
  <c r="E199" i="1"/>
  <c r="U198" i="1"/>
  <c r="C199" i="1"/>
  <c r="D199" i="1"/>
  <c r="P198" i="1" l="1"/>
  <c r="Q198" i="1" s="1"/>
  <c r="AP199" i="1"/>
  <c r="AS198" i="1" l="1"/>
  <c r="AV199" i="1" s="1"/>
  <c r="AR198" i="1"/>
  <c r="AU199" i="1" s="1"/>
  <c r="AT198" i="1"/>
  <c r="AW199" i="1" s="1"/>
  <c r="AE199" i="1" l="1"/>
  <c r="AA199" i="1"/>
  <c r="AD199" i="1"/>
  <c r="Z199" i="1"/>
  <c r="AC199" i="1"/>
  <c r="AB199" i="1"/>
  <c r="AG199" i="1"/>
  <c r="AF199" i="1"/>
  <c r="AM199" i="1" s="1"/>
  <c r="Y199" i="1"/>
  <c r="X199" i="1"/>
  <c r="R199" i="1"/>
  <c r="S199" i="1"/>
  <c r="AI199" i="1" l="1"/>
  <c r="AK199" i="1"/>
  <c r="AJ199" i="1"/>
  <c r="AL199" i="1"/>
  <c r="K199" i="1"/>
  <c r="M199" i="1" s="1"/>
  <c r="F199" i="1" s="1"/>
  <c r="AQ199" i="1" l="1"/>
  <c r="H199" i="1"/>
  <c r="O199" i="1"/>
  <c r="I199" i="1" l="1"/>
  <c r="E200" i="1" l="1"/>
  <c r="C200" i="1"/>
  <c r="T199" i="1"/>
  <c r="G199" i="1"/>
  <c r="U199" i="1"/>
  <c r="D200" i="1"/>
  <c r="P199" i="1" l="1"/>
  <c r="Q199" i="1" s="1"/>
  <c r="AP200" i="1"/>
  <c r="AR199" i="1" l="1"/>
  <c r="AU200" i="1" s="1"/>
  <c r="AS199" i="1"/>
  <c r="AV200" i="1" s="1"/>
  <c r="AT199" i="1"/>
  <c r="AW200" i="1" s="1"/>
  <c r="AG200" i="1" l="1"/>
  <c r="AC200" i="1"/>
  <c r="Y200" i="1"/>
  <c r="AF200" i="1"/>
  <c r="AB200" i="1"/>
  <c r="X200" i="1"/>
  <c r="AA200" i="1"/>
  <c r="Z200" i="1"/>
  <c r="AJ200" i="1" s="1"/>
  <c r="AE200" i="1"/>
  <c r="AD200" i="1"/>
  <c r="R200" i="1"/>
  <c r="S200" i="1"/>
  <c r="AM200" i="1" l="1"/>
  <c r="AI200" i="1"/>
  <c r="AK200" i="1"/>
  <c r="AL200" i="1"/>
  <c r="K200" i="1"/>
  <c r="M200" i="1" s="1"/>
  <c r="F200" i="1" s="1"/>
  <c r="AQ200" i="1" s="1"/>
  <c r="H200" i="1" l="1"/>
  <c r="I200" i="1" s="1"/>
  <c r="O200" i="1"/>
  <c r="G200" i="1" l="1"/>
  <c r="C201" i="1"/>
  <c r="E201" i="1"/>
  <c r="U200" i="1"/>
  <c r="T200" i="1"/>
  <c r="D201" i="1"/>
  <c r="AP201" i="1" l="1"/>
  <c r="P200" i="1"/>
  <c r="Q200" i="1" s="1"/>
  <c r="AR200" i="1" l="1"/>
  <c r="AU201" i="1" s="1"/>
  <c r="AS200" i="1"/>
  <c r="AV201" i="1" s="1"/>
  <c r="AT200" i="1"/>
  <c r="AW201" i="1" s="1"/>
  <c r="AE201" i="1" l="1"/>
  <c r="AA201" i="1"/>
  <c r="AD201" i="1"/>
  <c r="Z201" i="1"/>
  <c r="AG201" i="1"/>
  <c r="Y201" i="1"/>
  <c r="AF201" i="1"/>
  <c r="X201" i="1"/>
  <c r="AC201" i="1"/>
  <c r="AB201" i="1"/>
  <c r="S201" i="1"/>
  <c r="R201" i="1"/>
  <c r="AK201" i="1" l="1"/>
  <c r="AI201" i="1"/>
  <c r="AJ201" i="1"/>
  <c r="AL201" i="1"/>
  <c r="AM201" i="1"/>
  <c r="K201" i="1"/>
  <c r="M201" i="1" s="1"/>
  <c r="F201" i="1" s="1"/>
  <c r="AQ201" i="1" l="1"/>
  <c r="H201" i="1"/>
  <c r="O201" i="1"/>
  <c r="I201" i="1" l="1"/>
  <c r="T201" i="1" l="1"/>
  <c r="G201" i="1"/>
  <c r="U201" i="1"/>
  <c r="E202" i="1"/>
  <c r="C202" i="1"/>
  <c r="D202" i="1"/>
  <c r="AP202" i="1" l="1"/>
  <c r="P201" i="1"/>
  <c r="Q201" i="1" s="1"/>
  <c r="AS201" i="1" l="1"/>
  <c r="AV202" i="1" s="1"/>
  <c r="AT201" i="1"/>
  <c r="AW202" i="1" s="1"/>
  <c r="AR201" i="1"/>
  <c r="AU202" i="1" s="1"/>
  <c r="AG202" i="1" l="1"/>
  <c r="AC202" i="1"/>
  <c r="Y202" i="1"/>
  <c r="AF202" i="1"/>
  <c r="AB202" i="1"/>
  <c r="X202" i="1"/>
  <c r="AE202" i="1"/>
  <c r="AD202" i="1"/>
  <c r="AL202" i="1" s="1"/>
  <c r="AA202" i="1"/>
  <c r="Z202" i="1"/>
  <c r="S202" i="1"/>
  <c r="R202" i="1"/>
  <c r="AM202" i="1" l="1"/>
  <c r="AK202" i="1"/>
  <c r="AJ202" i="1"/>
  <c r="AI202" i="1"/>
  <c r="K202" i="1"/>
  <c r="M202" i="1" s="1"/>
  <c r="F202" i="1" s="1"/>
  <c r="AQ202" i="1" s="1"/>
  <c r="O202" i="1" l="1"/>
  <c r="H202" i="1"/>
  <c r="I202" i="1" s="1"/>
  <c r="C203" i="1" l="1"/>
  <c r="E203" i="1"/>
  <c r="T202" i="1"/>
  <c r="U202" i="1"/>
  <c r="G202" i="1"/>
  <c r="D203" i="1"/>
  <c r="AP203" i="1" l="1"/>
  <c r="P202" i="1"/>
  <c r="Q202" i="1" s="1"/>
  <c r="AR202" i="1" l="1"/>
  <c r="AU203" i="1" s="1"/>
  <c r="AS202" i="1"/>
  <c r="AV203" i="1" s="1"/>
  <c r="AT202" i="1"/>
  <c r="AW203" i="1" s="1"/>
  <c r="AE203" i="1" l="1"/>
  <c r="AA203" i="1"/>
  <c r="AD203" i="1"/>
  <c r="Z203" i="1"/>
  <c r="AC203" i="1"/>
  <c r="AB203" i="1"/>
  <c r="Y203" i="1"/>
  <c r="X203" i="1"/>
  <c r="AI203" i="1" s="1"/>
  <c r="AG203" i="1"/>
  <c r="AF203" i="1"/>
  <c r="S203" i="1"/>
  <c r="R203" i="1"/>
  <c r="AJ203" i="1" l="1"/>
  <c r="AL203" i="1"/>
  <c r="AM203" i="1"/>
  <c r="AK203" i="1"/>
  <c r="K203" i="1"/>
  <c r="M203" i="1" s="1"/>
  <c r="F203" i="1" s="1"/>
  <c r="O203" i="1" s="1"/>
  <c r="H203" i="1" l="1"/>
  <c r="I203" i="1" s="1"/>
  <c r="AQ203" i="1"/>
  <c r="T203" i="1" l="1"/>
  <c r="G203" i="1"/>
  <c r="C204" i="1"/>
  <c r="U203" i="1"/>
  <c r="E204" i="1"/>
  <c r="D204" i="1"/>
  <c r="P203" i="1" l="1"/>
  <c r="Q203" i="1" s="1"/>
  <c r="AP204" i="1"/>
  <c r="AR203" i="1" l="1"/>
  <c r="AU204" i="1" s="1"/>
  <c r="AT203" i="1"/>
  <c r="AW204" i="1" s="1"/>
  <c r="AS203" i="1"/>
  <c r="AV204" i="1" s="1"/>
  <c r="AG204" i="1" l="1"/>
  <c r="AC204" i="1"/>
  <c r="Y204" i="1"/>
  <c r="AF204" i="1"/>
  <c r="AB204" i="1"/>
  <c r="X204" i="1"/>
  <c r="AA204" i="1"/>
  <c r="Z204" i="1"/>
  <c r="AJ204" i="1" s="1"/>
  <c r="AE204" i="1"/>
  <c r="AD204" i="1"/>
  <c r="R204" i="1"/>
  <c r="S204" i="1"/>
  <c r="AM204" i="1" l="1"/>
  <c r="AI204" i="1"/>
  <c r="AL204" i="1"/>
  <c r="AK204" i="1"/>
  <c r="K204" i="1"/>
  <c r="M204" i="1" s="1"/>
  <c r="F204" i="1" s="1"/>
  <c r="O204" i="1" s="1"/>
  <c r="AQ204" i="1" l="1"/>
  <c r="H204" i="1"/>
  <c r="I204" i="1" l="1"/>
  <c r="U204" i="1" l="1"/>
  <c r="E205" i="1"/>
  <c r="C205" i="1"/>
  <c r="T204" i="1"/>
  <c r="G204" i="1"/>
  <c r="D205" i="1"/>
  <c r="AP205" i="1" l="1"/>
  <c r="P204" i="1"/>
  <c r="Q204" i="1" s="1"/>
  <c r="AT204" i="1" l="1"/>
  <c r="AW205" i="1" s="1"/>
  <c r="AR204" i="1"/>
  <c r="AU205" i="1" s="1"/>
  <c r="AS204" i="1"/>
  <c r="AV205" i="1" s="1"/>
  <c r="AE205" i="1" l="1"/>
  <c r="AA205" i="1"/>
  <c r="AD205" i="1"/>
  <c r="Z205" i="1"/>
  <c r="AG205" i="1"/>
  <c r="Y205" i="1"/>
  <c r="AF205" i="1"/>
  <c r="X205" i="1"/>
  <c r="AC205" i="1"/>
  <c r="AB205" i="1"/>
  <c r="R205" i="1"/>
  <c r="S205" i="1"/>
  <c r="AK205" i="1" l="1"/>
  <c r="AI205" i="1"/>
  <c r="AJ205" i="1"/>
  <c r="AM205" i="1"/>
  <c r="AL205" i="1"/>
  <c r="K205" i="1"/>
  <c r="M205" i="1" s="1"/>
  <c r="F205" i="1" s="1"/>
  <c r="AQ205" i="1" l="1"/>
  <c r="O205" i="1"/>
  <c r="H205" i="1"/>
  <c r="I205" i="1" l="1"/>
  <c r="C206" i="1" l="1"/>
  <c r="T205" i="1"/>
  <c r="U205" i="1"/>
  <c r="G205" i="1"/>
  <c r="E206" i="1"/>
  <c r="D206" i="1"/>
  <c r="P205" i="1" l="1"/>
  <c r="Q205" i="1" s="1"/>
  <c r="AP206" i="1"/>
  <c r="AT205" i="1" l="1"/>
  <c r="AW206" i="1" s="1"/>
  <c r="AR205" i="1"/>
  <c r="AU206" i="1" s="1"/>
  <c r="AS205" i="1"/>
  <c r="AV206" i="1" s="1"/>
  <c r="AG206" i="1" l="1"/>
  <c r="AC206" i="1"/>
  <c r="Y206" i="1"/>
  <c r="AF206" i="1"/>
  <c r="AB206" i="1"/>
  <c r="X206" i="1"/>
  <c r="AE206" i="1"/>
  <c r="AD206" i="1"/>
  <c r="AL206" i="1" s="1"/>
  <c r="AA206" i="1"/>
  <c r="Z206" i="1"/>
  <c r="R206" i="1"/>
  <c r="S206" i="1"/>
  <c r="AJ206" i="1" l="1"/>
  <c r="AM206" i="1"/>
  <c r="AI206" i="1"/>
  <c r="AK206" i="1"/>
  <c r="K206" i="1"/>
  <c r="M206" i="1" s="1"/>
  <c r="F206" i="1" s="1"/>
  <c r="AQ206" i="1" l="1"/>
  <c r="H206" i="1"/>
  <c r="O206" i="1"/>
  <c r="I206" i="1" l="1"/>
  <c r="C207" i="1" l="1"/>
  <c r="U206" i="1"/>
  <c r="E207" i="1"/>
  <c r="G206" i="1"/>
  <c r="T206" i="1"/>
  <c r="D207" i="1"/>
  <c r="P206" i="1" l="1"/>
  <c r="Q206" i="1" s="1"/>
  <c r="AP207" i="1"/>
  <c r="AR206" i="1" l="1"/>
  <c r="AU207" i="1" s="1"/>
  <c r="AT206" i="1"/>
  <c r="AW207" i="1" s="1"/>
  <c r="AS206" i="1"/>
  <c r="AV207" i="1" s="1"/>
  <c r="AE207" i="1" l="1"/>
  <c r="AA207" i="1"/>
  <c r="AD207" i="1"/>
  <c r="Z207" i="1"/>
  <c r="AC207" i="1"/>
  <c r="AB207" i="1"/>
  <c r="AG207" i="1"/>
  <c r="AF207" i="1"/>
  <c r="Y207" i="1"/>
  <c r="X207" i="1"/>
  <c r="R207" i="1"/>
  <c r="S207" i="1"/>
  <c r="AM207" i="1" l="1"/>
  <c r="AJ207" i="1"/>
  <c r="AL207" i="1"/>
  <c r="AI207" i="1"/>
  <c r="AK207" i="1"/>
  <c r="K207" i="1"/>
  <c r="M207" i="1" s="1"/>
  <c r="F207" i="1" s="1"/>
  <c r="AQ207" i="1" l="1"/>
  <c r="H207" i="1"/>
  <c r="O207" i="1"/>
  <c r="I207" i="1" l="1"/>
  <c r="E208" i="1" l="1"/>
  <c r="C208" i="1"/>
  <c r="U207" i="1"/>
  <c r="G207" i="1"/>
  <c r="T207" i="1"/>
  <c r="D208" i="1"/>
  <c r="P207" i="1" l="1"/>
  <c r="Q207" i="1" s="1"/>
  <c r="AP208" i="1"/>
  <c r="AT207" i="1" l="1"/>
  <c r="AW208" i="1" s="1"/>
  <c r="AS207" i="1"/>
  <c r="AV208" i="1" s="1"/>
  <c r="AR207" i="1"/>
  <c r="AU208" i="1" s="1"/>
  <c r="AG208" i="1" l="1"/>
  <c r="AC208" i="1"/>
  <c r="Y208" i="1"/>
  <c r="AF208" i="1"/>
  <c r="AB208" i="1"/>
  <c r="X208" i="1"/>
  <c r="AA208" i="1"/>
  <c r="Z208" i="1"/>
  <c r="AJ208" i="1" s="1"/>
  <c r="AE208" i="1"/>
  <c r="AD208" i="1"/>
  <c r="S208" i="1"/>
  <c r="R208" i="1"/>
  <c r="AM208" i="1" l="1"/>
  <c r="AI208" i="1"/>
  <c r="AK208" i="1"/>
  <c r="AL208" i="1"/>
  <c r="K208" i="1"/>
  <c r="M208" i="1" s="1"/>
  <c r="F208" i="1" s="1"/>
  <c r="AQ208" i="1" s="1"/>
  <c r="O208" i="1" l="1"/>
  <c r="H208" i="1"/>
  <c r="I208" i="1" s="1"/>
  <c r="C209" i="1" l="1"/>
  <c r="T208" i="1"/>
  <c r="U208" i="1"/>
  <c r="G208" i="1"/>
  <c r="E209" i="1"/>
  <c r="D209" i="1"/>
  <c r="P208" i="1" l="1"/>
  <c r="Q208" i="1" s="1"/>
  <c r="AP209" i="1"/>
  <c r="AT208" i="1" l="1"/>
  <c r="AW209" i="1" s="1"/>
  <c r="AR208" i="1"/>
  <c r="AU209" i="1" s="1"/>
  <c r="AS208" i="1"/>
  <c r="AV209" i="1" s="1"/>
  <c r="AE209" i="1" l="1"/>
  <c r="AA209" i="1"/>
  <c r="AD209" i="1"/>
  <c r="Z209" i="1"/>
  <c r="AG209" i="1"/>
  <c r="Y209" i="1"/>
  <c r="AF209" i="1"/>
  <c r="X209" i="1"/>
  <c r="AC209" i="1"/>
  <c r="AB209" i="1"/>
  <c r="R209" i="1"/>
  <c r="S209" i="1"/>
  <c r="AI209" i="1" l="1"/>
  <c r="AJ209" i="1"/>
  <c r="AM209" i="1"/>
  <c r="AL209" i="1"/>
  <c r="AK209" i="1"/>
  <c r="K209" i="1"/>
  <c r="M209" i="1" s="1"/>
  <c r="F209" i="1" s="1"/>
  <c r="AQ209" i="1" s="1"/>
  <c r="O209" i="1" l="1"/>
  <c r="H209" i="1"/>
  <c r="I209" i="1" s="1"/>
  <c r="G209" i="1" l="1"/>
  <c r="E210" i="1"/>
  <c r="U209" i="1"/>
  <c r="T209" i="1"/>
  <c r="C210" i="1"/>
  <c r="D210" i="1"/>
  <c r="AP210" i="1" l="1"/>
  <c r="P209" i="1"/>
  <c r="Q209" i="1" s="1"/>
  <c r="AT209" i="1" l="1"/>
  <c r="AW210" i="1" s="1"/>
  <c r="AR209" i="1"/>
  <c r="AU210" i="1" s="1"/>
  <c r="AS209" i="1"/>
  <c r="AV210" i="1" s="1"/>
  <c r="AG210" i="1" l="1"/>
  <c r="AC210" i="1"/>
  <c r="Y210" i="1"/>
  <c r="AF210" i="1"/>
  <c r="AB210" i="1"/>
  <c r="X210" i="1"/>
  <c r="AE210" i="1"/>
  <c r="AD210" i="1"/>
  <c r="AL210" i="1" s="1"/>
  <c r="AA210" i="1"/>
  <c r="Z210" i="1"/>
  <c r="S210" i="1"/>
  <c r="R210" i="1"/>
  <c r="AM210" i="1" l="1"/>
  <c r="AI210" i="1"/>
  <c r="AK210" i="1"/>
  <c r="AJ210" i="1"/>
  <c r="K210" i="1"/>
  <c r="M210" i="1" s="1"/>
  <c r="F210" i="1" s="1"/>
  <c r="O210" i="1" s="1"/>
  <c r="AQ210" i="1" l="1"/>
  <c r="H210" i="1"/>
  <c r="I210" i="1" l="1"/>
  <c r="U210" i="1" l="1"/>
  <c r="G210" i="1"/>
  <c r="E211" i="1"/>
  <c r="C211" i="1"/>
  <c r="T210" i="1"/>
  <c r="D211" i="1"/>
  <c r="AP211" i="1" l="1"/>
  <c r="P210" i="1"/>
  <c r="Q210" i="1" s="1"/>
  <c r="AR210" i="1" l="1"/>
  <c r="AU211" i="1" s="1"/>
  <c r="AT210" i="1"/>
  <c r="AW211" i="1" s="1"/>
  <c r="AS210" i="1"/>
  <c r="AV211" i="1" s="1"/>
  <c r="AE211" i="1" l="1"/>
  <c r="AA211" i="1"/>
  <c r="AD211" i="1"/>
  <c r="Z211" i="1"/>
  <c r="AC211" i="1"/>
  <c r="AB211" i="1"/>
  <c r="Y211" i="1"/>
  <c r="X211" i="1"/>
  <c r="AI211" i="1" s="1"/>
  <c r="AG211" i="1"/>
  <c r="AF211" i="1"/>
  <c r="R211" i="1"/>
  <c r="S211" i="1"/>
  <c r="AJ211" i="1" l="1"/>
  <c r="AL211" i="1"/>
  <c r="AM211" i="1"/>
  <c r="AK211" i="1"/>
  <c r="K211" i="1"/>
  <c r="M211" i="1" s="1"/>
  <c r="F211" i="1" s="1"/>
  <c r="AQ211" i="1" s="1"/>
  <c r="H211" i="1" l="1"/>
  <c r="I211" i="1" s="1"/>
  <c r="O211" i="1"/>
  <c r="G211" i="1" l="1"/>
  <c r="C212" i="1"/>
  <c r="E212" i="1"/>
  <c r="U211" i="1"/>
  <c r="T211" i="1"/>
  <c r="D212" i="1"/>
  <c r="AP212" i="1" l="1"/>
  <c r="P211" i="1"/>
  <c r="Q211" i="1" s="1"/>
  <c r="AT211" i="1" l="1"/>
  <c r="AW212" i="1" s="1"/>
  <c r="AS211" i="1"/>
  <c r="AV212" i="1" s="1"/>
  <c r="AR211" i="1"/>
  <c r="AU212" i="1" s="1"/>
  <c r="AG212" i="1" l="1"/>
  <c r="AC212" i="1"/>
  <c r="Y212" i="1"/>
  <c r="AF212" i="1"/>
  <c r="AB212" i="1"/>
  <c r="X212" i="1"/>
  <c r="AA212" i="1"/>
  <c r="Z212" i="1"/>
  <c r="AJ212" i="1" s="1"/>
  <c r="AE212" i="1"/>
  <c r="AD212" i="1"/>
  <c r="S212" i="1"/>
  <c r="R212" i="1"/>
  <c r="AL212" i="1" l="1"/>
  <c r="AI212" i="1"/>
  <c r="AK212" i="1"/>
  <c r="AM212" i="1"/>
  <c r="K212" i="1"/>
  <c r="M212" i="1" s="1"/>
  <c r="F212" i="1" s="1"/>
  <c r="AQ212" i="1" s="1"/>
  <c r="H212" i="1" l="1"/>
  <c r="I212" i="1" s="1"/>
  <c r="O212" i="1"/>
  <c r="C213" i="1" l="1"/>
  <c r="U212" i="1"/>
  <c r="E213" i="1"/>
  <c r="G212" i="1"/>
  <c r="T212" i="1"/>
  <c r="D213" i="1"/>
  <c r="AP213" i="1" l="1"/>
  <c r="P212" i="1"/>
  <c r="Q212" i="1" s="1"/>
  <c r="AT212" i="1" l="1"/>
  <c r="AW213" i="1" s="1"/>
  <c r="AS212" i="1"/>
  <c r="AV213" i="1" s="1"/>
  <c r="AR212" i="1"/>
  <c r="AU213" i="1" s="1"/>
  <c r="AE213" i="1" l="1"/>
  <c r="AA213" i="1"/>
  <c r="AD213" i="1"/>
  <c r="Z213" i="1"/>
  <c r="AG213" i="1"/>
  <c r="Y213" i="1"/>
  <c r="AF213" i="1"/>
  <c r="X213" i="1"/>
  <c r="AC213" i="1"/>
  <c r="AB213" i="1"/>
  <c r="S213" i="1"/>
  <c r="R213" i="1"/>
  <c r="K213" i="1" s="1"/>
  <c r="M213" i="1" s="1"/>
  <c r="F213" i="1" s="1"/>
  <c r="AI213" i="1" l="1"/>
  <c r="AJ213" i="1"/>
  <c r="AM213" i="1"/>
  <c r="AL213" i="1"/>
  <c r="AK213" i="1"/>
  <c r="AQ213" i="1"/>
  <c r="O213" i="1"/>
  <c r="H213" i="1"/>
  <c r="I213" i="1" l="1"/>
  <c r="C214" i="1" l="1"/>
  <c r="E214" i="1"/>
  <c r="G213" i="1"/>
  <c r="T213" i="1"/>
  <c r="U213" i="1"/>
  <c r="D214" i="1"/>
  <c r="AP214" i="1" l="1"/>
  <c r="P213" i="1"/>
  <c r="Q213" i="1" s="1"/>
  <c r="AS213" i="1" l="1"/>
  <c r="AV214" i="1" s="1"/>
  <c r="AT213" i="1"/>
  <c r="AW214" i="1" s="1"/>
  <c r="AR213" i="1"/>
  <c r="AU214" i="1" s="1"/>
  <c r="AG214" i="1" l="1"/>
  <c r="AC214" i="1"/>
  <c r="Y214" i="1"/>
  <c r="AF214" i="1"/>
  <c r="AB214" i="1"/>
  <c r="X214" i="1"/>
  <c r="AE214" i="1"/>
  <c r="AD214" i="1"/>
  <c r="AL214" i="1" s="1"/>
  <c r="AA214" i="1"/>
  <c r="Z214" i="1"/>
  <c r="R214" i="1"/>
  <c r="S214" i="1"/>
  <c r="AM214" i="1" l="1"/>
  <c r="AI214" i="1"/>
  <c r="AK214" i="1"/>
  <c r="AJ214" i="1"/>
  <c r="K214" i="1"/>
  <c r="M214" i="1" s="1"/>
  <c r="F214" i="1" s="1"/>
  <c r="O214" i="1" s="1"/>
  <c r="AQ214" i="1" l="1"/>
  <c r="H214" i="1"/>
  <c r="I214" i="1" l="1"/>
  <c r="G214" i="1" l="1"/>
  <c r="E215" i="1"/>
  <c r="C215" i="1"/>
  <c r="T214" i="1"/>
  <c r="U214" i="1"/>
  <c r="D215" i="1"/>
  <c r="AP215" i="1" l="1"/>
  <c r="P214" i="1"/>
  <c r="Q214" i="1" s="1"/>
  <c r="AT214" i="1" l="1"/>
  <c r="AW215" i="1" s="1"/>
  <c r="AR214" i="1"/>
  <c r="AU215" i="1" s="1"/>
  <c r="AS214" i="1"/>
  <c r="AV215" i="1" s="1"/>
  <c r="AE215" i="1" l="1"/>
  <c r="AA215" i="1"/>
  <c r="AD215" i="1"/>
  <c r="Z215" i="1"/>
  <c r="AC215" i="1"/>
  <c r="AB215" i="1"/>
  <c r="AG215" i="1"/>
  <c r="AF215" i="1"/>
  <c r="Y215" i="1"/>
  <c r="X215" i="1"/>
  <c r="R215" i="1"/>
  <c r="S215" i="1"/>
  <c r="AM215" i="1" l="1"/>
  <c r="AJ215" i="1"/>
  <c r="AL215" i="1"/>
  <c r="AI215" i="1"/>
  <c r="AK215" i="1"/>
  <c r="K215" i="1"/>
  <c r="M215" i="1" s="1"/>
  <c r="F215" i="1" s="1"/>
  <c r="AQ215" i="1" l="1"/>
  <c r="O215" i="1"/>
  <c r="H215" i="1"/>
  <c r="I215" i="1" l="1"/>
  <c r="G215" i="1" l="1"/>
  <c r="C216" i="1"/>
  <c r="T215" i="1"/>
  <c r="U215" i="1"/>
  <c r="E216" i="1"/>
  <c r="D216" i="1"/>
  <c r="AP216" i="1" l="1"/>
  <c r="P215" i="1"/>
  <c r="Q215" i="1" s="1"/>
  <c r="AT215" i="1" l="1"/>
  <c r="AW216" i="1" s="1"/>
  <c r="AS215" i="1"/>
  <c r="AV216" i="1" s="1"/>
  <c r="AR215" i="1"/>
  <c r="AU216" i="1" s="1"/>
  <c r="AG216" i="1" l="1"/>
  <c r="AC216" i="1"/>
  <c r="Y216" i="1"/>
  <c r="AF216" i="1"/>
  <c r="AB216" i="1"/>
  <c r="X216" i="1"/>
  <c r="AA216" i="1"/>
  <c r="Z216" i="1"/>
  <c r="AJ216" i="1" s="1"/>
  <c r="AE216" i="1"/>
  <c r="AD216" i="1"/>
  <c r="R216" i="1"/>
  <c r="S216" i="1"/>
  <c r="AM216" i="1" l="1"/>
  <c r="AI216" i="1"/>
  <c r="AL216" i="1"/>
  <c r="AK216" i="1"/>
  <c r="K216" i="1"/>
  <c r="M216" i="1" s="1"/>
  <c r="F216" i="1" s="1"/>
  <c r="AQ216" i="1" l="1"/>
  <c r="O216" i="1"/>
  <c r="H216" i="1"/>
  <c r="I216" i="1" l="1"/>
  <c r="E217" i="1" l="1"/>
  <c r="G216" i="1"/>
  <c r="U216" i="1"/>
  <c r="T216" i="1"/>
  <c r="C217" i="1"/>
  <c r="D217" i="1"/>
  <c r="P216" i="1" l="1"/>
  <c r="Q216" i="1" s="1"/>
  <c r="AP217" i="1"/>
  <c r="AR216" i="1" l="1"/>
  <c r="AU217" i="1" s="1"/>
  <c r="AS216" i="1"/>
  <c r="AV217" i="1" s="1"/>
  <c r="AT216" i="1"/>
  <c r="AW217" i="1" s="1"/>
  <c r="AE217" i="1" l="1"/>
  <c r="AA217" i="1"/>
  <c r="AD217" i="1"/>
  <c r="Z217" i="1"/>
  <c r="AG217" i="1"/>
  <c r="Y217" i="1"/>
  <c r="AF217" i="1"/>
  <c r="X217" i="1"/>
  <c r="AC217" i="1"/>
  <c r="AB217" i="1"/>
  <c r="R217" i="1"/>
  <c r="S217" i="1"/>
  <c r="AI217" i="1" l="1"/>
  <c r="AJ217" i="1"/>
  <c r="AL217" i="1"/>
  <c r="AM217" i="1"/>
  <c r="AK217" i="1"/>
  <c r="K217" i="1"/>
  <c r="M217" i="1" s="1"/>
  <c r="F217" i="1" s="1"/>
  <c r="AQ217" i="1" s="1"/>
  <c r="H217" i="1" l="1"/>
  <c r="I217" i="1" s="1"/>
  <c r="O217" i="1"/>
  <c r="G217" i="1" l="1"/>
  <c r="U217" i="1"/>
  <c r="E218" i="1"/>
  <c r="T217" i="1"/>
  <c r="C218" i="1"/>
  <c r="D218" i="1"/>
  <c r="AP218" i="1" l="1"/>
  <c r="P217" i="1"/>
  <c r="Q217" i="1" s="1"/>
  <c r="AS217" i="1" l="1"/>
  <c r="AV218" i="1" s="1"/>
  <c r="AR217" i="1"/>
  <c r="AU218" i="1" s="1"/>
  <c r="AT217" i="1"/>
  <c r="AW218" i="1" s="1"/>
  <c r="AG218" i="1" l="1"/>
  <c r="AC218" i="1"/>
  <c r="Y218" i="1"/>
  <c r="AF218" i="1"/>
  <c r="AB218" i="1"/>
  <c r="X218" i="1"/>
  <c r="AE218" i="1"/>
  <c r="AD218" i="1"/>
  <c r="AL218" i="1" s="1"/>
  <c r="AA218" i="1"/>
  <c r="Z218" i="1"/>
  <c r="S218" i="1"/>
  <c r="R218" i="1"/>
  <c r="AM218" i="1" l="1"/>
  <c r="AK218" i="1"/>
  <c r="AJ218" i="1"/>
  <c r="AI218" i="1"/>
  <c r="K218" i="1"/>
  <c r="M218" i="1" s="1"/>
  <c r="F218" i="1" s="1"/>
  <c r="AQ218" i="1" s="1"/>
  <c r="H218" i="1" l="1"/>
  <c r="I218" i="1" s="1"/>
  <c r="O218" i="1"/>
  <c r="T218" i="1" l="1"/>
  <c r="E219" i="1"/>
  <c r="C219" i="1"/>
  <c r="U218" i="1"/>
  <c r="G218" i="1"/>
  <c r="D219" i="1"/>
  <c r="AP219" i="1" l="1"/>
  <c r="P218" i="1"/>
  <c r="Q218" i="1" s="1"/>
  <c r="AT218" i="1" l="1"/>
  <c r="AW219" i="1" s="1"/>
  <c r="AR218" i="1"/>
  <c r="AU219" i="1" s="1"/>
  <c r="AS218" i="1"/>
  <c r="AV219" i="1" s="1"/>
  <c r="AE219" i="1" l="1"/>
  <c r="AA219" i="1"/>
  <c r="AD219" i="1"/>
  <c r="Z219" i="1"/>
  <c r="AC219" i="1"/>
  <c r="AB219" i="1"/>
  <c r="Y219" i="1"/>
  <c r="X219" i="1"/>
  <c r="AG219" i="1"/>
  <c r="AF219" i="1"/>
  <c r="R219" i="1"/>
  <c r="S219" i="1"/>
  <c r="AI219" i="1" l="1"/>
  <c r="AJ219" i="1"/>
  <c r="AL219" i="1"/>
  <c r="AM219" i="1"/>
  <c r="AK219" i="1"/>
  <c r="K219" i="1"/>
  <c r="M219" i="1" s="1"/>
  <c r="F219" i="1" s="1"/>
  <c r="AQ219" i="1" l="1"/>
  <c r="O219" i="1"/>
  <c r="H219" i="1"/>
  <c r="I219" i="1" l="1"/>
  <c r="G219" i="1" l="1"/>
  <c r="E220" i="1"/>
  <c r="U219" i="1"/>
  <c r="C220" i="1"/>
  <c r="T219" i="1"/>
  <c r="D220" i="1"/>
  <c r="AP220" i="1" l="1"/>
  <c r="P219" i="1"/>
  <c r="Q219" i="1" s="1"/>
  <c r="AR219" i="1" l="1"/>
  <c r="AU220" i="1" s="1"/>
  <c r="AS219" i="1"/>
  <c r="AV220" i="1" s="1"/>
  <c r="AT219" i="1"/>
  <c r="AW220" i="1" s="1"/>
  <c r="AG220" i="1" l="1"/>
  <c r="AC220" i="1"/>
  <c r="Y220" i="1"/>
  <c r="AF220" i="1"/>
  <c r="AB220" i="1"/>
  <c r="X220" i="1"/>
  <c r="AA220" i="1"/>
  <c r="Z220" i="1"/>
  <c r="AJ220" i="1" s="1"/>
  <c r="AE220" i="1"/>
  <c r="AD220" i="1"/>
  <c r="R220" i="1"/>
  <c r="S220" i="1"/>
  <c r="AM220" i="1" l="1"/>
  <c r="AK220" i="1"/>
  <c r="AL220" i="1"/>
  <c r="AI220" i="1"/>
  <c r="K220" i="1"/>
  <c r="M220" i="1" s="1"/>
  <c r="F220" i="1" s="1"/>
  <c r="AQ220" i="1" s="1"/>
  <c r="H220" i="1" l="1"/>
  <c r="O220" i="1"/>
  <c r="I220" i="1" l="1"/>
  <c r="E221" i="1" s="1"/>
  <c r="D221" i="1" l="1"/>
  <c r="U220" i="1"/>
  <c r="C221" i="1"/>
  <c r="G220" i="1"/>
  <c r="T220" i="1"/>
  <c r="AP221" i="1"/>
  <c r="P220" i="1" l="1"/>
  <c r="Q220" i="1" s="1"/>
  <c r="AT220" i="1" s="1"/>
  <c r="AW221" i="1" s="1"/>
  <c r="AS220" i="1" l="1"/>
  <c r="AV221" i="1" s="1"/>
  <c r="AR220" i="1"/>
  <c r="AU221" i="1" s="1"/>
  <c r="S221" i="1" l="1"/>
  <c r="AE221" i="1"/>
  <c r="AA221" i="1"/>
  <c r="AD221" i="1"/>
  <c r="Z221" i="1"/>
  <c r="AG221" i="1"/>
  <c r="Y221" i="1"/>
  <c r="AF221" i="1"/>
  <c r="X221" i="1"/>
  <c r="AC221" i="1"/>
  <c r="AB221" i="1"/>
  <c r="R221" i="1"/>
  <c r="AL221" i="1" l="1"/>
  <c r="AM221" i="1"/>
  <c r="AK221" i="1"/>
  <c r="K221" i="1"/>
  <c r="M221" i="1" s="1"/>
  <c r="F221" i="1" s="1"/>
  <c r="O221" i="1" s="1"/>
  <c r="AI221" i="1"/>
  <c r="AJ221" i="1"/>
  <c r="H221" i="1" l="1"/>
  <c r="I221" i="1" s="1"/>
  <c r="T221" i="1" s="1"/>
  <c r="AQ221" i="1"/>
  <c r="G221" i="1" l="1"/>
  <c r="C222" i="1"/>
  <c r="D222" i="1"/>
  <c r="U221" i="1"/>
  <c r="E222" i="1"/>
  <c r="AP222" i="1" s="1"/>
  <c r="P221" i="1" l="1"/>
  <c r="Q221" i="1" s="1"/>
  <c r="AR221" i="1" s="1"/>
  <c r="AU222" i="1" s="1"/>
  <c r="AS221" i="1" l="1"/>
  <c r="AV222" i="1" s="1"/>
  <c r="AT221" i="1"/>
  <c r="AW222" i="1" s="1"/>
  <c r="Y222" i="1" l="1"/>
  <c r="AB222" i="1"/>
  <c r="AE222" i="1"/>
  <c r="S222" i="1"/>
  <c r="Z222" i="1"/>
  <c r="AC222" i="1"/>
  <c r="R222" i="1"/>
  <c r="X222" i="1"/>
  <c r="AG222" i="1"/>
  <c r="AA222" i="1"/>
  <c r="AF222" i="1"/>
  <c r="AD222" i="1"/>
  <c r="AI222" i="1" l="1"/>
  <c r="AK222" i="1"/>
  <c r="AJ222" i="1"/>
  <c r="AL222" i="1"/>
  <c r="K222" i="1"/>
  <c r="M222" i="1" s="1"/>
  <c r="F222" i="1" s="1"/>
  <c r="O222" i="1" s="1"/>
  <c r="AM222" i="1"/>
  <c r="H222" i="1" l="1"/>
  <c r="I222" i="1" s="1"/>
  <c r="AQ222" i="1"/>
  <c r="C223" i="1" l="1"/>
  <c r="T222" i="1"/>
  <c r="U222" i="1"/>
  <c r="G222" i="1"/>
  <c r="E223" i="1"/>
  <c r="D223" i="1"/>
  <c r="P222" i="1" l="1"/>
  <c r="Q222" i="1" s="1"/>
  <c r="AP223" i="1"/>
  <c r="AT222" i="1" l="1"/>
  <c r="AW223" i="1" s="1"/>
  <c r="AS222" i="1"/>
  <c r="AV223" i="1" s="1"/>
  <c r="AR222" i="1"/>
  <c r="AU223" i="1" s="1"/>
  <c r="AE223" i="1" l="1"/>
  <c r="AA223" i="1"/>
  <c r="AD223" i="1"/>
  <c r="Z223" i="1"/>
  <c r="AC223" i="1"/>
  <c r="AB223" i="1"/>
  <c r="AG223" i="1"/>
  <c r="AF223" i="1"/>
  <c r="AM223" i="1" s="1"/>
  <c r="Y223" i="1"/>
  <c r="X223" i="1"/>
  <c r="S223" i="1"/>
  <c r="R223" i="1"/>
  <c r="AJ223" i="1" l="1"/>
  <c r="AL223" i="1"/>
  <c r="AI223" i="1"/>
  <c r="AK223" i="1"/>
  <c r="K223" i="1"/>
  <c r="M223" i="1" s="1"/>
  <c r="F223" i="1" s="1"/>
  <c r="AQ223" i="1" l="1"/>
  <c r="O223" i="1"/>
  <c r="H223" i="1"/>
  <c r="I223" i="1" l="1"/>
  <c r="C224" i="1" l="1"/>
  <c r="T223" i="1"/>
  <c r="U223" i="1"/>
  <c r="E224" i="1"/>
  <c r="G223" i="1"/>
  <c r="D224" i="1"/>
  <c r="AP224" i="1" l="1"/>
  <c r="P223" i="1"/>
  <c r="Q223" i="1" s="1"/>
  <c r="AT223" i="1" l="1"/>
  <c r="AW224" i="1" s="1"/>
  <c r="AR223" i="1"/>
  <c r="AU224" i="1" s="1"/>
  <c r="AS223" i="1"/>
  <c r="AV224" i="1" s="1"/>
  <c r="AG224" i="1" l="1"/>
  <c r="AC224" i="1"/>
  <c r="Y224" i="1"/>
  <c r="AF224" i="1"/>
  <c r="AB224" i="1"/>
  <c r="X224" i="1"/>
  <c r="AA224" i="1"/>
  <c r="Z224" i="1"/>
  <c r="AE224" i="1"/>
  <c r="AD224" i="1"/>
  <c r="R224" i="1"/>
  <c r="S224" i="1"/>
  <c r="AJ224" i="1" l="1"/>
  <c r="AI224" i="1"/>
  <c r="AM224" i="1"/>
  <c r="AK224" i="1"/>
  <c r="AL224" i="1"/>
  <c r="K224" i="1"/>
  <c r="M224" i="1" s="1"/>
  <c r="F224" i="1" s="1"/>
  <c r="O224" i="1" l="1"/>
  <c r="AQ224" i="1"/>
  <c r="H224" i="1"/>
  <c r="I224" i="1" l="1"/>
  <c r="G224" i="1" l="1"/>
  <c r="E225" i="1"/>
  <c r="C225" i="1"/>
  <c r="T224" i="1"/>
  <c r="U224" i="1"/>
  <c r="D225" i="1"/>
  <c r="AP225" i="1" l="1"/>
  <c r="P224" i="1"/>
  <c r="Q224" i="1" s="1"/>
  <c r="AR224" i="1" l="1"/>
  <c r="AU225" i="1" s="1"/>
  <c r="AT224" i="1"/>
  <c r="AW225" i="1" s="1"/>
  <c r="AS224" i="1"/>
  <c r="AV225" i="1" s="1"/>
  <c r="AE225" i="1" l="1"/>
  <c r="AA225" i="1"/>
  <c r="AD225" i="1"/>
  <c r="Z225" i="1"/>
  <c r="AG225" i="1"/>
  <c r="Y225" i="1"/>
  <c r="AF225" i="1"/>
  <c r="X225" i="1"/>
  <c r="AC225" i="1"/>
  <c r="AB225" i="1"/>
  <c r="S225" i="1"/>
  <c r="R225" i="1"/>
  <c r="AI225" i="1" l="1"/>
  <c r="AJ225" i="1"/>
  <c r="AM225" i="1"/>
  <c r="AL225" i="1"/>
  <c r="AK225" i="1"/>
  <c r="K225" i="1"/>
  <c r="M225" i="1" s="1"/>
  <c r="F225" i="1" s="1"/>
  <c r="AQ225" i="1" l="1"/>
  <c r="O225" i="1"/>
  <c r="H225" i="1"/>
  <c r="I225" i="1" l="1"/>
  <c r="C226" i="1" l="1"/>
  <c r="G225" i="1"/>
  <c r="T225" i="1"/>
  <c r="U225" i="1"/>
  <c r="E226" i="1"/>
  <c r="D226" i="1"/>
  <c r="P225" i="1" l="1"/>
  <c r="Q225" i="1" s="1"/>
  <c r="AP226" i="1"/>
  <c r="AS225" i="1" l="1"/>
  <c r="AV226" i="1" s="1"/>
  <c r="AT225" i="1"/>
  <c r="AW226" i="1" s="1"/>
  <c r="AR225" i="1"/>
  <c r="AU226" i="1" s="1"/>
  <c r="AG226" i="1" l="1"/>
  <c r="AC226" i="1"/>
  <c r="Y226" i="1"/>
  <c r="AF226" i="1"/>
  <c r="AB226" i="1"/>
  <c r="X226" i="1"/>
  <c r="AE226" i="1"/>
  <c r="AD226" i="1"/>
  <c r="AL226" i="1" s="1"/>
  <c r="AA226" i="1"/>
  <c r="Z226" i="1"/>
  <c r="S226" i="1"/>
  <c r="R226" i="1"/>
  <c r="AM226" i="1" l="1"/>
  <c r="AI226" i="1"/>
  <c r="AK226" i="1"/>
  <c r="AJ226" i="1"/>
  <c r="K226" i="1"/>
  <c r="M226" i="1" s="1"/>
  <c r="F226" i="1" s="1"/>
  <c r="O226" i="1" s="1"/>
  <c r="H226" i="1" l="1"/>
  <c r="I226" i="1" s="1"/>
  <c r="AQ226" i="1"/>
  <c r="U226" i="1" l="1"/>
  <c r="E227" i="1"/>
  <c r="C227" i="1"/>
  <c r="G226" i="1"/>
  <c r="T226" i="1"/>
  <c r="D227" i="1"/>
  <c r="AP227" i="1" l="1"/>
  <c r="P226" i="1"/>
  <c r="Q226" i="1" s="1"/>
  <c r="AT226" i="1" l="1"/>
  <c r="AW227" i="1" s="1"/>
  <c r="AR226" i="1"/>
  <c r="AU227" i="1" s="1"/>
  <c r="AS226" i="1"/>
  <c r="AV227" i="1" s="1"/>
  <c r="AE227" i="1" l="1"/>
  <c r="AA227" i="1"/>
  <c r="AD227" i="1"/>
  <c r="Z227" i="1"/>
  <c r="AC227" i="1"/>
  <c r="AB227" i="1"/>
  <c r="Y227" i="1"/>
  <c r="X227" i="1"/>
  <c r="AI227" i="1" s="1"/>
  <c r="AG227" i="1"/>
  <c r="AF227" i="1"/>
  <c r="S227" i="1"/>
  <c r="R227" i="1"/>
  <c r="AJ227" i="1" l="1"/>
  <c r="AL227" i="1"/>
  <c r="AM227" i="1"/>
  <c r="AK227" i="1"/>
  <c r="K227" i="1"/>
  <c r="M227" i="1" s="1"/>
  <c r="F227" i="1" s="1"/>
  <c r="O227" i="1" l="1"/>
  <c r="AQ227" i="1"/>
  <c r="H227" i="1"/>
  <c r="I227" i="1" l="1"/>
  <c r="U227" i="1" l="1"/>
  <c r="C228" i="1"/>
  <c r="E228" i="1"/>
  <c r="T227" i="1"/>
  <c r="G227" i="1"/>
  <c r="D228" i="1"/>
  <c r="AP228" i="1" l="1"/>
  <c r="P227" i="1"/>
  <c r="Q227" i="1" s="1"/>
  <c r="AS227" i="1" l="1"/>
  <c r="AV228" i="1" s="1"/>
  <c r="AT227" i="1"/>
  <c r="AW228" i="1" s="1"/>
  <c r="AR227" i="1"/>
  <c r="AU228" i="1" s="1"/>
  <c r="AG228" i="1" l="1"/>
  <c r="AC228" i="1"/>
  <c r="Y228" i="1"/>
  <c r="AF228" i="1"/>
  <c r="AB228" i="1"/>
  <c r="X228" i="1"/>
  <c r="AA228" i="1"/>
  <c r="Z228" i="1"/>
  <c r="AJ228" i="1" s="1"/>
  <c r="AE228" i="1"/>
  <c r="AD228" i="1"/>
  <c r="S228" i="1"/>
  <c r="R228" i="1"/>
  <c r="AI228" i="1" l="1"/>
  <c r="AM228" i="1"/>
  <c r="AK228" i="1"/>
  <c r="AL228" i="1"/>
  <c r="K228" i="1"/>
  <c r="M228" i="1" s="1"/>
  <c r="F228" i="1" s="1"/>
  <c r="AQ228" i="1" l="1"/>
  <c r="O228" i="1"/>
  <c r="H228" i="1"/>
  <c r="I228" i="1" l="1"/>
  <c r="E229" i="1" l="1"/>
  <c r="U228" i="1"/>
  <c r="T228" i="1"/>
  <c r="C229" i="1"/>
  <c r="G228" i="1"/>
  <c r="D229" i="1"/>
  <c r="P228" i="1" l="1"/>
  <c r="Q228" i="1" s="1"/>
  <c r="AP229" i="1"/>
  <c r="AR228" i="1" l="1"/>
  <c r="AU229" i="1" s="1"/>
  <c r="AT228" i="1"/>
  <c r="AW229" i="1" s="1"/>
  <c r="AS228" i="1"/>
  <c r="AV229" i="1" s="1"/>
  <c r="AE229" i="1" l="1"/>
  <c r="AA229" i="1"/>
  <c r="AD229" i="1"/>
  <c r="Z229" i="1"/>
  <c r="AG229" i="1"/>
  <c r="Y229" i="1"/>
  <c r="AF229" i="1"/>
  <c r="X229" i="1"/>
  <c r="AC229" i="1"/>
  <c r="AB229" i="1"/>
  <c r="R229" i="1"/>
  <c r="S229" i="1"/>
  <c r="AJ229" i="1" l="1"/>
  <c r="AI229" i="1"/>
  <c r="AK229" i="1"/>
  <c r="AM229" i="1"/>
  <c r="AL229" i="1"/>
  <c r="K229" i="1"/>
  <c r="M229" i="1" s="1"/>
  <c r="F229" i="1" s="1"/>
  <c r="AQ229" i="1" l="1"/>
  <c r="H229" i="1"/>
  <c r="O229" i="1"/>
  <c r="I229" i="1" l="1"/>
  <c r="T229" i="1" l="1"/>
  <c r="U229" i="1"/>
  <c r="G229" i="1"/>
  <c r="C230" i="1"/>
  <c r="E230" i="1"/>
  <c r="D230" i="1"/>
  <c r="P229" i="1" l="1"/>
  <c r="Q229" i="1" s="1"/>
  <c r="AP230" i="1"/>
  <c r="AT229" i="1" l="1"/>
  <c r="AW230" i="1" s="1"/>
  <c r="AS229" i="1"/>
  <c r="AV230" i="1" s="1"/>
  <c r="AR229" i="1"/>
  <c r="AU230" i="1" s="1"/>
  <c r="AG230" i="1" l="1"/>
  <c r="AC230" i="1"/>
  <c r="Y230" i="1"/>
  <c r="AF230" i="1"/>
  <c r="AB230" i="1"/>
  <c r="X230" i="1"/>
  <c r="AE230" i="1"/>
  <c r="AD230" i="1"/>
  <c r="AL230" i="1" s="1"/>
  <c r="AA230" i="1"/>
  <c r="Z230" i="1"/>
  <c r="R230" i="1"/>
  <c r="S230" i="1"/>
  <c r="AM230" i="1" l="1"/>
  <c r="AI230" i="1"/>
  <c r="AK230" i="1"/>
  <c r="AJ230" i="1"/>
  <c r="K230" i="1"/>
  <c r="M230" i="1" s="1"/>
  <c r="F230" i="1" s="1"/>
  <c r="O230" i="1" l="1"/>
  <c r="H230" i="1"/>
  <c r="AQ230" i="1"/>
  <c r="I230" i="1" l="1"/>
  <c r="U230" i="1" s="1"/>
  <c r="T230" i="1" l="1"/>
  <c r="D231" i="1"/>
  <c r="G230" i="1"/>
  <c r="C231" i="1"/>
  <c r="E231" i="1"/>
  <c r="AP231" i="1" s="1"/>
  <c r="P230" i="1" l="1"/>
  <c r="Q230" i="1" s="1"/>
  <c r="AR230" i="1" s="1"/>
  <c r="AU231" i="1" s="1"/>
  <c r="AS230" i="1" l="1"/>
  <c r="AV231" i="1" s="1"/>
  <c r="AT230" i="1"/>
  <c r="AW231" i="1" s="1"/>
  <c r="AE231" i="1" l="1"/>
  <c r="AF231" i="1"/>
  <c r="Z231" i="1"/>
  <c r="AG231" i="1"/>
  <c r="AD231" i="1"/>
  <c r="R231" i="1"/>
  <c r="X231" i="1"/>
  <c r="AB231" i="1"/>
  <c r="AA231" i="1"/>
  <c r="S231" i="1"/>
  <c r="Y231" i="1"/>
  <c r="AC231" i="1"/>
  <c r="AL231" i="1" l="1"/>
  <c r="K231" i="1"/>
  <c r="M231" i="1" s="1"/>
  <c r="F231" i="1" s="1"/>
  <c r="AQ231" i="1" s="1"/>
  <c r="AM231" i="1"/>
  <c r="AK231" i="1"/>
  <c r="AI231" i="1"/>
  <c r="AJ231" i="1"/>
  <c r="O231" i="1" l="1"/>
  <c r="H231" i="1"/>
  <c r="I231" i="1" s="1"/>
  <c r="E232" i="1" s="1"/>
  <c r="T231" i="1" l="1"/>
  <c r="C232" i="1"/>
  <c r="G231" i="1"/>
  <c r="D232" i="1"/>
  <c r="U231" i="1"/>
  <c r="AP232" i="1"/>
  <c r="P231" i="1" l="1"/>
  <c r="Q231" i="1" s="1"/>
  <c r="AR231" i="1" s="1"/>
  <c r="AU232" i="1" s="1"/>
  <c r="AS231" i="1" l="1"/>
  <c r="AV232" i="1" s="1"/>
  <c r="AT231" i="1"/>
  <c r="AW232" i="1" s="1"/>
  <c r="AG232" i="1" l="1"/>
  <c r="R232" i="1"/>
  <c r="AF232" i="1"/>
  <c r="Z232" i="1"/>
  <c r="AA232" i="1"/>
  <c r="S232" i="1"/>
  <c r="X232" i="1"/>
  <c r="AC232" i="1"/>
  <c r="Y232" i="1"/>
  <c r="AD232" i="1"/>
  <c r="AE232" i="1"/>
  <c r="AB232" i="1"/>
  <c r="AK232" i="1" l="1"/>
  <c r="AJ232" i="1"/>
  <c r="AM232" i="1"/>
  <c r="K232" i="1"/>
  <c r="M232" i="1" s="1"/>
  <c r="F232" i="1" s="1"/>
  <c r="O232" i="1" s="1"/>
  <c r="AI232" i="1"/>
  <c r="AL232" i="1"/>
  <c r="AQ232" i="1" l="1"/>
  <c r="H232" i="1"/>
  <c r="I232" i="1" s="1"/>
  <c r="G232" i="1" s="1"/>
  <c r="U232" i="1" l="1"/>
  <c r="T232" i="1"/>
  <c r="P232" i="1" s="1"/>
  <c r="Q232" i="1" s="1"/>
  <c r="AT232" i="1" s="1"/>
  <c r="AW233" i="1" s="1"/>
  <c r="D233" i="1"/>
  <c r="E233" i="1"/>
  <c r="AP233" i="1" s="1"/>
  <c r="C233" i="1"/>
  <c r="AS232" i="1" l="1"/>
  <c r="AV233" i="1" s="1"/>
  <c r="AR232" i="1"/>
  <c r="AU233" i="1" s="1"/>
  <c r="AE233" i="1" l="1"/>
  <c r="AA233" i="1"/>
  <c r="AD233" i="1"/>
  <c r="Z233" i="1"/>
  <c r="AG233" i="1"/>
  <c r="Y233" i="1"/>
  <c r="AF233" i="1"/>
  <c r="X233" i="1"/>
  <c r="AC233" i="1"/>
  <c r="AB233" i="1"/>
  <c r="S233" i="1"/>
  <c r="R233" i="1"/>
  <c r="AI233" i="1" l="1"/>
  <c r="AJ233" i="1"/>
  <c r="AM233" i="1"/>
  <c r="AL233" i="1"/>
  <c r="AK233" i="1"/>
  <c r="K233" i="1"/>
  <c r="M233" i="1" s="1"/>
  <c r="F233" i="1" s="1"/>
  <c r="O233" i="1" s="1"/>
  <c r="H233" i="1" l="1"/>
  <c r="I233" i="1" s="1"/>
  <c r="U233" i="1" s="1"/>
  <c r="AQ233" i="1"/>
  <c r="E234" i="1" l="1"/>
  <c r="AP234" i="1" s="1"/>
  <c r="D234" i="1"/>
  <c r="G233" i="1"/>
  <c r="T233" i="1"/>
  <c r="C234" i="1"/>
  <c r="P233" i="1" l="1"/>
  <c r="Q233" i="1" s="1"/>
  <c r="AS233" i="1" s="1"/>
  <c r="AV234" i="1" s="1"/>
  <c r="AT233" i="1" l="1"/>
  <c r="AW234" i="1" s="1"/>
  <c r="AR233" i="1"/>
  <c r="AU234" i="1" s="1"/>
  <c r="AG234" i="1" l="1"/>
  <c r="R234" i="1"/>
  <c r="AD234" i="1"/>
  <c r="AF234" i="1"/>
  <c r="S234" i="1"/>
  <c r="AE234" i="1"/>
  <c r="Y234" i="1"/>
  <c r="Z234" i="1"/>
  <c r="X234" i="1"/>
  <c r="AA234" i="1"/>
  <c r="AB234" i="1"/>
  <c r="AC234" i="1"/>
  <c r="AM234" i="1" l="1"/>
  <c r="K234" i="1"/>
  <c r="M234" i="1" s="1"/>
  <c r="F234" i="1" s="1"/>
  <c r="AQ234" i="1" s="1"/>
  <c r="AJ234" i="1"/>
  <c r="AI234" i="1"/>
  <c r="AK234" i="1"/>
  <c r="AL234" i="1"/>
  <c r="H234" i="1" l="1"/>
  <c r="I234" i="1" s="1"/>
  <c r="O234" i="1"/>
  <c r="G234" i="1" l="1"/>
  <c r="T234" i="1"/>
  <c r="U234" i="1"/>
  <c r="C235" i="1"/>
  <c r="E235" i="1"/>
  <c r="D235" i="1"/>
  <c r="AP235" i="1" l="1"/>
  <c r="P234" i="1"/>
  <c r="Q234" i="1" s="1"/>
  <c r="AT234" i="1" l="1"/>
  <c r="AW235" i="1" s="1"/>
  <c r="AR234" i="1"/>
  <c r="AU235" i="1" s="1"/>
  <c r="AS234" i="1"/>
  <c r="AV235" i="1" s="1"/>
  <c r="AE235" i="1" l="1"/>
  <c r="AA235" i="1"/>
  <c r="AD235" i="1"/>
  <c r="Z235" i="1"/>
  <c r="AC235" i="1"/>
  <c r="AB235" i="1"/>
  <c r="Y235" i="1"/>
  <c r="X235" i="1"/>
  <c r="AI235" i="1" s="1"/>
  <c r="AG235" i="1"/>
  <c r="AF235" i="1"/>
  <c r="S235" i="1"/>
  <c r="R235" i="1"/>
  <c r="AJ235" i="1" l="1"/>
  <c r="AL235" i="1"/>
  <c r="AM235" i="1"/>
  <c r="AK235" i="1"/>
  <c r="K235" i="1"/>
  <c r="M235" i="1" s="1"/>
  <c r="F235" i="1" s="1"/>
  <c r="AQ235" i="1" l="1"/>
  <c r="H235" i="1"/>
  <c r="O235" i="1"/>
  <c r="I235" i="1" l="1"/>
  <c r="E236" i="1" l="1"/>
  <c r="C236" i="1"/>
  <c r="U235" i="1"/>
  <c r="G235" i="1"/>
  <c r="T235" i="1"/>
  <c r="D236" i="1"/>
  <c r="P235" i="1" l="1"/>
  <c r="Q235" i="1" s="1"/>
  <c r="AP236" i="1"/>
  <c r="AT235" i="1" l="1"/>
  <c r="AW236" i="1" s="1"/>
  <c r="AS235" i="1"/>
  <c r="AV236" i="1" s="1"/>
  <c r="AR235" i="1"/>
  <c r="AU236" i="1" s="1"/>
  <c r="AG236" i="1" l="1"/>
  <c r="AC236" i="1"/>
  <c r="Y236" i="1"/>
  <c r="AF236" i="1"/>
  <c r="AB236" i="1"/>
  <c r="X236" i="1"/>
  <c r="AA236" i="1"/>
  <c r="Z236" i="1"/>
  <c r="AE236" i="1"/>
  <c r="AD236" i="1"/>
  <c r="R236" i="1"/>
  <c r="S236" i="1"/>
  <c r="AJ236" i="1" l="1"/>
  <c r="AM236" i="1"/>
  <c r="AI236" i="1"/>
  <c r="AL236" i="1"/>
  <c r="AK236" i="1"/>
  <c r="K236" i="1"/>
  <c r="M236" i="1" s="1"/>
  <c r="F236" i="1" s="1"/>
  <c r="AQ236" i="1" l="1"/>
  <c r="H236" i="1"/>
  <c r="O236" i="1"/>
  <c r="I236" i="1" l="1"/>
  <c r="U236" i="1" l="1"/>
  <c r="C237" i="1"/>
  <c r="T236" i="1"/>
  <c r="E237" i="1"/>
  <c r="G236" i="1"/>
  <c r="D237" i="1"/>
  <c r="AP237" i="1" l="1"/>
  <c r="P236" i="1"/>
  <c r="Q236" i="1" s="1"/>
  <c r="AS236" i="1" l="1"/>
  <c r="AV237" i="1" s="1"/>
  <c r="AR236" i="1"/>
  <c r="AU237" i="1" s="1"/>
  <c r="AT236" i="1"/>
  <c r="AW237" i="1" s="1"/>
  <c r="AD237" i="1" l="1"/>
  <c r="Z237" i="1"/>
  <c r="AG237" i="1"/>
  <c r="AB237" i="1"/>
  <c r="AF237" i="1"/>
  <c r="AA237" i="1"/>
  <c r="Y237" i="1"/>
  <c r="X237" i="1"/>
  <c r="AI237" i="1" s="1"/>
  <c r="AE237" i="1"/>
  <c r="AC237" i="1"/>
  <c r="R237" i="1"/>
  <c r="S237" i="1"/>
  <c r="AK237" i="1" l="1"/>
  <c r="AJ237" i="1"/>
  <c r="AM237" i="1"/>
  <c r="AL237" i="1"/>
  <c r="K237" i="1"/>
  <c r="M237" i="1" s="1"/>
  <c r="F237" i="1" s="1"/>
  <c r="O237" i="1" l="1"/>
  <c r="AQ237" i="1"/>
  <c r="H237" i="1"/>
  <c r="I237" i="1" l="1"/>
  <c r="T237" i="1" l="1"/>
  <c r="E238" i="1"/>
  <c r="U237" i="1"/>
  <c r="C238" i="1"/>
  <c r="G237" i="1"/>
  <c r="D238" i="1"/>
  <c r="AP238" i="1" l="1"/>
  <c r="P237" i="1"/>
  <c r="Q237" i="1" s="1"/>
  <c r="AR237" i="1" l="1"/>
  <c r="AU238" i="1" s="1"/>
  <c r="AT237" i="1"/>
  <c r="AW238" i="1" s="1"/>
  <c r="AS237" i="1"/>
  <c r="AV238" i="1" s="1"/>
  <c r="AF238" i="1" l="1"/>
  <c r="AB238" i="1"/>
  <c r="X238" i="1"/>
  <c r="AC238" i="1"/>
  <c r="AG238" i="1"/>
  <c r="AA238" i="1"/>
  <c r="Z238" i="1"/>
  <c r="Y238" i="1"/>
  <c r="AE238" i="1"/>
  <c r="AD238" i="1"/>
  <c r="S238" i="1"/>
  <c r="R238" i="1"/>
  <c r="AI238" i="1" l="1"/>
  <c r="AJ238" i="1"/>
  <c r="AL238" i="1"/>
  <c r="AK238" i="1"/>
  <c r="AM238" i="1"/>
  <c r="K238" i="1"/>
  <c r="M238" i="1" s="1"/>
  <c r="F238" i="1" s="1"/>
  <c r="AQ238" i="1" s="1"/>
  <c r="H238" i="1" l="1"/>
  <c r="I238" i="1" s="1"/>
  <c r="O238" i="1"/>
  <c r="T238" i="1" l="1"/>
  <c r="E239" i="1"/>
  <c r="G238" i="1"/>
  <c r="C239" i="1"/>
  <c r="U238" i="1"/>
  <c r="D239" i="1"/>
  <c r="AP239" i="1" l="1"/>
  <c r="P238" i="1"/>
  <c r="Q238" i="1" s="1"/>
  <c r="AR238" i="1" l="1"/>
  <c r="AU239" i="1" s="1"/>
  <c r="AT238" i="1"/>
  <c r="AW239" i="1" s="1"/>
  <c r="AS238" i="1"/>
  <c r="AV239" i="1" s="1"/>
  <c r="AD239" i="1" l="1"/>
  <c r="Z239" i="1"/>
  <c r="AC239" i="1"/>
  <c r="X239" i="1"/>
  <c r="AG239" i="1"/>
  <c r="AB239" i="1"/>
  <c r="AA239" i="1"/>
  <c r="Y239" i="1"/>
  <c r="AF239" i="1"/>
  <c r="AM239" i="1" s="1"/>
  <c r="AE239" i="1"/>
  <c r="S239" i="1"/>
  <c r="R239" i="1"/>
  <c r="AK239" i="1" l="1"/>
  <c r="AI239" i="1"/>
  <c r="AJ239" i="1"/>
  <c r="AL239" i="1"/>
  <c r="K239" i="1"/>
  <c r="M239" i="1" s="1"/>
  <c r="F239" i="1" s="1"/>
  <c r="AQ239" i="1" s="1"/>
  <c r="H239" i="1" l="1"/>
  <c r="I239" i="1" s="1"/>
  <c r="O239" i="1"/>
  <c r="T239" i="1" l="1"/>
  <c r="G239" i="1"/>
  <c r="C240" i="1"/>
  <c r="U239" i="1"/>
  <c r="E240" i="1"/>
  <c r="D240" i="1"/>
  <c r="P239" i="1" l="1"/>
  <c r="Q239" i="1" s="1"/>
  <c r="AP240" i="1"/>
  <c r="AS239" i="1" l="1"/>
  <c r="AV240" i="1" s="1"/>
  <c r="AT239" i="1"/>
  <c r="AW240" i="1" s="1"/>
  <c r="AR239" i="1"/>
  <c r="AU240" i="1" s="1"/>
  <c r="AF240" i="1" l="1"/>
  <c r="AB240" i="1"/>
  <c r="X240" i="1"/>
  <c r="AD240" i="1"/>
  <c r="Y240" i="1"/>
  <c r="AC240" i="1"/>
  <c r="AA240" i="1"/>
  <c r="Z240" i="1"/>
  <c r="AJ240" i="1" s="1"/>
  <c r="AG240" i="1"/>
  <c r="AE240" i="1"/>
  <c r="S240" i="1"/>
  <c r="R240" i="1"/>
  <c r="AL240" i="1" l="1"/>
  <c r="AI240" i="1"/>
  <c r="AK240" i="1"/>
  <c r="AM240" i="1"/>
  <c r="K240" i="1"/>
  <c r="M240" i="1" s="1"/>
  <c r="F240" i="1" s="1"/>
  <c r="AQ240" i="1" s="1"/>
  <c r="O240" i="1" l="1"/>
  <c r="H240" i="1"/>
  <c r="I240" i="1" s="1"/>
  <c r="T240" i="1" l="1"/>
  <c r="G240" i="1"/>
  <c r="E241" i="1"/>
  <c r="U240" i="1"/>
  <c r="C241" i="1"/>
  <c r="D241" i="1"/>
  <c r="P240" i="1" l="1"/>
  <c r="Q240" i="1" s="1"/>
  <c r="AP241" i="1"/>
  <c r="AR240" i="1" l="1"/>
  <c r="AU241" i="1" s="1"/>
  <c r="AS240" i="1"/>
  <c r="AV241" i="1" s="1"/>
  <c r="AT240" i="1"/>
  <c r="AW241" i="1" s="1"/>
  <c r="AD241" i="1" l="1"/>
  <c r="Z241" i="1"/>
  <c r="AE241" i="1"/>
  <c r="Y241" i="1"/>
  <c r="AC241" i="1"/>
  <c r="X241" i="1"/>
  <c r="AB241" i="1"/>
  <c r="AA241" i="1"/>
  <c r="AG241" i="1"/>
  <c r="AF241" i="1"/>
  <c r="S241" i="1"/>
  <c r="R241" i="1"/>
  <c r="AM241" i="1" l="1"/>
  <c r="AK241" i="1"/>
  <c r="AI241" i="1"/>
  <c r="AJ241" i="1"/>
  <c r="AL241" i="1"/>
  <c r="K241" i="1"/>
  <c r="M241" i="1" s="1"/>
  <c r="F241" i="1" s="1"/>
  <c r="O241" i="1" s="1"/>
  <c r="AQ241" i="1" l="1"/>
  <c r="H241" i="1"/>
  <c r="I241" i="1" l="1"/>
  <c r="U241" i="1" l="1"/>
  <c r="T241" i="1"/>
  <c r="G241" i="1"/>
  <c r="C242" i="1"/>
  <c r="E242" i="1"/>
  <c r="D242" i="1"/>
  <c r="P241" i="1" l="1"/>
  <c r="Q241" i="1" s="1"/>
  <c r="AS241" i="1" s="1"/>
  <c r="AV242" i="1" s="1"/>
  <c r="AP242" i="1"/>
  <c r="AT241" i="1" l="1"/>
  <c r="AW242" i="1" s="1"/>
  <c r="AR241" i="1"/>
  <c r="AU242" i="1" s="1"/>
  <c r="S242" i="1" l="1"/>
  <c r="AF242" i="1"/>
  <c r="AB242" i="1"/>
  <c r="X242" i="1"/>
  <c r="AE242" i="1"/>
  <c r="Z242" i="1"/>
  <c r="AD242" i="1"/>
  <c r="Y242" i="1"/>
  <c r="AC242" i="1"/>
  <c r="AA242" i="1"/>
  <c r="AG242" i="1"/>
  <c r="R242" i="1"/>
  <c r="K242" i="1" l="1"/>
  <c r="M242" i="1" s="1"/>
  <c r="F242" i="1" s="1"/>
  <c r="AQ242" i="1" s="1"/>
  <c r="AL242" i="1"/>
  <c r="AK242" i="1"/>
  <c r="AM242" i="1"/>
  <c r="AI242" i="1"/>
  <c r="AJ242" i="1"/>
  <c r="H242" i="1" l="1"/>
  <c r="I242" i="1" s="1"/>
  <c r="E243" i="1" s="1"/>
  <c r="O242" i="1"/>
  <c r="G242" i="1" l="1"/>
  <c r="C243" i="1"/>
  <c r="D243" i="1"/>
  <c r="U242" i="1"/>
  <c r="T242" i="1"/>
  <c r="AP243" i="1"/>
  <c r="P242" i="1" l="1"/>
  <c r="Q242" i="1" s="1"/>
  <c r="AR242" i="1" s="1"/>
  <c r="AU243" i="1" s="1"/>
  <c r="AT242" i="1" l="1"/>
  <c r="AW243" i="1" s="1"/>
  <c r="AS242" i="1"/>
  <c r="AV243" i="1" s="1"/>
  <c r="AD243" i="1" l="1"/>
  <c r="AB243" i="1"/>
  <c r="AA243" i="1"/>
  <c r="AC243" i="1"/>
  <c r="S243" i="1"/>
  <c r="AF243" i="1"/>
  <c r="AG243" i="1"/>
  <c r="Y243" i="1"/>
  <c r="Z243" i="1"/>
  <c r="X243" i="1"/>
  <c r="AE243" i="1"/>
  <c r="R243" i="1"/>
  <c r="AL243" i="1" l="1"/>
  <c r="K243" i="1"/>
  <c r="M243" i="1" s="1"/>
  <c r="F243" i="1" s="1"/>
  <c r="AQ243" i="1" s="1"/>
  <c r="AI243" i="1"/>
  <c r="AK243" i="1"/>
  <c r="AM243" i="1"/>
  <c r="AJ243" i="1"/>
  <c r="O243" i="1" l="1"/>
  <c r="H243" i="1"/>
  <c r="I243" i="1" s="1"/>
  <c r="T243" i="1" s="1"/>
  <c r="U243" i="1" l="1"/>
  <c r="C244" i="1"/>
  <c r="D244" i="1"/>
  <c r="E244" i="1"/>
  <c r="AP244" i="1" s="1"/>
  <c r="G243" i="1"/>
  <c r="P243" i="1" l="1"/>
  <c r="Q243" i="1" s="1"/>
  <c r="AS243" i="1" s="1"/>
  <c r="AV244" i="1" s="1"/>
  <c r="AR243" i="1" l="1"/>
  <c r="AU244" i="1" s="1"/>
  <c r="AT243" i="1"/>
  <c r="AW244" i="1" s="1"/>
  <c r="X244" i="1" l="1"/>
  <c r="Z244" i="1"/>
  <c r="S244" i="1"/>
  <c r="AG244" i="1"/>
  <c r="R244" i="1"/>
  <c r="Y244" i="1"/>
  <c r="AC244" i="1"/>
  <c r="AD244" i="1"/>
  <c r="AB244" i="1"/>
  <c r="AE244" i="1"/>
  <c r="AA244" i="1"/>
  <c r="AF244" i="1"/>
  <c r="AM244" i="1" l="1"/>
  <c r="AJ244" i="1"/>
  <c r="AI244" i="1"/>
  <c r="K244" i="1"/>
  <c r="M244" i="1" s="1"/>
  <c r="F244" i="1" s="1"/>
  <c r="AQ244" i="1" s="1"/>
  <c r="AL244" i="1"/>
  <c r="AK244" i="1"/>
  <c r="O244" i="1" l="1"/>
  <c r="H244" i="1"/>
  <c r="I244" i="1" s="1"/>
  <c r="U244" i="1" s="1"/>
  <c r="T244" i="1" l="1"/>
  <c r="D245" i="1"/>
  <c r="G244" i="1"/>
  <c r="C245" i="1"/>
  <c r="E245" i="1"/>
  <c r="AP245" i="1" s="1"/>
  <c r="P244" i="1" l="1"/>
  <c r="Q244" i="1" s="1"/>
  <c r="AR244" i="1" s="1"/>
  <c r="AU245" i="1" s="1"/>
  <c r="AS244" i="1" l="1"/>
  <c r="AV245" i="1" s="1"/>
  <c r="AT244" i="1"/>
  <c r="AW245" i="1" s="1"/>
  <c r="AG245" i="1" l="1"/>
  <c r="AA245" i="1"/>
  <c r="AB245" i="1"/>
  <c r="S245" i="1"/>
  <c r="Y245" i="1"/>
  <c r="AC245" i="1"/>
  <c r="Z245" i="1"/>
  <c r="X245" i="1"/>
  <c r="AF245" i="1"/>
  <c r="AM245" i="1" s="1"/>
  <c r="AD245" i="1"/>
  <c r="R245" i="1"/>
  <c r="AE245" i="1"/>
  <c r="AK245" i="1"/>
  <c r="AJ245" i="1" l="1"/>
  <c r="K245" i="1"/>
  <c r="M245" i="1" s="1"/>
  <c r="F245" i="1" s="1"/>
  <c r="H245" i="1" s="1"/>
  <c r="AI245" i="1"/>
  <c r="AL245" i="1"/>
  <c r="O245" i="1" l="1"/>
  <c r="AQ245" i="1"/>
  <c r="I245" i="1"/>
  <c r="T245" i="1" l="1"/>
  <c r="E246" i="1"/>
  <c r="G245" i="1"/>
  <c r="C246" i="1"/>
  <c r="U245" i="1"/>
  <c r="D246" i="1"/>
  <c r="P245" i="1" l="1"/>
  <c r="Q245" i="1" s="1"/>
  <c r="AP246" i="1"/>
  <c r="AT245" i="1" l="1"/>
  <c r="AW246" i="1" s="1"/>
  <c r="AR245" i="1"/>
  <c r="AU246" i="1" s="1"/>
  <c r="AS245" i="1"/>
  <c r="AV246" i="1" s="1"/>
  <c r="AF246" i="1" l="1"/>
  <c r="AB246" i="1"/>
  <c r="X246" i="1"/>
  <c r="AC246" i="1"/>
  <c r="AG246" i="1"/>
  <c r="AA246" i="1"/>
  <c r="AE246" i="1"/>
  <c r="AD246" i="1"/>
  <c r="AL246" i="1" s="1"/>
  <c r="Z246" i="1"/>
  <c r="Y246" i="1"/>
  <c r="S246" i="1"/>
  <c r="R246" i="1"/>
  <c r="AI246" i="1" l="1"/>
  <c r="AJ246" i="1"/>
  <c r="AK246" i="1"/>
  <c r="AM246" i="1"/>
  <c r="K246" i="1"/>
  <c r="M246" i="1" s="1"/>
  <c r="F246" i="1" s="1"/>
  <c r="AQ246" i="1" s="1"/>
  <c r="H246" i="1" l="1"/>
  <c r="O246" i="1"/>
  <c r="I246" i="1" l="1"/>
  <c r="C247" i="1" s="1"/>
  <c r="T246" i="1" l="1"/>
  <c r="U246" i="1"/>
  <c r="D247" i="1"/>
  <c r="E247" i="1"/>
  <c r="AP247" i="1" s="1"/>
  <c r="G246" i="1"/>
  <c r="P246" i="1" l="1"/>
  <c r="Q246" i="1" s="1"/>
  <c r="AR246" i="1" s="1"/>
  <c r="AU247" i="1" s="1"/>
  <c r="AS246" i="1" l="1"/>
  <c r="AV247" i="1" s="1"/>
  <c r="AT246" i="1"/>
  <c r="AW247" i="1" s="1"/>
  <c r="R247" i="1" l="1"/>
  <c r="AE247" i="1"/>
  <c r="AD247" i="1"/>
  <c r="X247" i="1"/>
  <c r="S247" i="1"/>
  <c r="K247" i="1" s="1"/>
  <c r="M247" i="1" s="1"/>
  <c r="F247" i="1" s="1"/>
  <c r="AQ247" i="1" s="1"/>
  <c r="AF247" i="1"/>
  <c r="AC247" i="1"/>
  <c r="Y247" i="1"/>
  <c r="AB247" i="1"/>
  <c r="Z247" i="1"/>
  <c r="AA247" i="1"/>
  <c r="AG247" i="1"/>
  <c r="AK247" i="1" l="1"/>
  <c r="AL247" i="1"/>
  <c r="AJ247" i="1"/>
  <c r="AM247" i="1"/>
  <c r="AI247" i="1"/>
  <c r="H247" i="1"/>
  <c r="I247" i="1" s="1"/>
  <c r="O247" i="1"/>
  <c r="T247" i="1" l="1"/>
  <c r="C248" i="1"/>
  <c r="U247" i="1"/>
  <c r="G247" i="1"/>
  <c r="E248" i="1"/>
  <c r="D248" i="1"/>
  <c r="P247" i="1" l="1"/>
  <c r="Q247" i="1" s="1"/>
  <c r="AP248" i="1"/>
  <c r="AR247" i="1" l="1"/>
  <c r="AU248" i="1" s="1"/>
  <c r="AT247" i="1"/>
  <c r="AW248" i="1" s="1"/>
  <c r="AS247" i="1"/>
  <c r="AV248" i="1" s="1"/>
  <c r="AF248" i="1" l="1"/>
  <c r="AB248" i="1"/>
  <c r="X248" i="1"/>
  <c r="AD248" i="1"/>
  <c r="Y248" i="1"/>
  <c r="AC248" i="1"/>
  <c r="AG248" i="1"/>
  <c r="AE248" i="1"/>
  <c r="AA248" i="1"/>
  <c r="Z248" i="1"/>
  <c r="S248" i="1"/>
  <c r="R248" i="1"/>
  <c r="K248" i="1" s="1"/>
  <c r="M248" i="1" s="1"/>
  <c r="F248" i="1" s="1"/>
  <c r="AM248" i="1" l="1"/>
  <c r="AL248" i="1"/>
  <c r="AI248" i="1"/>
  <c r="AJ248" i="1"/>
  <c r="AK248" i="1"/>
  <c r="AQ248" i="1"/>
  <c r="O248" i="1"/>
  <c r="H248" i="1"/>
  <c r="I248" i="1" l="1"/>
  <c r="C249" i="1" l="1"/>
  <c r="E249" i="1"/>
  <c r="G248" i="1"/>
  <c r="T248" i="1"/>
  <c r="U248" i="1"/>
  <c r="D249" i="1"/>
  <c r="P248" i="1" l="1"/>
  <c r="Q248" i="1" s="1"/>
  <c r="AP249" i="1"/>
  <c r="AT248" i="1" l="1"/>
  <c r="AW249" i="1" s="1"/>
  <c r="AS248" i="1"/>
  <c r="AV249" i="1" s="1"/>
  <c r="AR248" i="1"/>
  <c r="AU249" i="1" s="1"/>
  <c r="AD249" i="1" l="1"/>
  <c r="Z249" i="1"/>
  <c r="AE249" i="1"/>
  <c r="Y249" i="1"/>
  <c r="AC249" i="1"/>
  <c r="X249" i="1"/>
  <c r="AG249" i="1"/>
  <c r="AF249" i="1"/>
  <c r="AB249" i="1"/>
  <c r="AK249" i="1" s="1"/>
  <c r="AA249" i="1"/>
  <c r="R249" i="1"/>
  <c r="S249" i="1"/>
  <c r="AM249" i="1" l="1"/>
  <c r="AI249" i="1"/>
  <c r="AJ249" i="1"/>
  <c r="AL249" i="1"/>
  <c r="K249" i="1"/>
  <c r="M249" i="1" s="1"/>
  <c r="F249" i="1" s="1"/>
  <c r="AQ249" i="1" l="1"/>
  <c r="O249" i="1"/>
  <c r="H249" i="1"/>
  <c r="I249" i="1" l="1"/>
  <c r="T249" i="1" l="1"/>
  <c r="G249" i="1"/>
  <c r="E250" i="1"/>
  <c r="C250" i="1"/>
  <c r="U249" i="1"/>
  <c r="D250" i="1"/>
  <c r="P249" i="1" l="1"/>
  <c r="Q249" i="1" s="1"/>
  <c r="AP250" i="1"/>
  <c r="AR249" i="1" l="1"/>
  <c r="AU250" i="1" s="1"/>
  <c r="AS249" i="1"/>
  <c r="AV250" i="1" s="1"/>
  <c r="AT249" i="1"/>
  <c r="AW250" i="1" s="1"/>
  <c r="AF250" i="1" l="1"/>
  <c r="AB250" i="1"/>
  <c r="X250" i="1"/>
  <c r="AE250" i="1"/>
  <c r="Z250" i="1"/>
  <c r="AD250" i="1"/>
  <c r="Y250" i="1"/>
  <c r="AG250" i="1"/>
  <c r="AC250" i="1"/>
  <c r="AA250" i="1"/>
  <c r="S250" i="1"/>
  <c r="R250" i="1"/>
  <c r="AL250" i="1" l="1"/>
  <c r="AI250" i="1"/>
  <c r="AK250" i="1"/>
  <c r="AJ250" i="1"/>
  <c r="AM250" i="1"/>
  <c r="K250" i="1"/>
  <c r="M250" i="1" s="1"/>
  <c r="F250" i="1" s="1"/>
  <c r="AQ250" i="1" s="1"/>
  <c r="O250" i="1" l="1"/>
  <c r="H250" i="1"/>
  <c r="I250" i="1" s="1"/>
  <c r="E251" i="1" l="1"/>
  <c r="G250" i="1"/>
  <c r="C251" i="1"/>
  <c r="T250" i="1"/>
  <c r="U250" i="1"/>
  <c r="D251" i="1"/>
  <c r="P250" i="1" l="1"/>
  <c r="Q250" i="1" s="1"/>
  <c r="AP251" i="1"/>
  <c r="AR250" i="1" l="1"/>
  <c r="AU251" i="1" s="1"/>
  <c r="AS250" i="1"/>
  <c r="AV251" i="1" s="1"/>
  <c r="AT250" i="1"/>
  <c r="AW251" i="1" s="1"/>
  <c r="AD251" i="1" l="1"/>
  <c r="Z251" i="1"/>
  <c r="AF251" i="1"/>
  <c r="AA251" i="1"/>
  <c r="AE251" i="1"/>
  <c r="Y251" i="1"/>
  <c r="X251" i="1"/>
  <c r="AG251" i="1"/>
  <c r="AC251" i="1"/>
  <c r="AB251" i="1"/>
  <c r="R251" i="1"/>
  <c r="S251" i="1"/>
  <c r="AI251" i="1" l="1"/>
  <c r="AK251" i="1"/>
  <c r="AJ251" i="1"/>
  <c r="AM251" i="1"/>
  <c r="AL251" i="1"/>
  <c r="K251" i="1"/>
  <c r="M251" i="1" s="1"/>
  <c r="F251" i="1" s="1"/>
  <c r="AQ251" i="1" l="1"/>
  <c r="O251" i="1"/>
  <c r="H251" i="1"/>
  <c r="I251" i="1" l="1"/>
  <c r="U251" i="1" l="1"/>
  <c r="C252" i="1"/>
  <c r="T251" i="1"/>
  <c r="G251" i="1"/>
  <c r="E252" i="1"/>
  <c r="D252" i="1"/>
  <c r="P251" i="1" l="1"/>
  <c r="Q251" i="1" s="1"/>
  <c r="AP252" i="1"/>
  <c r="AR251" i="1" l="1"/>
  <c r="AU252" i="1" s="1"/>
  <c r="AS251" i="1"/>
  <c r="AV252" i="1" s="1"/>
  <c r="AT251" i="1"/>
  <c r="AW252" i="1" s="1"/>
  <c r="AF252" i="1" l="1"/>
  <c r="AB252" i="1"/>
  <c r="X252" i="1"/>
  <c r="AG252" i="1"/>
  <c r="AA252" i="1"/>
  <c r="AE252" i="1"/>
  <c r="Z252" i="1"/>
  <c r="Y252" i="1"/>
  <c r="AD252" i="1"/>
  <c r="AC252" i="1"/>
  <c r="R252" i="1"/>
  <c r="S252" i="1"/>
  <c r="AJ252" i="1" l="1"/>
  <c r="AL252" i="1"/>
  <c r="AI252" i="1"/>
  <c r="AK252" i="1"/>
  <c r="AM252" i="1"/>
  <c r="K252" i="1"/>
  <c r="M252" i="1" s="1"/>
  <c r="F252" i="1" s="1"/>
  <c r="AQ252" i="1" l="1"/>
  <c r="O252" i="1"/>
  <c r="H252" i="1"/>
  <c r="I252" i="1" l="1"/>
  <c r="G252" i="1" l="1"/>
  <c r="E253" i="1"/>
  <c r="U252" i="1"/>
  <c r="C253" i="1"/>
  <c r="T252" i="1"/>
  <c r="D253" i="1"/>
  <c r="AP253" i="1" l="1"/>
  <c r="P252" i="1"/>
  <c r="Q252" i="1" s="1"/>
  <c r="AR252" i="1" l="1"/>
  <c r="AU253" i="1" s="1"/>
  <c r="AS252" i="1"/>
  <c r="AV253" i="1" s="1"/>
  <c r="AT252" i="1"/>
  <c r="AW253" i="1" s="1"/>
  <c r="AD253" i="1" l="1"/>
  <c r="Z253" i="1"/>
  <c r="AG253" i="1"/>
  <c r="AB253" i="1"/>
  <c r="AF253" i="1"/>
  <c r="AA253" i="1"/>
  <c r="Y253" i="1"/>
  <c r="X253" i="1"/>
  <c r="AI253" i="1" s="1"/>
  <c r="AE253" i="1"/>
  <c r="AC253" i="1"/>
  <c r="S253" i="1"/>
  <c r="R253" i="1"/>
  <c r="AK253" i="1" l="1"/>
  <c r="AJ253" i="1"/>
  <c r="AM253" i="1"/>
  <c r="AL253" i="1"/>
  <c r="K253" i="1"/>
  <c r="M253" i="1" s="1"/>
  <c r="F253" i="1" s="1"/>
  <c r="AQ253" i="1" s="1"/>
  <c r="H253" i="1" l="1"/>
  <c r="I253" i="1" s="1"/>
  <c r="O253" i="1"/>
  <c r="C254" i="1" l="1"/>
  <c r="U253" i="1"/>
  <c r="G253" i="1"/>
  <c r="T253" i="1"/>
  <c r="E254" i="1"/>
  <c r="D254" i="1"/>
  <c r="P253" i="1" l="1"/>
  <c r="Q253" i="1" s="1"/>
  <c r="AP254" i="1"/>
  <c r="AR253" i="1" l="1"/>
  <c r="AU254" i="1" s="1"/>
  <c r="AT253" i="1"/>
  <c r="AW254" i="1" s="1"/>
  <c r="AS253" i="1"/>
  <c r="AV254" i="1" s="1"/>
  <c r="AE254" i="1" l="1"/>
  <c r="AA254" i="1"/>
  <c r="AD254" i="1"/>
  <c r="Z254" i="1"/>
  <c r="AG254" i="1"/>
  <c r="Y254" i="1"/>
  <c r="AF254" i="1"/>
  <c r="X254" i="1"/>
  <c r="AC254" i="1"/>
  <c r="AB254" i="1"/>
  <c r="R254" i="1"/>
  <c r="S254" i="1"/>
  <c r="AJ254" i="1" l="1"/>
  <c r="AI254" i="1"/>
  <c r="AM254" i="1"/>
  <c r="AL254" i="1"/>
  <c r="AK254" i="1"/>
  <c r="K254" i="1"/>
  <c r="M254" i="1" s="1"/>
  <c r="F254" i="1" s="1"/>
  <c r="AQ254" i="1" l="1"/>
  <c r="O254" i="1"/>
  <c r="H254" i="1"/>
  <c r="I254" i="1" l="1"/>
  <c r="E255" i="1" l="1"/>
  <c r="T254" i="1"/>
  <c r="G254" i="1"/>
  <c r="U254" i="1"/>
  <c r="C255" i="1"/>
  <c r="D255" i="1"/>
  <c r="P254" i="1" l="1"/>
  <c r="Q254" i="1" s="1"/>
  <c r="AP255" i="1"/>
  <c r="AS254" i="1" l="1"/>
  <c r="AV255" i="1" s="1"/>
  <c r="AT254" i="1"/>
  <c r="AW255" i="1" s="1"/>
  <c r="AR254" i="1"/>
  <c r="AU255" i="1" s="1"/>
  <c r="AG255" i="1" l="1"/>
  <c r="AC255" i="1"/>
  <c r="Y255" i="1"/>
  <c r="AF255" i="1"/>
  <c r="AB255" i="1"/>
  <c r="X255" i="1"/>
  <c r="AE255" i="1"/>
  <c r="AD255" i="1"/>
  <c r="AL255" i="1" s="1"/>
  <c r="AA255" i="1"/>
  <c r="Z255" i="1"/>
  <c r="S255" i="1"/>
  <c r="R255" i="1"/>
  <c r="K255" i="1" l="1"/>
  <c r="M255" i="1" s="1"/>
  <c r="F255" i="1" s="1"/>
  <c r="AQ255" i="1" s="1"/>
  <c r="AM255" i="1"/>
  <c r="AK255" i="1"/>
  <c r="AJ255" i="1"/>
  <c r="AI255" i="1"/>
  <c r="H255" i="1" l="1"/>
  <c r="I255" i="1" s="1"/>
  <c r="O255" i="1"/>
  <c r="T255" i="1" l="1"/>
  <c r="C256" i="1"/>
  <c r="E256" i="1"/>
  <c r="G255" i="1"/>
  <c r="U255" i="1"/>
  <c r="D256" i="1"/>
  <c r="AP256" i="1" l="1"/>
  <c r="P255" i="1"/>
  <c r="Q255" i="1" s="1"/>
  <c r="AS255" i="1" l="1"/>
  <c r="AV256" i="1" s="1"/>
  <c r="AT255" i="1"/>
  <c r="AW256" i="1" s="1"/>
  <c r="AR255" i="1"/>
  <c r="AU256" i="1" s="1"/>
  <c r="AE256" i="1" l="1"/>
  <c r="AA256" i="1"/>
  <c r="AD256" i="1"/>
  <c r="Z256" i="1"/>
  <c r="AC256" i="1"/>
  <c r="AB256" i="1"/>
  <c r="AG256" i="1"/>
  <c r="AF256" i="1"/>
  <c r="AM256" i="1" s="1"/>
  <c r="Y256" i="1"/>
  <c r="X256" i="1"/>
  <c r="S256" i="1"/>
  <c r="R256" i="1"/>
  <c r="AJ256" i="1" l="1"/>
  <c r="AL256" i="1"/>
  <c r="AI256" i="1"/>
  <c r="AK256" i="1"/>
  <c r="K256" i="1"/>
  <c r="M256" i="1" s="1"/>
  <c r="F256" i="1" s="1"/>
  <c r="AQ256" i="1" s="1"/>
  <c r="O256" i="1" l="1"/>
  <c r="H256" i="1"/>
  <c r="I256" i="1" s="1"/>
  <c r="T256" i="1" l="1"/>
  <c r="C257" i="1"/>
  <c r="G256" i="1"/>
  <c r="E257" i="1"/>
  <c r="U256" i="1"/>
  <c r="D257" i="1"/>
  <c r="AP257" i="1" l="1"/>
  <c r="P256" i="1"/>
  <c r="Q256" i="1" s="1"/>
  <c r="AT256" i="1" l="1"/>
  <c r="AW257" i="1" s="1"/>
  <c r="AR256" i="1"/>
  <c r="AU257" i="1" s="1"/>
  <c r="AS256" i="1"/>
  <c r="AV257" i="1" s="1"/>
  <c r="AG257" i="1" l="1"/>
  <c r="AC257" i="1"/>
  <c r="Y257" i="1"/>
  <c r="AF257" i="1"/>
  <c r="AB257" i="1"/>
  <c r="X257" i="1"/>
  <c r="AA257" i="1"/>
  <c r="Z257" i="1"/>
  <c r="AJ257" i="1" s="1"/>
  <c r="AE257" i="1"/>
  <c r="AD257" i="1"/>
  <c r="S257" i="1"/>
  <c r="R257" i="1"/>
  <c r="AM257" i="1" l="1"/>
  <c r="AK257" i="1"/>
  <c r="AL257" i="1"/>
  <c r="AI257" i="1"/>
  <c r="K257" i="1"/>
  <c r="M257" i="1" s="1"/>
  <c r="F257" i="1" s="1"/>
  <c r="AQ257" i="1" s="1"/>
  <c r="H257" i="1" l="1"/>
  <c r="I257" i="1" s="1"/>
  <c r="O257" i="1"/>
  <c r="T257" i="1" l="1"/>
  <c r="E258" i="1"/>
  <c r="U257" i="1"/>
  <c r="G257" i="1"/>
  <c r="C258" i="1"/>
  <c r="D258" i="1"/>
  <c r="AP258" i="1" l="1"/>
  <c r="P257" i="1"/>
  <c r="Q257" i="1" s="1"/>
  <c r="AR257" i="1" l="1"/>
  <c r="AU258" i="1" s="1"/>
  <c r="AS257" i="1"/>
  <c r="AV258" i="1" s="1"/>
  <c r="AT257" i="1"/>
  <c r="AW258" i="1" s="1"/>
  <c r="AE258" i="1" l="1"/>
  <c r="AA258" i="1"/>
  <c r="AD258" i="1"/>
  <c r="Z258" i="1"/>
  <c r="AG258" i="1"/>
  <c r="Y258" i="1"/>
  <c r="AF258" i="1"/>
  <c r="X258" i="1"/>
  <c r="AC258" i="1"/>
  <c r="AB258" i="1"/>
  <c r="S258" i="1"/>
  <c r="R258" i="1"/>
  <c r="AI258" i="1" l="1"/>
  <c r="AJ258" i="1"/>
  <c r="AM258" i="1"/>
  <c r="AL258" i="1"/>
  <c r="AK258" i="1"/>
  <c r="K258" i="1"/>
  <c r="M258" i="1" s="1"/>
  <c r="F258" i="1" s="1"/>
  <c r="AQ258" i="1" s="1"/>
  <c r="H258" i="1" l="1"/>
  <c r="I258" i="1" s="1"/>
  <c r="O258" i="1"/>
  <c r="E259" i="1" l="1"/>
  <c r="U258" i="1"/>
  <c r="C259" i="1"/>
  <c r="T258" i="1"/>
  <c r="G258" i="1"/>
  <c r="D259" i="1"/>
  <c r="P258" i="1" l="1"/>
  <c r="Q258" i="1" s="1"/>
  <c r="AP259" i="1"/>
  <c r="AT258" i="1" l="1"/>
  <c r="AW259" i="1" s="1"/>
  <c r="AR258" i="1"/>
  <c r="AU259" i="1" s="1"/>
  <c r="AS258" i="1"/>
  <c r="AV259" i="1" s="1"/>
  <c r="AG259" i="1" l="1"/>
  <c r="AC259" i="1"/>
  <c r="Y259" i="1"/>
  <c r="AF259" i="1"/>
  <c r="AB259" i="1"/>
  <c r="X259" i="1"/>
  <c r="AE259" i="1"/>
  <c r="AD259" i="1"/>
  <c r="AL259" i="1" s="1"/>
  <c r="AA259" i="1"/>
  <c r="Z259" i="1"/>
  <c r="R259" i="1"/>
  <c r="S259" i="1"/>
  <c r="AM259" i="1" l="1"/>
  <c r="AK259" i="1"/>
  <c r="AJ259" i="1"/>
  <c r="AI259" i="1"/>
  <c r="K259" i="1"/>
  <c r="M259" i="1" s="1"/>
  <c r="F259" i="1" s="1"/>
  <c r="AQ259" i="1" l="1"/>
  <c r="O259" i="1"/>
  <c r="H259" i="1"/>
  <c r="I259" i="1" l="1"/>
  <c r="E260" i="1" l="1"/>
  <c r="G259" i="1"/>
  <c r="C260" i="1"/>
  <c r="U259" i="1"/>
  <c r="T259" i="1"/>
  <c r="D260" i="1"/>
  <c r="P259" i="1" l="1"/>
  <c r="Q259" i="1" s="1"/>
  <c r="AP260" i="1"/>
  <c r="AS259" i="1" l="1"/>
  <c r="AV260" i="1" s="1"/>
  <c r="AR259" i="1"/>
  <c r="AU260" i="1" s="1"/>
  <c r="AT259" i="1"/>
  <c r="AW260" i="1" s="1"/>
  <c r="AE260" i="1" l="1"/>
  <c r="AA260" i="1"/>
  <c r="AD260" i="1"/>
  <c r="Z260" i="1"/>
  <c r="AC260" i="1"/>
  <c r="AB260" i="1"/>
  <c r="Y260" i="1"/>
  <c r="X260" i="1"/>
  <c r="AI260" i="1" s="1"/>
  <c r="AG260" i="1"/>
  <c r="AF260" i="1"/>
  <c r="R260" i="1"/>
  <c r="S260" i="1"/>
  <c r="AM260" i="1" l="1"/>
  <c r="AK260" i="1"/>
  <c r="AJ260" i="1"/>
  <c r="AL260" i="1"/>
  <c r="K260" i="1"/>
  <c r="M260" i="1" s="1"/>
  <c r="F260" i="1" s="1"/>
  <c r="AQ260" i="1" l="1"/>
  <c r="O260" i="1"/>
  <c r="H260" i="1"/>
  <c r="I260" i="1" l="1"/>
  <c r="E261" i="1" l="1"/>
  <c r="U260" i="1"/>
  <c r="C261" i="1"/>
  <c r="G260" i="1"/>
  <c r="T260" i="1"/>
  <c r="D261" i="1"/>
  <c r="P260" i="1" l="1"/>
  <c r="Q260" i="1" s="1"/>
  <c r="AP261" i="1"/>
  <c r="AR260" i="1" l="1"/>
  <c r="AU261" i="1" s="1"/>
  <c r="AS260" i="1"/>
  <c r="AV261" i="1" s="1"/>
  <c r="AT260" i="1"/>
  <c r="AW261" i="1" s="1"/>
  <c r="AG261" i="1" l="1"/>
  <c r="AC261" i="1"/>
  <c r="Y261" i="1"/>
  <c r="AF261" i="1"/>
  <c r="AB261" i="1"/>
  <c r="X261" i="1"/>
  <c r="AA261" i="1"/>
  <c r="Z261" i="1"/>
  <c r="AJ261" i="1" s="1"/>
  <c r="AE261" i="1"/>
  <c r="AD261" i="1"/>
  <c r="S261" i="1"/>
  <c r="R261" i="1"/>
  <c r="AM261" i="1" l="1"/>
  <c r="AK261" i="1"/>
  <c r="AL261" i="1"/>
  <c r="AI261" i="1"/>
  <c r="K261" i="1"/>
  <c r="M261" i="1" s="1"/>
  <c r="F261" i="1" s="1"/>
  <c r="AQ261" i="1" s="1"/>
  <c r="H261" i="1" l="1"/>
  <c r="I261" i="1" s="1"/>
  <c r="O261" i="1"/>
  <c r="E262" i="1" l="1"/>
  <c r="G261" i="1"/>
  <c r="U261" i="1"/>
  <c r="C262" i="1"/>
  <c r="T261" i="1"/>
  <c r="D262" i="1"/>
  <c r="P261" i="1" l="1"/>
  <c r="Q261" i="1" s="1"/>
  <c r="AP262" i="1"/>
  <c r="AR261" i="1" l="1"/>
  <c r="AU262" i="1" s="1"/>
  <c r="AS261" i="1"/>
  <c r="AV262" i="1" s="1"/>
  <c r="AT261" i="1"/>
  <c r="AW262" i="1" s="1"/>
  <c r="AE262" i="1" l="1"/>
  <c r="AA262" i="1"/>
  <c r="AD262" i="1"/>
  <c r="Z262" i="1"/>
  <c r="AG262" i="1"/>
  <c r="Y262" i="1"/>
  <c r="AF262" i="1"/>
  <c r="X262" i="1"/>
  <c r="AC262" i="1"/>
  <c r="AB262" i="1"/>
  <c r="S262" i="1"/>
  <c r="R262" i="1"/>
  <c r="K262" i="1" s="1"/>
  <c r="M262" i="1" s="1"/>
  <c r="F262" i="1" s="1"/>
  <c r="AJ262" i="1" l="1"/>
  <c r="AI262" i="1"/>
  <c r="AK262" i="1"/>
  <c r="AM262" i="1"/>
  <c r="AL262" i="1"/>
  <c r="AQ262" i="1"/>
  <c r="O262" i="1"/>
  <c r="H262" i="1"/>
  <c r="I262" i="1" l="1"/>
  <c r="C263" i="1" l="1"/>
  <c r="T262" i="1"/>
  <c r="E263" i="1"/>
  <c r="U262" i="1"/>
  <c r="G262" i="1"/>
  <c r="D263" i="1"/>
  <c r="AP263" i="1" l="1"/>
  <c r="P262" i="1"/>
  <c r="Q262" i="1" s="1"/>
  <c r="AT262" i="1" l="1"/>
  <c r="AW263" i="1" s="1"/>
  <c r="AS262" i="1"/>
  <c r="AV263" i="1" s="1"/>
  <c r="AR262" i="1"/>
  <c r="AU263" i="1" s="1"/>
  <c r="AG263" i="1" l="1"/>
  <c r="AC263" i="1"/>
  <c r="Y263" i="1"/>
  <c r="AF263" i="1"/>
  <c r="AB263" i="1"/>
  <c r="X263" i="1"/>
  <c r="AE263" i="1"/>
  <c r="AD263" i="1"/>
  <c r="AL263" i="1" s="1"/>
  <c r="AA263" i="1"/>
  <c r="Z263" i="1"/>
  <c r="S263" i="1"/>
  <c r="R263" i="1"/>
  <c r="AM263" i="1" l="1"/>
  <c r="AJ263" i="1"/>
  <c r="AI263" i="1"/>
  <c r="AK263" i="1"/>
  <c r="K263" i="1"/>
  <c r="M263" i="1" s="1"/>
  <c r="F263" i="1" s="1"/>
  <c r="AQ263" i="1" s="1"/>
  <c r="H263" i="1" l="1"/>
  <c r="I263" i="1" s="1"/>
  <c r="O263" i="1"/>
  <c r="T263" i="1" l="1"/>
  <c r="U263" i="1"/>
  <c r="G263" i="1"/>
  <c r="C264" i="1"/>
  <c r="E264" i="1"/>
  <c r="D264" i="1"/>
  <c r="P263" i="1" l="1"/>
  <c r="Q263" i="1" s="1"/>
  <c r="AP264" i="1"/>
  <c r="AS263" i="1" l="1"/>
  <c r="AV264" i="1" s="1"/>
  <c r="AR263" i="1"/>
  <c r="AU264" i="1" s="1"/>
  <c r="AT263" i="1"/>
  <c r="AW264" i="1" s="1"/>
  <c r="AE264" i="1" l="1"/>
  <c r="AA264" i="1"/>
  <c r="AD264" i="1"/>
  <c r="Z264" i="1"/>
  <c r="AC264" i="1"/>
  <c r="AB264" i="1"/>
  <c r="AG264" i="1"/>
  <c r="AF264" i="1"/>
  <c r="Y264" i="1"/>
  <c r="X264" i="1"/>
  <c r="S264" i="1"/>
  <c r="R264" i="1"/>
  <c r="AJ264" i="1" l="1"/>
  <c r="AI264" i="1"/>
  <c r="AK264" i="1"/>
  <c r="AM264" i="1"/>
  <c r="AL264" i="1"/>
  <c r="K264" i="1"/>
  <c r="M264" i="1" s="1"/>
  <c r="F264" i="1" s="1"/>
  <c r="O264" i="1" s="1"/>
  <c r="H264" i="1" l="1"/>
  <c r="I264" i="1" s="1"/>
  <c r="AQ264" i="1"/>
  <c r="G264" i="1" l="1"/>
  <c r="T264" i="1"/>
  <c r="E265" i="1"/>
  <c r="U264" i="1"/>
  <c r="C265" i="1"/>
  <c r="D265" i="1"/>
  <c r="AP265" i="1" l="1"/>
  <c r="P264" i="1"/>
  <c r="Q264" i="1" s="1"/>
  <c r="AT264" i="1" l="1"/>
  <c r="AW265" i="1" s="1"/>
  <c r="AR264" i="1"/>
  <c r="AU265" i="1" s="1"/>
  <c r="AS264" i="1"/>
  <c r="AV265" i="1" s="1"/>
  <c r="AG265" i="1" l="1"/>
  <c r="AC265" i="1"/>
  <c r="Y265" i="1"/>
  <c r="AF265" i="1"/>
  <c r="AB265" i="1"/>
  <c r="X265" i="1"/>
  <c r="AA265" i="1"/>
  <c r="Z265" i="1"/>
  <c r="AE265" i="1"/>
  <c r="AD265" i="1"/>
  <c r="S265" i="1"/>
  <c r="R265" i="1"/>
  <c r="AJ265" i="1" l="1"/>
  <c r="AM265" i="1"/>
  <c r="AL265" i="1"/>
  <c r="AI265" i="1"/>
  <c r="AK265" i="1"/>
  <c r="K265" i="1"/>
  <c r="M265" i="1" s="1"/>
  <c r="F265" i="1" s="1"/>
  <c r="AQ265" i="1" l="1"/>
  <c r="O265" i="1"/>
  <c r="H265" i="1"/>
  <c r="I265" i="1" l="1"/>
  <c r="C266" i="1" s="1"/>
  <c r="E266" i="1" l="1"/>
  <c r="AP266" i="1" s="1"/>
  <c r="T265" i="1"/>
  <c r="G265" i="1"/>
  <c r="D266" i="1"/>
  <c r="U265" i="1"/>
  <c r="P265" i="1" l="1"/>
  <c r="Q265" i="1" s="1"/>
  <c r="AR265" i="1" s="1"/>
  <c r="AU266" i="1" s="1"/>
  <c r="AT265" i="1" l="1"/>
  <c r="AW266" i="1" s="1"/>
  <c r="AS265" i="1"/>
  <c r="AV266" i="1" s="1"/>
  <c r="AE266" i="1" l="1"/>
  <c r="Z266" i="1"/>
  <c r="AB266" i="1"/>
  <c r="AG266" i="1"/>
  <c r="AC266" i="1"/>
  <c r="AD266" i="1"/>
  <c r="AF266" i="1"/>
  <c r="AA266" i="1"/>
  <c r="R266" i="1"/>
  <c r="Y266" i="1"/>
  <c r="S266" i="1"/>
  <c r="X266" i="1"/>
  <c r="AL266" i="1" l="1"/>
  <c r="K266" i="1"/>
  <c r="M266" i="1" s="1"/>
  <c r="F266" i="1" s="1"/>
  <c r="O266" i="1" s="1"/>
  <c r="AJ266" i="1"/>
  <c r="AM266" i="1"/>
  <c r="AI266" i="1"/>
  <c r="AK266" i="1"/>
  <c r="AQ266" i="1" l="1"/>
  <c r="H266" i="1"/>
  <c r="I266" i="1" s="1"/>
  <c r="T266" i="1" l="1"/>
  <c r="G266" i="1"/>
  <c r="U266" i="1"/>
  <c r="E267" i="1"/>
  <c r="C267" i="1"/>
  <c r="D267" i="1"/>
  <c r="P266" i="1" l="1"/>
  <c r="Q266" i="1" s="1"/>
  <c r="AP267" i="1"/>
  <c r="AS266" i="1" l="1"/>
  <c r="AV267" i="1" s="1"/>
  <c r="AT266" i="1"/>
  <c r="AW267" i="1" s="1"/>
  <c r="AR266" i="1"/>
  <c r="AU267" i="1" s="1"/>
  <c r="AG267" i="1" l="1"/>
  <c r="AC267" i="1"/>
  <c r="Y267" i="1"/>
  <c r="AF267" i="1"/>
  <c r="AB267" i="1"/>
  <c r="X267" i="1"/>
  <c r="AE267" i="1"/>
  <c r="AD267" i="1"/>
  <c r="AL267" i="1" s="1"/>
  <c r="AA267" i="1"/>
  <c r="Z267" i="1"/>
  <c r="S267" i="1"/>
  <c r="R267" i="1"/>
  <c r="AI267" i="1" l="1"/>
  <c r="AK267" i="1"/>
  <c r="AJ267" i="1"/>
  <c r="K267" i="1"/>
  <c r="M267" i="1" s="1"/>
  <c r="F267" i="1" s="1"/>
  <c r="AQ267" i="1" s="1"/>
  <c r="AM267" i="1"/>
  <c r="H267" i="1" l="1"/>
  <c r="I267" i="1" s="1"/>
  <c r="O267" i="1"/>
  <c r="E268" i="1" l="1"/>
  <c r="T267" i="1"/>
  <c r="U267" i="1"/>
  <c r="G267" i="1"/>
  <c r="C268" i="1"/>
  <c r="D268" i="1"/>
  <c r="P267" i="1" l="1"/>
  <c r="Q267" i="1" s="1"/>
  <c r="AP268" i="1"/>
  <c r="AT267" i="1" l="1"/>
  <c r="AW268" i="1" s="1"/>
  <c r="AR267" i="1"/>
  <c r="AU268" i="1" s="1"/>
  <c r="AS267" i="1"/>
  <c r="AV268" i="1" s="1"/>
  <c r="AE268" i="1" l="1"/>
  <c r="AA268" i="1"/>
  <c r="AD268" i="1"/>
  <c r="Z268" i="1"/>
  <c r="AC268" i="1"/>
  <c r="AB268" i="1"/>
  <c r="Y268" i="1"/>
  <c r="X268" i="1"/>
  <c r="AG268" i="1"/>
  <c r="AF268" i="1"/>
  <c r="R268" i="1"/>
  <c r="S268" i="1"/>
  <c r="AI268" i="1" l="1"/>
  <c r="AJ268" i="1"/>
  <c r="AL268" i="1"/>
  <c r="AM268" i="1"/>
  <c r="AK268" i="1"/>
  <c r="K268" i="1"/>
  <c r="M268" i="1" s="1"/>
  <c r="F268" i="1" s="1"/>
  <c r="AQ268" i="1" s="1"/>
  <c r="H268" i="1" l="1"/>
  <c r="I268" i="1" s="1"/>
  <c r="O268" i="1"/>
  <c r="G268" i="1" l="1"/>
  <c r="U268" i="1"/>
  <c r="T268" i="1"/>
  <c r="E269" i="1"/>
  <c r="C269" i="1"/>
  <c r="D269" i="1"/>
  <c r="AP269" i="1" l="1"/>
  <c r="P268" i="1"/>
  <c r="Q268" i="1" s="1"/>
  <c r="AR268" i="1" l="1"/>
  <c r="AU269" i="1" s="1"/>
  <c r="AT268" i="1"/>
  <c r="AW269" i="1" s="1"/>
  <c r="AS268" i="1"/>
  <c r="AV269" i="1" s="1"/>
  <c r="AG269" i="1" l="1"/>
  <c r="AC269" i="1"/>
  <c r="Y269" i="1"/>
  <c r="AF269" i="1"/>
  <c r="AB269" i="1"/>
  <c r="X269" i="1"/>
  <c r="AA269" i="1"/>
  <c r="Z269" i="1"/>
  <c r="AJ269" i="1" s="1"/>
  <c r="AE269" i="1"/>
  <c r="AD269" i="1"/>
  <c r="R269" i="1"/>
  <c r="S269" i="1"/>
  <c r="AM269" i="1" l="1"/>
  <c r="AI269" i="1"/>
  <c r="AL269" i="1"/>
  <c r="AK269" i="1"/>
  <c r="K269" i="1"/>
  <c r="M269" i="1" s="1"/>
  <c r="F269" i="1" s="1"/>
  <c r="AQ269" i="1" l="1"/>
  <c r="H269" i="1"/>
  <c r="O269" i="1"/>
  <c r="I269" i="1" l="1"/>
  <c r="T269" i="1" l="1"/>
  <c r="E270" i="1"/>
  <c r="C270" i="1"/>
  <c r="U269" i="1"/>
  <c r="G269" i="1"/>
  <c r="D270" i="1"/>
  <c r="AP270" i="1" l="1"/>
  <c r="P269" i="1"/>
  <c r="Q269" i="1" s="1"/>
  <c r="AT269" i="1" l="1"/>
  <c r="AW270" i="1" s="1"/>
  <c r="AS269" i="1"/>
  <c r="AV270" i="1" s="1"/>
  <c r="AR269" i="1"/>
  <c r="AU270" i="1" s="1"/>
  <c r="AE270" i="1" l="1"/>
  <c r="AA270" i="1"/>
  <c r="AD270" i="1"/>
  <c r="Z270" i="1"/>
  <c r="AG270" i="1"/>
  <c r="Y270" i="1"/>
  <c r="AF270" i="1"/>
  <c r="X270" i="1"/>
  <c r="AC270" i="1"/>
  <c r="AB270" i="1"/>
  <c r="S270" i="1"/>
  <c r="R270" i="1"/>
  <c r="AI270" i="1" l="1"/>
  <c r="AJ270" i="1"/>
  <c r="AM270" i="1"/>
  <c r="AL270" i="1"/>
  <c r="AK270" i="1"/>
  <c r="K270" i="1"/>
  <c r="M270" i="1" s="1"/>
  <c r="F270" i="1" s="1"/>
  <c r="AQ270" i="1" s="1"/>
  <c r="H270" i="1" l="1"/>
  <c r="I270" i="1" s="1"/>
  <c r="O270" i="1"/>
  <c r="G270" i="1" l="1"/>
  <c r="C271" i="1"/>
  <c r="E271" i="1"/>
  <c r="U270" i="1"/>
  <c r="T270" i="1"/>
  <c r="D271" i="1"/>
  <c r="AP271" i="1" l="1"/>
  <c r="P270" i="1"/>
  <c r="Q270" i="1" s="1"/>
  <c r="AS270" i="1" l="1"/>
  <c r="AV271" i="1" s="1"/>
  <c r="AT270" i="1"/>
  <c r="AW271" i="1" s="1"/>
  <c r="AR270" i="1"/>
  <c r="AU271" i="1" s="1"/>
  <c r="AG271" i="1" l="1"/>
  <c r="AC271" i="1"/>
  <c r="Y271" i="1"/>
  <c r="AF271" i="1"/>
  <c r="AB271" i="1"/>
  <c r="X271" i="1"/>
  <c r="AE271" i="1"/>
  <c r="AD271" i="1"/>
  <c r="AA271" i="1"/>
  <c r="Z271" i="1"/>
  <c r="S271" i="1"/>
  <c r="R271" i="1"/>
  <c r="AL271" i="1" l="1"/>
  <c r="AM271" i="1"/>
  <c r="AJ271" i="1"/>
  <c r="AI271" i="1"/>
  <c r="AK271" i="1"/>
  <c r="K271" i="1"/>
  <c r="M271" i="1" s="1"/>
  <c r="F271" i="1" s="1"/>
  <c r="AQ271" i="1" l="1"/>
  <c r="O271" i="1"/>
  <c r="H271" i="1"/>
  <c r="I271" i="1" l="1"/>
  <c r="E272" i="1" l="1"/>
  <c r="G271" i="1"/>
  <c r="C272" i="1"/>
  <c r="U271" i="1"/>
  <c r="T271" i="1"/>
  <c r="D272" i="1"/>
  <c r="P271" i="1" l="1"/>
  <c r="Q271" i="1" s="1"/>
  <c r="AP272" i="1"/>
  <c r="AR271" i="1" l="1"/>
  <c r="AU272" i="1" s="1"/>
  <c r="AS271" i="1"/>
  <c r="AV272" i="1" s="1"/>
  <c r="AT271" i="1"/>
  <c r="AW272" i="1" s="1"/>
  <c r="AE272" i="1" l="1"/>
  <c r="AA272" i="1"/>
  <c r="AD272" i="1"/>
  <c r="Z272" i="1"/>
  <c r="AC272" i="1"/>
  <c r="AB272" i="1"/>
  <c r="AG272" i="1"/>
  <c r="AF272" i="1"/>
  <c r="AM272" i="1" s="1"/>
  <c r="Y272" i="1"/>
  <c r="X272" i="1"/>
  <c r="S272" i="1"/>
  <c r="R272" i="1"/>
  <c r="AJ272" i="1" l="1"/>
  <c r="AL272" i="1"/>
  <c r="AI272" i="1"/>
  <c r="AK272" i="1"/>
  <c r="K272" i="1"/>
  <c r="M272" i="1" s="1"/>
  <c r="F272" i="1" s="1"/>
  <c r="AQ272" i="1" s="1"/>
  <c r="H272" i="1" l="1"/>
  <c r="I272" i="1" s="1"/>
  <c r="O272" i="1"/>
  <c r="E273" i="1" l="1"/>
  <c r="C273" i="1"/>
  <c r="U272" i="1"/>
  <c r="T272" i="1"/>
  <c r="G272" i="1"/>
  <c r="D273" i="1"/>
  <c r="P272" i="1" l="1"/>
  <c r="Q272" i="1" s="1"/>
  <c r="AP273" i="1"/>
  <c r="AS272" i="1" l="1"/>
  <c r="AV273" i="1" s="1"/>
  <c r="AR272" i="1"/>
  <c r="AU273" i="1" s="1"/>
  <c r="AT272" i="1"/>
  <c r="AW273" i="1" s="1"/>
  <c r="AG273" i="1" l="1"/>
  <c r="AC273" i="1"/>
  <c r="Y273" i="1"/>
  <c r="AF273" i="1"/>
  <c r="AB273" i="1"/>
  <c r="X273" i="1"/>
  <c r="AA273" i="1"/>
  <c r="Z273" i="1"/>
  <c r="AJ273" i="1" s="1"/>
  <c r="AE273" i="1"/>
  <c r="AD273" i="1"/>
  <c r="R273" i="1"/>
  <c r="S273" i="1"/>
  <c r="AI273" i="1" l="1"/>
  <c r="AM273" i="1"/>
  <c r="AL273" i="1"/>
  <c r="AK273" i="1"/>
  <c r="K273" i="1"/>
  <c r="M273" i="1" s="1"/>
  <c r="F273" i="1" s="1"/>
  <c r="AQ273" i="1" l="1"/>
  <c r="O273" i="1"/>
  <c r="H273" i="1"/>
  <c r="I273" i="1" l="1"/>
  <c r="T273" i="1" l="1"/>
  <c r="G273" i="1"/>
  <c r="E274" i="1"/>
  <c r="C274" i="1"/>
  <c r="U273" i="1"/>
  <c r="D274" i="1"/>
  <c r="P273" i="1" l="1"/>
  <c r="Q273" i="1" s="1"/>
  <c r="AP274" i="1"/>
  <c r="AR273" i="1" l="1"/>
  <c r="AU274" i="1" s="1"/>
  <c r="AT273" i="1"/>
  <c r="AW274" i="1" s="1"/>
  <c r="AS273" i="1"/>
  <c r="AV274" i="1" s="1"/>
  <c r="AE274" i="1" l="1"/>
  <c r="AA274" i="1"/>
  <c r="AD274" i="1"/>
  <c r="Z274" i="1"/>
  <c r="AG274" i="1"/>
  <c r="Y274" i="1"/>
  <c r="AF274" i="1"/>
  <c r="X274" i="1"/>
  <c r="AC274" i="1"/>
  <c r="AB274" i="1"/>
  <c r="R274" i="1"/>
  <c r="S274" i="1"/>
  <c r="AI274" i="1" l="1"/>
  <c r="AJ274" i="1"/>
  <c r="AK274" i="1"/>
  <c r="AM274" i="1"/>
  <c r="AL274" i="1"/>
  <c r="K274" i="1"/>
  <c r="M274" i="1" s="1"/>
  <c r="F274" i="1" s="1"/>
  <c r="AQ274" i="1" s="1"/>
  <c r="H274" i="1" l="1"/>
  <c r="O274" i="1"/>
  <c r="I274" i="1" l="1"/>
  <c r="U274" i="1" s="1"/>
  <c r="G274" i="1" l="1"/>
  <c r="E275" i="1"/>
  <c r="AP275" i="1" s="1"/>
  <c r="C275" i="1"/>
  <c r="T274" i="1"/>
  <c r="D275" i="1"/>
  <c r="P274" i="1" l="1"/>
  <c r="Q274" i="1" s="1"/>
  <c r="AR274" i="1" s="1"/>
  <c r="AU275" i="1" s="1"/>
  <c r="AS274" i="1" l="1"/>
  <c r="AV275" i="1" s="1"/>
  <c r="AT274" i="1"/>
  <c r="AW275" i="1" s="1"/>
  <c r="R275" i="1" l="1"/>
  <c r="AE275" i="1"/>
  <c r="Y275" i="1"/>
  <c r="AF275" i="1"/>
  <c r="Z275" i="1"/>
  <c r="X275" i="1"/>
  <c r="AC275" i="1"/>
  <c r="AD275" i="1"/>
  <c r="AA275" i="1"/>
  <c r="AB275" i="1"/>
  <c r="AG275" i="1"/>
  <c r="S275" i="1"/>
  <c r="AL275" i="1" l="1"/>
  <c r="AM275" i="1"/>
  <c r="K275" i="1"/>
  <c r="M275" i="1" s="1"/>
  <c r="F275" i="1" s="1"/>
  <c r="AQ275" i="1" s="1"/>
  <c r="AK275" i="1"/>
  <c r="AI275" i="1"/>
  <c r="AJ275" i="1"/>
  <c r="H275" i="1" l="1"/>
  <c r="I275" i="1" s="1"/>
  <c r="G275" i="1" s="1"/>
  <c r="O275" i="1"/>
  <c r="D276" i="1" l="1"/>
  <c r="E276" i="1"/>
  <c r="AP276" i="1" s="1"/>
  <c r="C276" i="1"/>
  <c r="U275" i="1"/>
  <c r="T275" i="1"/>
  <c r="P275" i="1" l="1"/>
  <c r="Q275" i="1" s="1"/>
  <c r="AS275" i="1" s="1"/>
  <c r="AV276" i="1" s="1"/>
  <c r="AT275" i="1" l="1"/>
  <c r="AW276" i="1" s="1"/>
  <c r="AR275" i="1"/>
  <c r="AU276" i="1" s="1"/>
  <c r="AD276" i="1" l="1"/>
  <c r="S276" i="1"/>
  <c r="AC276" i="1"/>
  <c r="R276" i="1"/>
  <c r="AA276" i="1"/>
  <c r="AG276" i="1"/>
  <c r="Y276" i="1"/>
  <c r="AF276" i="1"/>
  <c r="AB276" i="1"/>
  <c r="AE276" i="1"/>
  <c r="AL276" i="1" s="1"/>
  <c r="X276" i="1"/>
  <c r="Z276" i="1"/>
  <c r="AI276" i="1" l="1"/>
  <c r="AK276" i="1"/>
  <c r="K276" i="1"/>
  <c r="M276" i="1" s="1"/>
  <c r="F276" i="1" s="1"/>
  <c r="H276" i="1" s="1"/>
  <c r="AJ276" i="1"/>
  <c r="AM276" i="1"/>
  <c r="O276" i="1" l="1"/>
  <c r="AQ276" i="1"/>
  <c r="I276" i="1"/>
  <c r="T276" i="1" l="1"/>
  <c r="U276" i="1"/>
  <c r="C277" i="1"/>
  <c r="G276" i="1"/>
  <c r="E277" i="1"/>
  <c r="D277" i="1"/>
  <c r="P276" i="1" l="1"/>
  <c r="Q276" i="1" s="1"/>
  <c r="AP277" i="1"/>
  <c r="AR276" i="1" l="1"/>
  <c r="AU277" i="1" s="1"/>
  <c r="AS276" i="1"/>
  <c r="AV277" i="1" s="1"/>
  <c r="AT276" i="1"/>
  <c r="AW277" i="1" s="1"/>
  <c r="AG277" i="1" l="1"/>
  <c r="AC277" i="1"/>
  <c r="Y277" i="1"/>
  <c r="AF277" i="1"/>
  <c r="AB277" i="1"/>
  <c r="X277" i="1"/>
  <c r="AA277" i="1"/>
  <c r="Z277" i="1"/>
  <c r="AJ277" i="1" s="1"/>
  <c r="AE277" i="1"/>
  <c r="AD277" i="1"/>
  <c r="R277" i="1"/>
  <c r="S277" i="1"/>
  <c r="AM277" i="1" l="1"/>
  <c r="AK277" i="1"/>
  <c r="AL277" i="1"/>
  <c r="AI277" i="1"/>
  <c r="K277" i="1"/>
  <c r="M277" i="1" s="1"/>
  <c r="F277" i="1" s="1"/>
  <c r="AQ277" i="1" l="1"/>
  <c r="O277" i="1"/>
  <c r="H277" i="1"/>
  <c r="I277" i="1" l="1"/>
  <c r="G277" i="1" l="1"/>
  <c r="U277" i="1"/>
  <c r="E278" i="1"/>
  <c r="T277" i="1"/>
  <c r="C278" i="1"/>
  <c r="D278" i="1"/>
  <c r="AP278" i="1" l="1"/>
  <c r="P277" i="1"/>
  <c r="Q277" i="1" s="1"/>
  <c r="AT277" i="1" l="1"/>
  <c r="AW278" i="1" s="1"/>
  <c r="AS277" i="1"/>
  <c r="AV278" i="1" s="1"/>
  <c r="AR277" i="1"/>
  <c r="AU278" i="1" s="1"/>
  <c r="AE278" i="1" l="1"/>
  <c r="AA278" i="1"/>
  <c r="AD278" i="1"/>
  <c r="Z278" i="1"/>
  <c r="AG278" i="1"/>
  <c r="Y278" i="1"/>
  <c r="AF278" i="1"/>
  <c r="X278" i="1"/>
  <c r="AC278" i="1"/>
  <c r="AB278" i="1"/>
  <c r="S278" i="1"/>
  <c r="R278" i="1"/>
  <c r="K278" i="1" s="1"/>
  <c r="M278" i="1" s="1"/>
  <c r="F278" i="1" s="1"/>
  <c r="AI278" i="1" l="1"/>
  <c r="AJ278" i="1"/>
  <c r="AM278" i="1"/>
  <c r="AL278" i="1"/>
  <c r="AK278" i="1"/>
  <c r="AQ278" i="1"/>
  <c r="O278" i="1"/>
  <c r="H278" i="1"/>
  <c r="I278" i="1" l="1"/>
  <c r="G278" i="1" l="1"/>
  <c r="E279" i="1"/>
  <c r="U278" i="1"/>
  <c r="C279" i="1"/>
  <c r="T278" i="1"/>
  <c r="D279" i="1"/>
  <c r="AP279" i="1" l="1"/>
  <c r="P278" i="1"/>
  <c r="Q278" i="1" s="1"/>
  <c r="AS278" i="1" l="1"/>
  <c r="AV279" i="1" s="1"/>
  <c r="AT278" i="1"/>
  <c r="AW279" i="1" s="1"/>
  <c r="AR278" i="1"/>
  <c r="AU279" i="1" s="1"/>
  <c r="AG279" i="1" l="1"/>
  <c r="AC279" i="1"/>
  <c r="Y279" i="1"/>
  <c r="AF279" i="1"/>
  <c r="AB279" i="1"/>
  <c r="X279" i="1"/>
  <c r="AE279" i="1"/>
  <c r="AD279" i="1"/>
  <c r="AL279" i="1" s="1"/>
  <c r="AA279" i="1"/>
  <c r="Z279" i="1"/>
  <c r="R279" i="1"/>
  <c r="S279" i="1"/>
  <c r="AM279" i="1" l="1"/>
  <c r="AK279" i="1"/>
  <c r="AJ279" i="1"/>
  <c r="AI279" i="1"/>
  <c r="K279" i="1"/>
  <c r="M279" i="1" s="1"/>
  <c r="F279" i="1" s="1"/>
  <c r="AQ279" i="1" l="1"/>
  <c r="O279" i="1"/>
  <c r="H279" i="1"/>
  <c r="I279" i="1" l="1"/>
  <c r="E280" i="1" l="1"/>
  <c r="U279" i="1"/>
  <c r="C280" i="1"/>
  <c r="T279" i="1"/>
  <c r="G279" i="1"/>
  <c r="D280" i="1"/>
  <c r="P279" i="1" l="1"/>
  <c r="Q279" i="1" s="1"/>
  <c r="AP280" i="1"/>
  <c r="AT279" i="1" l="1"/>
  <c r="AW280" i="1" s="1"/>
  <c r="AS279" i="1"/>
  <c r="AV280" i="1" s="1"/>
  <c r="AR279" i="1"/>
  <c r="AU280" i="1" s="1"/>
  <c r="AE280" i="1" l="1"/>
  <c r="AA280" i="1"/>
  <c r="AD280" i="1"/>
  <c r="Z280" i="1"/>
  <c r="AC280" i="1"/>
  <c r="AB280" i="1"/>
  <c r="AG280" i="1"/>
  <c r="AF280" i="1"/>
  <c r="Y280" i="1"/>
  <c r="X280" i="1"/>
  <c r="R280" i="1"/>
  <c r="S280" i="1"/>
  <c r="AI280" i="1" l="1"/>
  <c r="AK280" i="1"/>
  <c r="AM280" i="1"/>
  <c r="AJ280" i="1"/>
  <c r="AL280" i="1"/>
  <c r="K280" i="1"/>
  <c r="M280" i="1" s="1"/>
  <c r="F280" i="1" s="1"/>
  <c r="AQ280" i="1" l="1"/>
  <c r="O280" i="1"/>
  <c r="H280" i="1"/>
  <c r="I280" i="1" l="1"/>
  <c r="T280" i="1" l="1"/>
  <c r="C281" i="1"/>
  <c r="U280" i="1"/>
  <c r="E281" i="1"/>
  <c r="G280" i="1"/>
  <c r="D281" i="1"/>
  <c r="AP281" i="1" l="1"/>
  <c r="P280" i="1"/>
  <c r="Q280" i="1" s="1"/>
  <c r="AS280" i="1" l="1"/>
  <c r="AV281" i="1" s="1"/>
  <c r="AT280" i="1"/>
  <c r="AW281" i="1" s="1"/>
  <c r="AR280" i="1"/>
  <c r="AU281" i="1" s="1"/>
  <c r="AG281" i="1" l="1"/>
  <c r="AC281" i="1"/>
  <c r="Y281" i="1"/>
  <c r="AF281" i="1"/>
  <c r="AB281" i="1"/>
  <c r="X281" i="1"/>
  <c r="AA281" i="1"/>
  <c r="Z281" i="1"/>
  <c r="AJ281" i="1" s="1"/>
  <c r="AE281" i="1"/>
  <c r="AD281" i="1"/>
  <c r="S281" i="1"/>
  <c r="R281" i="1"/>
  <c r="AL281" i="1" l="1"/>
  <c r="AM281" i="1"/>
  <c r="AK281" i="1"/>
  <c r="AI281" i="1"/>
  <c r="K281" i="1"/>
  <c r="M281" i="1" s="1"/>
  <c r="F281" i="1" s="1"/>
  <c r="AQ281" i="1" l="1"/>
  <c r="O281" i="1"/>
  <c r="H281" i="1"/>
  <c r="I281" i="1" l="1"/>
  <c r="E282" i="1" l="1"/>
  <c r="U281" i="1"/>
  <c r="C282" i="1"/>
  <c r="T281" i="1"/>
  <c r="G281" i="1"/>
  <c r="D282" i="1"/>
  <c r="P281" i="1" l="1"/>
  <c r="Q281" i="1" s="1"/>
  <c r="AP282" i="1"/>
  <c r="AR281" i="1" l="1"/>
  <c r="AU282" i="1" s="1"/>
  <c r="AT281" i="1"/>
  <c r="AW282" i="1" s="1"/>
  <c r="AS281" i="1"/>
  <c r="AV282" i="1" s="1"/>
  <c r="AE282" i="1" l="1"/>
  <c r="AA282" i="1"/>
  <c r="AD282" i="1"/>
  <c r="Z282" i="1"/>
  <c r="AG282" i="1"/>
  <c r="Y282" i="1"/>
  <c r="AF282" i="1"/>
  <c r="X282" i="1"/>
  <c r="AC282" i="1"/>
  <c r="AB282" i="1"/>
  <c r="S282" i="1"/>
  <c r="R282" i="1"/>
  <c r="AJ282" i="1" l="1"/>
  <c r="AI282" i="1"/>
  <c r="AL282" i="1"/>
  <c r="AM282" i="1"/>
  <c r="AK282" i="1"/>
  <c r="K282" i="1"/>
  <c r="M282" i="1" s="1"/>
  <c r="F282" i="1" s="1"/>
  <c r="AQ282" i="1" s="1"/>
  <c r="H282" i="1" l="1"/>
  <c r="I282" i="1" s="1"/>
  <c r="O282" i="1"/>
  <c r="E283" i="1" l="1"/>
  <c r="T282" i="1"/>
  <c r="U282" i="1"/>
  <c r="G282" i="1"/>
  <c r="C283" i="1"/>
  <c r="D283" i="1"/>
  <c r="P282" i="1" l="1"/>
  <c r="Q282" i="1" s="1"/>
  <c r="AP283" i="1"/>
  <c r="AR282" i="1" l="1"/>
  <c r="AU283" i="1" s="1"/>
  <c r="AS282" i="1"/>
  <c r="AV283" i="1" s="1"/>
  <c r="AT282" i="1"/>
  <c r="AW283" i="1" s="1"/>
  <c r="AG283" i="1" l="1"/>
  <c r="AC283" i="1"/>
  <c r="Y283" i="1"/>
  <c r="AF283" i="1"/>
  <c r="AB283" i="1"/>
  <c r="X283" i="1"/>
  <c r="AE283" i="1"/>
  <c r="AD283" i="1"/>
  <c r="AL283" i="1" s="1"/>
  <c r="AA283" i="1"/>
  <c r="Z283" i="1"/>
  <c r="R283" i="1"/>
  <c r="S283" i="1"/>
  <c r="AM283" i="1" l="1"/>
  <c r="AK283" i="1"/>
  <c r="AJ283" i="1"/>
  <c r="AI283" i="1"/>
  <c r="K283" i="1"/>
  <c r="M283" i="1" s="1"/>
  <c r="F283" i="1" s="1"/>
  <c r="AQ283" i="1" l="1"/>
  <c r="O283" i="1"/>
  <c r="H283" i="1"/>
  <c r="I283" i="1" l="1"/>
  <c r="G283" i="1" l="1"/>
  <c r="U283" i="1"/>
  <c r="E284" i="1"/>
  <c r="T283" i="1"/>
  <c r="C284" i="1"/>
  <c r="D284" i="1"/>
  <c r="AP284" i="1" l="1"/>
  <c r="P283" i="1"/>
  <c r="Q283" i="1" s="1"/>
  <c r="AS283" i="1" l="1"/>
  <c r="AV284" i="1" s="1"/>
  <c r="AT283" i="1"/>
  <c r="AW284" i="1" s="1"/>
  <c r="AR283" i="1"/>
  <c r="AU284" i="1" s="1"/>
  <c r="AE284" i="1" l="1"/>
  <c r="AA284" i="1"/>
  <c r="AD284" i="1"/>
  <c r="Z284" i="1"/>
  <c r="AC284" i="1"/>
  <c r="AB284" i="1"/>
  <c r="Y284" i="1"/>
  <c r="X284" i="1"/>
  <c r="AI284" i="1" s="1"/>
  <c r="AG284" i="1"/>
  <c r="AF284" i="1"/>
  <c r="R284" i="1"/>
  <c r="S284" i="1"/>
  <c r="AJ284" i="1" l="1"/>
  <c r="AL284" i="1"/>
  <c r="AM284" i="1"/>
  <c r="AK284" i="1"/>
  <c r="K284" i="1"/>
  <c r="M284" i="1" s="1"/>
  <c r="F284" i="1" s="1"/>
  <c r="AQ284" i="1" l="1"/>
  <c r="O284" i="1"/>
  <c r="H284" i="1"/>
  <c r="I284" i="1" l="1"/>
  <c r="U284" i="1" l="1"/>
  <c r="C285" i="1"/>
  <c r="T284" i="1"/>
  <c r="E285" i="1"/>
  <c r="G284" i="1"/>
  <c r="D285" i="1"/>
  <c r="AP285" i="1" l="1"/>
  <c r="P284" i="1"/>
  <c r="Q284" i="1" s="1"/>
  <c r="AR284" i="1" l="1"/>
  <c r="AU285" i="1" s="1"/>
  <c r="AT284" i="1"/>
  <c r="AW285" i="1" s="1"/>
  <c r="AS284" i="1"/>
  <c r="AV285" i="1" s="1"/>
  <c r="AG285" i="1" l="1"/>
  <c r="AC285" i="1"/>
  <c r="Y285" i="1"/>
  <c r="AF285" i="1"/>
  <c r="AB285" i="1"/>
  <c r="X285" i="1"/>
  <c r="AA285" i="1"/>
  <c r="Z285" i="1"/>
  <c r="AE285" i="1"/>
  <c r="AD285" i="1"/>
  <c r="S285" i="1"/>
  <c r="R285" i="1"/>
  <c r="AJ285" i="1" l="1"/>
  <c r="AM285" i="1"/>
  <c r="AL285" i="1"/>
  <c r="AI285" i="1"/>
  <c r="AK285" i="1"/>
  <c r="K285" i="1"/>
  <c r="M285" i="1" s="1"/>
  <c r="F285" i="1" s="1"/>
  <c r="AQ285" i="1" s="1"/>
  <c r="H285" i="1" l="1"/>
  <c r="I285" i="1" s="1"/>
  <c r="O285" i="1"/>
  <c r="U285" i="1" l="1"/>
  <c r="C286" i="1"/>
  <c r="T285" i="1"/>
  <c r="G285" i="1"/>
  <c r="E286" i="1"/>
  <c r="D286" i="1"/>
  <c r="P285" i="1" l="1"/>
  <c r="Q285" i="1" s="1"/>
  <c r="AP286" i="1"/>
  <c r="AT285" i="1" l="1"/>
  <c r="AW286" i="1" s="1"/>
  <c r="AR285" i="1"/>
  <c r="AU286" i="1" s="1"/>
  <c r="AS285" i="1"/>
  <c r="AV286" i="1" s="1"/>
  <c r="AE286" i="1" l="1"/>
  <c r="AA286" i="1"/>
  <c r="AD286" i="1"/>
  <c r="Z286" i="1"/>
  <c r="AG286" i="1"/>
  <c r="Y286" i="1"/>
  <c r="AF286" i="1"/>
  <c r="X286" i="1"/>
  <c r="AC286" i="1"/>
  <c r="AB286" i="1"/>
  <c r="S286" i="1"/>
  <c r="R286" i="1"/>
  <c r="AJ286" i="1" l="1"/>
  <c r="AI286" i="1"/>
  <c r="AM286" i="1"/>
  <c r="AL286" i="1"/>
  <c r="AK286" i="1"/>
  <c r="K286" i="1"/>
  <c r="M286" i="1" s="1"/>
  <c r="F286" i="1" s="1"/>
  <c r="AQ286" i="1" s="1"/>
  <c r="O286" i="1" l="1"/>
  <c r="H286" i="1"/>
  <c r="I286" i="1" s="1"/>
  <c r="G286" i="1" l="1"/>
  <c r="U286" i="1"/>
  <c r="T286" i="1"/>
  <c r="E287" i="1"/>
  <c r="C287" i="1"/>
  <c r="D287" i="1"/>
  <c r="AP287" i="1" l="1"/>
  <c r="P286" i="1"/>
  <c r="Q286" i="1" s="1"/>
  <c r="AS286" i="1" l="1"/>
  <c r="AV287" i="1" s="1"/>
  <c r="AR286" i="1"/>
  <c r="AU287" i="1" s="1"/>
  <c r="AT286" i="1"/>
  <c r="AW287" i="1" s="1"/>
  <c r="AG287" i="1" l="1"/>
  <c r="AC287" i="1"/>
  <c r="Y287" i="1"/>
  <c r="AF287" i="1"/>
  <c r="AB287" i="1"/>
  <c r="X287" i="1"/>
  <c r="AE287" i="1"/>
  <c r="AD287" i="1"/>
  <c r="AA287" i="1"/>
  <c r="Z287" i="1"/>
  <c r="S287" i="1"/>
  <c r="R287" i="1"/>
  <c r="AL287" i="1" l="1"/>
  <c r="AJ287" i="1"/>
  <c r="AM287" i="1"/>
  <c r="AI287" i="1"/>
  <c r="AK287" i="1"/>
  <c r="K287" i="1"/>
  <c r="M287" i="1" s="1"/>
  <c r="F287" i="1" s="1"/>
  <c r="AQ287" i="1" s="1"/>
  <c r="H287" i="1" l="1"/>
  <c r="I287" i="1" s="1"/>
  <c r="O287" i="1"/>
  <c r="U287" i="1" l="1"/>
  <c r="T287" i="1"/>
  <c r="G287" i="1"/>
  <c r="P287" i="1" l="1"/>
  <c r="Q287" i="1" s="1"/>
  <c r="AR287" i="1" l="1"/>
  <c r="AS287" i="1"/>
  <c r="AT287" i="1"/>
</calcChain>
</file>

<file path=xl/sharedStrings.xml><?xml version="1.0" encoding="utf-8"?>
<sst xmlns="http://schemas.openxmlformats.org/spreadsheetml/2006/main" count="67" uniqueCount="67">
  <si>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</si>
  <si>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</si>
  <si>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</si>
  <si>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</si>
  <si>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</si>
  <si>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</si>
  <si>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</si>
  <si>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</si>
  <si>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</si>
  <si>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</si>
  <si>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</si>
  <si>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</si>
  <si>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</si>
  <si>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</si>
  <si>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</si>
  <si>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</si>
  <si>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</si>
  <si>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</si>
  <si>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</si>
  <si>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</si>
  <si>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グリーディ行動</t>
    <rPh sb="5" eb="7">
      <t>コウドウ</t>
    </rPh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</si>
  <si>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</si>
  <si>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</si>
  <si>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</si>
  <si>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</si>
  <si>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</si>
  <si>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</si>
  <si>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</si>
  <si>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</si>
  <si>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</si>
  <si>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</si>
  <si>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ε減衰係数</t>
    <rPh sb="1" eb="3">
      <t>ゲンスイ</t>
    </rPh>
    <rPh sb="3" eb="5">
      <t>ケイスウ</t>
    </rPh>
    <phoneticPr fontId="2"/>
  </si>
  <si>
    <r>
      <t>A</t>
    </r>
    <r>
      <rPr>
        <vertAlign val="subscript"/>
        <sz val="1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</si>
  <si>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rFont val="游ゴシック"/>
        <family val="3"/>
        <charset val="128"/>
        <scheme val="minor"/>
      </rPr>
      <t>t+1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</si>
  <si>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</si>
  <si>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</si>
  <si>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</si>
  <si>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</si>
  <si>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</si>
  <si>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</si>
  <si>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</si>
  <si>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</si>
  <si>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</si>
  <si>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</si>
  <si>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</si>
  <si>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</si>
  <si>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</si>
  <si>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</si>
  <si>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</si>
  <si>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</si>
  <si>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</si>
  <si>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</si>
  <si>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</si>
  <si>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</si>
  <si>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関数近似Q学習</t>
    <rPh sb="0" eb="2">
      <t>カンスウ</t>
    </rPh>
    <rPh sb="2" eb="4">
      <t>キンジ</t>
    </rPh>
    <rPh sb="5" eb="7">
      <t>ガクシュウ</t>
    </rPh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</si>
  <si>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</si>
  <si>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</si>
  <si>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phoneticPr fontId="2"/>
  </si>
  <si>
    <r>
      <rPr>
        <sz val="11"/>
        <color theme="1"/>
        <rFont val="游ゴシック"/>
        <family val="2"/>
        <charset val="128"/>
      </rPr>
      <t>∂Q/∂w</t>
    </r>
    <r>
      <rPr>
        <vertAlign val="subscript"/>
        <sz val="11"/>
        <color theme="1"/>
        <rFont val="游ゴシック"/>
        <family val="3"/>
        <charset val="128"/>
      </rPr>
      <t>0</t>
    </r>
  </si>
  <si>
    <r>
      <t>∂Q/∂w</t>
    </r>
    <r>
      <rPr>
        <vertAlign val="subscript"/>
        <sz val="11"/>
        <color theme="1"/>
        <rFont val="游ゴシック"/>
        <family val="2"/>
        <charset val="128"/>
      </rPr>
      <t>s</t>
    </r>
    <phoneticPr fontId="2"/>
  </si>
  <si>
    <r>
      <t>∂Q/∂w</t>
    </r>
    <r>
      <rPr>
        <vertAlign val="subscript"/>
        <sz val="11"/>
        <color theme="1"/>
        <rFont val="游ゴシック"/>
        <family val="2"/>
        <charset val="128"/>
      </rPr>
      <t>a</t>
    </r>
    <phoneticPr fontId="2"/>
  </si>
  <si>
    <r>
      <rPr>
        <sz val="11"/>
        <color theme="1"/>
        <rFont val="游ゴシック"/>
        <family val="3"/>
        <charset val="128"/>
        <scheme val="minor"/>
      </rPr>
      <t>d</t>
    </r>
    <r>
      <rPr>
        <sz val="11"/>
        <color theme="1"/>
        <rFont val="游ゴシック"/>
        <family val="2"/>
        <charset val="128"/>
        <scheme val="minor"/>
      </rP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</si>
  <si>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rPr>
        <sz val="11"/>
        <color theme="1"/>
        <rFont val="游ゴシック"/>
        <family val="3"/>
        <charset val="128"/>
        <scheme val="minor"/>
      </rPr>
      <t>d</t>
    </r>
    <r>
      <rPr>
        <sz val="11"/>
        <color theme="1"/>
        <rFont val="游ゴシック"/>
        <family val="2"/>
        <charset val="128"/>
        <scheme val="minor"/>
      </rP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</si>
  <si>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rPr>
        <sz val="11"/>
        <color theme="1"/>
        <rFont val="游ゴシック"/>
        <family val="3"/>
        <charset val="128"/>
        <scheme val="minor"/>
      </rPr>
      <t>d</t>
    </r>
    <r>
      <rPr>
        <sz val="11"/>
        <color theme="1"/>
        <rFont val="游ゴシック"/>
        <family val="2"/>
        <charset val="128"/>
        <scheme val="minor"/>
      </rP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phoneticPr fontId="2"/>
  </si>
  <si>
    <t>行動価値勾配</t>
    <rPh sb="0" eb="2">
      <t>コウドウ</t>
    </rPh>
    <rPh sb="2" eb="4">
      <t>カチ</t>
    </rPh>
    <rPh sb="4" eb="6">
      <t>コウバイ</t>
    </rPh>
    <phoneticPr fontId="2"/>
  </si>
  <si>
    <t>行動価値関数パラメータ更新量</t>
    <rPh sb="0" eb="2">
      <t>コウドウ</t>
    </rPh>
    <rPh sb="2" eb="4">
      <t>カチ</t>
    </rPh>
    <rPh sb="4" eb="6">
      <t>カンスウ</t>
    </rPh>
    <rPh sb="11" eb="13">
      <t>コウシン</t>
    </rPh>
    <rPh sb="13" eb="14">
      <t>リョウ</t>
    </rPh>
    <phoneticPr fontId="2"/>
  </si>
  <si>
    <t>行動価値関数パラメータ</t>
    <rPh sb="0" eb="2">
      <t>コウドウ</t>
    </rPh>
    <rPh sb="2" eb="4">
      <t>カチ</t>
    </rPh>
    <rPh sb="4" eb="6">
      <t>カンスウ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</si>
</sst>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vertAlign val="subscript"/>
      <sz val="11"/>
      <color theme="1"/>
      <name val="游ゴシック"/>
      <family val="3"/>
      <charset val="128"/>
    </font>
    <font>
      <vertAlign val="subscript"/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76" fontId="5" fillId="3" borderId="16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7" xfId="1" applyNumberFormat="1" applyFont="1" applyFill="1" applyBorder="1" applyAlignment="1">
      <alignment horizontal="right" vertical="center"/>
    </xf>
    <xf numFmtId="176" fontId="5" fillId="0" borderId="16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7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176" fontId="5" fillId="0" borderId="8" xfId="1" applyNumberFormat="1" applyFont="1" applyBorder="1" applyAlignment="1">
      <alignment horizontal="right" vertical="center"/>
    </xf>
    <xf numFmtId="176" fontId="5" fillId="0" borderId="12" xfId="1" applyNumberFormat="1" applyFont="1" applyBorder="1" applyAlignment="1">
      <alignment horizontal="right" vertical="center"/>
    </xf>
    <xf numFmtId="176" fontId="5" fillId="0" borderId="13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7" fillId="5" borderId="20" xfId="0" applyFont="1" applyFill="1" applyBorder="1" applyAlignment="1">
      <alignment horizontal="left" vertical="center"/>
    </xf>
    <xf numFmtId="0" fontId="7" fillId="5" borderId="2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8" fontId="11" fillId="0" borderId="0" xfId="1" applyFont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38" fontId="11" fillId="0" borderId="8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8" fontId="0" fillId="0" borderId="0" xfId="1" applyFont="1" applyAlignment="1">
      <alignment horizontal="right" vertical="center"/>
    </xf>
    <xf numFmtId="40" fontId="0" fillId="0" borderId="0" xfId="1" applyNumberFormat="1" applyFont="1" applyAlignment="1">
      <alignment horizontal="right" vertical="center"/>
    </xf>
    <xf numFmtId="40" fontId="0" fillId="0" borderId="4" xfId="1" applyNumberFormat="1" applyFont="1" applyBorder="1" applyAlignment="1">
      <alignment horizontal="right" vertical="center"/>
    </xf>
    <xf numFmtId="40" fontId="0" fillId="0" borderId="6" xfId="1" applyNumberFormat="1" applyFont="1" applyBorder="1" applyAlignment="1">
      <alignment horizontal="right" vertical="center"/>
    </xf>
    <xf numFmtId="40" fontId="0" fillId="0" borderId="8" xfId="1" applyNumberFormat="1" applyFont="1" applyBorder="1" applyAlignment="1">
      <alignment horizontal="right" vertical="center"/>
    </xf>
    <xf numFmtId="40" fontId="0" fillId="0" borderId="5" xfId="1" applyNumberFormat="1" applyFont="1" applyBorder="1" applyAlignment="1">
      <alignment horizontal="right" vertical="center"/>
    </xf>
    <xf numFmtId="40" fontId="0" fillId="0" borderId="7" xfId="1" applyNumberFormat="1" applyFont="1" applyBorder="1" applyAlignment="1">
      <alignment horizontal="right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38" fontId="0" fillId="0" borderId="4" xfId="1" applyFont="1" applyBorder="1" applyAlignment="1">
      <alignment horizontal="right" vertical="center"/>
    </xf>
    <xf numFmtId="38" fontId="0" fillId="0" borderId="5" xfId="1" applyFont="1" applyBorder="1" applyAlignment="1">
      <alignment horizontal="right" vertical="center"/>
    </xf>
    <xf numFmtId="38" fontId="0" fillId="0" borderId="6" xfId="1" applyFont="1" applyBorder="1" applyAlignment="1">
      <alignment horizontal="right" vertical="center"/>
    </xf>
    <xf numFmtId="38" fontId="0" fillId="0" borderId="8" xfId="1" applyFont="1" applyBorder="1" applyAlignment="1">
      <alignment horizontal="right" vertical="center"/>
    </xf>
    <xf numFmtId="38" fontId="0" fillId="0" borderId="7" xfId="1" applyFont="1" applyBorder="1" applyAlignment="1">
      <alignment horizontal="right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right" vertical="center"/>
    </xf>
    <xf numFmtId="176" fontId="0" fillId="0" borderId="6" xfId="1" applyNumberFormat="1" applyFont="1" applyBorder="1" applyAlignment="1">
      <alignment horizontal="right" vertical="center"/>
    </xf>
    <xf numFmtId="176" fontId="0" fillId="2" borderId="4" xfId="1" applyNumberFormat="1" applyFont="1" applyFill="1" applyBorder="1" applyAlignment="1">
      <alignment horizontal="right" vertical="center"/>
    </xf>
    <xf numFmtId="176" fontId="0" fillId="2" borderId="0" xfId="1" applyNumberFormat="1" applyFont="1" applyFill="1" applyAlignment="1">
      <alignment horizontal="right" vertical="center"/>
    </xf>
    <xf numFmtId="176" fontId="0" fillId="2" borderId="5" xfId="1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W287"/>
  <sheetViews>
    <sheetView tabSelected="1" workbookViewId="0">
      <selection activeCell="L6" sqref="L6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8" width="9" style="4"/>
    <col min="9" max="9" width="11.625" style="4" bestFit="1" customWidth="1"/>
    <col min="10" max="10" width="11.625" style="4" customWidth="1"/>
    <col min="11" max="11" width="14.25" style="4" bestFit="1" customWidth="1"/>
    <col min="12" max="12" width="5.4375" style="4" bestFit="1" customWidth="1"/>
    <col min="13" max="13" width="6.0625" style="4" customWidth="1"/>
    <col min="14" max="14" width="2.625" style="4" customWidth="1"/>
    <col min="15" max="15" width="7.875" style="4" bestFit="1" customWidth="1"/>
    <col min="16" max="16" width="5.5" style="4" bestFit="1" customWidth="1"/>
    <col min="17" max="17" width="6.4375" style="4" bestFit="1" customWidth="1"/>
    <col min="18" max="18" width="9.1875" style="4" customWidth="1"/>
    <col min="19" max="19" width="7.75" style="4" bestFit="1" customWidth="1"/>
    <col min="20" max="21" width="9.3125" style="4" bestFit="1" customWidth="1"/>
    <col min="22" max="22" width="2.5" style="4" customWidth="1"/>
    <col min="23" max="23" width="1.8125" style="4" bestFit="1" customWidth="1"/>
    <col min="24" max="33" width="5.6875" style="18" bestFit="1" customWidth="1"/>
    <col min="34" max="34" width="9" style="4"/>
    <col min="35" max="39" width="7.125" style="4" customWidth="1"/>
    <col min="40" max="16384" width="9" style="4"/>
  </cols>
  <sheetData>
    <row r="1" spans="1:49" s="51" customFormat="1" ht="20.25" thickBot="1" x14ac:dyDescent="0.75">
      <c r="A1" s="50" t="s">
        <v>54</v>
      </c>
      <c r="AI1" s="57"/>
      <c r="AJ1" s="57"/>
      <c r="AK1" s="57"/>
      <c r="AL1" s="57"/>
      <c r="AM1" s="57"/>
    </row>
    <row r="2" spans="1:49" ht="18" thickBot="1" x14ac:dyDescent="0.75"/>
    <row r="3" spans="1:49" x14ac:dyDescent="0.7">
      <c r="C3" s="61" t="s">
        <v>18</v>
      </c>
      <c r="D3" s="62">
        <v>0.1</v>
      </c>
      <c r="E3" s="26" t="s">
        <v>28</v>
      </c>
    </row>
    <row r="4" spans="1:49" ht="18" thickBot="1" x14ac:dyDescent="0.75">
      <c r="C4" s="9" t="s">
        <v>17</v>
      </c>
      <c r="D4" s="63">
        <v>0.1</v>
      </c>
      <c r="E4" s="26" t="s">
        <v>31</v>
      </c>
      <c r="R4" s="16"/>
      <c r="X4" s="16" t="s">
        <v>27</v>
      </c>
    </row>
    <row r="5" spans="1:49" s="18" customFormat="1" x14ac:dyDescent="0.7">
      <c r="B5" s="16" t="s">
        <v>7</v>
      </c>
      <c r="K5" s="16" t="s">
        <v>44</v>
      </c>
      <c r="L5" s="16"/>
      <c r="M5" s="16"/>
      <c r="N5" s="16"/>
      <c r="O5" s="16" t="s">
        <v>45</v>
      </c>
      <c r="W5" s="38" t="s">
        <v>46</v>
      </c>
      <c r="X5" s="38">
        <v>0</v>
      </c>
      <c r="Y5" s="35">
        <v>0</v>
      </c>
      <c r="Z5" s="34">
        <v>1</v>
      </c>
      <c r="AA5" s="36">
        <v>1</v>
      </c>
      <c r="AB5" s="35">
        <v>2</v>
      </c>
      <c r="AC5" s="35">
        <v>2</v>
      </c>
      <c r="AD5" s="34">
        <v>3</v>
      </c>
      <c r="AE5" s="36">
        <v>3</v>
      </c>
      <c r="AF5" s="35">
        <v>4</v>
      </c>
      <c r="AG5" s="37">
        <v>4</v>
      </c>
    </row>
    <row r="6" spans="1:49" s="18" customFormat="1" ht="18" thickBot="1" x14ac:dyDescent="0.75"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K6" s="17" t="s">
        <v>20</v>
      </c>
      <c r="P6" s="17" t="s">
        <v>29</v>
      </c>
      <c r="Q6" s="17" t="s">
        <v>30</v>
      </c>
      <c r="R6" s="71" t="s">
        <v>13</v>
      </c>
      <c r="S6" s="71"/>
      <c r="T6" s="71" t="s">
        <v>14</v>
      </c>
      <c r="U6" s="71"/>
      <c r="W6" s="19" t="s">
        <v>47</v>
      </c>
      <c r="X6" s="19">
        <v>0</v>
      </c>
      <c r="Y6" s="20">
        <v>1</v>
      </c>
      <c r="Z6" s="22">
        <v>0</v>
      </c>
      <c r="AA6" s="23">
        <v>1</v>
      </c>
      <c r="AB6" s="20">
        <v>0</v>
      </c>
      <c r="AC6" s="20">
        <v>1</v>
      </c>
      <c r="AD6" s="22">
        <v>0</v>
      </c>
      <c r="AE6" s="23">
        <v>1</v>
      </c>
      <c r="AF6" s="20">
        <v>0</v>
      </c>
      <c r="AG6" s="21">
        <v>1</v>
      </c>
      <c r="AI6" s="16" t="s">
        <v>48</v>
      </c>
      <c r="AJ6" s="17"/>
      <c r="AK6" s="17"/>
      <c r="AL6" s="17"/>
      <c r="AM6" s="17"/>
      <c r="AO6" s="16" t="s">
        <v>64</v>
      </c>
      <c r="AP6" s="95"/>
      <c r="AQ6" s="95"/>
      <c r="AR6" s="96" t="s">
        <v>65</v>
      </c>
      <c r="AU6" s="16" t="s">
        <v>66</v>
      </c>
    </row>
    <row r="7" spans="1:49" ht="19.5" thickBot="1" x14ac:dyDescent="0.75">
      <c r="B7" s="1" t="s">
        <v>4</v>
      </c>
      <c r="C7" s="1" t="s">
        <v>5</v>
      </c>
      <c r="D7" s="3" t="s">
        <v>6</v>
      </c>
      <c r="E7" s="2" t="s">
        <v>1</v>
      </c>
      <c r="F7" s="64" t="s">
        <v>32</v>
      </c>
      <c r="G7" s="65" t="s">
        <v>33</v>
      </c>
      <c r="H7" s="1" t="s">
        <v>3</v>
      </c>
      <c r="I7" s="3" t="s">
        <v>0</v>
      </c>
      <c r="J7" s="18"/>
      <c r="K7" s="1" t="s">
        <v>21</v>
      </c>
      <c r="L7" s="2" t="s">
        <v>19</v>
      </c>
      <c r="M7" s="3" t="s">
        <v>2</v>
      </c>
      <c r="N7" s="18"/>
      <c r="O7" s="1" t="s">
        <v>22</v>
      </c>
      <c r="P7" s="2" t="s">
        <v>15</v>
      </c>
      <c r="Q7" s="24" t="s">
        <v>16</v>
      </c>
      <c r="R7" s="1" t="s">
        <v>23</v>
      </c>
      <c r="S7" s="3" t="s">
        <v>24</v>
      </c>
      <c r="T7" s="1" t="s">
        <v>25</v>
      </c>
      <c r="U7" s="3" t="s">
        <v>26</v>
      </c>
      <c r="X7" s="52" t="s">
        <v>34</v>
      </c>
      <c r="Y7" s="53" t="s">
        <v>35</v>
      </c>
      <c r="Z7" s="54" t="s">
        <v>36</v>
      </c>
      <c r="AA7" s="55" t="s">
        <v>37</v>
      </c>
      <c r="AB7" s="53" t="s">
        <v>38</v>
      </c>
      <c r="AC7" s="53" t="s">
        <v>39</v>
      </c>
      <c r="AD7" s="54" t="s">
        <v>40</v>
      </c>
      <c r="AE7" s="55" t="s">
        <v>41</v>
      </c>
      <c r="AF7" s="53" t="s">
        <v>42</v>
      </c>
      <c r="AG7" s="56" t="s">
        <v>43</v>
      </c>
      <c r="AI7" s="58" t="s">
        <v>49</v>
      </c>
      <c r="AJ7" s="59" t="s">
        <v>50</v>
      </c>
      <c r="AK7" s="59" t="s">
        <v>51</v>
      </c>
      <c r="AL7" s="59" t="s">
        <v>52</v>
      </c>
      <c r="AM7" s="60" t="s">
        <v>53</v>
      </c>
      <c r="AO7" s="79" t="s">
        <v>58</v>
      </c>
      <c r="AP7" s="80" t="s">
        <v>59</v>
      </c>
      <c r="AQ7" s="81" t="s">
        <v>60</v>
      </c>
      <c r="AR7" s="87" t="s">
        <v>61</v>
      </c>
      <c r="AS7" s="88" t="s">
        <v>62</v>
      </c>
      <c r="AT7" s="89" t="s">
        <v>63</v>
      </c>
      <c r="AU7" s="58" t="s">
        <v>55</v>
      </c>
      <c r="AV7" s="59" t="s">
        <v>56</v>
      </c>
      <c r="AW7" s="60" t="s">
        <v>57</v>
      </c>
    </row>
    <row r="8" spans="1:49" x14ac:dyDescent="0.7">
      <c r="B8" s="14">
        <v>0</v>
      </c>
      <c r="C8" s="5">
        <v>0</v>
      </c>
      <c r="D8" s="6">
        <v>0</v>
      </c>
      <c r="E8" s="11">
        <v>0</v>
      </c>
      <c r="F8" s="66">
        <f ca="1">M8</f>
        <v>0</v>
      </c>
      <c r="G8" s="67">
        <f ca="1">IF(I8=TRUE, 10,-1)</f>
        <v>-1</v>
      </c>
      <c r="H8" s="7">
        <f ca="1">MAX(0, E8+IF(F8=0,-1,1))</f>
        <v>0</v>
      </c>
      <c r="I8" s="8" t="b">
        <f ca="1">IF(H8=4, TRUE, FALSE)</f>
        <v>0</v>
      </c>
      <c r="J8" s="18"/>
      <c r="K8" s="7">
        <f>IF(R8&lt;S8,1,0)</f>
        <v>0</v>
      </c>
      <c r="L8" s="25">
        <f t="shared" ref="L8" si="0">1/(1+B8)^_x</f>
        <v>1</v>
      </c>
      <c r="M8" s="8">
        <f ca="1">IF(RAND()&lt;L8, RANDBETWEEN(0,1), K8)</f>
        <v>0</v>
      </c>
      <c r="N8" s="18"/>
      <c r="O8" s="74">
        <f ca="1">OFFSET(R8,0,$F8)</f>
        <v>0</v>
      </c>
      <c r="P8" s="73">
        <f ca="1">$G8+MAX(T8:U8)</f>
        <v>-1</v>
      </c>
      <c r="Q8" s="48">
        <f ca="1">P8-O8</f>
        <v>-1</v>
      </c>
      <c r="R8" s="90">
        <f>$AU8+$AV8*E8+$AW8*0</f>
        <v>0</v>
      </c>
      <c r="S8" s="48">
        <f>$AU8+$AV8*E8+$AW8*1</f>
        <v>0</v>
      </c>
      <c r="T8" s="74">
        <f ca="1">IF($I8=TRUE, 0, $AU8+$AV8*H8+$AW8*0)</f>
        <v>0</v>
      </c>
      <c r="U8" s="77">
        <f ca="1">IF($I8=TRUE, 0, $AU8+$AV8*H8+$AW8*1)</f>
        <v>0</v>
      </c>
      <c r="X8" s="39">
        <f>$AU8+$AV8*X$5+$AW8*X$6</f>
        <v>0</v>
      </c>
      <c r="Y8" s="28">
        <f t="shared" ref="Y8:AG23" si="1">$AU8+$AV8*Y$5+$AW8*Y$6</f>
        <v>0</v>
      </c>
      <c r="Z8" s="27">
        <f t="shared" si="1"/>
        <v>0</v>
      </c>
      <c r="AA8" s="29">
        <f t="shared" si="1"/>
        <v>0</v>
      </c>
      <c r="AB8" s="28">
        <f t="shared" si="1"/>
        <v>0</v>
      </c>
      <c r="AC8" s="28">
        <f t="shared" si="1"/>
        <v>0</v>
      </c>
      <c r="AD8" s="27">
        <f t="shared" si="1"/>
        <v>0</v>
      </c>
      <c r="AE8" s="29">
        <f t="shared" si="1"/>
        <v>0</v>
      </c>
      <c r="AF8" s="28">
        <f t="shared" si="1"/>
        <v>0</v>
      </c>
      <c r="AG8" s="40">
        <f t="shared" si="1"/>
        <v>0</v>
      </c>
      <c r="AI8" s="7">
        <f>IF(X8&lt;Y8, 1, 0)</f>
        <v>0</v>
      </c>
      <c r="AJ8" s="12">
        <f>IF(Z8&lt;AA8, 1, 0)</f>
        <v>0</v>
      </c>
      <c r="AK8" s="12">
        <f>IF(AB8&lt;AC8, 1, 0)</f>
        <v>0</v>
      </c>
      <c r="AL8" s="12">
        <f>IF(AD8&lt;AE8, 1, 0)</f>
        <v>0</v>
      </c>
      <c r="AM8" s="8">
        <f>IF(AF8&lt;AG8, 1, 0)</f>
        <v>0</v>
      </c>
      <c r="AO8" s="82">
        <f>1</f>
        <v>1</v>
      </c>
      <c r="AP8" s="72">
        <f>E8</f>
        <v>0</v>
      </c>
      <c r="AQ8" s="83">
        <f ca="1">F8</f>
        <v>0</v>
      </c>
      <c r="AR8" s="90">
        <f ca="1">_alpha*$Q8*AO8</f>
        <v>-0.1</v>
      </c>
      <c r="AS8" s="25">
        <f ca="1">_alpha*$Q8*AP8</f>
        <v>0</v>
      </c>
      <c r="AT8" s="48">
        <f ca="1">_alpha*$Q8*AQ8</f>
        <v>0</v>
      </c>
      <c r="AU8" s="92">
        <v>0</v>
      </c>
      <c r="AV8" s="93">
        <v>0</v>
      </c>
      <c r="AW8" s="94">
        <v>0</v>
      </c>
    </row>
    <row r="9" spans="1:49" x14ac:dyDescent="0.7">
      <c r="B9" s="15">
        <f>B8+1</f>
        <v>1</v>
      </c>
      <c r="C9" s="7">
        <f ca="1">IF(I8=TRUE,0,C8+1)</f>
        <v>1</v>
      </c>
      <c r="D9" s="8">
        <f ca="1">D8+IF(I8=TRUE,1,0)</f>
        <v>0</v>
      </c>
      <c r="E9" s="12">
        <f ca="1">IF(I8=TRUE,0,H8)</f>
        <v>0</v>
      </c>
      <c r="F9" s="66">
        <f t="shared" ref="F9:F13" ca="1" si="2">M9</f>
        <v>1</v>
      </c>
      <c r="G9" s="67">
        <f t="shared" ref="G9:G13" ca="1" si="3">IF(I9=TRUE, 10,-1)</f>
        <v>-1</v>
      </c>
      <c r="H9" s="7">
        <f t="shared" ref="H9:H13" ca="1" si="4">MAX(0, E9+IF(F9=0,-1,1))</f>
        <v>1</v>
      </c>
      <c r="I9" s="8" t="b">
        <f t="shared" ref="I9:I13" ca="1" si="5">IF(H9=4, TRUE, FALSE)</f>
        <v>0</v>
      </c>
      <c r="J9" s="18"/>
      <c r="K9" s="7">
        <f t="shared" ref="K9:K72" ca="1" si="6">IF(R9&lt;S9,1,0)</f>
        <v>0</v>
      </c>
      <c r="L9" s="25">
        <f t="shared" ref="L9:L72" si="7">1/(1+B9)^_x</f>
        <v>0.93303299153680741</v>
      </c>
      <c r="M9" s="8">
        <f t="shared" ref="M9:M72" ca="1" si="8">IF(RAND()&lt;L9, RANDBETWEEN(0,1), K9)</f>
        <v>1</v>
      </c>
      <c r="N9" s="18"/>
      <c r="O9" s="74">
        <f ca="1">OFFSET(R9,0,$F9)</f>
        <v>-0.1</v>
      </c>
      <c r="P9" s="73">
        <f ca="1">$G9+MAX(T9:U9)</f>
        <v>-1.1000000000000001</v>
      </c>
      <c r="Q9" s="48">
        <f ca="1">P9-O9</f>
        <v>-1</v>
      </c>
      <c r="R9" s="90">
        <f ca="1">$AU9+$AV9*E9+$AW9*0</f>
        <v>-0.1</v>
      </c>
      <c r="S9" s="48">
        <f ca="1">$AU9+$AV9*E9+$AW9*1</f>
        <v>-0.1</v>
      </c>
      <c r="T9" s="74">
        <f ca="1">IF($I9=TRUE, 0, $AU9+$AV9*H9+$AW9*0)</f>
        <v>-0.1</v>
      </c>
      <c r="U9" s="77">
        <f ca="1">IF($I9=TRUE, 0, $AU9+$AV9*H9+$AW9*1)</f>
        <v>-0.1</v>
      </c>
      <c r="X9" s="41">
        <f t="shared" ref="X9:AG24" ca="1" si="9">$AU9+$AV9*X$5+$AW9*X$6</f>
        <v>-0.1</v>
      </c>
      <c r="Y9" s="31">
        <f t="shared" ca="1" si="1"/>
        <v>-0.1</v>
      </c>
      <c r="Z9" s="30">
        <f t="shared" ca="1" si="1"/>
        <v>-0.1</v>
      </c>
      <c r="AA9" s="32">
        <f t="shared" ca="1" si="1"/>
        <v>-0.1</v>
      </c>
      <c r="AB9" s="31">
        <f t="shared" ca="1" si="1"/>
        <v>-0.1</v>
      </c>
      <c r="AC9" s="31">
        <f t="shared" ca="1" si="1"/>
        <v>-0.1</v>
      </c>
      <c r="AD9" s="30">
        <f t="shared" ca="1" si="1"/>
        <v>-0.1</v>
      </c>
      <c r="AE9" s="32">
        <f t="shared" ca="1" si="1"/>
        <v>-0.1</v>
      </c>
      <c r="AF9" s="31">
        <f t="shared" ca="1" si="1"/>
        <v>-0.1</v>
      </c>
      <c r="AG9" s="42">
        <f t="shared" ca="1" si="1"/>
        <v>-0.1</v>
      </c>
      <c r="AI9" s="7">
        <f t="shared" ref="AI9:AI72" ca="1" si="10">IF(X9&lt;Y9, 1, 0)</f>
        <v>0</v>
      </c>
      <c r="AJ9" s="12">
        <f t="shared" ref="AJ9:AJ72" ca="1" si="11">IF(Z9&lt;AA9, 1, 0)</f>
        <v>0</v>
      </c>
      <c r="AK9" s="12">
        <f t="shared" ref="AK9:AK72" ca="1" si="12">IF(AB9&lt;AC9, 1, 0)</f>
        <v>0</v>
      </c>
      <c r="AL9" s="12">
        <f t="shared" ref="AL9:AL72" ca="1" si="13">IF(AD9&lt;AE9, 1, 0)</f>
        <v>0</v>
      </c>
      <c r="AM9" s="8">
        <f t="shared" ref="AM9:AM72" ca="1" si="14">IF(AF9&lt;AG9, 1, 0)</f>
        <v>0</v>
      </c>
      <c r="AO9" s="82">
        <f>1</f>
        <v>1</v>
      </c>
      <c r="AP9" s="72">
        <f t="shared" ref="AP9:AP72" ca="1" si="15">E9</f>
        <v>0</v>
      </c>
      <c r="AQ9" s="83">
        <f t="shared" ref="AQ9:AQ72" ca="1" si="16">F9</f>
        <v>1</v>
      </c>
      <c r="AR9" s="90">
        <f ca="1">_alpha*$Q9*AO9</f>
        <v>-0.1</v>
      </c>
      <c r="AS9" s="25">
        <f ca="1">_alpha*$Q9*AP9</f>
        <v>0</v>
      </c>
      <c r="AT9" s="48">
        <f ca="1">_alpha*$Q9*AQ9</f>
        <v>-0.1</v>
      </c>
      <c r="AU9" s="90">
        <f ca="1">AU8+AR8</f>
        <v>-0.1</v>
      </c>
      <c r="AV9" s="25">
        <f ca="1">AV8+AS8</f>
        <v>0</v>
      </c>
      <c r="AW9" s="48">
        <f ca="1">AW8+AT8</f>
        <v>0</v>
      </c>
    </row>
    <row r="10" spans="1:49" x14ac:dyDescent="0.7">
      <c r="B10" s="15">
        <f t="shared" ref="B10:B73" si="17">B9+1</f>
        <v>2</v>
      </c>
      <c r="C10" s="7">
        <f t="shared" ref="C10:C13" ca="1" si="18">IF(I9=TRUE,0,C9+1)</f>
        <v>2</v>
      </c>
      <c r="D10" s="8">
        <f t="shared" ref="D10:D13" ca="1" si="19">D9+IF(I9=TRUE,1,0)</f>
        <v>0</v>
      </c>
      <c r="E10" s="12">
        <f t="shared" ref="E10:E13" ca="1" si="20">IF(I9=TRUE,0,H9)</f>
        <v>1</v>
      </c>
      <c r="F10" s="66">
        <f t="shared" ca="1" si="2"/>
        <v>0</v>
      </c>
      <c r="G10" s="67">
        <f t="shared" ca="1" si="3"/>
        <v>-1</v>
      </c>
      <c r="H10" s="7">
        <f t="shared" ca="1" si="4"/>
        <v>0</v>
      </c>
      <c r="I10" s="8" t="b">
        <f t="shared" ca="1" si="5"/>
        <v>0</v>
      </c>
      <c r="J10" s="18"/>
      <c r="K10" s="7">
        <f t="shared" ca="1" si="6"/>
        <v>0</v>
      </c>
      <c r="L10" s="25">
        <f t="shared" si="7"/>
        <v>0.89595845984076228</v>
      </c>
      <c r="M10" s="8">
        <f t="shared" ca="1" si="8"/>
        <v>0</v>
      </c>
      <c r="N10" s="12"/>
      <c r="O10" s="74">
        <f ca="1">OFFSET(R10,0,$F10)</f>
        <v>-0.2</v>
      </c>
      <c r="P10" s="73">
        <f ca="1">$G10+MAX(T10:U10)</f>
        <v>-1.2</v>
      </c>
      <c r="Q10" s="48">
        <f ca="1">P10-O10</f>
        <v>-1</v>
      </c>
      <c r="R10" s="90">
        <f ca="1">$AU10+$AV10*E10+$AW10*0</f>
        <v>-0.2</v>
      </c>
      <c r="S10" s="48">
        <f ca="1">$AU10+$AV10*E10+$AW10*1</f>
        <v>-0.30000000000000004</v>
      </c>
      <c r="T10" s="74">
        <f ca="1">IF($I10=TRUE, 0, $AU10+$AV10*H10+$AW10*0)</f>
        <v>-0.2</v>
      </c>
      <c r="U10" s="77">
        <f ca="1">IF($I10=TRUE, 0, $AU10+$AV10*H10+$AW10*1)</f>
        <v>-0.30000000000000004</v>
      </c>
      <c r="X10" s="41">
        <f t="shared" ca="1" si="9"/>
        <v>-0.2</v>
      </c>
      <c r="Y10" s="31">
        <f t="shared" ca="1" si="1"/>
        <v>-0.30000000000000004</v>
      </c>
      <c r="Z10" s="30">
        <f t="shared" ca="1" si="1"/>
        <v>-0.2</v>
      </c>
      <c r="AA10" s="32">
        <f t="shared" ca="1" si="1"/>
        <v>-0.30000000000000004</v>
      </c>
      <c r="AB10" s="31">
        <f t="shared" ca="1" si="1"/>
        <v>-0.2</v>
      </c>
      <c r="AC10" s="31">
        <f t="shared" ca="1" si="1"/>
        <v>-0.30000000000000004</v>
      </c>
      <c r="AD10" s="30">
        <f t="shared" ca="1" si="1"/>
        <v>-0.2</v>
      </c>
      <c r="AE10" s="32">
        <f t="shared" ca="1" si="1"/>
        <v>-0.30000000000000004</v>
      </c>
      <c r="AF10" s="31">
        <f t="shared" ca="1" si="1"/>
        <v>-0.2</v>
      </c>
      <c r="AG10" s="42">
        <f t="shared" ca="1" si="1"/>
        <v>-0.30000000000000004</v>
      </c>
      <c r="AI10" s="7">
        <f t="shared" ca="1" si="10"/>
        <v>0</v>
      </c>
      <c r="AJ10" s="12">
        <f t="shared" ca="1" si="11"/>
        <v>0</v>
      </c>
      <c r="AK10" s="12">
        <f t="shared" ca="1" si="12"/>
        <v>0</v>
      </c>
      <c r="AL10" s="12">
        <f t="shared" ca="1" si="13"/>
        <v>0</v>
      </c>
      <c r="AM10" s="8">
        <f t="shared" ca="1" si="14"/>
        <v>0</v>
      </c>
      <c r="AO10" s="82">
        <f>1</f>
        <v>1</v>
      </c>
      <c r="AP10" s="72">
        <f t="shared" ca="1" si="15"/>
        <v>1</v>
      </c>
      <c r="AQ10" s="83">
        <f t="shared" ca="1" si="16"/>
        <v>0</v>
      </c>
      <c r="AR10" s="90">
        <f ca="1">_alpha*$Q10*AO10</f>
        <v>-0.1</v>
      </c>
      <c r="AS10" s="25">
        <f ca="1">_alpha*$Q10*AP10</f>
        <v>-0.1</v>
      </c>
      <c r="AT10" s="48">
        <f ca="1">_alpha*$Q10*AQ10</f>
        <v>0</v>
      </c>
      <c r="AU10" s="90">
        <f ca="1">AU9+AR9</f>
        <v>-0.2</v>
      </c>
      <c r="AV10" s="25">
        <f ca="1">AV9+AS9</f>
        <v>0</v>
      </c>
      <c r="AW10" s="48">
        <f ca="1">AW9+AT9</f>
        <v>-0.1</v>
      </c>
    </row>
    <row r="11" spans="1:49" x14ac:dyDescent="0.7">
      <c r="B11" s="15">
        <f t="shared" si="17"/>
        <v>3</v>
      </c>
      <c r="C11" s="7">
        <f t="shared" ca="1" si="18"/>
        <v>3</v>
      </c>
      <c r="D11" s="8">
        <f t="shared" ca="1" si="19"/>
        <v>0</v>
      </c>
      <c r="E11" s="12">
        <f t="shared" ca="1" si="20"/>
        <v>0</v>
      </c>
      <c r="F11" s="66">
        <f t="shared" ca="1" si="2"/>
        <v>0</v>
      </c>
      <c r="G11" s="67">
        <f t="shared" ca="1" si="3"/>
        <v>-1</v>
      </c>
      <c r="H11" s="7">
        <f t="shared" ca="1" si="4"/>
        <v>0</v>
      </c>
      <c r="I11" s="8" t="b">
        <f t="shared" ca="1" si="5"/>
        <v>0</v>
      </c>
      <c r="J11" s="12"/>
      <c r="K11" s="7">
        <f t="shared" ca="1" si="6"/>
        <v>0</v>
      </c>
      <c r="L11" s="25">
        <f t="shared" si="7"/>
        <v>0.87055056329612412</v>
      </c>
      <c r="M11" s="8">
        <f t="shared" ca="1" si="8"/>
        <v>0</v>
      </c>
      <c r="N11" s="12"/>
      <c r="O11" s="74">
        <f ca="1">OFFSET(R11,0,$F11)</f>
        <v>-0.30000000000000004</v>
      </c>
      <c r="P11" s="73">
        <f ca="1">$G11+MAX(T11:U11)</f>
        <v>-1.3</v>
      </c>
      <c r="Q11" s="48">
        <f ca="1">P11-O11</f>
        <v>-1</v>
      </c>
      <c r="R11" s="90">
        <f ca="1">$AU11+$AV11*E11+$AW11*0</f>
        <v>-0.30000000000000004</v>
      </c>
      <c r="S11" s="48">
        <f ca="1">$AU11+$AV11*E11+$AW11*1</f>
        <v>-0.4</v>
      </c>
      <c r="T11" s="74">
        <f ca="1">IF($I11=TRUE, 0, $AU11+$AV11*H11+$AW11*0)</f>
        <v>-0.30000000000000004</v>
      </c>
      <c r="U11" s="77">
        <f ca="1">IF($I11=TRUE, 0, $AU11+$AV11*H11+$AW11*1)</f>
        <v>-0.4</v>
      </c>
      <c r="X11" s="41">
        <f t="shared" ca="1" si="9"/>
        <v>-0.30000000000000004</v>
      </c>
      <c r="Y11" s="31">
        <f t="shared" ca="1" si="1"/>
        <v>-0.4</v>
      </c>
      <c r="Z11" s="30">
        <f t="shared" ca="1" si="1"/>
        <v>-0.4</v>
      </c>
      <c r="AA11" s="32">
        <f t="shared" ca="1" si="1"/>
        <v>-0.5</v>
      </c>
      <c r="AB11" s="31">
        <f t="shared" ca="1" si="1"/>
        <v>-0.5</v>
      </c>
      <c r="AC11" s="31">
        <f t="shared" ca="1" si="1"/>
        <v>-0.6</v>
      </c>
      <c r="AD11" s="30">
        <f t="shared" ca="1" si="1"/>
        <v>-0.60000000000000009</v>
      </c>
      <c r="AE11" s="32">
        <f t="shared" ca="1" si="1"/>
        <v>-0.70000000000000007</v>
      </c>
      <c r="AF11" s="31">
        <f t="shared" ca="1" si="1"/>
        <v>-0.70000000000000007</v>
      </c>
      <c r="AG11" s="42">
        <f t="shared" ca="1" si="1"/>
        <v>-0.8</v>
      </c>
      <c r="AI11" s="7">
        <f t="shared" ca="1" si="10"/>
        <v>0</v>
      </c>
      <c r="AJ11" s="12">
        <f t="shared" ca="1" si="11"/>
        <v>0</v>
      </c>
      <c r="AK11" s="12">
        <f t="shared" ca="1" si="12"/>
        <v>0</v>
      </c>
      <c r="AL11" s="12">
        <f t="shared" ca="1" si="13"/>
        <v>0</v>
      </c>
      <c r="AM11" s="8">
        <f t="shared" ca="1" si="14"/>
        <v>0</v>
      </c>
      <c r="AO11" s="82">
        <f>1</f>
        <v>1</v>
      </c>
      <c r="AP11" s="72">
        <f t="shared" ca="1" si="15"/>
        <v>0</v>
      </c>
      <c r="AQ11" s="83">
        <f t="shared" ca="1" si="16"/>
        <v>0</v>
      </c>
      <c r="AR11" s="90">
        <f ca="1">_alpha*$Q11*AO11</f>
        <v>-0.1</v>
      </c>
      <c r="AS11" s="25">
        <f ca="1">_alpha*$Q11*AP11</f>
        <v>0</v>
      </c>
      <c r="AT11" s="48">
        <f ca="1">_alpha*$Q11*AQ11</f>
        <v>0</v>
      </c>
      <c r="AU11" s="90">
        <f ca="1">AU10+AR10</f>
        <v>-0.30000000000000004</v>
      </c>
      <c r="AV11" s="25">
        <f ca="1">AV10+AS10</f>
        <v>-0.1</v>
      </c>
      <c r="AW11" s="48">
        <f ca="1">AW10+AT10</f>
        <v>-0.1</v>
      </c>
    </row>
    <row r="12" spans="1:49" x14ac:dyDescent="0.7">
      <c r="B12" s="15">
        <f t="shared" si="17"/>
        <v>4</v>
      </c>
      <c r="C12" s="7">
        <f t="shared" ca="1" si="18"/>
        <v>4</v>
      </c>
      <c r="D12" s="8">
        <f t="shared" ca="1" si="19"/>
        <v>0</v>
      </c>
      <c r="E12" s="12">
        <f t="shared" ca="1" si="20"/>
        <v>0</v>
      </c>
      <c r="F12" s="66">
        <f t="shared" ca="1" si="2"/>
        <v>0</v>
      </c>
      <c r="G12" s="67">
        <f t="shared" ca="1" si="3"/>
        <v>-1</v>
      </c>
      <c r="H12" s="7">
        <f t="shared" ca="1" si="4"/>
        <v>0</v>
      </c>
      <c r="I12" s="8" t="b">
        <f t="shared" ca="1" si="5"/>
        <v>0</v>
      </c>
      <c r="J12" s="12"/>
      <c r="K12" s="7">
        <f t="shared" ca="1" si="6"/>
        <v>0</v>
      </c>
      <c r="L12" s="25">
        <f t="shared" si="7"/>
        <v>0.85133992252078461</v>
      </c>
      <c r="M12" s="8">
        <f t="shared" ca="1" si="8"/>
        <v>0</v>
      </c>
      <c r="N12" s="12"/>
      <c r="O12" s="74">
        <f ca="1">OFFSET(R12,0,$F12)</f>
        <v>-0.4</v>
      </c>
      <c r="P12" s="73">
        <f ca="1">$G12+MAX(T12:U12)</f>
        <v>-1.4</v>
      </c>
      <c r="Q12" s="48">
        <f ca="1">P12-O12</f>
        <v>-0.99999999999999989</v>
      </c>
      <c r="R12" s="90">
        <f ca="1">$AU12+$AV12*E12+$AW12*0</f>
        <v>-0.4</v>
      </c>
      <c r="S12" s="48">
        <f ca="1">$AU12+$AV12*E12+$AW12*1</f>
        <v>-0.5</v>
      </c>
      <c r="T12" s="74">
        <f ca="1">IF($I12=TRUE, 0, $AU12+$AV12*H12+$AW12*0)</f>
        <v>-0.4</v>
      </c>
      <c r="U12" s="77">
        <f ca="1">IF($I12=TRUE, 0, $AU12+$AV12*H12+$AW12*1)</f>
        <v>-0.5</v>
      </c>
      <c r="X12" s="41">
        <f t="shared" ca="1" si="9"/>
        <v>-0.4</v>
      </c>
      <c r="Y12" s="31">
        <f t="shared" ca="1" si="1"/>
        <v>-0.5</v>
      </c>
      <c r="Z12" s="30">
        <f t="shared" ca="1" si="1"/>
        <v>-0.5</v>
      </c>
      <c r="AA12" s="32">
        <f t="shared" ca="1" si="1"/>
        <v>-0.6</v>
      </c>
      <c r="AB12" s="31">
        <f t="shared" ca="1" si="1"/>
        <v>-0.60000000000000009</v>
      </c>
      <c r="AC12" s="31">
        <f t="shared" ca="1" si="1"/>
        <v>-0.70000000000000007</v>
      </c>
      <c r="AD12" s="30">
        <f t="shared" ca="1" si="1"/>
        <v>-0.70000000000000007</v>
      </c>
      <c r="AE12" s="32">
        <f t="shared" ca="1" si="1"/>
        <v>-0.8</v>
      </c>
      <c r="AF12" s="31">
        <f t="shared" ca="1" si="1"/>
        <v>-0.8</v>
      </c>
      <c r="AG12" s="42">
        <f t="shared" ca="1" si="1"/>
        <v>-0.9</v>
      </c>
      <c r="AI12" s="7">
        <f t="shared" ca="1" si="10"/>
        <v>0</v>
      </c>
      <c r="AJ12" s="12">
        <f t="shared" ca="1" si="11"/>
        <v>0</v>
      </c>
      <c r="AK12" s="12">
        <f t="shared" ca="1" si="12"/>
        <v>0</v>
      </c>
      <c r="AL12" s="12">
        <f t="shared" ca="1" si="13"/>
        <v>0</v>
      </c>
      <c r="AM12" s="8">
        <f t="shared" ca="1" si="14"/>
        <v>0</v>
      </c>
      <c r="AO12" s="82">
        <f>1</f>
        <v>1</v>
      </c>
      <c r="AP12" s="72">
        <f t="shared" ca="1" si="15"/>
        <v>0</v>
      </c>
      <c r="AQ12" s="83">
        <f t="shared" ca="1" si="16"/>
        <v>0</v>
      </c>
      <c r="AR12" s="90">
        <f ca="1">_alpha*$Q12*AO12</f>
        <v>-9.9999999999999992E-2</v>
      </c>
      <c r="AS12" s="25">
        <f ca="1">_alpha*$Q12*AP12</f>
        <v>0</v>
      </c>
      <c r="AT12" s="48">
        <f ca="1">_alpha*$Q12*AQ12</f>
        <v>0</v>
      </c>
      <c r="AU12" s="90">
        <f ca="1">AU11+AR11</f>
        <v>-0.4</v>
      </c>
      <c r="AV12" s="25">
        <f ca="1">AV11+AS11</f>
        <v>-0.1</v>
      </c>
      <c r="AW12" s="48">
        <f ca="1">AW11+AT11</f>
        <v>-0.1</v>
      </c>
    </row>
    <row r="13" spans="1:49" x14ac:dyDescent="0.7">
      <c r="B13" s="15">
        <f t="shared" si="17"/>
        <v>5</v>
      </c>
      <c r="C13" s="7">
        <f t="shared" ca="1" si="18"/>
        <v>5</v>
      </c>
      <c r="D13" s="8">
        <f t="shared" ca="1" si="19"/>
        <v>0</v>
      </c>
      <c r="E13" s="12">
        <f t="shared" ca="1" si="20"/>
        <v>0</v>
      </c>
      <c r="F13" s="66">
        <f t="shared" ca="1" si="2"/>
        <v>1</v>
      </c>
      <c r="G13" s="67">
        <f t="shared" ca="1" si="3"/>
        <v>-1</v>
      </c>
      <c r="H13" s="7">
        <f t="shared" ca="1" si="4"/>
        <v>1</v>
      </c>
      <c r="I13" s="8" t="b">
        <f t="shared" ca="1" si="5"/>
        <v>0</v>
      </c>
      <c r="J13" s="12"/>
      <c r="K13" s="7">
        <f t="shared" ca="1" si="6"/>
        <v>0</v>
      </c>
      <c r="L13" s="25">
        <f t="shared" si="7"/>
        <v>0.83595880207793694</v>
      </c>
      <c r="M13" s="8">
        <f t="shared" ca="1" si="8"/>
        <v>1</v>
      </c>
      <c r="N13" s="12"/>
      <c r="O13" s="74">
        <f ca="1">OFFSET(R13,0,$F13)</f>
        <v>-0.6</v>
      </c>
      <c r="P13" s="73">
        <f ca="1">$G13+MAX(T13:U13)</f>
        <v>-1.6</v>
      </c>
      <c r="Q13" s="48">
        <f ca="1">P13-O13</f>
        <v>-1</v>
      </c>
      <c r="R13" s="90">
        <f ca="1">$AU13+$AV13*E13+$AW13*0</f>
        <v>-0.5</v>
      </c>
      <c r="S13" s="48">
        <f ca="1">$AU13+$AV13*E13+$AW13*1</f>
        <v>-0.6</v>
      </c>
      <c r="T13" s="74">
        <f ca="1">IF($I13=TRUE, 0, $AU13+$AV13*H13+$AW13*0)</f>
        <v>-0.6</v>
      </c>
      <c r="U13" s="77">
        <f ca="1">IF($I13=TRUE, 0, $AU13+$AV13*H13+$AW13*1)</f>
        <v>-0.7</v>
      </c>
      <c r="X13" s="41">
        <f t="shared" ca="1" si="9"/>
        <v>-0.5</v>
      </c>
      <c r="Y13" s="31">
        <f t="shared" ca="1" si="1"/>
        <v>-0.6</v>
      </c>
      <c r="Z13" s="30">
        <f t="shared" ca="1" si="1"/>
        <v>-0.6</v>
      </c>
      <c r="AA13" s="32">
        <f t="shared" ca="1" si="1"/>
        <v>-0.7</v>
      </c>
      <c r="AB13" s="31">
        <f t="shared" ca="1" si="1"/>
        <v>-0.7</v>
      </c>
      <c r="AC13" s="31">
        <f t="shared" ca="1" si="1"/>
        <v>-0.79999999999999993</v>
      </c>
      <c r="AD13" s="30">
        <f t="shared" ca="1" si="1"/>
        <v>-0.8</v>
      </c>
      <c r="AE13" s="32">
        <f t="shared" ca="1" si="1"/>
        <v>-0.9</v>
      </c>
      <c r="AF13" s="31">
        <f t="shared" ca="1" si="1"/>
        <v>-0.9</v>
      </c>
      <c r="AG13" s="42">
        <f t="shared" ca="1" si="1"/>
        <v>-1</v>
      </c>
      <c r="AI13" s="7">
        <f t="shared" ca="1" si="10"/>
        <v>0</v>
      </c>
      <c r="AJ13" s="12">
        <f t="shared" ca="1" si="11"/>
        <v>0</v>
      </c>
      <c r="AK13" s="12">
        <f t="shared" ca="1" si="12"/>
        <v>0</v>
      </c>
      <c r="AL13" s="12">
        <f t="shared" ca="1" si="13"/>
        <v>0</v>
      </c>
      <c r="AM13" s="8">
        <f t="shared" ca="1" si="14"/>
        <v>0</v>
      </c>
      <c r="AO13" s="82">
        <f>1</f>
        <v>1</v>
      </c>
      <c r="AP13" s="72">
        <f t="shared" ca="1" si="15"/>
        <v>0</v>
      </c>
      <c r="AQ13" s="83">
        <f t="shared" ca="1" si="16"/>
        <v>1</v>
      </c>
      <c r="AR13" s="90">
        <f ca="1">_alpha*$Q13*AO13</f>
        <v>-0.1</v>
      </c>
      <c r="AS13" s="25">
        <f ca="1">_alpha*$Q13*AP13</f>
        <v>0</v>
      </c>
      <c r="AT13" s="48">
        <f ca="1">_alpha*$Q13*AQ13</f>
        <v>-0.1</v>
      </c>
      <c r="AU13" s="90">
        <f ca="1">AU12+AR12</f>
        <v>-0.5</v>
      </c>
      <c r="AV13" s="25">
        <f ca="1">AV12+AS12</f>
        <v>-0.1</v>
      </c>
      <c r="AW13" s="48">
        <f ca="1">AW12+AT12</f>
        <v>-0.1</v>
      </c>
    </row>
    <row r="14" spans="1:49" x14ac:dyDescent="0.7">
      <c r="B14" s="15">
        <f t="shared" si="17"/>
        <v>6</v>
      </c>
      <c r="C14" s="7">
        <f t="shared" ref="C14:C77" ca="1" si="21">IF(I13=TRUE,0,C13+1)</f>
        <v>6</v>
      </c>
      <c r="D14" s="8">
        <f t="shared" ref="D14:D77" ca="1" si="22">D13+IF(I13=TRUE,1,0)</f>
        <v>0</v>
      </c>
      <c r="E14" s="12">
        <f t="shared" ref="E14:E77" ca="1" si="23">IF(I13=TRUE,0,H13)</f>
        <v>1</v>
      </c>
      <c r="F14" s="66">
        <f t="shared" ref="F14:F77" ca="1" si="24">M14</f>
        <v>0</v>
      </c>
      <c r="G14" s="67">
        <f t="shared" ref="G14:G77" ca="1" si="25">IF(I14=TRUE, 10,-1)</f>
        <v>-1</v>
      </c>
      <c r="H14" s="7">
        <f t="shared" ref="H14:H77" ca="1" si="26">MAX(0, E14+IF(F14=0,-1,1))</f>
        <v>0</v>
      </c>
      <c r="I14" s="8" t="b">
        <f t="shared" ref="I14:I77" ca="1" si="27">IF(H14=4, TRUE, FALSE)</f>
        <v>0</v>
      </c>
      <c r="J14" s="12"/>
      <c r="K14" s="7">
        <f t="shared" ca="1" si="6"/>
        <v>0</v>
      </c>
      <c r="L14" s="25">
        <f t="shared" si="7"/>
        <v>0.82317125399304425</v>
      </c>
      <c r="M14" s="8">
        <f t="shared" ca="1" si="8"/>
        <v>0</v>
      </c>
      <c r="N14" s="12"/>
      <c r="O14" s="74">
        <f ca="1">OFFSET(R14,0,$F14)</f>
        <v>-0.7</v>
      </c>
      <c r="P14" s="73">
        <f ca="1">$G14+MAX(T14:U14)</f>
        <v>-1.6</v>
      </c>
      <c r="Q14" s="48">
        <f ca="1">P14-O14</f>
        <v>-0.90000000000000013</v>
      </c>
      <c r="R14" s="90">
        <f ca="1">$AU14+$AV14*E14+$AW14*0</f>
        <v>-0.7</v>
      </c>
      <c r="S14" s="48">
        <f ca="1">$AU14+$AV14*E14+$AW14*1</f>
        <v>-0.89999999999999991</v>
      </c>
      <c r="T14" s="74">
        <f ca="1">IF($I14=TRUE, 0, $AU14+$AV14*H14+$AW14*0)</f>
        <v>-0.6</v>
      </c>
      <c r="U14" s="77">
        <f ca="1">IF($I14=TRUE, 0, $AU14+$AV14*H14+$AW14*1)</f>
        <v>-0.8</v>
      </c>
      <c r="X14" s="41">
        <f t="shared" ca="1" si="9"/>
        <v>-0.6</v>
      </c>
      <c r="Y14" s="31">
        <f t="shared" ca="1" si="1"/>
        <v>-0.8</v>
      </c>
      <c r="Z14" s="30">
        <f t="shared" ca="1" si="1"/>
        <v>-0.7</v>
      </c>
      <c r="AA14" s="32">
        <f t="shared" ca="1" si="1"/>
        <v>-0.89999999999999991</v>
      </c>
      <c r="AB14" s="31">
        <f t="shared" ca="1" si="1"/>
        <v>-0.8</v>
      </c>
      <c r="AC14" s="31">
        <f t="shared" ca="1" si="1"/>
        <v>-1</v>
      </c>
      <c r="AD14" s="30">
        <f t="shared" ca="1" si="1"/>
        <v>-0.9</v>
      </c>
      <c r="AE14" s="32">
        <f t="shared" ca="1" si="1"/>
        <v>-1.1000000000000001</v>
      </c>
      <c r="AF14" s="31">
        <f t="shared" ca="1" si="1"/>
        <v>-1</v>
      </c>
      <c r="AG14" s="42">
        <f t="shared" ca="1" si="1"/>
        <v>-1.2</v>
      </c>
      <c r="AI14" s="7">
        <f t="shared" ca="1" si="10"/>
        <v>0</v>
      </c>
      <c r="AJ14" s="12">
        <f t="shared" ca="1" si="11"/>
        <v>0</v>
      </c>
      <c r="AK14" s="12">
        <f t="shared" ca="1" si="12"/>
        <v>0</v>
      </c>
      <c r="AL14" s="12">
        <f t="shared" ca="1" si="13"/>
        <v>0</v>
      </c>
      <c r="AM14" s="8">
        <f t="shared" ca="1" si="14"/>
        <v>0</v>
      </c>
      <c r="AO14" s="82">
        <f>1</f>
        <v>1</v>
      </c>
      <c r="AP14" s="72">
        <f t="shared" ca="1" si="15"/>
        <v>1</v>
      </c>
      <c r="AQ14" s="83">
        <f t="shared" ca="1" si="16"/>
        <v>0</v>
      </c>
      <c r="AR14" s="90">
        <f ca="1">_alpha*$Q14*AO14</f>
        <v>-9.0000000000000024E-2</v>
      </c>
      <c r="AS14" s="25">
        <f ca="1">_alpha*$Q14*AP14</f>
        <v>-9.0000000000000024E-2</v>
      </c>
      <c r="AT14" s="48">
        <f ca="1">_alpha*$Q14*AQ14</f>
        <v>0</v>
      </c>
      <c r="AU14" s="90">
        <f ca="1">AU13+AR13</f>
        <v>-0.6</v>
      </c>
      <c r="AV14" s="25">
        <f ca="1">AV13+AS13</f>
        <v>-0.1</v>
      </c>
      <c r="AW14" s="48">
        <f ca="1">AW13+AT13</f>
        <v>-0.2</v>
      </c>
    </row>
    <row r="15" spans="1:49" x14ac:dyDescent="0.7">
      <c r="B15" s="15">
        <f t="shared" si="17"/>
        <v>7</v>
      </c>
      <c r="C15" s="7">
        <f t="shared" ca="1" si="21"/>
        <v>7</v>
      </c>
      <c r="D15" s="8">
        <f t="shared" ca="1" si="22"/>
        <v>0</v>
      </c>
      <c r="E15" s="12">
        <f t="shared" ca="1" si="23"/>
        <v>0</v>
      </c>
      <c r="F15" s="66">
        <f t="shared" ca="1" si="24"/>
        <v>1</v>
      </c>
      <c r="G15" s="67">
        <f t="shared" ca="1" si="25"/>
        <v>-1</v>
      </c>
      <c r="H15" s="7">
        <f t="shared" ca="1" si="26"/>
        <v>1</v>
      </c>
      <c r="I15" s="8" t="b">
        <f t="shared" ca="1" si="27"/>
        <v>0</v>
      </c>
      <c r="J15" s="12"/>
      <c r="K15" s="7">
        <f t="shared" ca="1" si="6"/>
        <v>0</v>
      </c>
      <c r="L15" s="25">
        <f t="shared" si="7"/>
        <v>0.81225239635623547</v>
      </c>
      <c r="M15" s="8">
        <f t="shared" ca="1" si="8"/>
        <v>1</v>
      </c>
      <c r="N15" s="12"/>
      <c r="O15" s="74">
        <f ca="1">OFFSET(R15,0,$F15)</f>
        <v>-0.8899999999999999</v>
      </c>
      <c r="P15" s="73">
        <f ca="1">$G15+MAX(T15:U15)</f>
        <v>-1.88</v>
      </c>
      <c r="Q15" s="48">
        <f ca="1">P15-O15</f>
        <v>-0.99</v>
      </c>
      <c r="R15" s="90">
        <f ca="1">$AU15+$AV15*E15+$AW15*0</f>
        <v>-0.69</v>
      </c>
      <c r="S15" s="48">
        <f ca="1">$AU15+$AV15*E15+$AW15*1</f>
        <v>-0.8899999999999999</v>
      </c>
      <c r="T15" s="74">
        <f ca="1">IF($I15=TRUE, 0, $AU15+$AV15*H15+$AW15*0)</f>
        <v>-0.88</v>
      </c>
      <c r="U15" s="77">
        <f ca="1">IF($I15=TRUE, 0, $AU15+$AV15*H15+$AW15*1)</f>
        <v>-1.08</v>
      </c>
      <c r="X15" s="41">
        <f t="shared" ca="1" si="9"/>
        <v>-0.69</v>
      </c>
      <c r="Y15" s="31">
        <f t="shared" ca="1" si="1"/>
        <v>-0.8899999999999999</v>
      </c>
      <c r="Z15" s="30">
        <f t="shared" ca="1" si="1"/>
        <v>-0.88</v>
      </c>
      <c r="AA15" s="32">
        <f t="shared" ca="1" si="1"/>
        <v>-1.08</v>
      </c>
      <c r="AB15" s="31">
        <f t="shared" ca="1" si="1"/>
        <v>-1.07</v>
      </c>
      <c r="AC15" s="31">
        <f t="shared" ca="1" si="1"/>
        <v>-1.27</v>
      </c>
      <c r="AD15" s="30">
        <f t="shared" ca="1" si="1"/>
        <v>-1.26</v>
      </c>
      <c r="AE15" s="32">
        <f t="shared" ca="1" si="1"/>
        <v>-1.46</v>
      </c>
      <c r="AF15" s="31">
        <f t="shared" ca="1" si="1"/>
        <v>-1.4500000000000002</v>
      </c>
      <c r="AG15" s="42">
        <f t="shared" ca="1" si="1"/>
        <v>-1.6500000000000001</v>
      </c>
      <c r="AI15" s="7">
        <f t="shared" ca="1" si="10"/>
        <v>0</v>
      </c>
      <c r="AJ15" s="12">
        <f t="shared" ca="1" si="11"/>
        <v>0</v>
      </c>
      <c r="AK15" s="12">
        <f t="shared" ca="1" si="12"/>
        <v>0</v>
      </c>
      <c r="AL15" s="12">
        <f t="shared" ca="1" si="13"/>
        <v>0</v>
      </c>
      <c r="AM15" s="8">
        <f t="shared" ca="1" si="14"/>
        <v>0</v>
      </c>
      <c r="AO15" s="82">
        <f>1</f>
        <v>1</v>
      </c>
      <c r="AP15" s="72">
        <f t="shared" ca="1" si="15"/>
        <v>0</v>
      </c>
      <c r="AQ15" s="83">
        <f t="shared" ca="1" si="16"/>
        <v>1</v>
      </c>
      <c r="AR15" s="90">
        <f ca="1">_alpha*$Q15*AO15</f>
        <v>-9.9000000000000005E-2</v>
      </c>
      <c r="AS15" s="25">
        <f ca="1">_alpha*$Q15*AP15</f>
        <v>0</v>
      </c>
      <c r="AT15" s="48">
        <f ca="1">_alpha*$Q15*AQ15</f>
        <v>-9.9000000000000005E-2</v>
      </c>
      <c r="AU15" s="90">
        <f ca="1">AU14+AR14</f>
        <v>-0.69</v>
      </c>
      <c r="AV15" s="25">
        <f ca="1">AV14+AS14</f>
        <v>-0.19000000000000003</v>
      </c>
      <c r="AW15" s="48">
        <f ca="1">AW14+AT14</f>
        <v>-0.2</v>
      </c>
    </row>
    <row r="16" spans="1:49" x14ac:dyDescent="0.7">
      <c r="B16" s="15">
        <f t="shared" si="17"/>
        <v>8</v>
      </c>
      <c r="C16" s="7">
        <f t="shared" ca="1" si="21"/>
        <v>8</v>
      </c>
      <c r="D16" s="8">
        <f t="shared" ca="1" si="22"/>
        <v>0</v>
      </c>
      <c r="E16" s="12">
        <f t="shared" ca="1" si="23"/>
        <v>1</v>
      </c>
      <c r="F16" s="66">
        <f t="shared" ca="1" si="24"/>
        <v>0</v>
      </c>
      <c r="G16" s="67">
        <f t="shared" ca="1" si="25"/>
        <v>-1</v>
      </c>
      <c r="H16" s="7">
        <f t="shared" ca="1" si="26"/>
        <v>0</v>
      </c>
      <c r="I16" s="8" t="b">
        <f t="shared" ca="1" si="27"/>
        <v>0</v>
      </c>
      <c r="J16" s="12"/>
      <c r="K16" s="7">
        <f t="shared" ca="1" si="6"/>
        <v>0</v>
      </c>
      <c r="L16" s="25">
        <f t="shared" si="7"/>
        <v>0.80274156176023059</v>
      </c>
      <c r="M16" s="8">
        <f t="shared" ca="1" si="8"/>
        <v>0</v>
      </c>
      <c r="N16" s="12"/>
      <c r="O16" s="74">
        <f ca="1">OFFSET(R16,0,$F16)</f>
        <v>-0.97899999999999998</v>
      </c>
      <c r="P16" s="73">
        <f ca="1">$G16+MAX(T16:U16)</f>
        <v>-1.7889999999999999</v>
      </c>
      <c r="Q16" s="48">
        <f ca="1">P16-O16</f>
        <v>-0.80999999999999994</v>
      </c>
      <c r="R16" s="90">
        <f ca="1">$AU16+$AV16*E16+$AW16*0</f>
        <v>-0.97899999999999998</v>
      </c>
      <c r="S16" s="48">
        <f ca="1">$AU16+$AV16*E16+$AW16*1</f>
        <v>-1.278</v>
      </c>
      <c r="T16" s="74">
        <f ca="1">IF($I16=TRUE, 0, $AU16+$AV16*H16+$AW16*0)</f>
        <v>-0.78899999999999992</v>
      </c>
      <c r="U16" s="77">
        <f ca="1">IF($I16=TRUE, 0, $AU16+$AV16*H16+$AW16*1)</f>
        <v>-1.0880000000000001</v>
      </c>
      <c r="X16" s="41">
        <f t="shared" ca="1" si="9"/>
        <v>-0.78899999999999992</v>
      </c>
      <c r="Y16" s="31">
        <f t="shared" ca="1" si="1"/>
        <v>-1.0880000000000001</v>
      </c>
      <c r="Z16" s="30">
        <f t="shared" ca="1" si="1"/>
        <v>-0.97899999999999998</v>
      </c>
      <c r="AA16" s="32">
        <f t="shared" ca="1" si="1"/>
        <v>-1.278</v>
      </c>
      <c r="AB16" s="31">
        <f t="shared" ca="1" si="1"/>
        <v>-1.169</v>
      </c>
      <c r="AC16" s="31">
        <f t="shared" ca="1" si="1"/>
        <v>-1.468</v>
      </c>
      <c r="AD16" s="30">
        <f t="shared" ca="1" si="1"/>
        <v>-1.359</v>
      </c>
      <c r="AE16" s="32">
        <f t="shared" ca="1" si="1"/>
        <v>-1.6579999999999999</v>
      </c>
      <c r="AF16" s="31">
        <f t="shared" ca="1" si="1"/>
        <v>-1.5489999999999999</v>
      </c>
      <c r="AG16" s="42">
        <f t="shared" ca="1" si="1"/>
        <v>-1.8479999999999999</v>
      </c>
      <c r="AI16" s="7">
        <f t="shared" ca="1" si="10"/>
        <v>0</v>
      </c>
      <c r="AJ16" s="12">
        <f t="shared" ca="1" si="11"/>
        <v>0</v>
      </c>
      <c r="AK16" s="12">
        <f t="shared" ca="1" si="12"/>
        <v>0</v>
      </c>
      <c r="AL16" s="12">
        <f t="shared" ca="1" si="13"/>
        <v>0</v>
      </c>
      <c r="AM16" s="8">
        <f t="shared" ca="1" si="14"/>
        <v>0</v>
      </c>
      <c r="AO16" s="82">
        <f>1</f>
        <v>1</v>
      </c>
      <c r="AP16" s="72">
        <f t="shared" ca="1" si="15"/>
        <v>1</v>
      </c>
      <c r="AQ16" s="83">
        <f t="shared" ca="1" si="16"/>
        <v>0</v>
      </c>
      <c r="AR16" s="90">
        <f ca="1">_alpha*$Q16*AO16</f>
        <v>-8.1000000000000003E-2</v>
      </c>
      <c r="AS16" s="25">
        <f ca="1">_alpha*$Q16*AP16</f>
        <v>-8.1000000000000003E-2</v>
      </c>
      <c r="AT16" s="48">
        <f ca="1">_alpha*$Q16*AQ16</f>
        <v>0</v>
      </c>
      <c r="AU16" s="90">
        <f ca="1">AU15+AR15</f>
        <v>-0.78899999999999992</v>
      </c>
      <c r="AV16" s="25">
        <f ca="1">AV15+AS15</f>
        <v>-0.19000000000000003</v>
      </c>
      <c r="AW16" s="48">
        <f ca="1">AW15+AT15</f>
        <v>-0.29900000000000004</v>
      </c>
    </row>
    <row r="17" spans="2:49" x14ac:dyDescent="0.7">
      <c r="B17" s="15">
        <f t="shared" si="17"/>
        <v>9</v>
      </c>
      <c r="C17" s="7">
        <f t="shared" ca="1" si="21"/>
        <v>9</v>
      </c>
      <c r="D17" s="8">
        <f t="shared" ca="1" si="22"/>
        <v>0</v>
      </c>
      <c r="E17" s="12">
        <f t="shared" ca="1" si="23"/>
        <v>0</v>
      </c>
      <c r="F17" s="66">
        <f t="shared" ca="1" si="24"/>
        <v>1</v>
      </c>
      <c r="G17" s="67">
        <f t="shared" ca="1" si="25"/>
        <v>-1</v>
      </c>
      <c r="H17" s="7">
        <f t="shared" ca="1" si="26"/>
        <v>1</v>
      </c>
      <c r="I17" s="8" t="b">
        <f t="shared" ca="1" si="27"/>
        <v>0</v>
      </c>
      <c r="J17" s="12"/>
      <c r="K17" s="7">
        <f t="shared" ca="1" si="6"/>
        <v>0</v>
      </c>
      <c r="L17" s="25">
        <f t="shared" si="7"/>
        <v>0.79432823472428149</v>
      </c>
      <c r="M17" s="8">
        <f t="shared" ca="1" si="8"/>
        <v>1</v>
      </c>
      <c r="N17" s="12"/>
      <c r="O17" s="74">
        <f ca="1">OFFSET(R17,0,$F17)</f>
        <v>-1.169</v>
      </c>
      <c r="P17" s="73">
        <f ca="1">$G17+MAX(T17:U17)</f>
        <v>-2.141</v>
      </c>
      <c r="Q17" s="48">
        <f ca="1">P17-O17</f>
        <v>-0.97199999999999998</v>
      </c>
      <c r="R17" s="90">
        <f ca="1">$AU17+$AV17*E17+$AW17*0</f>
        <v>-0.86999999999999988</v>
      </c>
      <c r="S17" s="48">
        <f ca="1">$AU17+$AV17*E17+$AW17*1</f>
        <v>-1.169</v>
      </c>
      <c r="T17" s="74">
        <f ca="1">IF($I17=TRUE, 0, $AU17+$AV17*H17+$AW17*0)</f>
        <v>-1.141</v>
      </c>
      <c r="U17" s="77">
        <f ca="1">IF($I17=TRUE, 0, $AU17+$AV17*H17+$AW17*1)</f>
        <v>-1.44</v>
      </c>
      <c r="X17" s="41">
        <f t="shared" ca="1" si="9"/>
        <v>-0.86999999999999988</v>
      </c>
      <c r="Y17" s="31">
        <f t="shared" ca="1" si="1"/>
        <v>-1.169</v>
      </c>
      <c r="Z17" s="30">
        <f t="shared" ca="1" si="1"/>
        <v>-1.141</v>
      </c>
      <c r="AA17" s="32">
        <f t="shared" ca="1" si="1"/>
        <v>-1.44</v>
      </c>
      <c r="AB17" s="31">
        <f t="shared" ca="1" si="1"/>
        <v>-1.4119999999999999</v>
      </c>
      <c r="AC17" s="31">
        <f t="shared" ca="1" si="1"/>
        <v>-1.7109999999999999</v>
      </c>
      <c r="AD17" s="30">
        <f t="shared" ca="1" si="1"/>
        <v>-1.6829999999999998</v>
      </c>
      <c r="AE17" s="32">
        <f t="shared" ca="1" si="1"/>
        <v>-1.9819999999999998</v>
      </c>
      <c r="AF17" s="31">
        <f t="shared" ca="1" si="1"/>
        <v>-1.954</v>
      </c>
      <c r="AG17" s="42">
        <f t="shared" ca="1" si="1"/>
        <v>-2.2530000000000001</v>
      </c>
      <c r="AI17" s="7">
        <f t="shared" ca="1" si="10"/>
        <v>0</v>
      </c>
      <c r="AJ17" s="12">
        <f t="shared" ca="1" si="11"/>
        <v>0</v>
      </c>
      <c r="AK17" s="12">
        <f t="shared" ca="1" si="12"/>
        <v>0</v>
      </c>
      <c r="AL17" s="12">
        <f t="shared" ca="1" si="13"/>
        <v>0</v>
      </c>
      <c r="AM17" s="8">
        <f t="shared" ca="1" si="14"/>
        <v>0</v>
      </c>
      <c r="AO17" s="82">
        <f>1</f>
        <v>1</v>
      </c>
      <c r="AP17" s="72">
        <f t="shared" ca="1" si="15"/>
        <v>0</v>
      </c>
      <c r="AQ17" s="83">
        <f t="shared" ca="1" si="16"/>
        <v>1</v>
      </c>
      <c r="AR17" s="90">
        <f ca="1">_alpha*$Q17*AO17</f>
        <v>-9.7200000000000009E-2</v>
      </c>
      <c r="AS17" s="25">
        <f ca="1">_alpha*$Q17*AP17</f>
        <v>0</v>
      </c>
      <c r="AT17" s="48">
        <f ca="1">_alpha*$Q17*AQ17</f>
        <v>-9.7200000000000009E-2</v>
      </c>
      <c r="AU17" s="90">
        <f ca="1">AU16+AR16</f>
        <v>-0.86999999999999988</v>
      </c>
      <c r="AV17" s="25">
        <f ca="1">AV16+AS16</f>
        <v>-0.27100000000000002</v>
      </c>
      <c r="AW17" s="48">
        <f ca="1">AW16+AT16</f>
        <v>-0.29900000000000004</v>
      </c>
    </row>
    <row r="18" spans="2:49" x14ac:dyDescent="0.7">
      <c r="B18" s="15">
        <f t="shared" si="17"/>
        <v>10</v>
      </c>
      <c r="C18" s="7">
        <f t="shared" ca="1" si="21"/>
        <v>10</v>
      </c>
      <c r="D18" s="8">
        <f t="shared" ca="1" si="22"/>
        <v>0</v>
      </c>
      <c r="E18" s="12">
        <f t="shared" ca="1" si="23"/>
        <v>1</v>
      </c>
      <c r="F18" s="66">
        <f t="shared" ca="1" si="24"/>
        <v>0</v>
      </c>
      <c r="G18" s="67">
        <f t="shared" ca="1" si="25"/>
        <v>-1</v>
      </c>
      <c r="H18" s="7">
        <f t="shared" ca="1" si="26"/>
        <v>0</v>
      </c>
      <c r="I18" s="8" t="b">
        <f t="shared" ca="1" si="27"/>
        <v>0</v>
      </c>
      <c r="J18" s="12"/>
      <c r="K18" s="7">
        <f t="shared" ca="1" si="6"/>
        <v>0</v>
      </c>
      <c r="L18" s="25">
        <f t="shared" si="7"/>
        <v>0.78679344219677216</v>
      </c>
      <c r="M18" s="8">
        <f t="shared" ca="1" si="8"/>
        <v>0</v>
      </c>
      <c r="N18" s="12"/>
      <c r="O18" s="74">
        <f ca="1">OFFSET(R18,0,$F18)</f>
        <v>-1.2382</v>
      </c>
      <c r="P18" s="73">
        <f ca="1">$G18+MAX(T18:U18)</f>
        <v>-1.9671999999999998</v>
      </c>
      <c r="Q18" s="48">
        <f ca="1">P18-O18</f>
        <v>-0.72899999999999987</v>
      </c>
      <c r="R18" s="90">
        <f ca="1">$AU18+$AV18*E18+$AW18*0</f>
        <v>-1.2382</v>
      </c>
      <c r="S18" s="48">
        <f ca="1">$AU18+$AV18*E18+$AW18*1</f>
        <v>-1.6344000000000001</v>
      </c>
      <c r="T18" s="74">
        <f ca="1">IF($I18=TRUE, 0, $AU18+$AV18*H18+$AW18*0)</f>
        <v>-0.96719999999999984</v>
      </c>
      <c r="U18" s="77">
        <f ca="1">IF($I18=TRUE, 0, $AU18+$AV18*H18+$AW18*1)</f>
        <v>-1.3633999999999999</v>
      </c>
      <c r="X18" s="41">
        <f t="shared" ca="1" si="9"/>
        <v>-0.96719999999999984</v>
      </c>
      <c r="Y18" s="31">
        <f t="shared" ca="1" si="1"/>
        <v>-1.3633999999999999</v>
      </c>
      <c r="Z18" s="30">
        <f t="shared" ca="1" si="1"/>
        <v>-1.2382</v>
      </c>
      <c r="AA18" s="32">
        <f t="shared" ca="1" si="1"/>
        <v>-1.6344000000000001</v>
      </c>
      <c r="AB18" s="31">
        <f t="shared" ca="1" si="1"/>
        <v>-1.5091999999999999</v>
      </c>
      <c r="AC18" s="31">
        <f t="shared" ca="1" si="1"/>
        <v>-1.9054</v>
      </c>
      <c r="AD18" s="30">
        <f t="shared" ca="1" si="1"/>
        <v>-1.7801999999999998</v>
      </c>
      <c r="AE18" s="32">
        <f t="shared" ca="1" si="1"/>
        <v>-2.1763999999999997</v>
      </c>
      <c r="AF18" s="31">
        <f t="shared" ca="1" si="1"/>
        <v>-2.0511999999999997</v>
      </c>
      <c r="AG18" s="42">
        <f t="shared" ca="1" si="1"/>
        <v>-2.4473999999999996</v>
      </c>
      <c r="AI18" s="7">
        <f t="shared" ca="1" si="10"/>
        <v>0</v>
      </c>
      <c r="AJ18" s="12">
        <f t="shared" ca="1" si="11"/>
        <v>0</v>
      </c>
      <c r="AK18" s="12">
        <f t="shared" ca="1" si="12"/>
        <v>0</v>
      </c>
      <c r="AL18" s="12">
        <f t="shared" ca="1" si="13"/>
        <v>0</v>
      </c>
      <c r="AM18" s="8">
        <f t="shared" ca="1" si="14"/>
        <v>0</v>
      </c>
      <c r="AO18" s="82">
        <f>1</f>
        <v>1</v>
      </c>
      <c r="AP18" s="72">
        <f t="shared" ca="1" si="15"/>
        <v>1</v>
      </c>
      <c r="AQ18" s="83">
        <f t="shared" ca="1" si="16"/>
        <v>0</v>
      </c>
      <c r="AR18" s="90">
        <f ca="1">_alpha*$Q18*AO18</f>
        <v>-7.2899999999999993E-2</v>
      </c>
      <c r="AS18" s="25">
        <f ca="1">_alpha*$Q18*AP18</f>
        <v>-7.2899999999999993E-2</v>
      </c>
      <c r="AT18" s="48">
        <f ca="1">_alpha*$Q18*AQ18</f>
        <v>0</v>
      </c>
      <c r="AU18" s="90">
        <f ca="1">AU17+AR17</f>
        <v>-0.96719999999999984</v>
      </c>
      <c r="AV18" s="25">
        <f ca="1">AV17+AS17</f>
        <v>-0.27100000000000002</v>
      </c>
      <c r="AW18" s="48">
        <f ca="1">AW17+AT17</f>
        <v>-0.39620000000000005</v>
      </c>
    </row>
    <row r="19" spans="2:49" x14ac:dyDescent="0.7">
      <c r="B19" s="15">
        <f t="shared" si="17"/>
        <v>11</v>
      </c>
      <c r="C19" s="7">
        <f t="shared" ca="1" si="21"/>
        <v>11</v>
      </c>
      <c r="D19" s="8">
        <f t="shared" ca="1" si="22"/>
        <v>0</v>
      </c>
      <c r="E19" s="12">
        <f t="shared" ca="1" si="23"/>
        <v>0</v>
      </c>
      <c r="F19" s="66">
        <f t="shared" ca="1" si="24"/>
        <v>0</v>
      </c>
      <c r="G19" s="67">
        <f t="shared" ca="1" si="25"/>
        <v>-1</v>
      </c>
      <c r="H19" s="7">
        <f t="shared" ca="1" si="26"/>
        <v>0</v>
      </c>
      <c r="I19" s="8" t="b">
        <f t="shared" ca="1" si="27"/>
        <v>0</v>
      </c>
      <c r="J19" s="12"/>
      <c r="K19" s="7">
        <f t="shared" ca="1" si="6"/>
        <v>0</v>
      </c>
      <c r="L19" s="25">
        <f t="shared" si="7"/>
        <v>0.77997714190430334</v>
      </c>
      <c r="M19" s="8">
        <f t="shared" ca="1" si="8"/>
        <v>0</v>
      </c>
      <c r="N19" s="12"/>
      <c r="O19" s="74">
        <f ca="1">OFFSET(R19,0,$F19)</f>
        <v>-1.0400999999999998</v>
      </c>
      <c r="P19" s="73">
        <f ca="1">$G19+MAX(T19:U19)</f>
        <v>-2.0400999999999998</v>
      </c>
      <c r="Q19" s="48">
        <f ca="1">P19-O19</f>
        <v>-1</v>
      </c>
      <c r="R19" s="90">
        <f ca="1">$AU19+$AV19*E19+$AW19*0</f>
        <v>-1.0400999999999998</v>
      </c>
      <c r="S19" s="48">
        <f ca="1">$AU19+$AV19*E19+$AW19*1</f>
        <v>-1.4362999999999999</v>
      </c>
      <c r="T19" s="74">
        <f ca="1">IF($I19=TRUE, 0, $AU19+$AV19*H19+$AW19*0)</f>
        <v>-1.0400999999999998</v>
      </c>
      <c r="U19" s="77">
        <f ca="1">IF($I19=TRUE, 0, $AU19+$AV19*H19+$AW19*1)</f>
        <v>-1.4362999999999999</v>
      </c>
      <c r="X19" s="41">
        <f t="shared" ca="1" si="9"/>
        <v>-1.0400999999999998</v>
      </c>
      <c r="Y19" s="31">
        <f t="shared" ca="1" si="1"/>
        <v>-1.4362999999999999</v>
      </c>
      <c r="Z19" s="30">
        <f t="shared" ca="1" si="1"/>
        <v>-1.3839999999999999</v>
      </c>
      <c r="AA19" s="32">
        <f t="shared" ca="1" si="1"/>
        <v>-1.7802</v>
      </c>
      <c r="AB19" s="31">
        <f t="shared" ca="1" si="1"/>
        <v>-1.7278999999999998</v>
      </c>
      <c r="AC19" s="31">
        <f t="shared" ca="1" si="1"/>
        <v>-2.1240999999999999</v>
      </c>
      <c r="AD19" s="30">
        <f t="shared" ca="1" si="1"/>
        <v>-2.0717999999999996</v>
      </c>
      <c r="AE19" s="32">
        <f t="shared" ca="1" si="1"/>
        <v>-2.4679999999999995</v>
      </c>
      <c r="AF19" s="31">
        <f t="shared" ca="1" si="1"/>
        <v>-2.4156999999999997</v>
      </c>
      <c r="AG19" s="42">
        <f t="shared" ca="1" si="1"/>
        <v>-2.8118999999999996</v>
      </c>
      <c r="AI19" s="7">
        <f t="shared" ca="1" si="10"/>
        <v>0</v>
      </c>
      <c r="AJ19" s="12">
        <f t="shared" ca="1" si="11"/>
        <v>0</v>
      </c>
      <c r="AK19" s="12">
        <f t="shared" ca="1" si="12"/>
        <v>0</v>
      </c>
      <c r="AL19" s="12">
        <f t="shared" ca="1" si="13"/>
        <v>0</v>
      </c>
      <c r="AM19" s="8">
        <f t="shared" ca="1" si="14"/>
        <v>0</v>
      </c>
      <c r="AO19" s="82">
        <f>1</f>
        <v>1</v>
      </c>
      <c r="AP19" s="72">
        <f t="shared" ca="1" si="15"/>
        <v>0</v>
      </c>
      <c r="AQ19" s="83">
        <f t="shared" ca="1" si="16"/>
        <v>0</v>
      </c>
      <c r="AR19" s="90">
        <f ca="1">_alpha*$Q19*AO19</f>
        <v>-0.1</v>
      </c>
      <c r="AS19" s="25">
        <f ca="1">_alpha*$Q19*AP19</f>
        <v>0</v>
      </c>
      <c r="AT19" s="48">
        <f ca="1">_alpha*$Q19*AQ19</f>
        <v>0</v>
      </c>
      <c r="AU19" s="90">
        <f ca="1">AU18+AR18</f>
        <v>-1.0400999999999998</v>
      </c>
      <c r="AV19" s="25">
        <f ca="1">AV18+AS18</f>
        <v>-0.34389999999999998</v>
      </c>
      <c r="AW19" s="48">
        <f ca="1">AW18+AT18</f>
        <v>-0.39620000000000005</v>
      </c>
    </row>
    <row r="20" spans="2:49" x14ac:dyDescent="0.7">
      <c r="B20" s="15">
        <f t="shared" si="17"/>
        <v>12</v>
      </c>
      <c r="C20" s="7">
        <f t="shared" ca="1" si="21"/>
        <v>12</v>
      </c>
      <c r="D20" s="8">
        <f t="shared" ca="1" si="22"/>
        <v>0</v>
      </c>
      <c r="E20" s="12">
        <f t="shared" ca="1" si="23"/>
        <v>0</v>
      </c>
      <c r="F20" s="66">
        <f t="shared" ca="1" si="24"/>
        <v>0</v>
      </c>
      <c r="G20" s="67">
        <f t="shared" ca="1" si="25"/>
        <v>-1</v>
      </c>
      <c r="H20" s="7">
        <f t="shared" ca="1" si="26"/>
        <v>0</v>
      </c>
      <c r="I20" s="8" t="b">
        <f t="shared" ca="1" si="27"/>
        <v>0</v>
      </c>
      <c r="J20" s="12"/>
      <c r="K20" s="7">
        <f t="shared" ca="1" si="6"/>
        <v>0</v>
      </c>
      <c r="L20" s="25">
        <f t="shared" si="7"/>
        <v>0.77375891306110189</v>
      </c>
      <c r="M20" s="8">
        <f t="shared" ca="1" si="8"/>
        <v>0</v>
      </c>
      <c r="N20" s="12"/>
      <c r="O20" s="74">
        <f ca="1">OFFSET(R20,0,$F20)</f>
        <v>-1.1400999999999999</v>
      </c>
      <c r="P20" s="73">
        <f ca="1">$G20+MAX(T20:U20)</f>
        <v>-2.1400999999999999</v>
      </c>
      <c r="Q20" s="48">
        <f ca="1">P20-O20</f>
        <v>-1</v>
      </c>
      <c r="R20" s="90">
        <f ca="1">$AU20+$AV20*E20+$AW20*0</f>
        <v>-1.1400999999999999</v>
      </c>
      <c r="S20" s="48">
        <f ca="1">$AU20+$AV20*E20+$AW20*1</f>
        <v>-1.5363</v>
      </c>
      <c r="T20" s="74">
        <f ca="1">IF($I20=TRUE, 0, $AU20+$AV20*H20+$AW20*0)</f>
        <v>-1.1400999999999999</v>
      </c>
      <c r="U20" s="77">
        <f ca="1">IF($I20=TRUE, 0, $AU20+$AV20*H20+$AW20*1)</f>
        <v>-1.5363</v>
      </c>
      <c r="X20" s="41">
        <f t="shared" ca="1" si="9"/>
        <v>-1.1400999999999999</v>
      </c>
      <c r="Y20" s="31">
        <f t="shared" ca="1" si="1"/>
        <v>-1.5363</v>
      </c>
      <c r="Z20" s="30">
        <f t="shared" ca="1" si="1"/>
        <v>-1.484</v>
      </c>
      <c r="AA20" s="32">
        <f t="shared" ca="1" si="1"/>
        <v>-1.8802000000000001</v>
      </c>
      <c r="AB20" s="31">
        <f t="shared" ca="1" si="1"/>
        <v>-1.8278999999999999</v>
      </c>
      <c r="AC20" s="31">
        <f t="shared" ca="1" si="1"/>
        <v>-2.2241</v>
      </c>
      <c r="AD20" s="30">
        <f t="shared" ca="1" si="1"/>
        <v>-2.1717999999999997</v>
      </c>
      <c r="AE20" s="32">
        <f t="shared" ca="1" si="1"/>
        <v>-2.5679999999999996</v>
      </c>
      <c r="AF20" s="31">
        <f t="shared" ca="1" si="1"/>
        <v>-2.5156999999999998</v>
      </c>
      <c r="AG20" s="42">
        <f t="shared" ca="1" si="1"/>
        <v>-2.9118999999999997</v>
      </c>
      <c r="AI20" s="7">
        <f t="shared" ca="1" si="10"/>
        <v>0</v>
      </c>
      <c r="AJ20" s="12">
        <f t="shared" ca="1" si="11"/>
        <v>0</v>
      </c>
      <c r="AK20" s="12">
        <f t="shared" ca="1" si="12"/>
        <v>0</v>
      </c>
      <c r="AL20" s="12">
        <f t="shared" ca="1" si="13"/>
        <v>0</v>
      </c>
      <c r="AM20" s="8">
        <f t="shared" ca="1" si="14"/>
        <v>0</v>
      </c>
      <c r="AO20" s="82">
        <f>1</f>
        <v>1</v>
      </c>
      <c r="AP20" s="72">
        <f t="shared" ca="1" si="15"/>
        <v>0</v>
      </c>
      <c r="AQ20" s="83">
        <f t="shared" ca="1" si="16"/>
        <v>0</v>
      </c>
      <c r="AR20" s="90">
        <f ca="1">_alpha*$Q20*AO20</f>
        <v>-0.1</v>
      </c>
      <c r="AS20" s="25">
        <f ca="1">_alpha*$Q20*AP20</f>
        <v>0</v>
      </c>
      <c r="AT20" s="48">
        <f ca="1">_alpha*$Q20*AQ20</f>
        <v>0</v>
      </c>
      <c r="AU20" s="90">
        <f ca="1">AU19+AR19</f>
        <v>-1.1400999999999999</v>
      </c>
      <c r="AV20" s="25">
        <f ca="1">AV19+AS19</f>
        <v>-0.34389999999999998</v>
      </c>
      <c r="AW20" s="48">
        <f ca="1">AW19+AT19</f>
        <v>-0.39620000000000005</v>
      </c>
    </row>
    <row r="21" spans="2:49" x14ac:dyDescent="0.7">
      <c r="B21" s="15">
        <f t="shared" si="17"/>
        <v>13</v>
      </c>
      <c r="C21" s="7">
        <f t="shared" ca="1" si="21"/>
        <v>13</v>
      </c>
      <c r="D21" s="8">
        <f t="shared" ca="1" si="22"/>
        <v>0</v>
      </c>
      <c r="E21" s="12">
        <f t="shared" ca="1" si="23"/>
        <v>0</v>
      </c>
      <c r="F21" s="66">
        <f t="shared" ca="1" si="24"/>
        <v>0</v>
      </c>
      <c r="G21" s="67">
        <f t="shared" ca="1" si="25"/>
        <v>-1</v>
      </c>
      <c r="H21" s="7">
        <f t="shared" ca="1" si="26"/>
        <v>0</v>
      </c>
      <c r="I21" s="8" t="b">
        <f t="shared" ca="1" si="27"/>
        <v>0</v>
      </c>
      <c r="J21" s="12"/>
      <c r="K21" s="7">
        <f t="shared" ca="1" si="6"/>
        <v>0</v>
      </c>
      <c r="L21" s="25">
        <f t="shared" si="7"/>
        <v>0.76804593766023521</v>
      </c>
      <c r="M21" s="8">
        <f t="shared" ca="1" si="8"/>
        <v>0</v>
      </c>
      <c r="N21" s="12"/>
      <c r="O21" s="74">
        <f ca="1">OFFSET(R21,0,$F21)</f>
        <v>-1.2401</v>
      </c>
      <c r="P21" s="73">
        <f ca="1">$G21+MAX(T21:U21)</f>
        <v>-2.2401</v>
      </c>
      <c r="Q21" s="48">
        <f ca="1">P21-O21</f>
        <v>-1</v>
      </c>
      <c r="R21" s="90">
        <f ca="1">$AU21+$AV21*E21+$AW21*0</f>
        <v>-1.2401</v>
      </c>
      <c r="S21" s="48">
        <f ca="1">$AU21+$AV21*E21+$AW21*1</f>
        <v>-1.6363000000000001</v>
      </c>
      <c r="T21" s="74">
        <f ca="1">IF($I21=TRUE, 0, $AU21+$AV21*H21+$AW21*0)</f>
        <v>-1.2401</v>
      </c>
      <c r="U21" s="77">
        <f ca="1">IF($I21=TRUE, 0, $AU21+$AV21*H21+$AW21*1)</f>
        <v>-1.6363000000000001</v>
      </c>
      <c r="X21" s="41">
        <f t="shared" ca="1" si="9"/>
        <v>-1.2401</v>
      </c>
      <c r="Y21" s="31">
        <f t="shared" ca="1" si="1"/>
        <v>-1.6363000000000001</v>
      </c>
      <c r="Z21" s="30">
        <f t="shared" ca="1" si="1"/>
        <v>-1.5840000000000001</v>
      </c>
      <c r="AA21" s="32">
        <f t="shared" ca="1" si="1"/>
        <v>-1.9802000000000002</v>
      </c>
      <c r="AB21" s="31">
        <f t="shared" ca="1" si="1"/>
        <v>-1.9278999999999999</v>
      </c>
      <c r="AC21" s="31">
        <f t="shared" ca="1" si="1"/>
        <v>-2.3241000000000001</v>
      </c>
      <c r="AD21" s="30">
        <f t="shared" ca="1" si="1"/>
        <v>-2.2717999999999998</v>
      </c>
      <c r="AE21" s="32">
        <f t="shared" ca="1" si="1"/>
        <v>-2.6679999999999997</v>
      </c>
      <c r="AF21" s="31">
        <f t="shared" ca="1" si="1"/>
        <v>-2.6156999999999999</v>
      </c>
      <c r="AG21" s="42">
        <f t="shared" ca="1" si="1"/>
        <v>-3.0118999999999998</v>
      </c>
      <c r="AI21" s="7">
        <f t="shared" ca="1" si="10"/>
        <v>0</v>
      </c>
      <c r="AJ21" s="12">
        <f t="shared" ca="1" si="11"/>
        <v>0</v>
      </c>
      <c r="AK21" s="12">
        <f t="shared" ca="1" si="12"/>
        <v>0</v>
      </c>
      <c r="AL21" s="12">
        <f t="shared" ca="1" si="13"/>
        <v>0</v>
      </c>
      <c r="AM21" s="8">
        <f t="shared" ca="1" si="14"/>
        <v>0</v>
      </c>
      <c r="AO21" s="82">
        <f>1</f>
        <v>1</v>
      </c>
      <c r="AP21" s="72">
        <f t="shared" ca="1" si="15"/>
        <v>0</v>
      </c>
      <c r="AQ21" s="83">
        <f t="shared" ca="1" si="16"/>
        <v>0</v>
      </c>
      <c r="AR21" s="90">
        <f ca="1">_alpha*$Q21*AO21</f>
        <v>-0.1</v>
      </c>
      <c r="AS21" s="25">
        <f ca="1">_alpha*$Q21*AP21</f>
        <v>0</v>
      </c>
      <c r="AT21" s="48">
        <f ca="1">_alpha*$Q21*AQ21</f>
        <v>0</v>
      </c>
      <c r="AU21" s="90">
        <f ca="1">AU20+AR20</f>
        <v>-1.2401</v>
      </c>
      <c r="AV21" s="25">
        <f ca="1">AV20+AS20</f>
        <v>-0.34389999999999998</v>
      </c>
      <c r="AW21" s="48">
        <f ca="1">AW20+AT20</f>
        <v>-0.39620000000000005</v>
      </c>
    </row>
    <row r="22" spans="2:49" x14ac:dyDescent="0.7">
      <c r="B22" s="15">
        <f t="shared" si="17"/>
        <v>14</v>
      </c>
      <c r="C22" s="7">
        <f t="shared" ca="1" si="21"/>
        <v>14</v>
      </c>
      <c r="D22" s="8">
        <f t="shared" ca="1" si="22"/>
        <v>0</v>
      </c>
      <c r="E22" s="12">
        <f t="shared" ca="1" si="23"/>
        <v>0</v>
      </c>
      <c r="F22" s="66">
        <f t="shared" ca="1" si="24"/>
        <v>0</v>
      </c>
      <c r="G22" s="67">
        <f t="shared" ca="1" si="25"/>
        <v>-1</v>
      </c>
      <c r="H22" s="7">
        <f t="shared" ca="1" si="26"/>
        <v>0</v>
      </c>
      <c r="I22" s="8" t="b">
        <f t="shared" ca="1" si="27"/>
        <v>0</v>
      </c>
      <c r="J22" s="12"/>
      <c r="K22" s="7">
        <f t="shared" ca="1" si="6"/>
        <v>0</v>
      </c>
      <c r="L22" s="25">
        <f t="shared" si="7"/>
        <v>0.76276520578267604</v>
      </c>
      <c r="M22" s="8">
        <f t="shared" ca="1" si="8"/>
        <v>0</v>
      </c>
      <c r="N22" s="12"/>
      <c r="O22" s="74">
        <f ca="1">OFFSET(R22,0,$F22)</f>
        <v>-1.3401000000000001</v>
      </c>
      <c r="P22" s="73">
        <f ca="1">$G22+MAX(T22:U22)</f>
        <v>-2.3401000000000001</v>
      </c>
      <c r="Q22" s="48">
        <f ca="1">P22-O22</f>
        <v>-1</v>
      </c>
      <c r="R22" s="90">
        <f ca="1">$AU22+$AV22*E22+$AW22*0</f>
        <v>-1.3401000000000001</v>
      </c>
      <c r="S22" s="48">
        <f ca="1">$AU22+$AV22*E22+$AW22*1</f>
        <v>-1.7363000000000002</v>
      </c>
      <c r="T22" s="74">
        <f ca="1">IF($I22=TRUE, 0, $AU22+$AV22*H22+$AW22*0)</f>
        <v>-1.3401000000000001</v>
      </c>
      <c r="U22" s="77">
        <f ca="1">IF($I22=TRUE, 0, $AU22+$AV22*H22+$AW22*1)</f>
        <v>-1.7363000000000002</v>
      </c>
      <c r="X22" s="41">
        <f t="shared" ca="1" si="9"/>
        <v>-1.3401000000000001</v>
      </c>
      <c r="Y22" s="31">
        <f t="shared" ca="1" si="1"/>
        <v>-1.7363000000000002</v>
      </c>
      <c r="Z22" s="30">
        <f t="shared" ca="1" si="1"/>
        <v>-1.6840000000000002</v>
      </c>
      <c r="AA22" s="32">
        <f t="shared" ca="1" si="1"/>
        <v>-2.0802</v>
      </c>
      <c r="AB22" s="31">
        <f t="shared" ca="1" si="1"/>
        <v>-2.0278999999999998</v>
      </c>
      <c r="AC22" s="31">
        <f t="shared" ca="1" si="1"/>
        <v>-2.4240999999999997</v>
      </c>
      <c r="AD22" s="30">
        <f t="shared" ca="1" si="1"/>
        <v>-2.3717999999999999</v>
      </c>
      <c r="AE22" s="32">
        <f t="shared" ca="1" si="1"/>
        <v>-2.7679999999999998</v>
      </c>
      <c r="AF22" s="31">
        <f t="shared" ca="1" si="1"/>
        <v>-2.7157</v>
      </c>
      <c r="AG22" s="42">
        <f t="shared" ca="1" si="1"/>
        <v>-3.1118999999999999</v>
      </c>
      <c r="AI22" s="7">
        <f t="shared" ca="1" si="10"/>
        <v>0</v>
      </c>
      <c r="AJ22" s="12">
        <f t="shared" ca="1" si="11"/>
        <v>0</v>
      </c>
      <c r="AK22" s="12">
        <f t="shared" ca="1" si="12"/>
        <v>0</v>
      </c>
      <c r="AL22" s="12">
        <f t="shared" ca="1" si="13"/>
        <v>0</v>
      </c>
      <c r="AM22" s="8">
        <f t="shared" ca="1" si="14"/>
        <v>0</v>
      </c>
      <c r="AO22" s="82">
        <f>1</f>
        <v>1</v>
      </c>
      <c r="AP22" s="72">
        <f t="shared" ca="1" si="15"/>
        <v>0</v>
      </c>
      <c r="AQ22" s="83">
        <f t="shared" ca="1" si="16"/>
        <v>0</v>
      </c>
      <c r="AR22" s="90">
        <f ca="1">_alpha*$Q22*AO22</f>
        <v>-0.1</v>
      </c>
      <c r="AS22" s="25">
        <f ca="1">_alpha*$Q22*AP22</f>
        <v>0</v>
      </c>
      <c r="AT22" s="48">
        <f ca="1">_alpha*$Q22*AQ22</f>
        <v>0</v>
      </c>
      <c r="AU22" s="90">
        <f ca="1">AU21+AR21</f>
        <v>-1.3401000000000001</v>
      </c>
      <c r="AV22" s="25">
        <f ca="1">AV21+AS21</f>
        <v>-0.34389999999999998</v>
      </c>
      <c r="AW22" s="48">
        <f ca="1">AW21+AT21</f>
        <v>-0.39620000000000005</v>
      </c>
    </row>
    <row r="23" spans="2:49" x14ac:dyDescent="0.7">
      <c r="B23" s="15">
        <f t="shared" si="17"/>
        <v>15</v>
      </c>
      <c r="C23" s="7">
        <f t="shared" ca="1" si="21"/>
        <v>15</v>
      </c>
      <c r="D23" s="8">
        <f t="shared" ca="1" si="22"/>
        <v>0</v>
      </c>
      <c r="E23" s="12">
        <f t="shared" ca="1" si="23"/>
        <v>0</v>
      </c>
      <c r="F23" s="66">
        <f t="shared" ca="1" si="24"/>
        <v>0</v>
      </c>
      <c r="G23" s="67">
        <f t="shared" ca="1" si="25"/>
        <v>-1</v>
      </c>
      <c r="H23" s="7">
        <f t="shared" ca="1" si="26"/>
        <v>0</v>
      </c>
      <c r="I23" s="8" t="b">
        <f t="shared" ca="1" si="27"/>
        <v>0</v>
      </c>
      <c r="J23" s="12"/>
      <c r="K23" s="7">
        <f t="shared" ca="1" si="6"/>
        <v>0</v>
      </c>
      <c r="L23" s="25">
        <f t="shared" si="7"/>
        <v>0.75785828325519911</v>
      </c>
      <c r="M23" s="8">
        <f t="shared" ca="1" si="8"/>
        <v>0</v>
      </c>
      <c r="N23" s="12"/>
      <c r="O23" s="74">
        <f ca="1">OFFSET(R23,0,$F23)</f>
        <v>-1.4401000000000002</v>
      </c>
      <c r="P23" s="73">
        <f ca="1">$G23+MAX(T23:U23)</f>
        <v>-2.4401000000000002</v>
      </c>
      <c r="Q23" s="48">
        <f ca="1">P23-O23</f>
        <v>-1</v>
      </c>
      <c r="R23" s="90">
        <f ca="1">$AU23+$AV23*E23+$AW23*0</f>
        <v>-1.4401000000000002</v>
      </c>
      <c r="S23" s="48">
        <f ca="1">$AU23+$AV23*E23+$AW23*1</f>
        <v>-1.8363000000000003</v>
      </c>
      <c r="T23" s="74">
        <f ca="1">IF($I23=TRUE, 0, $AU23+$AV23*H23+$AW23*0)</f>
        <v>-1.4401000000000002</v>
      </c>
      <c r="U23" s="77">
        <f ca="1">IF($I23=TRUE, 0, $AU23+$AV23*H23+$AW23*1)</f>
        <v>-1.8363000000000003</v>
      </c>
      <c r="X23" s="41">
        <f t="shared" ca="1" si="9"/>
        <v>-1.4401000000000002</v>
      </c>
      <c r="Y23" s="31">
        <f t="shared" ca="1" si="1"/>
        <v>-1.8363000000000003</v>
      </c>
      <c r="Z23" s="30">
        <f t="shared" ca="1" si="1"/>
        <v>-1.7840000000000003</v>
      </c>
      <c r="AA23" s="32">
        <f t="shared" ca="1" si="1"/>
        <v>-2.1802000000000001</v>
      </c>
      <c r="AB23" s="31">
        <f t="shared" ca="1" si="1"/>
        <v>-2.1279000000000003</v>
      </c>
      <c r="AC23" s="31">
        <f t="shared" ca="1" si="1"/>
        <v>-2.5241000000000002</v>
      </c>
      <c r="AD23" s="30">
        <f t="shared" ca="1" si="1"/>
        <v>-2.4718</v>
      </c>
      <c r="AE23" s="32">
        <f t="shared" ca="1" si="1"/>
        <v>-2.8679999999999999</v>
      </c>
      <c r="AF23" s="31">
        <f t="shared" ca="1" si="1"/>
        <v>-2.8157000000000001</v>
      </c>
      <c r="AG23" s="42">
        <f t="shared" ca="1" si="1"/>
        <v>-3.2119</v>
      </c>
      <c r="AI23" s="7">
        <f t="shared" ca="1" si="10"/>
        <v>0</v>
      </c>
      <c r="AJ23" s="12">
        <f t="shared" ca="1" si="11"/>
        <v>0</v>
      </c>
      <c r="AK23" s="12">
        <f t="shared" ca="1" si="12"/>
        <v>0</v>
      </c>
      <c r="AL23" s="12">
        <f t="shared" ca="1" si="13"/>
        <v>0</v>
      </c>
      <c r="AM23" s="8">
        <f t="shared" ca="1" si="14"/>
        <v>0</v>
      </c>
      <c r="AO23" s="82">
        <f>1</f>
        <v>1</v>
      </c>
      <c r="AP23" s="72">
        <f t="shared" ca="1" si="15"/>
        <v>0</v>
      </c>
      <c r="AQ23" s="83">
        <f t="shared" ca="1" si="16"/>
        <v>0</v>
      </c>
      <c r="AR23" s="90">
        <f ca="1">_alpha*$Q23*AO23</f>
        <v>-0.1</v>
      </c>
      <c r="AS23" s="25">
        <f ca="1">_alpha*$Q23*AP23</f>
        <v>0</v>
      </c>
      <c r="AT23" s="48">
        <f ca="1">_alpha*$Q23*AQ23</f>
        <v>0</v>
      </c>
      <c r="AU23" s="90">
        <f ca="1">AU22+AR22</f>
        <v>-1.4401000000000002</v>
      </c>
      <c r="AV23" s="25">
        <f ca="1">AV22+AS22</f>
        <v>-0.34389999999999998</v>
      </c>
      <c r="AW23" s="48">
        <f ca="1">AW22+AT22</f>
        <v>-0.39620000000000005</v>
      </c>
    </row>
    <row r="24" spans="2:49" x14ac:dyDescent="0.7">
      <c r="B24" s="15">
        <f t="shared" si="17"/>
        <v>16</v>
      </c>
      <c r="C24" s="7">
        <f t="shared" ca="1" si="21"/>
        <v>16</v>
      </c>
      <c r="D24" s="8">
        <f t="shared" ca="1" si="22"/>
        <v>0</v>
      </c>
      <c r="E24" s="12">
        <f t="shared" ca="1" si="23"/>
        <v>0</v>
      </c>
      <c r="F24" s="66">
        <f t="shared" ca="1" si="24"/>
        <v>0</v>
      </c>
      <c r="G24" s="67">
        <f t="shared" ca="1" si="25"/>
        <v>-1</v>
      </c>
      <c r="H24" s="7">
        <f t="shared" ca="1" si="26"/>
        <v>0</v>
      </c>
      <c r="I24" s="8" t="b">
        <f t="shared" ca="1" si="27"/>
        <v>0</v>
      </c>
      <c r="J24" s="12"/>
      <c r="K24" s="7">
        <f t="shared" ca="1" si="6"/>
        <v>0</v>
      </c>
      <c r="L24" s="25">
        <f t="shared" si="7"/>
        <v>0.75327769492503893</v>
      </c>
      <c r="M24" s="8">
        <f t="shared" ca="1" si="8"/>
        <v>0</v>
      </c>
      <c r="N24" s="12"/>
      <c r="O24" s="74">
        <f ca="1">OFFSET(R24,0,$F24)</f>
        <v>-1.5401000000000002</v>
      </c>
      <c r="P24" s="73">
        <f ca="1">$G24+MAX(T24:U24)</f>
        <v>-2.5401000000000002</v>
      </c>
      <c r="Q24" s="48">
        <f ca="1">P24-O24</f>
        <v>-1</v>
      </c>
      <c r="R24" s="90">
        <f ca="1">$AU24+$AV24*E24+$AW24*0</f>
        <v>-1.5401000000000002</v>
      </c>
      <c r="S24" s="48">
        <f ca="1">$AU24+$AV24*E24+$AW24*1</f>
        <v>-1.9363000000000004</v>
      </c>
      <c r="T24" s="74">
        <f ca="1">IF($I24=TRUE, 0, $AU24+$AV24*H24+$AW24*0)</f>
        <v>-1.5401000000000002</v>
      </c>
      <c r="U24" s="77">
        <f ca="1">IF($I24=TRUE, 0, $AU24+$AV24*H24+$AW24*1)</f>
        <v>-1.9363000000000004</v>
      </c>
      <c r="X24" s="41">
        <f t="shared" ca="1" si="9"/>
        <v>-1.5401000000000002</v>
      </c>
      <c r="Y24" s="31">
        <f t="shared" ca="1" si="9"/>
        <v>-1.9363000000000004</v>
      </c>
      <c r="Z24" s="30">
        <f t="shared" ca="1" si="9"/>
        <v>-1.8840000000000003</v>
      </c>
      <c r="AA24" s="32">
        <f t="shared" ca="1" si="9"/>
        <v>-2.2802000000000002</v>
      </c>
      <c r="AB24" s="31">
        <f t="shared" ca="1" si="9"/>
        <v>-2.2279</v>
      </c>
      <c r="AC24" s="31">
        <f t="shared" ca="1" si="9"/>
        <v>-2.6240999999999999</v>
      </c>
      <c r="AD24" s="30">
        <f t="shared" ca="1" si="9"/>
        <v>-2.5718000000000001</v>
      </c>
      <c r="AE24" s="32">
        <f t="shared" ca="1" si="9"/>
        <v>-2.968</v>
      </c>
      <c r="AF24" s="31">
        <f t="shared" ca="1" si="9"/>
        <v>-2.9157000000000002</v>
      </c>
      <c r="AG24" s="42">
        <f t="shared" ca="1" si="9"/>
        <v>-3.3119000000000001</v>
      </c>
      <c r="AI24" s="7">
        <f t="shared" ca="1" si="10"/>
        <v>0</v>
      </c>
      <c r="AJ24" s="12">
        <f t="shared" ca="1" si="11"/>
        <v>0</v>
      </c>
      <c r="AK24" s="12">
        <f t="shared" ca="1" si="12"/>
        <v>0</v>
      </c>
      <c r="AL24" s="12">
        <f t="shared" ca="1" si="13"/>
        <v>0</v>
      </c>
      <c r="AM24" s="8">
        <f t="shared" ca="1" si="14"/>
        <v>0</v>
      </c>
      <c r="AO24" s="82">
        <f>1</f>
        <v>1</v>
      </c>
      <c r="AP24" s="72">
        <f t="shared" ca="1" si="15"/>
        <v>0</v>
      </c>
      <c r="AQ24" s="83">
        <f t="shared" ca="1" si="16"/>
        <v>0</v>
      </c>
      <c r="AR24" s="90">
        <f ca="1">_alpha*$Q24*AO24</f>
        <v>-0.1</v>
      </c>
      <c r="AS24" s="25">
        <f ca="1">_alpha*$Q24*AP24</f>
        <v>0</v>
      </c>
      <c r="AT24" s="48">
        <f ca="1">_alpha*$Q24*AQ24</f>
        <v>0</v>
      </c>
      <c r="AU24" s="90">
        <f ca="1">AU23+AR23</f>
        <v>-1.5401000000000002</v>
      </c>
      <c r="AV24" s="25">
        <f ca="1">AV23+AS23</f>
        <v>-0.34389999999999998</v>
      </c>
      <c r="AW24" s="48">
        <f ca="1">AW23+AT23</f>
        <v>-0.39620000000000005</v>
      </c>
    </row>
    <row r="25" spans="2:49" x14ac:dyDescent="0.7">
      <c r="B25" s="15">
        <f t="shared" si="17"/>
        <v>17</v>
      </c>
      <c r="C25" s="7">
        <f t="shared" ca="1" si="21"/>
        <v>17</v>
      </c>
      <c r="D25" s="8">
        <f t="shared" ca="1" si="22"/>
        <v>0</v>
      </c>
      <c r="E25" s="12">
        <f t="shared" ca="1" si="23"/>
        <v>0</v>
      </c>
      <c r="F25" s="66">
        <f t="shared" ca="1" si="24"/>
        <v>1</v>
      </c>
      <c r="G25" s="67">
        <f t="shared" ca="1" si="25"/>
        <v>-1</v>
      </c>
      <c r="H25" s="7">
        <f t="shared" ca="1" si="26"/>
        <v>1</v>
      </c>
      <c r="I25" s="8" t="b">
        <f t="shared" ca="1" si="27"/>
        <v>0</v>
      </c>
      <c r="J25" s="12"/>
      <c r="K25" s="7">
        <f t="shared" ca="1" si="6"/>
        <v>0</v>
      </c>
      <c r="L25" s="25">
        <f t="shared" si="7"/>
        <v>0.7489843608000768</v>
      </c>
      <c r="M25" s="8">
        <f t="shared" ca="1" si="8"/>
        <v>1</v>
      </c>
      <c r="N25" s="12"/>
      <c r="O25" s="74">
        <f ca="1">OFFSET(R25,0,$F25)</f>
        <v>-2.0363000000000002</v>
      </c>
      <c r="P25" s="73">
        <f ca="1">$G25+MAX(T25:U25)</f>
        <v>-2.9840000000000004</v>
      </c>
      <c r="Q25" s="48">
        <f ca="1">P25-O25</f>
        <v>-0.94770000000000021</v>
      </c>
      <c r="R25" s="90">
        <f ca="1">$AU25+$AV25*E25+$AW25*0</f>
        <v>-1.6401000000000003</v>
      </c>
      <c r="S25" s="48">
        <f ca="1">$AU25+$AV25*E25+$AW25*1</f>
        <v>-2.0363000000000002</v>
      </c>
      <c r="T25" s="74">
        <f ca="1">IF($I25=TRUE, 0, $AU25+$AV25*H25+$AW25*0)</f>
        <v>-1.9840000000000004</v>
      </c>
      <c r="U25" s="77">
        <f ca="1">IF($I25=TRUE, 0, $AU25+$AV25*H25+$AW25*1)</f>
        <v>-2.3802000000000003</v>
      </c>
      <c r="X25" s="41">
        <f t="shared" ref="X25:AG40" ca="1" si="28">$AU25+$AV25*X$5+$AW25*X$6</f>
        <v>-1.6401000000000003</v>
      </c>
      <c r="Y25" s="31">
        <f t="shared" ca="1" si="28"/>
        <v>-2.0363000000000002</v>
      </c>
      <c r="Z25" s="30">
        <f t="shared" ca="1" si="28"/>
        <v>-1.9840000000000004</v>
      </c>
      <c r="AA25" s="32">
        <f t="shared" ca="1" si="28"/>
        <v>-2.3802000000000003</v>
      </c>
      <c r="AB25" s="31">
        <f t="shared" ca="1" si="28"/>
        <v>-2.3279000000000005</v>
      </c>
      <c r="AC25" s="31">
        <f t="shared" ca="1" si="28"/>
        <v>-2.7241000000000004</v>
      </c>
      <c r="AD25" s="30">
        <f t="shared" ca="1" si="28"/>
        <v>-2.6718000000000002</v>
      </c>
      <c r="AE25" s="32">
        <f t="shared" ca="1" si="28"/>
        <v>-3.0680000000000001</v>
      </c>
      <c r="AF25" s="31">
        <f t="shared" ca="1" si="28"/>
        <v>-3.0157000000000003</v>
      </c>
      <c r="AG25" s="42">
        <f t="shared" ca="1" si="28"/>
        <v>-3.4119000000000002</v>
      </c>
      <c r="AI25" s="7">
        <f t="shared" ca="1" si="10"/>
        <v>0</v>
      </c>
      <c r="AJ25" s="12">
        <f t="shared" ca="1" si="11"/>
        <v>0</v>
      </c>
      <c r="AK25" s="12">
        <f t="shared" ca="1" si="12"/>
        <v>0</v>
      </c>
      <c r="AL25" s="12">
        <f t="shared" ca="1" si="13"/>
        <v>0</v>
      </c>
      <c r="AM25" s="8">
        <f t="shared" ca="1" si="14"/>
        <v>0</v>
      </c>
      <c r="AO25" s="82">
        <f>1</f>
        <v>1</v>
      </c>
      <c r="AP25" s="72">
        <f t="shared" ca="1" si="15"/>
        <v>0</v>
      </c>
      <c r="AQ25" s="83">
        <f t="shared" ca="1" si="16"/>
        <v>1</v>
      </c>
      <c r="AR25" s="90">
        <f ca="1">_alpha*$Q25*AO25</f>
        <v>-9.4770000000000021E-2</v>
      </c>
      <c r="AS25" s="25">
        <f ca="1">_alpha*$Q25*AP25</f>
        <v>0</v>
      </c>
      <c r="AT25" s="48">
        <f ca="1">_alpha*$Q25*AQ25</f>
        <v>-9.4770000000000021E-2</v>
      </c>
      <c r="AU25" s="90">
        <f ca="1">AU24+AR24</f>
        <v>-1.6401000000000003</v>
      </c>
      <c r="AV25" s="25">
        <f ca="1">AV24+AS24</f>
        <v>-0.34389999999999998</v>
      </c>
      <c r="AW25" s="48">
        <f ca="1">AW24+AT24</f>
        <v>-0.39620000000000005</v>
      </c>
    </row>
    <row r="26" spans="2:49" x14ac:dyDescent="0.7">
      <c r="B26" s="15">
        <f t="shared" si="17"/>
        <v>18</v>
      </c>
      <c r="C26" s="7">
        <f t="shared" ca="1" si="21"/>
        <v>18</v>
      </c>
      <c r="D26" s="8">
        <f t="shared" ca="1" si="22"/>
        <v>0</v>
      </c>
      <c r="E26" s="12">
        <f t="shared" ca="1" si="23"/>
        <v>1</v>
      </c>
      <c r="F26" s="66">
        <f t="shared" ca="1" si="24"/>
        <v>0</v>
      </c>
      <c r="G26" s="67">
        <f t="shared" ca="1" si="25"/>
        <v>-1</v>
      </c>
      <c r="H26" s="7">
        <f t="shared" ca="1" si="26"/>
        <v>0</v>
      </c>
      <c r="I26" s="8" t="b">
        <f t="shared" ca="1" si="27"/>
        <v>0</v>
      </c>
      <c r="J26" s="12"/>
      <c r="K26" s="7">
        <f t="shared" ca="1" si="6"/>
        <v>0</v>
      </c>
      <c r="L26" s="25">
        <f t="shared" si="7"/>
        <v>0.74494573817718712</v>
      </c>
      <c r="M26" s="8">
        <f t="shared" ca="1" si="8"/>
        <v>0</v>
      </c>
      <c r="N26" s="12"/>
      <c r="O26" s="74">
        <f ca="1">OFFSET(R26,0,$F26)</f>
        <v>-2.0787700000000005</v>
      </c>
      <c r="P26" s="73">
        <f ca="1">$G26+MAX(T26:U26)</f>
        <v>-2.7348700000000004</v>
      </c>
      <c r="Q26" s="48">
        <f ca="1">P26-O26</f>
        <v>-0.65609999999999991</v>
      </c>
      <c r="R26" s="90">
        <f ca="1">$AU26+$AV26*E26+$AW26*0</f>
        <v>-2.0787700000000005</v>
      </c>
      <c r="S26" s="48">
        <f ca="1">$AU26+$AV26*E26+$AW26*1</f>
        <v>-2.5697400000000004</v>
      </c>
      <c r="T26" s="74">
        <f ca="1">IF($I26=TRUE, 0, $AU26+$AV26*H26+$AW26*0)</f>
        <v>-1.7348700000000004</v>
      </c>
      <c r="U26" s="77">
        <f ca="1">IF($I26=TRUE, 0, $AU26+$AV26*H26+$AW26*1)</f>
        <v>-2.2258400000000003</v>
      </c>
      <c r="X26" s="41">
        <f t="shared" ca="1" si="28"/>
        <v>-1.7348700000000004</v>
      </c>
      <c r="Y26" s="31">
        <f t="shared" ca="1" si="28"/>
        <v>-2.2258400000000003</v>
      </c>
      <c r="Z26" s="30">
        <f t="shared" ca="1" si="28"/>
        <v>-2.0787700000000005</v>
      </c>
      <c r="AA26" s="32">
        <f t="shared" ca="1" si="28"/>
        <v>-2.5697400000000004</v>
      </c>
      <c r="AB26" s="31">
        <f t="shared" ca="1" si="28"/>
        <v>-2.4226700000000001</v>
      </c>
      <c r="AC26" s="31">
        <f t="shared" ca="1" si="28"/>
        <v>-2.91364</v>
      </c>
      <c r="AD26" s="30">
        <f t="shared" ca="1" si="28"/>
        <v>-2.7665700000000002</v>
      </c>
      <c r="AE26" s="32">
        <f t="shared" ca="1" si="28"/>
        <v>-3.2575400000000001</v>
      </c>
      <c r="AF26" s="31">
        <f t="shared" ca="1" si="28"/>
        <v>-3.1104700000000003</v>
      </c>
      <c r="AG26" s="42">
        <f t="shared" ca="1" si="28"/>
        <v>-3.6014400000000002</v>
      </c>
      <c r="AI26" s="7">
        <f t="shared" ca="1" si="10"/>
        <v>0</v>
      </c>
      <c r="AJ26" s="12">
        <f t="shared" ca="1" si="11"/>
        <v>0</v>
      </c>
      <c r="AK26" s="12">
        <f t="shared" ca="1" si="12"/>
        <v>0</v>
      </c>
      <c r="AL26" s="12">
        <f t="shared" ca="1" si="13"/>
        <v>0</v>
      </c>
      <c r="AM26" s="8">
        <f t="shared" ca="1" si="14"/>
        <v>0</v>
      </c>
      <c r="AO26" s="82">
        <f>1</f>
        <v>1</v>
      </c>
      <c r="AP26" s="72">
        <f t="shared" ca="1" si="15"/>
        <v>1</v>
      </c>
      <c r="AQ26" s="83">
        <f t="shared" ca="1" si="16"/>
        <v>0</v>
      </c>
      <c r="AR26" s="90">
        <f ca="1">_alpha*$Q26*AO26</f>
        <v>-6.5609999999999988E-2</v>
      </c>
      <c r="AS26" s="25">
        <f ca="1">_alpha*$Q26*AP26</f>
        <v>-6.5609999999999988E-2</v>
      </c>
      <c r="AT26" s="48">
        <f ca="1">_alpha*$Q26*AQ26</f>
        <v>0</v>
      </c>
      <c r="AU26" s="90">
        <f ca="1">AU25+AR25</f>
        <v>-1.7348700000000004</v>
      </c>
      <c r="AV26" s="25">
        <f ca="1">AV25+AS25</f>
        <v>-0.34389999999999998</v>
      </c>
      <c r="AW26" s="48">
        <f ca="1">AW25+AT25</f>
        <v>-0.49097000000000007</v>
      </c>
    </row>
    <row r="27" spans="2:49" x14ac:dyDescent="0.7">
      <c r="B27" s="15">
        <f t="shared" si="17"/>
        <v>19</v>
      </c>
      <c r="C27" s="7">
        <f t="shared" ca="1" si="21"/>
        <v>19</v>
      </c>
      <c r="D27" s="8">
        <f t="shared" ca="1" si="22"/>
        <v>0</v>
      </c>
      <c r="E27" s="12">
        <f t="shared" ca="1" si="23"/>
        <v>0</v>
      </c>
      <c r="F27" s="66">
        <f t="shared" ca="1" si="24"/>
        <v>0</v>
      </c>
      <c r="G27" s="67">
        <f t="shared" ca="1" si="25"/>
        <v>-1</v>
      </c>
      <c r="H27" s="7">
        <f t="shared" ca="1" si="26"/>
        <v>0</v>
      </c>
      <c r="I27" s="8" t="b">
        <f t="shared" ca="1" si="27"/>
        <v>0</v>
      </c>
      <c r="J27" s="12"/>
      <c r="K27" s="7">
        <f t="shared" ca="1" si="6"/>
        <v>0</v>
      </c>
      <c r="L27" s="25">
        <f t="shared" si="7"/>
        <v>0.74113444910694781</v>
      </c>
      <c r="M27" s="8">
        <f t="shared" ca="1" si="8"/>
        <v>0</v>
      </c>
      <c r="N27" s="12"/>
      <c r="O27" s="74">
        <f ca="1">OFFSET(R27,0,$F27)</f>
        <v>-1.8004800000000003</v>
      </c>
      <c r="P27" s="73">
        <f ca="1">$G27+MAX(T27:U27)</f>
        <v>-2.8004800000000003</v>
      </c>
      <c r="Q27" s="48">
        <f ca="1">P27-O27</f>
        <v>-1</v>
      </c>
      <c r="R27" s="90">
        <f ca="1">$AU27+$AV27*E27+$AW27*0</f>
        <v>-1.8004800000000003</v>
      </c>
      <c r="S27" s="48">
        <f ca="1">$AU27+$AV27*E27+$AW27*1</f>
        <v>-2.2914500000000002</v>
      </c>
      <c r="T27" s="74">
        <f ca="1">IF($I27=TRUE, 0, $AU27+$AV27*H27+$AW27*0)</f>
        <v>-1.8004800000000003</v>
      </c>
      <c r="U27" s="77">
        <f ca="1">IF($I27=TRUE, 0, $AU27+$AV27*H27+$AW27*1)</f>
        <v>-2.2914500000000002</v>
      </c>
      <c r="X27" s="41">
        <f t="shared" ca="1" si="28"/>
        <v>-1.8004800000000003</v>
      </c>
      <c r="Y27" s="31">
        <f t="shared" ca="1" si="28"/>
        <v>-2.2914500000000002</v>
      </c>
      <c r="Z27" s="30">
        <f t="shared" ca="1" si="28"/>
        <v>-2.2099900000000003</v>
      </c>
      <c r="AA27" s="32">
        <f t="shared" ca="1" si="28"/>
        <v>-2.7009600000000002</v>
      </c>
      <c r="AB27" s="31">
        <f t="shared" ca="1" si="28"/>
        <v>-2.6195000000000004</v>
      </c>
      <c r="AC27" s="31">
        <f t="shared" ca="1" si="28"/>
        <v>-3.1104700000000003</v>
      </c>
      <c r="AD27" s="30">
        <f t="shared" ca="1" si="28"/>
        <v>-3.0290100000000004</v>
      </c>
      <c r="AE27" s="32">
        <f t="shared" ca="1" si="28"/>
        <v>-3.5199800000000003</v>
      </c>
      <c r="AF27" s="31">
        <f t="shared" ca="1" si="28"/>
        <v>-3.4385200000000005</v>
      </c>
      <c r="AG27" s="42">
        <f t="shared" ca="1" si="28"/>
        <v>-3.9294900000000004</v>
      </c>
      <c r="AI27" s="7">
        <f t="shared" ca="1" si="10"/>
        <v>0</v>
      </c>
      <c r="AJ27" s="12">
        <f t="shared" ca="1" si="11"/>
        <v>0</v>
      </c>
      <c r="AK27" s="12">
        <f t="shared" ca="1" si="12"/>
        <v>0</v>
      </c>
      <c r="AL27" s="12">
        <f t="shared" ca="1" si="13"/>
        <v>0</v>
      </c>
      <c r="AM27" s="8">
        <f t="shared" ca="1" si="14"/>
        <v>0</v>
      </c>
      <c r="AO27" s="82">
        <f>1</f>
        <v>1</v>
      </c>
      <c r="AP27" s="72">
        <f t="shared" ca="1" si="15"/>
        <v>0</v>
      </c>
      <c r="AQ27" s="83">
        <f t="shared" ca="1" si="16"/>
        <v>0</v>
      </c>
      <c r="AR27" s="90">
        <f ca="1">_alpha*$Q27*AO27</f>
        <v>-0.1</v>
      </c>
      <c r="AS27" s="25">
        <f ca="1">_alpha*$Q27*AP27</f>
        <v>0</v>
      </c>
      <c r="AT27" s="48">
        <f ca="1">_alpha*$Q27*AQ27</f>
        <v>0</v>
      </c>
      <c r="AU27" s="90">
        <f ca="1">AU26+AR26</f>
        <v>-1.8004800000000003</v>
      </c>
      <c r="AV27" s="25">
        <f ca="1">AV26+AS26</f>
        <v>-0.40950999999999999</v>
      </c>
      <c r="AW27" s="48">
        <f ca="1">AW26+AT26</f>
        <v>-0.49097000000000007</v>
      </c>
    </row>
    <row r="28" spans="2:49" x14ac:dyDescent="0.7">
      <c r="B28" s="15">
        <f t="shared" si="17"/>
        <v>20</v>
      </c>
      <c r="C28" s="7">
        <f t="shared" ca="1" si="21"/>
        <v>20</v>
      </c>
      <c r="D28" s="8">
        <f t="shared" ca="1" si="22"/>
        <v>0</v>
      </c>
      <c r="E28" s="12">
        <f t="shared" ca="1" si="23"/>
        <v>0</v>
      </c>
      <c r="F28" s="66">
        <f t="shared" ca="1" si="24"/>
        <v>1</v>
      </c>
      <c r="G28" s="67">
        <f t="shared" ca="1" si="25"/>
        <v>-1</v>
      </c>
      <c r="H28" s="7">
        <f t="shared" ca="1" si="26"/>
        <v>1</v>
      </c>
      <c r="I28" s="8" t="b">
        <f t="shared" ca="1" si="27"/>
        <v>0</v>
      </c>
      <c r="J28" s="12"/>
      <c r="K28" s="7">
        <f t="shared" ca="1" si="6"/>
        <v>0</v>
      </c>
      <c r="L28" s="25">
        <f t="shared" si="7"/>
        <v>0.73752724891279686</v>
      </c>
      <c r="M28" s="8">
        <f t="shared" ca="1" si="8"/>
        <v>1</v>
      </c>
      <c r="N28" s="12"/>
      <c r="O28" s="74">
        <f ca="1">OFFSET(R28,0,$F28)</f>
        <v>-2.3914500000000003</v>
      </c>
      <c r="P28" s="73">
        <f ca="1">$G28+MAX(T28:U28)</f>
        <v>-3.3099900000000004</v>
      </c>
      <c r="Q28" s="48">
        <f ca="1">P28-O28</f>
        <v>-0.91854000000000013</v>
      </c>
      <c r="R28" s="90">
        <f ca="1">$AU28+$AV28*E28+$AW28*0</f>
        <v>-1.9004800000000004</v>
      </c>
      <c r="S28" s="48">
        <f ca="1">$AU28+$AV28*E28+$AW28*1</f>
        <v>-2.3914500000000003</v>
      </c>
      <c r="T28" s="74">
        <f ca="1">IF($I28=TRUE, 0, $AU28+$AV28*H28+$AW28*0)</f>
        <v>-2.3099900000000004</v>
      </c>
      <c r="U28" s="77">
        <f ca="1">IF($I28=TRUE, 0, $AU28+$AV28*H28+$AW28*1)</f>
        <v>-2.8009600000000003</v>
      </c>
      <c r="X28" s="41">
        <f t="shared" ca="1" si="28"/>
        <v>-1.9004800000000004</v>
      </c>
      <c r="Y28" s="31">
        <f t="shared" ca="1" si="28"/>
        <v>-2.3914500000000003</v>
      </c>
      <c r="Z28" s="30">
        <f t="shared" ca="1" si="28"/>
        <v>-2.3099900000000004</v>
      </c>
      <c r="AA28" s="32">
        <f t="shared" ca="1" si="28"/>
        <v>-2.8009600000000003</v>
      </c>
      <c r="AB28" s="31">
        <f t="shared" ca="1" si="28"/>
        <v>-2.7195000000000005</v>
      </c>
      <c r="AC28" s="31">
        <f t="shared" ca="1" si="28"/>
        <v>-3.2104700000000004</v>
      </c>
      <c r="AD28" s="30">
        <f t="shared" ca="1" si="28"/>
        <v>-3.1290100000000001</v>
      </c>
      <c r="AE28" s="32">
        <f t="shared" ca="1" si="28"/>
        <v>-3.61998</v>
      </c>
      <c r="AF28" s="31">
        <f t="shared" ca="1" si="28"/>
        <v>-3.5385200000000001</v>
      </c>
      <c r="AG28" s="42">
        <f t="shared" ca="1" si="28"/>
        <v>-4.02949</v>
      </c>
      <c r="AI28" s="7">
        <f t="shared" ca="1" si="10"/>
        <v>0</v>
      </c>
      <c r="AJ28" s="12">
        <f t="shared" ca="1" si="11"/>
        <v>0</v>
      </c>
      <c r="AK28" s="12">
        <f t="shared" ca="1" si="12"/>
        <v>0</v>
      </c>
      <c r="AL28" s="12">
        <f t="shared" ca="1" si="13"/>
        <v>0</v>
      </c>
      <c r="AM28" s="8">
        <f t="shared" ca="1" si="14"/>
        <v>0</v>
      </c>
      <c r="AO28" s="82">
        <f>1</f>
        <v>1</v>
      </c>
      <c r="AP28" s="72">
        <f t="shared" ca="1" si="15"/>
        <v>0</v>
      </c>
      <c r="AQ28" s="83">
        <f t="shared" ca="1" si="16"/>
        <v>1</v>
      </c>
      <c r="AR28" s="90">
        <f ca="1">_alpha*$Q28*AO28</f>
        <v>-9.1854000000000019E-2</v>
      </c>
      <c r="AS28" s="25">
        <f ca="1">_alpha*$Q28*AP28</f>
        <v>0</v>
      </c>
      <c r="AT28" s="48">
        <f ca="1">_alpha*$Q28*AQ28</f>
        <v>-9.1854000000000019E-2</v>
      </c>
      <c r="AU28" s="90">
        <f ca="1">AU27+AR27</f>
        <v>-1.9004800000000004</v>
      </c>
      <c r="AV28" s="25">
        <f ca="1">AV27+AS27</f>
        <v>-0.40950999999999999</v>
      </c>
      <c r="AW28" s="48">
        <f ca="1">AW27+AT27</f>
        <v>-0.49097000000000007</v>
      </c>
    </row>
    <row r="29" spans="2:49" x14ac:dyDescent="0.7">
      <c r="B29" s="15">
        <f t="shared" si="17"/>
        <v>21</v>
      </c>
      <c r="C29" s="7">
        <f t="shared" ca="1" si="21"/>
        <v>21</v>
      </c>
      <c r="D29" s="8">
        <f t="shared" ca="1" si="22"/>
        <v>0</v>
      </c>
      <c r="E29" s="12">
        <f t="shared" ca="1" si="23"/>
        <v>1</v>
      </c>
      <c r="F29" s="66">
        <f t="shared" ca="1" si="24"/>
        <v>1</v>
      </c>
      <c r="G29" s="67">
        <f t="shared" ca="1" si="25"/>
        <v>-1</v>
      </c>
      <c r="H29" s="7">
        <f t="shared" ca="1" si="26"/>
        <v>2</v>
      </c>
      <c r="I29" s="8" t="b">
        <f t="shared" ca="1" si="27"/>
        <v>0</v>
      </c>
      <c r="J29" s="12"/>
      <c r="K29" s="7">
        <f t="shared" ca="1" si="6"/>
        <v>0</v>
      </c>
      <c r="L29" s="25">
        <f t="shared" si="7"/>
        <v>0.73410423909439648</v>
      </c>
      <c r="M29" s="8">
        <f t="shared" ca="1" si="8"/>
        <v>1</v>
      </c>
      <c r="N29" s="12"/>
      <c r="O29" s="74">
        <f ca="1">OFFSET(R29,0,$F29)</f>
        <v>-2.9846680000000005</v>
      </c>
      <c r="P29" s="73">
        <f ca="1">$G29+MAX(T29:U29)</f>
        <v>-3.8113540000000006</v>
      </c>
      <c r="Q29" s="48">
        <f ca="1">P29-O29</f>
        <v>-0.82668600000000003</v>
      </c>
      <c r="R29" s="90">
        <f ca="1">$AU29+$AV29*E29+$AW29*0</f>
        <v>-2.4018440000000005</v>
      </c>
      <c r="S29" s="48">
        <f ca="1">$AU29+$AV29*E29+$AW29*1</f>
        <v>-2.9846680000000005</v>
      </c>
      <c r="T29" s="74">
        <f ca="1">IF($I29=TRUE, 0, $AU29+$AV29*H29+$AW29*0)</f>
        <v>-2.8113540000000006</v>
      </c>
      <c r="U29" s="77">
        <f ca="1">IF($I29=TRUE, 0, $AU29+$AV29*H29+$AW29*1)</f>
        <v>-3.3941780000000006</v>
      </c>
      <c r="X29" s="41">
        <f t="shared" ca="1" si="28"/>
        <v>-1.9923340000000005</v>
      </c>
      <c r="Y29" s="31">
        <f t="shared" ca="1" si="28"/>
        <v>-2.5751580000000005</v>
      </c>
      <c r="Z29" s="30">
        <f t="shared" ca="1" si="28"/>
        <v>-2.4018440000000005</v>
      </c>
      <c r="AA29" s="32">
        <f t="shared" ca="1" si="28"/>
        <v>-2.9846680000000005</v>
      </c>
      <c r="AB29" s="31">
        <f t="shared" ca="1" si="28"/>
        <v>-2.8113540000000006</v>
      </c>
      <c r="AC29" s="31">
        <f t="shared" ca="1" si="28"/>
        <v>-3.3941780000000006</v>
      </c>
      <c r="AD29" s="30">
        <f t="shared" ca="1" si="28"/>
        <v>-3.2208640000000006</v>
      </c>
      <c r="AE29" s="32">
        <f t="shared" ca="1" si="28"/>
        <v>-3.8036880000000006</v>
      </c>
      <c r="AF29" s="31">
        <f t="shared" ca="1" si="28"/>
        <v>-3.6303740000000007</v>
      </c>
      <c r="AG29" s="42">
        <f t="shared" ca="1" si="28"/>
        <v>-4.2131980000000011</v>
      </c>
      <c r="AI29" s="7">
        <f t="shared" ca="1" si="10"/>
        <v>0</v>
      </c>
      <c r="AJ29" s="12">
        <f t="shared" ca="1" si="11"/>
        <v>0</v>
      </c>
      <c r="AK29" s="12">
        <f t="shared" ca="1" si="12"/>
        <v>0</v>
      </c>
      <c r="AL29" s="12">
        <f t="shared" ca="1" si="13"/>
        <v>0</v>
      </c>
      <c r="AM29" s="8">
        <f t="shared" ca="1" si="14"/>
        <v>0</v>
      </c>
      <c r="AO29" s="82">
        <f>1</f>
        <v>1</v>
      </c>
      <c r="AP29" s="72">
        <f t="shared" ca="1" si="15"/>
        <v>1</v>
      </c>
      <c r="AQ29" s="83">
        <f t="shared" ca="1" si="16"/>
        <v>1</v>
      </c>
      <c r="AR29" s="90">
        <f ca="1">_alpha*$Q29*AO29</f>
        <v>-8.2668600000000009E-2</v>
      </c>
      <c r="AS29" s="25">
        <f ca="1">_alpha*$Q29*AP29</f>
        <v>-8.2668600000000009E-2</v>
      </c>
      <c r="AT29" s="48">
        <f ca="1">_alpha*$Q29*AQ29</f>
        <v>-8.2668600000000009E-2</v>
      </c>
      <c r="AU29" s="90">
        <f ca="1">AU28+AR28</f>
        <v>-1.9923340000000005</v>
      </c>
      <c r="AV29" s="25">
        <f ca="1">AV28+AS28</f>
        <v>-0.40950999999999999</v>
      </c>
      <c r="AW29" s="48">
        <f ca="1">AW28+AT28</f>
        <v>-0.58282400000000012</v>
      </c>
    </row>
    <row r="30" spans="2:49" x14ac:dyDescent="0.7">
      <c r="B30" s="15">
        <f t="shared" si="17"/>
        <v>22</v>
      </c>
      <c r="C30" s="7">
        <f t="shared" ca="1" si="21"/>
        <v>22</v>
      </c>
      <c r="D30" s="8">
        <f t="shared" ca="1" si="22"/>
        <v>0</v>
      </c>
      <c r="E30" s="12">
        <f t="shared" ca="1" si="23"/>
        <v>2</v>
      </c>
      <c r="F30" s="66">
        <f t="shared" ca="1" si="24"/>
        <v>1</v>
      </c>
      <c r="G30" s="67">
        <f t="shared" ca="1" si="25"/>
        <v>-1</v>
      </c>
      <c r="H30" s="7">
        <f t="shared" ca="1" si="26"/>
        <v>3</v>
      </c>
      <c r="I30" s="8" t="b">
        <f t="shared" ca="1" si="27"/>
        <v>0</v>
      </c>
      <c r="J30" s="12"/>
      <c r="K30" s="7">
        <f t="shared" ca="1" si="6"/>
        <v>0</v>
      </c>
      <c r="L30" s="25">
        <f t="shared" si="7"/>
        <v>0.73084825842593271</v>
      </c>
      <c r="M30" s="8">
        <f t="shared" ca="1" si="8"/>
        <v>1</v>
      </c>
      <c r="N30" s="12"/>
      <c r="O30" s="74">
        <f ca="1">OFFSET(R30,0,$F30)</f>
        <v>-3.7248524000000005</v>
      </c>
      <c r="P30" s="73">
        <f ca="1">$G30+MAX(T30:U30)</f>
        <v>-4.5515384000000001</v>
      </c>
      <c r="Q30" s="48">
        <f ca="1">P30-O30</f>
        <v>-0.82668599999999959</v>
      </c>
      <c r="R30" s="90">
        <f ca="1">$AU30+$AV30*E30+$AW30*0</f>
        <v>-3.0593598000000002</v>
      </c>
      <c r="S30" s="48">
        <f ca="1">$AU30+$AV30*E30+$AW30*1</f>
        <v>-3.7248524000000005</v>
      </c>
      <c r="T30" s="74">
        <f ca="1">IF($I30=TRUE, 0, $AU30+$AV30*H30+$AW30*0)</f>
        <v>-3.5515384000000005</v>
      </c>
      <c r="U30" s="77">
        <f ca="1">IF($I30=TRUE, 0, $AU30+$AV30*H30+$AW30*1)</f>
        <v>-4.2170310000000004</v>
      </c>
      <c r="X30" s="41">
        <f t="shared" ca="1" si="28"/>
        <v>-2.0750026000000004</v>
      </c>
      <c r="Y30" s="31">
        <f t="shared" ca="1" si="28"/>
        <v>-2.7404952000000007</v>
      </c>
      <c r="Z30" s="30">
        <f t="shared" ca="1" si="28"/>
        <v>-2.5671812000000003</v>
      </c>
      <c r="AA30" s="32">
        <f t="shared" ca="1" si="28"/>
        <v>-3.2326738000000006</v>
      </c>
      <c r="AB30" s="31">
        <f t="shared" ca="1" si="28"/>
        <v>-3.0593598000000002</v>
      </c>
      <c r="AC30" s="31">
        <f t="shared" ca="1" si="28"/>
        <v>-3.7248524000000005</v>
      </c>
      <c r="AD30" s="30">
        <f t="shared" ca="1" si="28"/>
        <v>-3.5515384000000005</v>
      </c>
      <c r="AE30" s="32">
        <f t="shared" ca="1" si="28"/>
        <v>-4.2170310000000004</v>
      </c>
      <c r="AF30" s="31">
        <f t="shared" ca="1" si="28"/>
        <v>-4.0437170000000009</v>
      </c>
      <c r="AG30" s="42">
        <f t="shared" ca="1" si="28"/>
        <v>-4.7092096000000012</v>
      </c>
      <c r="AI30" s="7">
        <f t="shared" ca="1" si="10"/>
        <v>0</v>
      </c>
      <c r="AJ30" s="12">
        <f t="shared" ca="1" si="11"/>
        <v>0</v>
      </c>
      <c r="AK30" s="12">
        <f t="shared" ca="1" si="12"/>
        <v>0</v>
      </c>
      <c r="AL30" s="12">
        <f t="shared" ca="1" si="13"/>
        <v>0</v>
      </c>
      <c r="AM30" s="8">
        <f t="shared" ca="1" si="14"/>
        <v>0</v>
      </c>
      <c r="AO30" s="82">
        <f>1</f>
        <v>1</v>
      </c>
      <c r="AP30" s="72">
        <f t="shared" ca="1" si="15"/>
        <v>2</v>
      </c>
      <c r="AQ30" s="83">
        <f t="shared" ca="1" si="16"/>
        <v>1</v>
      </c>
      <c r="AR30" s="90">
        <f ca="1">_alpha*$Q30*AO30</f>
        <v>-8.2668599999999967E-2</v>
      </c>
      <c r="AS30" s="25">
        <f ca="1">_alpha*$Q30*AP30</f>
        <v>-0.16533719999999993</v>
      </c>
      <c r="AT30" s="48">
        <f ca="1">_alpha*$Q30*AQ30</f>
        <v>-8.2668599999999967E-2</v>
      </c>
      <c r="AU30" s="90">
        <f ca="1">AU29+AR29</f>
        <v>-2.0750026000000004</v>
      </c>
      <c r="AV30" s="25">
        <f ca="1">AV29+AS29</f>
        <v>-0.49217860000000002</v>
      </c>
      <c r="AW30" s="48">
        <f ca="1">AW29+AT29</f>
        <v>-0.6654926000000001</v>
      </c>
    </row>
    <row r="31" spans="2:49" x14ac:dyDescent="0.7">
      <c r="B31" s="15">
        <f t="shared" si="17"/>
        <v>23</v>
      </c>
      <c r="C31" s="7">
        <f t="shared" ca="1" si="21"/>
        <v>23</v>
      </c>
      <c r="D31" s="8">
        <f t="shared" ca="1" si="22"/>
        <v>0</v>
      </c>
      <c r="E31" s="12">
        <f t="shared" ca="1" si="23"/>
        <v>3</v>
      </c>
      <c r="F31" s="66">
        <f t="shared" ca="1" si="24"/>
        <v>0</v>
      </c>
      <c r="G31" s="67">
        <f t="shared" ca="1" si="25"/>
        <v>-1</v>
      </c>
      <c r="H31" s="7">
        <f t="shared" ca="1" si="26"/>
        <v>2</v>
      </c>
      <c r="I31" s="8" t="b">
        <f t="shared" ca="1" si="27"/>
        <v>0</v>
      </c>
      <c r="J31" s="12"/>
      <c r="K31" s="7">
        <f t="shared" ca="1" si="6"/>
        <v>0</v>
      </c>
      <c r="L31" s="25">
        <f t="shared" si="7"/>
        <v>0.72774440604130108</v>
      </c>
      <c r="M31" s="8">
        <f t="shared" ca="1" si="8"/>
        <v>0</v>
      </c>
      <c r="N31" s="12"/>
      <c r="O31" s="74">
        <f ca="1">OFFSET(R31,0,$F31)</f>
        <v>-4.1302186000000001</v>
      </c>
      <c r="P31" s="73">
        <f ca="1">$G31+MAX(T31:U31)</f>
        <v>-4.4727028000000004</v>
      </c>
      <c r="Q31" s="48">
        <f ca="1">P31-O31</f>
        <v>-0.34248420000000035</v>
      </c>
      <c r="R31" s="90">
        <f ca="1">$AU31+$AV31*E31+$AW31*0</f>
        <v>-4.1302186000000001</v>
      </c>
      <c r="S31" s="48">
        <f ca="1">$AU31+$AV31*E31+$AW31*1</f>
        <v>-4.8783798000000003</v>
      </c>
      <c r="T31" s="74">
        <f ca="1">IF($I31=TRUE, 0, $AU31+$AV31*H31+$AW31*0)</f>
        <v>-3.4727028000000004</v>
      </c>
      <c r="U31" s="77">
        <f ca="1">IF($I31=TRUE, 0, $AU31+$AV31*H31+$AW31*1)</f>
        <v>-4.2208640000000006</v>
      </c>
      <c r="X31" s="41">
        <f t="shared" ca="1" si="28"/>
        <v>-2.1576712000000002</v>
      </c>
      <c r="Y31" s="31">
        <f t="shared" ca="1" si="28"/>
        <v>-2.9058324000000004</v>
      </c>
      <c r="Z31" s="30">
        <f t="shared" ca="1" si="28"/>
        <v>-2.8151870000000003</v>
      </c>
      <c r="AA31" s="32">
        <f t="shared" ca="1" si="28"/>
        <v>-3.5633482000000005</v>
      </c>
      <c r="AB31" s="31">
        <f t="shared" ca="1" si="28"/>
        <v>-3.4727028000000004</v>
      </c>
      <c r="AC31" s="31">
        <f t="shared" ca="1" si="28"/>
        <v>-4.2208640000000006</v>
      </c>
      <c r="AD31" s="30">
        <f t="shared" ca="1" si="28"/>
        <v>-4.1302186000000001</v>
      </c>
      <c r="AE31" s="32">
        <f t="shared" ca="1" si="28"/>
        <v>-4.8783798000000003</v>
      </c>
      <c r="AF31" s="31">
        <f t="shared" ca="1" si="28"/>
        <v>-4.7877343999999997</v>
      </c>
      <c r="AG31" s="42">
        <f t="shared" ca="1" si="28"/>
        <v>-5.5358955999999999</v>
      </c>
      <c r="AI31" s="7">
        <f t="shared" ca="1" si="10"/>
        <v>0</v>
      </c>
      <c r="AJ31" s="12">
        <f t="shared" ca="1" si="11"/>
        <v>0</v>
      </c>
      <c r="AK31" s="12">
        <f t="shared" ca="1" si="12"/>
        <v>0</v>
      </c>
      <c r="AL31" s="12">
        <f t="shared" ca="1" si="13"/>
        <v>0</v>
      </c>
      <c r="AM31" s="8">
        <f t="shared" ca="1" si="14"/>
        <v>0</v>
      </c>
      <c r="AO31" s="82">
        <f>1</f>
        <v>1</v>
      </c>
      <c r="AP31" s="72">
        <f t="shared" ca="1" si="15"/>
        <v>3</v>
      </c>
      <c r="AQ31" s="83">
        <f t="shared" ca="1" si="16"/>
        <v>0</v>
      </c>
      <c r="AR31" s="90">
        <f ca="1">_alpha*$Q31*AO31</f>
        <v>-3.4248420000000036E-2</v>
      </c>
      <c r="AS31" s="25">
        <f ca="1">_alpha*$Q31*AP31</f>
        <v>-0.10274526000000012</v>
      </c>
      <c r="AT31" s="48">
        <f ca="1">_alpha*$Q31*AQ31</f>
        <v>0</v>
      </c>
      <c r="AU31" s="90">
        <f ca="1">AU30+AR30</f>
        <v>-2.1576712000000002</v>
      </c>
      <c r="AV31" s="25">
        <f ca="1">AV30+AS30</f>
        <v>-0.65751579999999998</v>
      </c>
      <c r="AW31" s="48">
        <f ca="1">AW30+AT30</f>
        <v>-0.74816120000000008</v>
      </c>
    </row>
    <row r="32" spans="2:49" x14ac:dyDescent="0.7">
      <c r="B32" s="15">
        <f t="shared" si="17"/>
        <v>24</v>
      </c>
      <c r="C32" s="7">
        <f t="shared" ca="1" si="21"/>
        <v>24</v>
      </c>
      <c r="D32" s="8">
        <f t="shared" ca="1" si="22"/>
        <v>0</v>
      </c>
      <c r="E32" s="12">
        <f t="shared" ca="1" si="23"/>
        <v>2</v>
      </c>
      <c r="F32" s="66">
        <f t="shared" ca="1" si="24"/>
        <v>1</v>
      </c>
      <c r="G32" s="67">
        <f t="shared" ca="1" si="25"/>
        <v>-1</v>
      </c>
      <c r="H32" s="7">
        <f t="shared" ca="1" si="26"/>
        <v>3</v>
      </c>
      <c r="I32" s="8" t="b">
        <f t="shared" ca="1" si="27"/>
        <v>0</v>
      </c>
      <c r="J32" s="12"/>
      <c r="K32" s="7">
        <f t="shared" ca="1" si="6"/>
        <v>0</v>
      </c>
      <c r="L32" s="25">
        <f t="shared" si="7"/>
        <v>0.72477966367769553</v>
      </c>
      <c r="M32" s="8">
        <f t="shared" ca="1" si="8"/>
        <v>1</v>
      </c>
      <c r="N32" s="12"/>
      <c r="O32" s="74">
        <f ca="1">OFFSET(R32,0,$F32)</f>
        <v>-4.4606029400000002</v>
      </c>
      <c r="P32" s="73">
        <f ca="1">$G32+MAX(T32:U32)</f>
        <v>-5.4727028000000004</v>
      </c>
      <c r="Q32" s="48">
        <f ca="1">P32-O32</f>
        <v>-1.0120998600000002</v>
      </c>
      <c r="R32" s="90">
        <f ca="1">$AU32+$AV32*E32+$AW32*0</f>
        <v>-3.7124417400000005</v>
      </c>
      <c r="S32" s="48">
        <f ca="1">$AU32+$AV32*E32+$AW32*1</f>
        <v>-4.4606029400000002</v>
      </c>
      <c r="T32" s="74">
        <f ca="1">IF($I32=TRUE, 0, $AU32+$AV32*H32+$AW32*0)</f>
        <v>-4.4727028000000004</v>
      </c>
      <c r="U32" s="77">
        <f ca="1">IF($I32=TRUE, 0, $AU32+$AV32*H32+$AW32*1)</f>
        <v>-5.2208640000000006</v>
      </c>
      <c r="X32" s="41">
        <f t="shared" ca="1" si="28"/>
        <v>-2.1919196200000002</v>
      </c>
      <c r="Y32" s="31">
        <f t="shared" ca="1" si="28"/>
        <v>-2.9400808200000004</v>
      </c>
      <c r="Z32" s="30">
        <f t="shared" ca="1" si="28"/>
        <v>-2.9521806800000006</v>
      </c>
      <c r="AA32" s="32">
        <f t="shared" ca="1" si="28"/>
        <v>-3.7003418800000007</v>
      </c>
      <c r="AB32" s="31">
        <f t="shared" ca="1" si="28"/>
        <v>-3.7124417400000005</v>
      </c>
      <c r="AC32" s="31">
        <f t="shared" ca="1" si="28"/>
        <v>-4.4606029400000002</v>
      </c>
      <c r="AD32" s="30">
        <f t="shared" ca="1" si="28"/>
        <v>-4.4727028000000004</v>
      </c>
      <c r="AE32" s="32">
        <f t="shared" ca="1" si="28"/>
        <v>-5.2208640000000006</v>
      </c>
      <c r="AF32" s="31">
        <f t="shared" ca="1" si="28"/>
        <v>-5.2329638600000008</v>
      </c>
      <c r="AG32" s="42">
        <f t="shared" ca="1" si="28"/>
        <v>-5.981125060000001</v>
      </c>
      <c r="AI32" s="7">
        <f t="shared" ca="1" si="10"/>
        <v>0</v>
      </c>
      <c r="AJ32" s="12">
        <f t="shared" ca="1" si="11"/>
        <v>0</v>
      </c>
      <c r="AK32" s="12">
        <f t="shared" ca="1" si="12"/>
        <v>0</v>
      </c>
      <c r="AL32" s="12">
        <f t="shared" ca="1" si="13"/>
        <v>0</v>
      </c>
      <c r="AM32" s="8">
        <f t="shared" ca="1" si="14"/>
        <v>0</v>
      </c>
      <c r="AO32" s="82">
        <f>1</f>
        <v>1</v>
      </c>
      <c r="AP32" s="72">
        <f t="shared" ca="1" si="15"/>
        <v>2</v>
      </c>
      <c r="AQ32" s="83">
        <f t="shared" ca="1" si="16"/>
        <v>1</v>
      </c>
      <c r="AR32" s="90">
        <f ca="1">_alpha*$Q32*AO32</f>
        <v>-0.10120998600000003</v>
      </c>
      <c r="AS32" s="25">
        <f ca="1">_alpha*$Q32*AP32</f>
        <v>-0.20241997200000006</v>
      </c>
      <c r="AT32" s="48">
        <f ca="1">_alpha*$Q32*AQ32</f>
        <v>-0.10120998600000003</v>
      </c>
      <c r="AU32" s="90">
        <f ca="1">AU31+AR31</f>
        <v>-2.1919196200000002</v>
      </c>
      <c r="AV32" s="25">
        <f ca="1">AV31+AS31</f>
        <v>-0.76026106000000016</v>
      </c>
      <c r="AW32" s="48">
        <f ca="1">AW31+AT31</f>
        <v>-0.74816120000000008</v>
      </c>
    </row>
    <row r="33" spans="2:49" x14ac:dyDescent="0.7">
      <c r="B33" s="15">
        <f t="shared" si="17"/>
        <v>25</v>
      </c>
      <c r="C33" s="7">
        <f t="shared" ca="1" si="21"/>
        <v>25</v>
      </c>
      <c r="D33" s="8">
        <f t="shared" ca="1" si="22"/>
        <v>0</v>
      </c>
      <c r="E33" s="12">
        <f t="shared" ca="1" si="23"/>
        <v>3</v>
      </c>
      <c r="F33" s="66">
        <f t="shared" ca="1" si="24"/>
        <v>0</v>
      </c>
      <c r="G33" s="67">
        <f t="shared" ca="1" si="25"/>
        <v>-1</v>
      </c>
      <c r="H33" s="7">
        <f t="shared" ca="1" si="26"/>
        <v>2</v>
      </c>
      <c r="I33" s="8" t="b">
        <f t="shared" ca="1" si="27"/>
        <v>0</v>
      </c>
      <c r="J33" s="12"/>
      <c r="K33" s="7">
        <f t="shared" ca="1" si="6"/>
        <v>0</v>
      </c>
      <c r="L33" s="25">
        <f t="shared" si="7"/>
        <v>0.72194259338166833</v>
      </c>
      <c r="M33" s="8">
        <f t="shared" ca="1" si="8"/>
        <v>0</v>
      </c>
      <c r="N33" s="12"/>
      <c r="O33" s="74">
        <f ca="1">OFFSET(R33,0,$F33)</f>
        <v>-5.1811727020000014</v>
      </c>
      <c r="P33" s="73">
        <f ca="1">$G33+MAX(T33:U33)</f>
        <v>-5.2184916700000006</v>
      </c>
      <c r="Q33" s="48">
        <f ca="1">P33-O33</f>
        <v>-3.7318967999999231E-2</v>
      </c>
      <c r="R33" s="90">
        <f ca="1">$AU33+$AV33*E33+$AW33*0</f>
        <v>-5.1811727020000014</v>
      </c>
      <c r="S33" s="48">
        <f ca="1">$AU33+$AV33*E33+$AW33*1</f>
        <v>-6.0305438880000013</v>
      </c>
      <c r="T33" s="74">
        <f ca="1">IF($I33=TRUE, 0, $AU33+$AV33*H33+$AW33*0)</f>
        <v>-4.2184916700000006</v>
      </c>
      <c r="U33" s="77">
        <f ca="1">IF($I33=TRUE, 0, $AU33+$AV33*H33+$AW33*1)</f>
        <v>-5.0678628560000005</v>
      </c>
      <c r="X33" s="41">
        <f t="shared" ca="1" si="28"/>
        <v>-2.2931296060000004</v>
      </c>
      <c r="Y33" s="31">
        <f t="shared" ca="1" si="28"/>
        <v>-3.1425007920000008</v>
      </c>
      <c r="Z33" s="30">
        <f t="shared" ca="1" si="28"/>
        <v>-3.2558106380000007</v>
      </c>
      <c r="AA33" s="32">
        <f t="shared" ca="1" si="28"/>
        <v>-4.1051818240000006</v>
      </c>
      <c r="AB33" s="31">
        <f t="shared" ca="1" si="28"/>
        <v>-4.2184916700000006</v>
      </c>
      <c r="AC33" s="31">
        <f t="shared" ca="1" si="28"/>
        <v>-5.0678628560000005</v>
      </c>
      <c r="AD33" s="30">
        <f t="shared" ca="1" si="28"/>
        <v>-5.1811727020000014</v>
      </c>
      <c r="AE33" s="32">
        <f t="shared" ca="1" si="28"/>
        <v>-6.0305438880000013</v>
      </c>
      <c r="AF33" s="31">
        <f t="shared" ca="1" si="28"/>
        <v>-6.1438537340000012</v>
      </c>
      <c r="AG33" s="42">
        <f t="shared" ca="1" si="28"/>
        <v>-6.9932249200000012</v>
      </c>
      <c r="AI33" s="7">
        <f t="shared" ca="1" si="10"/>
        <v>0</v>
      </c>
      <c r="AJ33" s="12">
        <f t="shared" ca="1" si="11"/>
        <v>0</v>
      </c>
      <c r="AK33" s="12">
        <f t="shared" ca="1" si="12"/>
        <v>0</v>
      </c>
      <c r="AL33" s="12">
        <f t="shared" ca="1" si="13"/>
        <v>0</v>
      </c>
      <c r="AM33" s="8">
        <f t="shared" ca="1" si="14"/>
        <v>0</v>
      </c>
      <c r="AO33" s="82">
        <f>1</f>
        <v>1</v>
      </c>
      <c r="AP33" s="72">
        <f t="shared" ca="1" si="15"/>
        <v>3</v>
      </c>
      <c r="AQ33" s="83">
        <f t="shared" ca="1" si="16"/>
        <v>0</v>
      </c>
      <c r="AR33" s="90">
        <f ca="1">_alpha*$Q33*AO33</f>
        <v>-3.7318967999999232E-3</v>
      </c>
      <c r="AS33" s="25">
        <f ca="1">_alpha*$Q33*AP33</f>
        <v>-1.1195690399999771E-2</v>
      </c>
      <c r="AT33" s="48">
        <f ca="1">_alpha*$Q33*AQ33</f>
        <v>0</v>
      </c>
      <c r="AU33" s="90">
        <f ca="1">AU32+AR32</f>
        <v>-2.2931296060000004</v>
      </c>
      <c r="AV33" s="25">
        <f ca="1">AV32+AS32</f>
        <v>-0.96268103200000021</v>
      </c>
      <c r="AW33" s="48">
        <f ca="1">AW32+AT32</f>
        <v>-0.84937118600000017</v>
      </c>
    </row>
    <row r="34" spans="2:49" x14ac:dyDescent="0.7">
      <c r="B34" s="15">
        <f t="shared" si="17"/>
        <v>26</v>
      </c>
      <c r="C34" s="7">
        <f t="shared" ca="1" si="21"/>
        <v>26</v>
      </c>
      <c r="D34" s="8">
        <f t="shared" ca="1" si="22"/>
        <v>0</v>
      </c>
      <c r="E34" s="12">
        <f t="shared" ca="1" si="23"/>
        <v>2</v>
      </c>
      <c r="F34" s="66">
        <f t="shared" ca="1" si="24"/>
        <v>0</v>
      </c>
      <c r="G34" s="67">
        <f t="shared" ca="1" si="25"/>
        <v>-1</v>
      </c>
      <c r="H34" s="7">
        <f t="shared" ca="1" si="26"/>
        <v>1</v>
      </c>
      <c r="I34" s="8" t="b">
        <f t="shared" ca="1" si="27"/>
        <v>0</v>
      </c>
      <c r="J34" s="12"/>
      <c r="K34" s="7">
        <f t="shared" ca="1" si="6"/>
        <v>0</v>
      </c>
      <c r="L34" s="25">
        <f t="shared" si="7"/>
        <v>0.71922309332486445</v>
      </c>
      <c r="M34" s="8">
        <f t="shared" ca="1" si="8"/>
        <v>0</v>
      </c>
      <c r="N34" s="12"/>
      <c r="O34" s="74">
        <f ca="1">OFFSET(R34,0,$F34)</f>
        <v>-4.2446149476000006</v>
      </c>
      <c r="P34" s="73">
        <f ca="1">$G34+MAX(T34:U34)</f>
        <v>-4.2707382252000006</v>
      </c>
      <c r="Q34" s="48">
        <f ca="1">P34-O34</f>
        <v>-2.6123277599999994E-2</v>
      </c>
      <c r="R34" s="90">
        <f ca="1">$AU34+$AV34*E34+$AW34*0</f>
        <v>-4.2446149476000006</v>
      </c>
      <c r="S34" s="48">
        <f ca="1">$AU34+$AV34*E34+$AW34*1</f>
        <v>-5.0939861336000005</v>
      </c>
      <c r="T34" s="74">
        <f ca="1">IF($I34=TRUE, 0, $AU34+$AV34*H34+$AW34*0)</f>
        <v>-3.2707382252000001</v>
      </c>
      <c r="U34" s="77">
        <f ca="1">IF($I34=TRUE, 0, $AU34+$AV34*H34+$AW34*1)</f>
        <v>-4.1201094112000005</v>
      </c>
      <c r="X34" s="41">
        <f t="shared" ca="1" si="28"/>
        <v>-2.2968615028000001</v>
      </c>
      <c r="Y34" s="31">
        <f t="shared" ca="1" si="28"/>
        <v>-3.1462326888000005</v>
      </c>
      <c r="Z34" s="30">
        <f t="shared" ca="1" si="28"/>
        <v>-3.2707382252000001</v>
      </c>
      <c r="AA34" s="32">
        <f t="shared" ca="1" si="28"/>
        <v>-4.1201094112000005</v>
      </c>
      <c r="AB34" s="31">
        <f t="shared" ca="1" si="28"/>
        <v>-4.2446149476000006</v>
      </c>
      <c r="AC34" s="31">
        <f t="shared" ca="1" si="28"/>
        <v>-5.0939861336000005</v>
      </c>
      <c r="AD34" s="30">
        <f t="shared" ca="1" si="28"/>
        <v>-5.2184916700000006</v>
      </c>
      <c r="AE34" s="32">
        <f t="shared" ca="1" si="28"/>
        <v>-6.0678628560000005</v>
      </c>
      <c r="AF34" s="31">
        <f t="shared" ca="1" si="28"/>
        <v>-6.1923683924000006</v>
      </c>
      <c r="AG34" s="42">
        <f t="shared" ca="1" si="28"/>
        <v>-7.0417395784000005</v>
      </c>
      <c r="AI34" s="7">
        <f t="shared" ca="1" si="10"/>
        <v>0</v>
      </c>
      <c r="AJ34" s="12">
        <f t="shared" ca="1" si="11"/>
        <v>0</v>
      </c>
      <c r="AK34" s="12">
        <f t="shared" ca="1" si="12"/>
        <v>0</v>
      </c>
      <c r="AL34" s="12">
        <f t="shared" ca="1" si="13"/>
        <v>0</v>
      </c>
      <c r="AM34" s="8">
        <f t="shared" ca="1" si="14"/>
        <v>0</v>
      </c>
      <c r="AO34" s="82">
        <f>1</f>
        <v>1</v>
      </c>
      <c r="AP34" s="72">
        <f t="shared" ca="1" si="15"/>
        <v>2</v>
      </c>
      <c r="AQ34" s="83">
        <f t="shared" ca="1" si="16"/>
        <v>0</v>
      </c>
      <c r="AR34" s="90">
        <f ca="1">_alpha*$Q34*AO34</f>
        <v>-2.6123277599999998E-3</v>
      </c>
      <c r="AS34" s="25">
        <f ca="1">_alpha*$Q34*AP34</f>
        <v>-5.2246555199999996E-3</v>
      </c>
      <c r="AT34" s="48">
        <f ca="1">_alpha*$Q34*AQ34</f>
        <v>0</v>
      </c>
      <c r="AU34" s="90">
        <f ca="1">AU33+AR33</f>
        <v>-2.2968615028000001</v>
      </c>
      <c r="AV34" s="25">
        <f ca="1">AV33+AS33</f>
        <v>-0.97387672240000001</v>
      </c>
      <c r="AW34" s="48">
        <f ca="1">AW33+AT33</f>
        <v>-0.84937118600000017</v>
      </c>
    </row>
    <row r="35" spans="2:49" x14ac:dyDescent="0.7">
      <c r="B35" s="15">
        <f t="shared" si="17"/>
        <v>27</v>
      </c>
      <c r="C35" s="7">
        <f t="shared" ca="1" si="21"/>
        <v>27</v>
      </c>
      <c r="D35" s="8">
        <f t="shared" ca="1" si="22"/>
        <v>0</v>
      </c>
      <c r="E35" s="12">
        <f t="shared" ca="1" si="23"/>
        <v>1</v>
      </c>
      <c r="F35" s="66">
        <f t="shared" ca="1" si="24"/>
        <v>1</v>
      </c>
      <c r="G35" s="67">
        <f t="shared" ca="1" si="25"/>
        <v>-1</v>
      </c>
      <c r="H35" s="7">
        <f t="shared" ca="1" si="26"/>
        <v>2</v>
      </c>
      <c r="I35" s="8" t="b">
        <f t="shared" ca="1" si="27"/>
        <v>0</v>
      </c>
      <c r="J35" s="12"/>
      <c r="K35" s="7">
        <f t="shared" ca="1" si="6"/>
        <v>0</v>
      </c>
      <c r="L35" s="25">
        <f t="shared" si="7"/>
        <v>0.71661219885282157</v>
      </c>
      <c r="M35" s="8">
        <f t="shared" ca="1" si="8"/>
        <v>1</v>
      </c>
      <c r="N35" s="12"/>
      <c r="O35" s="74">
        <f ca="1">OFFSET(R35,0,$F35)</f>
        <v>-4.1279463944800003</v>
      </c>
      <c r="P35" s="73">
        <f ca="1">$G35+MAX(T35:U35)</f>
        <v>-5.2576765864000006</v>
      </c>
      <c r="Q35" s="48">
        <f ca="1">P35-O35</f>
        <v>-1.1297301919200002</v>
      </c>
      <c r="R35" s="90">
        <f ca="1">$AU35+$AV35*E35+$AW35*0</f>
        <v>-3.2785752084800004</v>
      </c>
      <c r="S35" s="48">
        <f ca="1">$AU35+$AV35*E35+$AW35*1</f>
        <v>-4.1279463944800003</v>
      </c>
      <c r="T35" s="74">
        <f ca="1">IF($I35=TRUE, 0, $AU35+$AV35*H35+$AW35*0)</f>
        <v>-4.2576765864000006</v>
      </c>
      <c r="U35" s="77">
        <f ca="1">IF($I35=TRUE, 0, $AU35+$AV35*H35+$AW35*1)</f>
        <v>-5.1070477724000005</v>
      </c>
      <c r="X35" s="41">
        <f t="shared" ca="1" si="28"/>
        <v>-2.2994738305600002</v>
      </c>
      <c r="Y35" s="31">
        <f t="shared" ca="1" si="28"/>
        <v>-3.1488450165600002</v>
      </c>
      <c r="Z35" s="30">
        <f t="shared" ca="1" si="28"/>
        <v>-3.2785752084800004</v>
      </c>
      <c r="AA35" s="32">
        <f t="shared" ca="1" si="28"/>
        <v>-4.1279463944800003</v>
      </c>
      <c r="AB35" s="31">
        <f t="shared" ca="1" si="28"/>
        <v>-4.2576765864000006</v>
      </c>
      <c r="AC35" s="31">
        <f t="shared" ca="1" si="28"/>
        <v>-5.1070477724000005</v>
      </c>
      <c r="AD35" s="30">
        <f t="shared" ca="1" si="28"/>
        <v>-5.2367779643199999</v>
      </c>
      <c r="AE35" s="32">
        <f t="shared" ca="1" si="28"/>
        <v>-6.0861491503199998</v>
      </c>
      <c r="AF35" s="31">
        <f t="shared" ca="1" si="28"/>
        <v>-6.21587934224</v>
      </c>
      <c r="AG35" s="42">
        <f t="shared" ca="1" si="28"/>
        <v>-7.06525052824</v>
      </c>
      <c r="AI35" s="7">
        <f t="shared" ca="1" si="10"/>
        <v>0</v>
      </c>
      <c r="AJ35" s="12">
        <f t="shared" ca="1" si="11"/>
        <v>0</v>
      </c>
      <c r="AK35" s="12">
        <f t="shared" ca="1" si="12"/>
        <v>0</v>
      </c>
      <c r="AL35" s="12">
        <f t="shared" ca="1" si="13"/>
        <v>0</v>
      </c>
      <c r="AM35" s="8">
        <f t="shared" ca="1" si="14"/>
        <v>0</v>
      </c>
      <c r="AO35" s="82">
        <f>1</f>
        <v>1</v>
      </c>
      <c r="AP35" s="72">
        <f t="shared" ca="1" si="15"/>
        <v>1</v>
      </c>
      <c r="AQ35" s="83">
        <f t="shared" ca="1" si="16"/>
        <v>1</v>
      </c>
      <c r="AR35" s="90">
        <f ca="1">_alpha*$Q35*AO35</f>
        <v>-0.11297301919200003</v>
      </c>
      <c r="AS35" s="25">
        <f ca="1">_alpha*$Q35*AP35</f>
        <v>-0.11297301919200003</v>
      </c>
      <c r="AT35" s="48">
        <f ca="1">_alpha*$Q35*AQ35</f>
        <v>-0.11297301919200003</v>
      </c>
      <c r="AU35" s="90">
        <f ca="1">AU34+AR34</f>
        <v>-2.2994738305600002</v>
      </c>
      <c r="AV35" s="25">
        <f ca="1">AV34+AS34</f>
        <v>-0.97910137791999996</v>
      </c>
      <c r="AW35" s="48">
        <f ca="1">AW34+AT34</f>
        <v>-0.84937118600000017</v>
      </c>
    </row>
    <row r="36" spans="2:49" x14ac:dyDescent="0.7">
      <c r="B36" s="15">
        <f t="shared" si="17"/>
        <v>28</v>
      </c>
      <c r="C36" s="7">
        <f t="shared" ca="1" si="21"/>
        <v>28</v>
      </c>
      <c r="D36" s="8">
        <f t="shared" ca="1" si="22"/>
        <v>0</v>
      </c>
      <c r="E36" s="12">
        <f t="shared" ca="1" si="23"/>
        <v>2</v>
      </c>
      <c r="F36" s="66">
        <f t="shared" ca="1" si="24"/>
        <v>0</v>
      </c>
      <c r="G36" s="67">
        <f t="shared" ca="1" si="25"/>
        <v>-1</v>
      </c>
      <c r="H36" s="7">
        <f t="shared" ca="1" si="26"/>
        <v>1</v>
      </c>
      <c r="I36" s="8" t="b">
        <f t="shared" ca="1" si="27"/>
        <v>0</v>
      </c>
      <c r="J36" s="12"/>
      <c r="K36" s="7">
        <f t="shared" ca="1" si="6"/>
        <v>0</v>
      </c>
      <c r="L36" s="25">
        <f t="shared" si="7"/>
        <v>0.71410191909521725</v>
      </c>
      <c r="M36" s="8">
        <f t="shared" ca="1" si="8"/>
        <v>0</v>
      </c>
      <c r="N36" s="12"/>
      <c r="O36" s="74">
        <f ca="1">OFFSET(R36,0,$F36)</f>
        <v>-4.5965956439760003</v>
      </c>
      <c r="P36" s="73">
        <f ca="1">$G36+MAX(T36:U36)</f>
        <v>-4.5045212468639999</v>
      </c>
      <c r="Q36" s="48">
        <f ca="1">P36-O36</f>
        <v>9.2074397112000383E-2</v>
      </c>
      <c r="R36" s="90">
        <f ca="1">$AU36+$AV36*E36+$AW36*0</f>
        <v>-4.5965956439760003</v>
      </c>
      <c r="S36" s="48">
        <f ca="1">$AU36+$AV36*E36+$AW36*1</f>
        <v>-5.5589398491680004</v>
      </c>
      <c r="T36" s="74">
        <f ca="1">IF($I36=TRUE, 0, $AU36+$AV36*H36+$AW36*0)</f>
        <v>-3.5045212468640004</v>
      </c>
      <c r="U36" s="77">
        <f ca="1">IF($I36=TRUE, 0, $AU36+$AV36*H36+$AW36*1)</f>
        <v>-4.4668654520560001</v>
      </c>
      <c r="X36" s="41">
        <f t="shared" ca="1" si="28"/>
        <v>-2.4124468497520004</v>
      </c>
      <c r="Y36" s="31">
        <f t="shared" ca="1" si="28"/>
        <v>-3.3747910549440006</v>
      </c>
      <c r="Z36" s="30">
        <f t="shared" ca="1" si="28"/>
        <v>-3.5045212468640004</v>
      </c>
      <c r="AA36" s="32">
        <f t="shared" ca="1" si="28"/>
        <v>-4.4668654520560001</v>
      </c>
      <c r="AB36" s="31">
        <f t="shared" ca="1" si="28"/>
        <v>-4.5965956439760003</v>
      </c>
      <c r="AC36" s="31">
        <f t="shared" ca="1" si="28"/>
        <v>-5.5589398491680004</v>
      </c>
      <c r="AD36" s="30">
        <f t="shared" ca="1" si="28"/>
        <v>-5.6886700410880007</v>
      </c>
      <c r="AE36" s="32">
        <f t="shared" ca="1" si="28"/>
        <v>-6.6510142462800008</v>
      </c>
      <c r="AF36" s="31">
        <f t="shared" ca="1" si="28"/>
        <v>-6.7807444382000002</v>
      </c>
      <c r="AG36" s="42">
        <f t="shared" ca="1" si="28"/>
        <v>-7.7430886433920003</v>
      </c>
      <c r="AI36" s="7">
        <f t="shared" ca="1" si="10"/>
        <v>0</v>
      </c>
      <c r="AJ36" s="12">
        <f t="shared" ca="1" si="11"/>
        <v>0</v>
      </c>
      <c r="AK36" s="12">
        <f t="shared" ca="1" si="12"/>
        <v>0</v>
      </c>
      <c r="AL36" s="12">
        <f t="shared" ca="1" si="13"/>
        <v>0</v>
      </c>
      <c r="AM36" s="8">
        <f t="shared" ca="1" si="14"/>
        <v>0</v>
      </c>
      <c r="AO36" s="82">
        <f>1</f>
        <v>1</v>
      </c>
      <c r="AP36" s="72">
        <f t="shared" ca="1" si="15"/>
        <v>2</v>
      </c>
      <c r="AQ36" s="83">
        <f t="shared" ca="1" si="16"/>
        <v>0</v>
      </c>
      <c r="AR36" s="90">
        <f ca="1">_alpha*$Q36*AO36</f>
        <v>9.2074397112000394E-3</v>
      </c>
      <c r="AS36" s="25">
        <f ca="1">_alpha*$Q36*AP36</f>
        <v>1.8414879422400079E-2</v>
      </c>
      <c r="AT36" s="48">
        <f ca="1">_alpha*$Q36*AQ36</f>
        <v>0</v>
      </c>
      <c r="AU36" s="90">
        <f ca="1">AU35+AR35</f>
        <v>-2.4124468497520004</v>
      </c>
      <c r="AV36" s="25">
        <f ca="1">AV35+AS35</f>
        <v>-1.0920743971119999</v>
      </c>
      <c r="AW36" s="48">
        <f ca="1">AW35+AT35</f>
        <v>-0.96234420519200015</v>
      </c>
    </row>
    <row r="37" spans="2:49" x14ac:dyDescent="0.7">
      <c r="B37" s="15">
        <f t="shared" si="17"/>
        <v>29</v>
      </c>
      <c r="C37" s="7">
        <f t="shared" ca="1" si="21"/>
        <v>29</v>
      </c>
      <c r="D37" s="8">
        <f t="shared" ca="1" si="22"/>
        <v>0</v>
      </c>
      <c r="E37" s="12">
        <f t="shared" ca="1" si="23"/>
        <v>1</v>
      </c>
      <c r="F37" s="66">
        <f t="shared" ca="1" si="24"/>
        <v>0</v>
      </c>
      <c r="G37" s="67">
        <f t="shared" ca="1" si="25"/>
        <v>-1</v>
      </c>
      <c r="H37" s="7">
        <f t="shared" ca="1" si="26"/>
        <v>0</v>
      </c>
      <c r="I37" s="8" t="b">
        <f t="shared" ca="1" si="27"/>
        <v>0</v>
      </c>
      <c r="J37" s="12"/>
      <c r="K37" s="7">
        <f t="shared" ca="1" si="6"/>
        <v>0</v>
      </c>
      <c r="L37" s="25">
        <f t="shared" si="7"/>
        <v>0.71168510179159872</v>
      </c>
      <c r="M37" s="8">
        <f t="shared" ca="1" si="8"/>
        <v>0</v>
      </c>
      <c r="N37" s="12"/>
      <c r="O37" s="74">
        <f ca="1">OFFSET(R37,0,$F37)</f>
        <v>-3.4768989277304003</v>
      </c>
      <c r="P37" s="73">
        <f ca="1">$G37+MAX(T37:U37)</f>
        <v>-3.4032394100408005</v>
      </c>
      <c r="Q37" s="48">
        <f ca="1">P37-O37</f>
        <v>7.3659517689599774E-2</v>
      </c>
      <c r="R37" s="90">
        <f ca="1">$AU37+$AV37*E37+$AW37*0</f>
        <v>-3.4768989277304003</v>
      </c>
      <c r="S37" s="48">
        <f ca="1">$AU37+$AV37*E37+$AW37*1</f>
        <v>-4.4392431329224005</v>
      </c>
      <c r="T37" s="74">
        <f ca="1">IF($I37=TRUE, 0, $AU37+$AV37*H37+$AW37*0)</f>
        <v>-2.4032394100408005</v>
      </c>
      <c r="U37" s="77">
        <f ca="1">IF($I37=TRUE, 0, $AU37+$AV37*H37+$AW37*1)</f>
        <v>-3.3655836152328007</v>
      </c>
      <c r="X37" s="41">
        <f t="shared" ca="1" si="28"/>
        <v>-2.4032394100408005</v>
      </c>
      <c r="Y37" s="31">
        <f t="shared" ca="1" si="28"/>
        <v>-3.3655836152328007</v>
      </c>
      <c r="Z37" s="30">
        <f t="shared" ca="1" si="28"/>
        <v>-3.4768989277304003</v>
      </c>
      <c r="AA37" s="32">
        <f t="shared" ca="1" si="28"/>
        <v>-4.4392431329224005</v>
      </c>
      <c r="AB37" s="31">
        <f t="shared" ca="1" si="28"/>
        <v>-4.5505584454200001</v>
      </c>
      <c r="AC37" s="31">
        <f t="shared" ca="1" si="28"/>
        <v>-5.5129026506120002</v>
      </c>
      <c r="AD37" s="30">
        <f t="shared" ca="1" si="28"/>
        <v>-5.6242179631095999</v>
      </c>
      <c r="AE37" s="32">
        <f t="shared" ca="1" si="28"/>
        <v>-6.5865621683016</v>
      </c>
      <c r="AF37" s="31">
        <f t="shared" ca="1" si="28"/>
        <v>-6.6978774807991996</v>
      </c>
      <c r="AG37" s="42">
        <f t="shared" ca="1" si="28"/>
        <v>-7.6602216859911998</v>
      </c>
      <c r="AI37" s="7">
        <f t="shared" ca="1" si="10"/>
        <v>0</v>
      </c>
      <c r="AJ37" s="12">
        <f t="shared" ca="1" si="11"/>
        <v>0</v>
      </c>
      <c r="AK37" s="12">
        <f t="shared" ca="1" si="12"/>
        <v>0</v>
      </c>
      <c r="AL37" s="12">
        <f t="shared" ca="1" si="13"/>
        <v>0</v>
      </c>
      <c r="AM37" s="8">
        <f t="shared" ca="1" si="14"/>
        <v>0</v>
      </c>
      <c r="AO37" s="82">
        <f>1</f>
        <v>1</v>
      </c>
      <c r="AP37" s="72">
        <f t="shared" ca="1" si="15"/>
        <v>1</v>
      </c>
      <c r="AQ37" s="83">
        <f t="shared" ca="1" si="16"/>
        <v>0</v>
      </c>
      <c r="AR37" s="90">
        <f ca="1">_alpha*$Q37*AO37</f>
        <v>7.3659517689599781E-3</v>
      </c>
      <c r="AS37" s="25">
        <f ca="1">_alpha*$Q37*AP37</f>
        <v>7.3659517689599781E-3</v>
      </c>
      <c r="AT37" s="48">
        <f ca="1">_alpha*$Q37*AQ37</f>
        <v>0</v>
      </c>
      <c r="AU37" s="90">
        <f ca="1">AU36+AR36</f>
        <v>-2.4032394100408005</v>
      </c>
      <c r="AV37" s="25">
        <f ca="1">AV36+AS36</f>
        <v>-1.0736595176895998</v>
      </c>
      <c r="AW37" s="48">
        <f ca="1">AW36+AT36</f>
        <v>-0.96234420519200015</v>
      </c>
    </row>
    <row r="38" spans="2:49" x14ac:dyDescent="0.7">
      <c r="B38" s="15">
        <f t="shared" si="17"/>
        <v>30</v>
      </c>
      <c r="C38" s="7">
        <f t="shared" ca="1" si="21"/>
        <v>30</v>
      </c>
      <c r="D38" s="8">
        <f t="shared" ca="1" si="22"/>
        <v>0</v>
      </c>
      <c r="E38" s="12">
        <f t="shared" ca="1" si="23"/>
        <v>0</v>
      </c>
      <c r="F38" s="66">
        <f t="shared" ca="1" si="24"/>
        <v>0</v>
      </c>
      <c r="G38" s="67">
        <f t="shared" ca="1" si="25"/>
        <v>-1</v>
      </c>
      <c r="H38" s="7">
        <f t="shared" ca="1" si="26"/>
        <v>0</v>
      </c>
      <c r="I38" s="8" t="b">
        <f t="shared" ca="1" si="27"/>
        <v>0</v>
      </c>
      <c r="J38" s="12"/>
      <c r="K38" s="7">
        <f t="shared" ca="1" si="6"/>
        <v>0</v>
      </c>
      <c r="L38" s="25">
        <f t="shared" si="7"/>
        <v>0.70935532069514629</v>
      </c>
      <c r="M38" s="8">
        <f t="shared" ca="1" si="8"/>
        <v>0</v>
      </c>
      <c r="N38" s="12"/>
      <c r="O38" s="74">
        <f ca="1">OFFSET(R38,0,$F38)</f>
        <v>-2.3958734582718404</v>
      </c>
      <c r="P38" s="73">
        <f ca="1">$G38+MAX(T38:U38)</f>
        <v>-3.3958734582718404</v>
      </c>
      <c r="Q38" s="48">
        <f ca="1">P38-O38</f>
        <v>-1</v>
      </c>
      <c r="R38" s="90">
        <f ca="1">$AU38+$AV38*E38+$AW38*0</f>
        <v>-2.3958734582718404</v>
      </c>
      <c r="S38" s="48">
        <f ca="1">$AU38+$AV38*E38+$AW38*1</f>
        <v>-3.3582176634638405</v>
      </c>
      <c r="T38" s="74">
        <f ca="1">IF($I38=TRUE, 0, $AU38+$AV38*H38+$AW38*0)</f>
        <v>-2.3958734582718404</v>
      </c>
      <c r="U38" s="77">
        <f ca="1">IF($I38=TRUE, 0, $AU38+$AV38*H38+$AW38*1)</f>
        <v>-3.3582176634638405</v>
      </c>
      <c r="X38" s="41">
        <f t="shared" ca="1" si="28"/>
        <v>-2.3958734582718404</v>
      </c>
      <c r="Y38" s="31">
        <f t="shared" ca="1" si="28"/>
        <v>-3.3582176634638405</v>
      </c>
      <c r="Z38" s="30">
        <f t="shared" ca="1" si="28"/>
        <v>-3.46216702419248</v>
      </c>
      <c r="AA38" s="32">
        <f t="shared" ca="1" si="28"/>
        <v>-4.4245112293844802</v>
      </c>
      <c r="AB38" s="31">
        <f t="shared" ca="1" si="28"/>
        <v>-4.5284605901131201</v>
      </c>
      <c r="AC38" s="31">
        <f t="shared" ca="1" si="28"/>
        <v>-5.4908047953051202</v>
      </c>
      <c r="AD38" s="30">
        <f t="shared" ca="1" si="28"/>
        <v>-5.5947541560337601</v>
      </c>
      <c r="AE38" s="32">
        <f t="shared" ca="1" si="28"/>
        <v>-6.5570983612257603</v>
      </c>
      <c r="AF38" s="31">
        <f t="shared" ca="1" si="28"/>
        <v>-6.6610477219544002</v>
      </c>
      <c r="AG38" s="42">
        <f t="shared" ca="1" si="28"/>
        <v>-7.6233919271464003</v>
      </c>
      <c r="AI38" s="7">
        <f t="shared" ca="1" si="10"/>
        <v>0</v>
      </c>
      <c r="AJ38" s="12">
        <f t="shared" ca="1" si="11"/>
        <v>0</v>
      </c>
      <c r="AK38" s="12">
        <f t="shared" ca="1" si="12"/>
        <v>0</v>
      </c>
      <c r="AL38" s="12">
        <f t="shared" ca="1" si="13"/>
        <v>0</v>
      </c>
      <c r="AM38" s="8">
        <f t="shared" ca="1" si="14"/>
        <v>0</v>
      </c>
      <c r="AO38" s="82">
        <f>1</f>
        <v>1</v>
      </c>
      <c r="AP38" s="72">
        <f t="shared" ca="1" si="15"/>
        <v>0</v>
      </c>
      <c r="AQ38" s="83">
        <f t="shared" ca="1" si="16"/>
        <v>0</v>
      </c>
      <c r="AR38" s="90">
        <f ca="1">_alpha*$Q38*AO38</f>
        <v>-0.1</v>
      </c>
      <c r="AS38" s="25">
        <f ca="1">_alpha*$Q38*AP38</f>
        <v>0</v>
      </c>
      <c r="AT38" s="48">
        <f ca="1">_alpha*$Q38*AQ38</f>
        <v>0</v>
      </c>
      <c r="AU38" s="90">
        <f ca="1">AU37+AR37</f>
        <v>-2.3958734582718404</v>
      </c>
      <c r="AV38" s="25">
        <f ca="1">AV37+AS37</f>
        <v>-1.0662935659206398</v>
      </c>
      <c r="AW38" s="48">
        <f ca="1">AW37+AT37</f>
        <v>-0.96234420519200015</v>
      </c>
    </row>
    <row r="39" spans="2:49" x14ac:dyDescent="0.7">
      <c r="B39" s="15">
        <f t="shared" si="17"/>
        <v>31</v>
      </c>
      <c r="C39" s="7">
        <f t="shared" ca="1" si="21"/>
        <v>31</v>
      </c>
      <c r="D39" s="8">
        <f t="shared" ca="1" si="22"/>
        <v>0</v>
      </c>
      <c r="E39" s="12">
        <f t="shared" ca="1" si="23"/>
        <v>0</v>
      </c>
      <c r="F39" s="66">
        <f t="shared" ca="1" si="24"/>
        <v>0</v>
      </c>
      <c r="G39" s="67">
        <f t="shared" ca="1" si="25"/>
        <v>-1</v>
      </c>
      <c r="H39" s="7">
        <f t="shared" ca="1" si="26"/>
        <v>0</v>
      </c>
      <c r="I39" s="8" t="b">
        <f t="shared" ca="1" si="27"/>
        <v>0</v>
      </c>
      <c r="J39" s="12"/>
      <c r="K39" s="7">
        <f t="shared" ca="1" si="6"/>
        <v>0</v>
      </c>
      <c r="L39" s="25">
        <f t="shared" si="7"/>
        <v>0.70710678118654746</v>
      </c>
      <c r="M39" s="8">
        <f t="shared" ca="1" si="8"/>
        <v>0</v>
      </c>
      <c r="N39" s="12"/>
      <c r="O39" s="74">
        <f ca="1">OFFSET(R39,0,$F39)</f>
        <v>-2.4958734582718405</v>
      </c>
      <c r="P39" s="73">
        <f ca="1">$G39+MAX(T39:U39)</f>
        <v>-3.4958734582718405</v>
      </c>
      <c r="Q39" s="48">
        <f ca="1">P39-O39</f>
        <v>-1</v>
      </c>
      <c r="R39" s="90">
        <f ca="1">$AU39+$AV39*E39+$AW39*0</f>
        <v>-2.4958734582718405</v>
      </c>
      <c r="S39" s="48">
        <f ca="1">$AU39+$AV39*E39+$AW39*1</f>
        <v>-3.4582176634638406</v>
      </c>
      <c r="T39" s="74">
        <f ca="1">IF($I39=TRUE, 0, $AU39+$AV39*H39+$AW39*0)</f>
        <v>-2.4958734582718405</v>
      </c>
      <c r="U39" s="77">
        <f ca="1">IF($I39=TRUE, 0, $AU39+$AV39*H39+$AW39*1)</f>
        <v>-3.4582176634638406</v>
      </c>
      <c r="X39" s="41">
        <f t="shared" ca="1" si="28"/>
        <v>-2.4958734582718405</v>
      </c>
      <c r="Y39" s="31">
        <f t="shared" ca="1" si="28"/>
        <v>-3.4582176634638406</v>
      </c>
      <c r="Z39" s="30">
        <f t="shared" ca="1" si="28"/>
        <v>-3.5621670241924805</v>
      </c>
      <c r="AA39" s="32">
        <f t="shared" ca="1" si="28"/>
        <v>-4.5245112293844807</v>
      </c>
      <c r="AB39" s="31">
        <f t="shared" ca="1" si="28"/>
        <v>-4.6284605901131197</v>
      </c>
      <c r="AC39" s="31">
        <f t="shared" ca="1" si="28"/>
        <v>-5.5908047953051199</v>
      </c>
      <c r="AD39" s="30">
        <f t="shared" ca="1" si="28"/>
        <v>-5.6947541560337598</v>
      </c>
      <c r="AE39" s="32">
        <f t="shared" ca="1" si="28"/>
        <v>-6.6570983612257599</v>
      </c>
      <c r="AF39" s="31">
        <f t="shared" ca="1" si="28"/>
        <v>-6.7610477219543998</v>
      </c>
      <c r="AG39" s="42">
        <f t="shared" ca="1" si="28"/>
        <v>-7.7233919271464</v>
      </c>
      <c r="AI39" s="7">
        <f t="shared" ca="1" si="10"/>
        <v>0</v>
      </c>
      <c r="AJ39" s="12">
        <f t="shared" ca="1" si="11"/>
        <v>0</v>
      </c>
      <c r="AK39" s="12">
        <f t="shared" ca="1" si="12"/>
        <v>0</v>
      </c>
      <c r="AL39" s="12">
        <f t="shared" ca="1" si="13"/>
        <v>0</v>
      </c>
      <c r="AM39" s="8">
        <f t="shared" ca="1" si="14"/>
        <v>0</v>
      </c>
      <c r="AO39" s="82">
        <f>1</f>
        <v>1</v>
      </c>
      <c r="AP39" s="72">
        <f t="shared" ca="1" si="15"/>
        <v>0</v>
      </c>
      <c r="AQ39" s="83">
        <f t="shared" ca="1" si="16"/>
        <v>0</v>
      </c>
      <c r="AR39" s="90">
        <f ca="1">_alpha*$Q39*AO39</f>
        <v>-0.1</v>
      </c>
      <c r="AS39" s="25">
        <f ca="1">_alpha*$Q39*AP39</f>
        <v>0</v>
      </c>
      <c r="AT39" s="48">
        <f ca="1">_alpha*$Q39*AQ39</f>
        <v>0</v>
      </c>
      <c r="AU39" s="90">
        <f ca="1">AU38+AR38</f>
        <v>-2.4958734582718405</v>
      </c>
      <c r="AV39" s="25">
        <f ca="1">AV38+AS38</f>
        <v>-1.0662935659206398</v>
      </c>
      <c r="AW39" s="48">
        <f ca="1">AW38+AT38</f>
        <v>-0.96234420519200015</v>
      </c>
    </row>
    <row r="40" spans="2:49" x14ac:dyDescent="0.7">
      <c r="B40" s="15">
        <f t="shared" si="17"/>
        <v>32</v>
      </c>
      <c r="C40" s="7">
        <f t="shared" ca="1" si="21"/>
        <v>32</v>
      </c>
      <c r="D40" s="8">
        <f t="shared" ca="1" si="22"/>
        <v>0</v>
      </c>
      <c r="E40" s="12">
        <f t="shared" ca="1" si="23"/>
        <v>0</v>
      </c>
      <c r="F40" s="66">
        <f t="shared" ca="1" si="24"/>
        <v>1</v>
      </c>
      <c r="G40" s="67">
        <f t="shared" ca="1" si="25"/>
        <v>-1</v>
      </c>
      <c r="H40" s="7">
        <f t="shared" ca="1" si="26"/>
        <v>1</v>
      </c>
      <c r="I40" s="8" t="b">
        <f t="shared" ca="1" si="27"/>
        <v>0</v>
      </c>
      <c r="J40" s="12"/>
      <c r="K40" s="7">
        <f t="shared" ca="1" si="6"/>
        <v>0</v>
      </c>
      <c r="L40" s="25">
        <f t="shared" si="7"/>
        <v>0.7049342406834318</v>
      </c>
      <c r="M40" s="8">
        <f t="shared" ca="1" si="8"/>
        <v>1</v>
      </c>
      <c r="N40" s="12"/>
      <c r="O40" s="74">
        <f ca="1">OFFSET(R40,0,$F40)</f>
        <v>-3.5582176634638407</v>
      </c>
      <c r="P40" s="73">
        <f ca="1">$G40+MAX(T40:U40)</f>
        <v>-4.6621670241924802</v>
      </c>
      <c r="Q40" s="48">
        <f ca="1">P40-O40</f>
        <v>-1.1039493607286395</v>
      </c>
      <c r="R40" s="90">
        <f ca="1">$AU40+$AV40*E40+$AW40*0</f>
        <v>-2.5958734582718406</v>
      </c>
      <c r="S40" s="48">
        <f ca="1">$AU40+$AV40*E40+$AW40*1</f>
        <v>-3.5582176634638407</v>
      </c>
      <c r="T40" s="74">
        <f ca="1">IF($I40=TRUE, 0, $AU40+$AV40*H40+$AW40*0)</f>
        <v>-3.6621670241924802</v>
      </c>
      <c r="U40" s="77">
        <f ca="1">IF($I40=TRUE, 0, $AU40+$AV40*H40+$AW40*1)</f>
        <v>-4.6245112293844803</v>
      </c>
      <c r="X40" s="41">
        <f t="shared" ca="1" si="28"/>
        <v>-2.5958734582718406</v>
      </c>
      <c r="Y40" s="31">
        <f t="shared" ca="1" si="28"/>
        <v>-3.5582176634638407</v>
      </c>
      <c r="Z40" s="30">
        <f t="shared" ca="1" si="28"/>
        <v>-3.6621670241924802</v>
      </c>
      <c r="AA40" s="32">
        <f t="shared" ca="1" si="28"/>
        <v>-4.6245112293844803</v>
      </c>
      <c r="AB40" s="31">
        <f t="shared" ca="1" si="28"/>
        <v>-4.7284605901131203</v>
      </c>
      <c r="AC40" s="31">
        <f t="shared" ca="1" si="28"/>
        <v>-5.6908047953051204</v>
      </c>
      <c r="AD40" s="30">
        <f t="shared" ca="1" si="28"/>
        <v>-5.7947541560337594</v>
      </c>
      <c r="AE40" s="32">
        <f t="shared" ca="1" si="28"/>
        <v>-6.7570983612257596</v>
      </c>
      <c r="AF40" s="31">
        <f t="shared" ca="1" si="28"/>
        <v>-6.8610477219543995</v>
      </c>
      <c r="AG40" s="42">
        <f t="shared" ca="1" si="28"/>
        <v>-7.8233919271463996</v>
      </c>
      <c r="AI40" s="7">
        <f t="shared" ca="1" si="10"/>
        <v>0</v>
      </c>
      <c r="AJ40" s="12">
        <f t="shared" ca="1" si="11"/>
        <v>0</v>
      </c>
      <c r="AK40" s="12">
        <f t="shared" ca="1" si="12"/>
        <v>0</v>
      </c>
      <c r="AL40" s="12">
        <f t="shared" ca="1" si="13"/>
        <v>0</v>
      </c>
      <c r="AM40" s="8">
        <f t="shared" ca="1" si="14"/>
        <v>0</v>
      </c>
      <c r="AO40" s="82">
        <f>1</f>
        <v>1</v>
      </c>
      <c r="AP40" s="72">
        <f t="shared" ca="1" si="15"/>
        <v>0</v>
      </c>
      <c r="AQ40" s="83">
        <f t="shared" ca="1" si="16"/>
        <v>1</v>
      </c>
      <c r="AR40" s="90">
        <f ca="1">_alpha*$Q40*AO40</f>
        <v>-0.11039493607286395</v>
      </c>
      <c r="AS40" s="25">
        <f ca="1">_alpha*$Q40*AP40</f>
        <v>0</v>
      </c>
      <c r="AT40" s="48">
        <f ca="1">_alpha*$Q40*AQ40</f>
        <v>-0.11039493607286395</v>
      </c>
      <c r="AU40" s="90">
        <f ca="1">AU39+AR39</f>
        <v>-2.5958734582718406</v>
      </c>
      <c r="AV40" s="25">
        <f ca="1">AV39+AS39</f>
        <v>-1.0662935659206398</v>
      </c>
      <c r="AW40" s="48">
        <f ca="1">AW39+AT39</f>
        <v>-0.96234420519200015</v>
      </c>
    </row>
    <row r="41" spans="2:49" x14ac:dyDescent="0.7">
      <c r="B41" s="15">
        <f t="shared" si="17"/>
        <v>33</v>
      </c>
      <c r="C41" s="7">
        <f t="shared" ca="1" si="21"/>
        <v>33</v>
      </c>
      <c r="D41" s="8">
        <f t="shared" ca="1" si="22"/>
        <v>0</v>
      </c>
      <c r="E41" s="12">
        <f t="shared" ca="1" si="23"/>
        <v>1</v>
      </c>
      <c r="F41" s="66">
        <f t="shared" ca="1" si="24"/>
        <v>1</v>
      </c>
      <c r="G41" s="67">
        <f t="shared" ca="1" si="25"/>
        <v>-1</v>
      </c>
      <c r="H41" s="7">
        <f t="shared" ca="1" si="26"/>
        <v>2</v>
      </c>
      <c r="I41" s="8" t="b">
        <f t="shared" ca="1" si="27"/>
        <v>0</v>
      </c>
      <c r="J41" s="12"/>
      <c r="K41" s="7">
        <f t="shared" ca="1" si="6"/>
        <v>0</v>
      </c>
      <c r="L41" s="25">
        <f t="shared" si="7"/>
        <v>0.70283294115385975</v>
      </c>
      <c r="M41" s="8">
        <f t="shared" ca="1" si="8"/>
        <v>1</v>
      </c>
      <c r="N41" s="12"/>
      <c r="O41" s="74">
        <f ca="1">OFFSET(R41,0,$F41)</f>
        <v>-4.8453011015302083</v>
      </c>
      <c r="P41" s="73">
        <f ca="1">$G41+MAX(T41:U41)</f>
        <v>-5.8388555261859842</v>
      </c>
      <c r="Q41" s="48">
        <f ca="1">P41-O41</f>
        <v>-0.99355442465577593</v>
      </c>
      <c r="R41" s="90">
        <f ca="1">$AU41+$AV41*E41+$AW41*0</f>
        <v>-3.7725619602653442</v>
      </c>
      <c r="S41" s="48">
        <f ca="1">$AU41+$AV41*E41+$AW41*1</f>
        <v>-4.8453011015302083</v>
      </c>
      <c r="T41" s="74">
        <f ca="1">IF($I41=TRUE, 0, $AU41+$AV41*H41+$AW41*0)</f>
        <v>-4.8388555261859842</v>
      </c>
      <c r="U41" s="77">
        <f ca="1">IF($I41=TRUE, 0, $AU41+$AV41*H41+$AW41*1)</f>
        <v>-5.9115946674508484</v>
      </c>
      <c r="X41" s="41">
        <f t="shared" ref="X41:AG56" ca="1" si="29">$AU41+$AV41*X$5+$AW41*X$6</f>
        <v>-2.7062683943447046</v>
      </c>
      <c r="Y41" s="31">
        <f t="shared" ca="1" si="29"/>
        <v>-3.7790075356095687</v>
      </c>
      <c r="Z41" s="30">
        <f t="shared" ca="1" si="29"/>
        <v>-3.7725619602653442</v>
      </c>
      <c r="AA41" s="32">
        <f t="shared" ca="1" si="29"/>
        <v>-4.8453011015302083</v>
      </c>
      <c r="AB41" s="31">
        <f t="shared" ca="1" si="29"/>
        <v>-4.8388555261859842</v>
      </c>
      <c r="AC41" s="31">
        <f t="shared" ca="1" si="29"/>
        <v>-5.9115946674508484</v>
      </c>
      <c r="AD41" s="30">
        <f t="shared" ca="1" si="29"/>
        <v>-5.9051490921066243</v>
      </c>
      <c r="AE41" s="32">
        <f t="shared" ca="1" si="29"/>
        <v>-6.9778882333714884</v>
      </c>
      <c r="AF41" s="31">
        <f t="shared" ca="1" si="29"/>
        <v>-6.9714426580272644</v>
      </c>
      <c r="AG41" s="42">
        <f t="shared" ca="1" si="29"/>
        <v>-8.0441817992921294</v>
      </c>
      <c r="AI41" s="7">
        <f t="shared" ca="1" si="10"/>
        <v>0</v>
      </c>
      <c r="AJ41" s="12">
        <f t="shared" ca="1" si="11"/>
        <v>0</v>
      </c>
      <c r="AK41" s="12">
        <f t="shared" ca="1" si="12"/>
        <v>0</v>
      </c>
      <c r="AL41" s="12">
        <f t="shared" ca="1" si="13"/>
        <v>0</v>
      </c>
      <c r="AM41" s="8">
        <f t="shared" ca="1" si="14"/>
        <v>0</v>
      </c>
      <c r="AO41" s="82">
        <f>1</f>
        <v>1</v>
      </c>
      <c r="AP41" s="72">
        <f t="shared" ca="1" si="15"/>
        <v>1</v>
      </c>
      <c r="AQ41" s="83">
        <f t="shared" ca="1" si="16"/>
        <v>1</v>
      </c>
      <c r="AR41" s="90">
        <f ca="1">_alpha*$Q41*AO41</f>
        <v>-9.9355442465577593E-2</v>
      </c>
      <c r="AS41" s="25">
        <f ca="1">_alpha*$Q41*AP41</f>
        <v>-9.9355442465577593E-2</v>
      </c>
      <c r="AT41" s="48">
        <f ca="1">_alpha*$Q41*AQ41</f>
        <v>-9.9355442465577593E-2</v>
      </c>
      <c r="AU41" s="90">
        <f ca="1">AU40+AR40</f>
        <v>-2.7062683943447046</v>
      </c>
      <c r="AV41" s="25">
        <f ca="1">AV40+AS40</f>
        <v>-1.0662935659206398</v>
      </c>
      <c r="AW41" s="48">
        <f ca="1">AW40+AT40</f>
        <v>-1.0727391412648641</v>
      </c>
    </row>
    <row r="42" spans="2:49" x14ac:dyDescent="0.7">
      <c r="B42" s="15">
        <f t="shared" si="17"/>
        <v>34</v>
      </c>
      <c r="C42" s="7">
        <f t="shared" ca="1" si="21"/>
        <v>34</v>
      </c>
      <c r="D42" s="8">
        <f t="shared" ca="1" si="22"/>
        <v>0</v>
      </c>
      <c r="E42" s="12">
        <f t="shared" ca="1" si="23"/>
        <v>2</v>
      </c>
      <c r="F42" s="66">
        <f t="shared" ca="1" si="24"/>
        <v>0</v>
      </c>
      <c r="G42" s="67">
        <f t="shared" ca="1" si="25"/>
        <v>-1</v>
      </c>
      <c r="H42" s="7">
        <f t="shared" ca="1" si="26"/>
        <v>1</v>
      </c>
      <c r="I42" s="8" t="b">
        <f t="shared" ca="1" si="27"/>
        <v>0</v>
      </c>
      <c r="J42" s="12"/>
      <c r="K42" s="7">
        <f t="shared" ca="1" si="6"/>
        <v>0</v>
      </c>
      <c r="L42" s="25">
        <f t="shared" si="7"/>
        <v>0.70079855159577531</v>
      </c>
      <c r="M42" s="8">
        <f t="shared" ca="1" si="8"/>
        <v>0</v>
      </c>
      <c r="N42" s="12"/>
      <c r="O42" s="74">
        <f ca="1">OFFSET(R42,0,$F42)</f>
        <v>-5.1369218535827166</v>
      </c>
      <c r="P42" s="73">
        <f ca="1">$G42+MAX(T42:U42)</f>
        <v>-4.9712728451964994</v>
      </c>
      <c r="Q42" s="48">
        <f ca="1">P42-O42</f>
        <v>0.16564900838621721</v>
      </c>
      <c r="R42" s="90">
        <f ca="1">$AU42+$AV42*E42+$AW42*0</f>
        <v>-5.1369218535827166</v>
      </c>
      <c r="S42" s="48">
        <f ca="1">$AU42+$AV42*E42+$AW42*1</f>
        <v>-6.3090164373131579</v>
      </c>
      <c r="T42" s="74">
        <f ca="1">IF($I42=TRUE, 0, $AU42+$AV42*H42+$AW42*0)</f>
        <v>-3.9712728451964994</v>
      </c>
      <c r="U42" s="77">
        <f ca="1">IF($I42=TRUE, 0, $AU42+$AV42*H42+$AW42*1)</f>
        <v>-5.1433674289269415</v>
      </c>
      <c r="X42" s="41">
        <f t="shared" ca="1" si="29"/>
        <v>-2.8056238368102822</v>
      </c>
      <c r="Y42" s="31">
        <f t="shared" ca="1" si="29"/>
        <v>-3.9777184205407239</v>
      </c>
      <c r="Z42" s="30">
        <f t="shared" ca="1" si="29"/>
        <v>-3.9712728451964994</v>
      </c>
      <c r="AA42" s="32">
        <f t="shared" ca="1" si="29"/>
        <v>-5.1433674289269415</v>
      </c>
      <c r="AB42" s="31">
        <f t="shared" ca="1" si="29"/>
        <v>-5.1369218535827166</v>
      </c>
      <c r="AC42" s="31">
        <f t="shared" ca="1" si="29"/>
        <v>-6.3090164373131579</v>
      </c>
      <c r="AD42" s="30">
        <f t="shared" ca="1" si="29"/>
        <v>-6.3025708619689347</v>
      </c>
      <c r="AE42" s="32">
        <f t="shared" ca="1" si="29"/>
        <v>-7.474665445699376</v>
      </c>
      <c r="AF42" s="31">
        <f t="shared" ca="1" si="29"/>
        <v>-7.4682198703551519</v>
      </c>
      <c r="AG42" s="42">
        <f t="shared" ca="1" si="29"/>
        <v>-8.6403144540855941</v>
      </c>
      <c r="AI42" s="7">
        <f t="shared" ca="1" si="10"/>
        <v>0</v>
      </c>
      <c r="AJ42" s="12">
        <f t="shared" ca="1" si="11"/>
        <v>0</v>
      </c>
      <c r="AK42" s="12">
        <f t="shared" ca="1" si="12"/>
        <v>0</v>
      </c>
      <c r="AL42" s="12">
        <f t="shared" ca="1" si="13"/>
        <v>0</v>
      </c>
      <c r="AM42" s="8">
        <f t="shared" ca="1" si="14"/>
        <v>0</v>
      </c>
      <c r="AO42" s="82">
        <f>1</f>
        <v>1</v>
      </c>
      <c r="AP42" s="72">
        <f t="shared" ca="1" si="15"/>
        <v>2</v>
      </c>
      <c r="AQ42" s="83">
        <f t="shared" ca="1" si="16"/>
        <v>0</v>
      </c>
      <c r="AR42" s="90">
        <f ca="1">_alpha*$Q42*AO42</f>
        <v>1.6564900838621721E-2</v>
      </c>
      <c r="AS42" s="25">
        <f ca="1">_alpha*$Q42*AP42</f>
        <v>3.3129801677243442E-2</v>
      </c>
      <c r="AT42" s="48">
        <f ca="1">_alpha*$Q42*AQ42</f>
        <v>0</v>
      </c>
      <c r="AU42" s="90">
        <f ca="1">AU41+AR41</f>
        <v>-2.8056238368102822</v>
      </c>
      <c r="AV42" s="25">
        <f ca="1">AV41+AS41</f>
        <v>-1.1656490083862174</v>
      </c>
      <c r="AW42" s="48">
        <f ca="1">AW41+AT41</f>
        <v>-1.1720945837304417</v>
      </c>
    </row>
    <row r="43" spans="2:49" x14ac:dyDescent="0.7">
      <c r="B43" s="15">
        <f t="shared" si="17"/>
        <v>35</v>
      </c>
      <c r="C43" s="7">
        <f t="shared" ca="1" si="21"/>
        <v>35</v>
      </c>
      <c r="D43" s="8">
        <f t="shared" ca="1" si="22"/>
        <v>0</v>
      </c>
      <c r="E43" s="12">
        <f t="shared" ca="1" si="23"/>
        <v>1</v>
      </c>
      <c r="F43" s="66">
        <f t="shared" ca="1" si="24"/>
        <v>1</v>
      </c>
      <c r="G43" s="67">
        <f t="shared" ca="1" si="25"/>
        <v>-1</v>
      </c>
      <c r="H43" s="7">
        <f t="shared" ca="1" si="26"/>
        <v>2</v>
      </c>
      <c r="I43" s="8" t="b">
        <f t="shared" ca="1" si="27"/>
        <v>0</v>
      </c>
      <c r="J43" s="12"/>
      <c r="K43" s="7">
        <f t="shared" ca="1" si="6"/>
        <v>0</v>
      </c>
      <c r="L43" s="25">
        <f t="shared" si="7"/>
        <v>0.69882711877157921</v>
      </c>
      <c r="M43" s="8">
        <f t="shared" ca="1" si="8"/>
        <v>1</v>
      </c>
      <c r="N43" s="12"/>
      <c r="O43" s="74">
        <f ca="1">OFFSET(R43,0,$F43)</f>
        <v>-5.0936727264110768</v>
      </c>
      <c r="P43" s="73">
        <f ca="1">$G43+MAX(T43:U43)</f>
        <v>-6.0540973493896084</v>
      </c>
      <c r="Q43" s="48">
        <f ca="1">P43-O43</f>
        <v>-0.96042462297853159</v>
      </c>
      <c r="R43" s="90">
        <f ca="1">$AU43+$AV43*E43+$AW43*0</f>
        <v>-3.9215781426806346</v>
      </c>
      <c r="S43" s="48">
        <f ca="1">$AU43+$AV43*E43+$AW43*1</f>
        <v>-5.0936727264110768</v>
      </c>
      <c r="T43" s="74">
        <f ca="1">IF($I43=TRUE, 0, $AU43+$AV43*H43+$AW43*0)</f>
        <v>-5.0540973493896084</v>
      </c>
      <c r="U43" s="77">
        <f ca="1">IF($I43=TRUE, 0, $AU43+$AV43*H43+$AW43*1)</f>
        <v>-6.2261919331200506</v>
      </c>
      <c r="X43" s="41">
        <f t="shared" ca="1" si="29"/>
        <v>-2.7890589359716604</v>
      </c>
      <c r="Y43" s="31">
        <f t="shared" ca="1" si="29"/>
        <v>-3.9611535197021022</v>
      </c>
      <c r="Z43" s="30">
        <f t="shared" ca="1" si="29"/>
        <v>-3.9215781426806346</v>
      </c>
      <c r="AA43" s="32">
        <f t="shared" ca="1" si="29"/>
        <v>-5.0936727264110768</v>
      </c>
      <c r="AB43" s="31">
        <f t="shared" ca="1" si="29"/>
        <v>-5.0540973493896084</v>
      </c>
      <c r="AC43" s="31">
        <f t="shared" ca="1" si="29"/>
        <v>-6.2261919331200506</v>
      </c>
      <c r="AD43" s="30">
        <f t="shared" ca="1" si="29"/>
        <v>-6.1866165560985831</v>
      </c>
      <c r="AE43" s="32">
        <f t="shared" ca="1" si="29"/>
        <v>-7.3587111398290244</v>
      </c>
      <c r="AF43" s="31">
        <f t="shared" ca="1" si="29"/>
        <v>-7.3191357628075568</v>
      </c>
      <c r="AG43" s="42">
        <f t="shared" ca="1" si="29"/>
        <v>-8.4912303465379981</v>
      </c>
      <c r="AI43" s="7">
        <f t="shared" ca="1" si="10"/>
        <v>0</v>
      </c>
      <c r="AJ43" s="12">
        <f t="shared" ca="1" si="11"/>
        <v>0</v>
      </c>
      <c r="AK43" s="12">
        <f t="shared" ca="1" si="12"/>
        <v>0</v>
      </c>
      <c r="AL43" s="12">
        <f t="shared" ca="1" si="13"/>
        <v>0</v>
      </c>
      <c r="AM43" s="8">
        <f t="shared" ca="1" si="14"/>
        <v>0</v>
      </c>
      <c r="AO43" s="82">
        <f>1</f>
        <v>1</v>
      </c>
      <c r="AP43" s="72">
        <f t="shared" ca="1" si="15"/>
        <v>1</v>
      </c>
      <c r="AQ43" s="83">
        <f t="shared" ca="1" si="16"/>
        <v>1</v>
      </c>
      <c r="AR43" s="90">
        <f ca="1">_alpha*$Q43*AO43</f>
        <v>-9.6042462297853168E-2</v>
      </c>
      <c r="AS43" s="25">
        <f ca="1">_alpha*$Q43*AP43</f>
        <v>-9.6042462297853168E-2</v>
      </c>
      <c r="AT43" s="48">
        <f ca="1">_alpha*$Q43*AQ43</f>
        <v>-9.6042462297853168E-2</v>
      </c>
      <c r="AU43" s="90">
        <f ca="1">AU42+AR42</f>
        <v>-2.7890589359716604</v>
      </c>
      <c r="AV43" s="25">
        <f ca="1">AV42+AS42</f>
        <v>-1.132519206708974</v>
      </c>
      <c r="AW43" s="48">
        <f ca="1">AW42+AT42</f>
        <v>-1.1720945837304417</v>
      </c>
    </row>
    <row r="44" spans="2:49" x14ac:dyDescent="0.7">
      <c r="B44" s="15">
        <f t="shared" si="17"/>
        <v>36</v>
      </c>
      <c r="C44" s="7">
        <f t="shared" ca="1" si="21"/>
        <v>36</v>
      </c>
      <c r="D44" s="8">
        <f t="shared" ca="1" si="22"/>
        <v>0</v>
      </c>
      <c r="E44" s="12">
        <f t="shared" ca="1" si="23"/>
        <v>2</v>
      </c>
      <c r="F44" s="66">
        <f t="shared" ca="1" si="24"/>
        <v>0</v>
      </c>
      <c r="G44" s="67">
        <f t="shared" ca="1" si="25"/>
        <v>-1</v>
      </c>
      <c r="H44" s="7">
        <f t="shared" ca="1" si="26"/>
        <v>1</v>
      </c>
      <c r="I44" s="8" t="b">
        <f t="shared" ca="1" si="27"/>
        <v>0</v>
      </c>
      <c r="J44" s="12"/>
      <c r="K44" s="7">
        <f t="shared" ca="1" si="6"/>
        <v>0</v>
      </c>
      <c r="L44" s="25">
        <f t="shared" si="7"/>
        <v>0.69691502481948353</v>
      </c>
      <c r="M44" s="8">
        <f t="shared" ca="1" si="8"/>
        <v>0</v>
      </c>
      <c r="N44" s="12"/>
      <c r="O44" s="74">
        <f ca="1">OFFSET(R44,0,$F44)</f>
        <v>-5.3422247362831676</v>
      </c>
      <c r="P44" s="73">
        <f ca="1">$G44+MAX(T44:U44)</f>
        <v>-5.1136630672763408</v>
      </c>
      <c r="Q44" s="48">
        <f ca="1">P44-O44</f>
        <v>0.22856166900682684</v>
      </c>
      <c r="R44" s="90">
        <f ca="1">$AU44+$AV44*E44+$AW44*0</f>
        <v>-5.3422247362831676</v>
      </c>
      <c r="S44" s="48">
        <f ca="1">$AU44+$AV44*E44+$AW44*1</f>
        <v>-6.6103617823114629</v>
      </c>
      <c r="T44" s="74">
        <f ca="1">IF($I44=TRUE, 0, $AU44+$AV44*H44+$AW44*0)</f>
        <v>-4.1136630672763408</v>
      </c>
      <c r="U44" s="77">
        <f ca="1">IF($I44=TRUE, 0, $AU44+$AV44*H44+$AW44*1)</f>
        <v>-5.3818001133046351</v>
      </c>
      <c r="X44" s="41">
        <f t="shared" ca="1" si="29"/>
        <v>-2.8851013982695135</v>
      </c>
      <c r="Y44" s="31">
        <f t="shared" ca="1" si="29"/>
        <v>-4.1532384442978083</v>
      </c>
      <c r="Z44" s="30">
        <f t="shared" ca="1" si="29"/>
        <v>-4.1136630672763408</v>
      </c>
      <c r="AA44" s="32">
        <f t="shared" ca="1" si="29"/>
        <v>-5.3818001133046351</v>
      </c>
      <c r="AB44" s="31">
        <f t="shared" ca="1" si="29"/>
        <v>-5.3422247362831676</v>
      </c>
      <c r="AC44" s="31">
        <f t="shared" ca="1" si="29"/>
        <v>-6.6103617823114629</v>
      </c>
      <c r="AD44" s="30">
        <f t="shared" ca="1" si="29"/>
        <v>-6.5707864052899954</v>
      </c>
      <c r="AE44" s="32">
        <f t="shared" ca="1" si="29"/>
        <v>-7.8389234513182906</v>
      </c>
      <c r="AF44" s="31">
        <f t="shared" ca="1" si="29"/>
        <v>-7.7993480742968213</v>
      </c>
      <c r="AG44" s="42">
        <f t="shared" ca="1" si="29"/>
        <v>-9.0674851203251166</v>
      </c>
      <c r="AI44" s="7">
        <f t="shared" ca="1" si="10"/>
        <v>0</v>
      </c>
      <c r="AJ44" s="12">
        <f t="shared" ca="1" si="11"/>
        <v>0</v>
      </c>
      <c r="AK44" s="12">
        <f t="shared" ca="1" si="12"/>
        <v>0</v>
      </c>
      <c r="AL44" s="12">
        <f t="shared" ca="1" si="13"/>
        <v>0</v>
      </c>
      <c r="AM44" s="8">
        <f t="shared" ca="1" si="14"/>
        <v>0</v>
      </c>
      <c r="AO44" s="82">
        <f>1</f>
        <v>1</v>
      </c>
      <c r="AP44" s="72">
        <f t="shared" ca="1" si="15"/>
        <v>2</v>
      </c>
      <c r="AQ44" s="83">
        <f t="shared" ca="1" si="16"/>
        <v>0</v>
      </c>
      <c r="AR44" s="90">
        <f ca="1">_alpha*$Q44*AO44</f>
        <v>2.2856166900682685E-2</v>
      </c>
      <c r="AS44" s="25">
        <f ca="1">_alpha*$Q44*AP44</f>
        <v>4.5712333801365371E-2</v>
      </c>
      <c r="AT44" s="48">
        <f ca="1">_alpha*$Q44*AQ44</f>
        <v>0</v>
      </c>
      <c r="AU44" s="90">
        <f ca="1">AU43+AR43</f>
        <v>-2.8851013982695135</v>
      </c>
      <c r="AV44" s="25">
        <f ca="1">AV43+AS43</f>
        <v>-1.2285616690068271</v>
      </c>
      <c r="AW44" s="48">
        <f ca="1">AW43+AT43</f>
        <v>-1.2681370460282948</v>
      </c>
    </row>
    <row r="45" spans="2:49" x14ac:dyDescent="0.7">
      <c r="B45" s="15">
        <f t="shared" si="17"/>
        <v>37</v>
      </c>
      <c r="C45" s="7">
        <f t="shared" ca="1" si="21"/>
        <v>37</v>
      </c>
      <c r="D45" s="8">
        <f t="shared" ca="1" si="22"/>
        <v>0</v>
      </c>
      <c r="E45" s="12">
        <f t="shared" ca="1" si="23"/>
        <v>1</v>
      </c>
      <c r="F45" s="66">
        <f t="shared" ca="1" si="24"/>
        <v>0</v>
      </c>
      <c r="G45" s="67">
        <f t="shared" ca="1" si="25"/>
        <v>-1</v>
      </c>
      <c r="H45" s="7">
        <f t="shared" ca="1" si="26"/>
        <v>0</v>
      </c>
      <c r="I45" s="8" t="b">
        <f t="shared" ca="1" si="27"/>
        <v>0</v>
      </c>
      <c r="J45" s="12"/>
      <c r="K45" s="7">
        <f t="shared" ca="1" si="6"/>
        <v>0</v>
      </c>
      <c r="L45" s="25">
        <f t="shared" si="7"/>
        <v>0.6950589506240562</v>
      </c>
      <c r="M45" s="8">
        <f t="shared" ca="1" si="8"/>
        <v>0</v>
      </c>
      <c r="N45" s="12"/>
      <c r="O45" s="74">
        <f ca="1">OFFSET(R45,0,$F45)</f>
        <v>-4.0450945665742921</v>
      </c>
      <c r="P45" s="73">
        <f ca="1">$G45+MAX(T45:U45)</f>
        <v>-3.8622452313688309</v>
      </c>
      <c r="Q45" s="48">
        <f ca="1">P45-O45</f>
        <v>0.18284933520546121</v>
      </c>
      <c r="R45" s="90">
        <f ca="1">$AU45+$AV45*E45+$AW45*0</f>
        <v>-4.0450945665742921</v>
      </c>
      <c r="S45" s="48">
        <f ca="1">$AU45+$AV45*E45+$AW45*1</f>
        <v>-5.3132316126025874</v>
      </c>
      <c r="T45" s="74">
        <f ca="1">IF($I45=TRUE, 0, $AU45+$AV45*H45+$AW45*0)</f>
        <v>-2.8622452313688309</v>
      </c>
      <c r="U45" s="77">
        <f ca="1">IF($I45=TRUE, 0, $AU45+$AV45*H45+$AW45*1)</f>
        <v>-4.1303822773971257</v>
      </c>
      <c r="X45" s="41">
        <f t="shared" ca="1" si="29"/>
        <v>-2.8622452313688309</v>
      </c>
      <c r="Y45" s="31">
        <f t="shared" ca="1" si="29"/>
        <v>-4.1303822773971257</v>
      </c>
      <c r="Z45" s="30">
        <f t="shared" ca="1" si="29"/>
        <v>-4.0450945665742921</v>
      </c>
      <c r="AA45" s="32">
        <f t="shared" ca="1" si="29"/>
        <v>-5.3132316126025874</v>
      </c>
      <c r="AB45" s="31">
        <f t="shared" ca="1" si="29"/>
        <v>-5.2279439017797547</v>
      </c>
      <c r="AC45" s="31">
        <f t="shared" ca="1" si="29"/>
        <v>-6.4960809478080499</v>
      </c>
      <c r="AD45" s="30">
        <f t="shared" ca="1" si="29"/>
        <v>-6.4107932369852154</v>
      </c>
      <c r="AE45" s="32">
        <f t="shared" ca="1" si="29"/>
        <v>-7.6789302830135107</v>
      </c>
      <c r="AF45" s="31">
        <f t="shared" ca="1" si="29"/>
        <v>-7.593642572190678</v>
      </c>
      <c r="AG45" s="42">
        <f t="shared" ca="1" si="29"/>
        <v>-8.8617796182189732</v>
      </c>
      <c r="AI45" s="7">
        <f t="shared" ca="1" si="10"/>
        <v>0</v>
      </c>
      <c r="AJ45" s="12">
        <f t="shared" ca="1" si="11"/>
        <v>0</v>
      </c>
      <c r="AK45" s="12">
        <f t="shared" ca="1" si="12"/>
        <v>0</v>
      </c>
      <c r="AL45" s="12">
        <f t="shared" ca="1" si="13"/>
        <v>0</v>
      </c>
      <c r="AM45" s="8">
        <f t="shared" ca="1" si="14"/>
        <v>0</v>
      </c>
      <c r="AO45" s="82">
        <f>1</f>
        <v>1</v>
      </c>
      <c r="AP45" s="72">
        <f t="shared" ca="1" si="15"/>
        <v>1</v>
      </c>
      <c r="AQ45" s="83">
        <f t="shared" ca="1" si="16"/>
        <v>0</v>
      </c>
      <c r="AR45" s="90">
        <f ca="1">_alpha*$Q45*AO45</f>
        <v>1.828493352054612E-2</v>
      </c>
      <c r="AS45" s="25">
        <f ca="1">_alpha*$Q45*AP45</f>
        <v>1.828493352054612E-2</v>
      </c>
      <c r="AT45" s="48">
        <f ca="1">_alpha*$Q45*AQ45</f>
        <v>0</v>
      </c>
      <c r="AU45" s="90">
        <f ca="1">AU44+AR44</f>
        <v>-2.8622452313688309</v>
      </c>
      <c r="AV45" s="25">
        <f ca="1">AV44+AS44</f>
        <v>-1.1828493352054616</v>
      </c>
      <c r="AW45" s="48">
        <f ca="1">AW44+AT44</f>
        <v>-1.2681370460282948</v>
      </c>
    </row>
    <row r="46" spans="2:49" x14ac:dyDescent="0.7">
      <c r="B46" s="15">
        <f t="shared" si="17"/>
        <v>38</v>
      </c>
      <c r="C46" s="7">
        <f t="shared" ca="1" si="21"/>
        <v>38</v>
      </c>
      <c r="D46" s="8">
        <f t="shared" ca="1" si="22"/>
        <v>0</v>
      </c>
      <c r="E46" s="12">
        <f t="shared" ca="1" si="23"/>
        <v>0</v>
      </c>
      <c r="F46" s="66">
        <f t="shared" ca="1" si="24"/>
        <v>0</v>
      </c>
      <c r="G46" s="67">
        <f t="shared" ca="1" si="25"/>
        <v>-1</v>
      </c>
      <c r="H46" s="7">
        <f t="shared" ca="1" si="26"/>
        <v>0</v>
      </c>
      <c r="I46" s="8" t="b">
        <f t="shared" ca="1" si="27"/>
        <v>0</v>
      </c>
      <c r="J46" s="12"/>
      <c r="K46" s="7">
        <f t="shared" ca="1" si="6"/>
        <v>0</v>
      </c>
      <c r="L46" s="25">
        <f t="shared" si="7"/>
        <v>0.69325584403428697</v>
      </c>
      <c r="M46" s="8">
        <f t="shared" ca="1" si="8"/>
        <v>0</v>
      </c>
      <c r="N46" s="12"/>
      <c r="O46" s="74">
        <f ca="1">OFFSET(R46,0,$F46)</f>
        <v>-2.8439602978482847</v>
      </c>
      <c r="P46" s="73">
        <f ca="1">$G46+MAX(T46:U46)</f>
        <v>-3.8439602978482847</v>
      </c>
      <c r="Q46" s="48">
        <f ca="1">P46-O46</f>
        <v>-1</v>
      </c>
      <c r="R46" s="90">
        <f ca="1">$AU46+$AV46*E46+$AW46*0</f>
        <v>-2.8439602978482847</v>
      </c>
      <c r="S46" s="48">
        <f ca="1">$AU46+$AV46*E46+$AW46*1</f>
        <v>-4.1120973438765791</v>
      </c>
      <c r="T46" s="74">
        <f ca="1">IF($I46=TRUE, 0, $AU46+$AV46*H46+$AW46*0)</f>
        <v>-2.8439602978482847</v>
      </c>
      <c r="U46" s="77">
        <f ca="1">IF($I46=TRUE, 0, $AU46+$AV46*H46+$AW46*1)</f>
        <v>-4.1120973438765791</v>
      </c>
      <c r="X46" s="41">
        <f t="shared" ca="1" si="29"/>
        <v>-2.8439602978482847</v>
      </c>
      <c r="Y46" s="31">
        <f t="shared" ca="1" si="29"/>
        <v>-4.1120973438765791</v>
      </c>
      <c r="Z46" s="30">
        <f t="shared" ca="1" si="29"/>
        <v>-4.0085246995332007</v>
      </c>
      <c r="AA46" s="32">
        <f t="shared" ca="1" si="29"/>
        <v>-5.2766617455614959</v>
      </c>
      <c r="AB46" s="31">
        <f t="shared" ca="1" si="29"/>
        <v>-5.1730891012181157</v>
      </c>
      <c r="AC46" s="31">
        <f t="shared" ca="1" si="29"/>
        <v>-6.441226147246411</v>
      </c>
      <c r="AD46" s="30">
        <f t="shared" ca="1" si="29"/>
        <v>-6.3376535029030308</v>
      </c>
      <c r="AE46" s="32">
        <f t="shared" ca="1" si="29"/>
        <v>-7.605790548931326</v>
      </c>
      <c r="AF46" s="31">
        <f t="shared" ca="1" si="29"/>
        <v>-7.5022179045879467</v>
      </c>
      <c r="AG46" s="42">
        <f t="shared" ca="1" si="29"/>
        <v>-8.770354950616241</v>
      </c>
      <c r="AI46" s="7">
        <f t="shared" ca="1" si="10"/>
        <v>0</v>
      </c>
      <c r="AJ46" s="12">
        <f t="shared" ca="1" si="11"/>
        <v>0</v>
      </c>
      <c r="AK46" s="12">
        <f t="shared" ca="1" si="12"/>
        <v>0</v>
      </c>
      <c r="AL46" s="12">
        <f t="shared" ca="1" si="13"/>
        <v>0</v>
      </c>
      <c r="AM46" s="8">
        <f t="shared" ca="1" si="14"/>
        <v>0</v>
      </c>
      <c r="AO46" s="82">
        <f>1</f>
        <v>1</v>
      </c>
      <c r="AP46" s="72">
        <f t="shared" ca="1" si="15"/>
        <v>0</v>
      </c>
      <c r="AQ46" s="83">
        <f t="shared" ca="1" si="16"/>
        <v>0</v>
      </c>
      <c r="AR46" s="90">
        <f ca="1">_alpha*$Q46*AO46</f>
        <v>-0.1</v>
      </c>
      <c r="AS46" s="25">
        <f ca="1">_alpha*$Q46*AP46</f>
        <v>0</v>
      </c>
      <c r="AT46" s="48">
        <f ca="1">_alpha*$Q46*AQ46</f>
        <v>0</v>
      </c>
      <c r="AU46" s="90">
        <f ca="1">AU45+AR45</f>
        <v>-2.8439602978482847</v>
      </c>
      <c r="AV46" s="25">
        <f ca="1">AV45+AS45</f>
        <v>-1.1645644016849155</v>
      </c>
      <c r="AW46" s="48">
        <f ca="1">AW45+AT45</f>
        <v>-1.2681370460282948</v>
      </c>
    </row>
    <row r="47" spans="2:49" x14ac:dyDescent="0.7">
      <c r="B47" s="15">
        <f t="shared" si="17"/>
        <v>39</v>
      </c>
      <c r="C47" s="7">
        <f t="shared" ca="1" si="21"/>
        <v>39</v>
      </c>
      <c r="D47" s="8">
        <f t="shared" ca="1" si="22"/>
        <v>0</v>
      </c>
      <c r="E47" s="12">
        <f t="shared" ca="1" si="23"/>
        <v>0</v>
      </c>
      <c r="F47" s="66">
        <f t="shared" ca="1" si="24"/>
        <v>0</v>
      </c>
      <c r="G47" s="67">
        <f t="shared" ca="1" si="25"/>
        <v>-1</v>
      </c>
      <c r="H47" s="7">
        <f t="shared" ca="1" si="26"/>
        <v>0</v>
      </c>
      <c r="I47" s="8" t="b">
        <f t="shared" ca="1" si="27"/>
        <v>0</v>
      </c>
      <c r="J47" s="12"/>
      <c r="K47" s="7">
        <f t="shared" ca="1" si="6"/>
        <v>0</v>
      </c>
      <c r="L47" s="25">
        <f t="shared" si="7"/>
        <v>0.69150289218123917</v>
      </c>
      <c r="M47" s="8">
        <f t="shared" ca="1" si="8"/>
        <v>0</v>
      </c>
      <c r="N47" s="12"/>
      <c r="O47" s="74">
        <f ca="1">OFFSET(R47,0,$F47)</f>
        <v>-2.9439602978482848</v>
      </c>
      <c r="P47" s="73">
        <f ca="1">$G47+MAX(T47:U47)</f>
        <v>-3.9439602978482848</v>
      </c>
      <c r="Q47" s="48">
        <f ca="1">P47-O47</f>
        <v>-1</v>
      </c>
      <c r="R47" s="90">
        <f ca="1">$AU47+$AV47*E47+$AW47*0</f>
        <v>-2.9439602978482848</v>
      </c>
      <c r="S47" s="48">
        <f ca="1">$AU47+$AV47*E47+$AW47*1</f>
        <v>-4.2120973438765796</v>
      </c>
      <c r="T47" s="74">
        <f ca="1">IF($I47=TRUE, 0, $AU47+$AV47*H47+$AW47*0)</f>
        <v>-2.9439602978482848</v>
      </c>
      <c r="U47" s="77">
        <f ca="1">IF($I47=TRUE, 0, $AU47+$AV47*H47+$AW47*1)</f>
        <v>-4.2120973438765796</v>
      </c>
      <c r="X47" s="41">
        <f t="shared" ca="1" si="29"/>
        <v>-2.9439602978482848</v>
      </c>
      <c r="Y47" s="31">
        <f t="shared" ca="1" si="29"/>
        <v>-4.2120973438765796</v>
      </c>
      <c r="Z47" s="30">
        <f t="shared" ca="1" si="29"/>
        <v>-4.1085246995332003</v>
      </c>
      <c r="AA47" s="32">
        <f t="shared" ca="1" si="29"/>
        <v>-5.3766617455614956</v>
      </c>
      <c r="AB47" s="31">
        <f t="shared" ca="1" si="29"/>
        <v>-5.2730891012181154</v>
      </c>
      <c r="AC47" s="31">
        <f t="shared" ca="1" si="29"/>
        <v>-6.5412261472464106</v>
      </c>
      <c r="AD47" s="30">
        <f t="shared" ca="1" si="29"/>
        <v>-6.4376535029030313</v>
      </c>
      <c r="AE47" s="32">
        <f t="shared" ca="1" si="29"/>
        <v>-7.7057905489313256</v>
      </c>
      <c r="AF47" s="31">
        <f t="shared" ca="1" si="29"/>
        <v>-7.6022179045879472</v>
      </c>
      <c r="AG47" s="42">
        <f t="shared" ca="1" si="29"/>
        <v>-8.8703549506162425</v>
      </c>
      <c r="AI47" s="7">
        <f t="shared" ca="1" si="10"/>
        <v>0</v>
      </c>
      <c r="AJ47" s="12">
        <f t="shared" ca="1" si="11"/>
        <v>0</v>
      </c>
      <c r="AK47" s="12">
        <f t="shared" ca="1" si="12"/>
        <v>0</v>
      </c>
      <c r="AL47" s="12">
        <f t="shared" ca="1" si="13"/>
        <v>0</v>
      </c>
      <c r="AM47" s="8">
        <f t="shared" ca="1" si="14"/>
        <v>0</v>
      </c>
      <c r="AO47" s="82">
        <f>1</f>
        <v>1</v>
      </c>
      <c r="AP47" s="72">
        <f t="shared" ca="1" si="15"/>
        <v>0</v>
      </c>
      <c r="AQ47" s="83">
        <f t="shared" ca="1" si="16"/>
        <v>0</v>
      </c>
      <c r="AR47" s="90">
        <f ca="1">_alpha*$Q47*AO47</f>
        <v>-0.1</v>
      </c>
      <c r="AS47" s="25">
        <f ca="1">_alpha*$Q47*AP47</f>
        <v>0</v>
      </c>
      <c r="AT47" s="48">
        <f ca="1">_alpha*$Q47*AQ47</f>
        <v>0</v>
      </c>
      <c r="AU47" s="90">
        <f ca="1">AU46+AR46</f>
        <v>-2.9439602978482848</v>
      </c>
      <c r="AV47" s="25">
        <f ca="1">AV46+AS46</f>
        <v>-1.1645644016849155</v>
      </c>
      <c r="AW47" s="48">
        <f ca="1">AW46+AT46</f>
        <v>-1.2681370460282948</v>
      </c>
    </row>
    <row r="48" spans="2:49" x14ac:dyDescent="0.7">
      <c r="B48" s="15">
        <f t="shared" si="17"/>
        <v>40</v>
      </c>
      <c r="C48" s="7">
        <f t="shared" ca="1" si="21"/>
        <v>40</v>
      </c>
      <c r="D48" s="8">
        <f t="shared" ca="1" si="22"/>
        <v>0</v>
      </c>
      <c r="E48" s="12">
        <f t="shared" ca="1" si="23"/>
        <v>0</v>
      </c>
      <c r="F48" s="66">
        <f t="shared" ca="1" si="24"/>
        <v>0</v>
      </c>
      <c r="G48" s="67">
        <f t="shared" ca="1" si="25"/>
        <v>-1</v>
      </c>
      <c r="H48" s="7">
        <f t="shared" ca="1" si="26"/>
        <v>0</v>
      </c>
      <c r="I48" s="8" t="b">
        <f t="shared" ca="1" si="27"/>
        <v>0</v>
      </c>
      <c r="J48" s="12"/>
      <c r="K48" s="7">
        <f t="shared" ca="1" si="6"/>
        <v>0</v>
      </c>
      <c r="L48" s="25">
        <f t="shared" si="7"/>
        <v>0.6897974972783647</v>
      </c>
      <c r="M48" s="8">
        <f t="shared" ca="1" si="8"/>
        <v>0</v>
      </c>
      <c r="N48" s="12"/>
      <c r="O48" s="74">
        <f ca="1">OFFSET(R48,0,$F48)</f>
        <v>-3.0439602978482849</v>
      </c>
      <c r="P48" s="73">
        <f ca="1">$G48+MAX(T48:U48)</f>
        <v>-4.0439602978482849</v>
      </c>
      <c r="Q48" s="48">
        <f ca="1">P48-O48</f>
        <v>-1</v>
      </c>
      <c r="R48" s="90">
        <f ca="1">$AU48+$AV48*E48+$AW48*0</f>
        <v>-3.0439602978482849</v>
      </c>
      <c r="S48" s="48">
        <f ca="1">$AU48+$AV48*E48+$AW48*1</f>
        <v>-4.3120973438765802</v>
      </c>
      <c r="T48" s="74">
        <f ca="1">IF($I48=TRUE, 0, $AU48+$AV48*H48+$AW48*0)</f>
        <v>-3.0439602978482849</v>
      </c>
      <c r="U48" s="77">
        <f ca="1">IF($I48=TRUE, 0, $AU48+$AV48*H48+$AW48*1)</f>
        <v>-4.3120973438765802</v>
      </c>
      <c r="X48" s="41">
        <f t="shared" ca="1" si="29"/>
        <v>-3.0439602978482849</v>
      </c>
      <c r="Y48" s="31">
        <f t="shared" ca="1" si="29"/>
        <v>-4.3120973438765802</v>
      </c>
      <c r="Z48" s="30">
        <f t="shared" ca="1" si="29"/>
        <v>-4.2085246995332</v>
      </c>
      <c r="AA48" s="32">
        <f t="shared" ca="1" si="29"/>
        <v>-5.4766617455614952</v>
      </c>
      <c r="AB48" s="31">
        <f t="shared" ca="1" si="29"/>
        <v>-5.3730891012181159</v>
      </c>
      <c r="AC48" s="31">
        <f t="shared" ca="1" si="29"/>
        <v>-6.6412261472464102</v>
      </c>
      <c r="AD48" s="30">
        <f t="shared" ca="1" si="29"/>
        <v>-6.5376535029030318</v>
      </c>
      <c r="AE48" s="32">
        <f t="shared" ca="1" si="29"/>
        <v>-7.8057905489313271</v>
      </c>
      <c r="AF48" s="31">
        <f t="shared" ca="1" si="29"/>
        <v>-7.7022179045879469</v>
      </c>
      <c r="AG48" s="42">
        <f t="shared" ca="1" si="29"/>
        <v>-8.9703549506162421</v>
      </c>
      <c r="AI48" s="7">
        <f t="shared" ca="1" si="10"/>
        <v>0</v>
      </c>
      <c r="AJ48" s="12">
        <f t="shared" ca="1" si="11"/>
        <v>0</v>
      </c>
      <c r="AK48" s="12">
        <f t="shared" ca="1" si="12"/>
        <v>0</v>
      </c>
      <c r="AL48" s="12">
        <f t="shared" ca="1" si="13"/>
        <v>0</v>
      </c>
      <c r="AM48" s="8">
        <f t="shared" ca="1" si="14"/>
        <v>0</v>
      </c>
      <c r="AO48" s="82">
        <f>1</f>
        <v>1</v>
      </c>
      <c r="AP48" s="72">
        <f t="shared" ca="1" si="15"/>
        <v>0</v>
      </c>
      <c r="AQ48" s="83">
        <f t="shared" ca="1" si="16"/>
        <v>0</v>
      </c>
      <c r="AR48" s="90">
        <f ca="1">_alpha*$Q48*AO48</f>
        <v>-0.1</v>
      </c>
      <c r="AS48" s="25">
        <f ca="1">_alpha*$Q48*AP48</f>
        <v>0</v>
      </c>
      <c r="AT48" s="48">
        <f ca="1">_alpha*$Q48*AQ48</f>
        <v>0</v>
      </c>
      <c r="AU48" s="90">
        <f ca="1">AU47+AR47</f>
        <v>-3.0439602978482849</v>
      </c>
      <c r="AV48" s="25">
        <f ca="1">AV47+AS47</f>
        <v>-1.1645644016849155</v>
      </c>
      <c r="AW48" s="48">
        <f ca="1">AW47+AT47</f>
        <v>-1.2681370460282948</v>
      </c>
    </row>
    <row r="49" spans="2:49" x14ac:dyDescent="0.7">
      <c r="B49" s="15">
        <f t="shared" si="17"/>
        <v>41</v>
      </c>
      <c r="C49" s="7">
        <f t="shared" ca="1" si="21"/>
        <v>41</v>
      </c>
      <c r="D49" s="8">
        <f t="shared" ca="1" si="22"/>
        <v>0</v>
      </c>
      <c r="E49" s="12">
        <f t="shared" ca="1" si="23"/>
        <v>0</v>
      </c>
      <c r="F49" s="66">
        <f t="shared" ca="1" si="24"/>
        <v>1</v>
      </c>
      <c r="G49" s="67">
        <f t="shared" ca="1" si="25"/>
        <v>-1</v>
      </c>
      <c r="H49" s="7">
        <f t="shared" ca="1" si="26"/>
        <v>1</v>
      </c>
      <c r="I49" s="8" t="b">
        <f t="shared" ca="1" si="27"/>
        <v>0</v>
      </c>
      <c r="J49" s="12"/>
      <c r="K49" s="7">
        <f t="shared" ca="1" si="6"/>
        <v>0</v>
      </c>
      <c r="L49" s="25">
        <f t="shared" si="7"/>
        <v>0.6881372553930184</v>
      </c>
      <c r="M49" s="8">
        <f t="shared" ca="1" si="8"/>
        <v>1</v>
      </c>
      <c r="N49" s="12"/>
      <c r="O49" s="74">
        <f ca="1">OFFSET(R49,0,$F49)</f>
        <v>-4.4120973438765798</v>
      </c>
      <c r="P49" s="73">
        <f ca="1">$G49+MAX(T49:U49)</f>
        <v>-5.3085246995332005</v>
      </c>
      <c r="Q49" s="48">
        <f ca="1">P49-O49</f>
        <v>-0.89642735565662068</v>
      </c>
      <c r="R49" s="90">
        <f ca="1">$AU49+$AV49*E49+$AW49*0</f>
        <v>-3.143960297848285</v>
      </c>
      <c r="S49" s="48">
        <f ca="1">$AU49+$AV49*E49+$AW49*1</f>
        <v>-4.4120973438765798</v>
      </c>
      <c r="T49" s="74">
        <f ca="1">IF($I49=TRUE, 0, $AU49+$AV49*H49+$AW49*0)</f>
        <v>-4.3085246995332005</v>
      </c>
      <c r="U49" s="77">
        <f ca="1">IF($I49=TRUE, 0, $AU49+$AV49*H49+$AW49*1)</f>
        <v>-5.5766617455614949</v>
      </c>
      <c r="X49" s="41">
        <f t="shared" ca="1" si="29"/>
        <v>-3.143960297848285</v>
      </c>
      <c r="Y49" s="31">
        <f t="shared" ca="1" si="29"/>
        <v>-4.4120973438765798</v>
      </c>
      <c r="Z49" s="30">
        <f t="shared" ca="1" si="29"/>
        <v>-4.3085246995332005</v>
      </c>
      <c r="AA49" s="32">
        <f t="shared" ca="1" si="29"/>
        <v>-5.5766617455614949</v>
      </c>
      <c r="AB49" s="31">
        <f t="shared" ca="1" si="29"/>
        <v>-5.4730891012181164</v>
      </c>
      <c r="AC49" s="31">
        <f t="shared" ca="1" si="29"/>
        <v>-6.7412261472464117</v>
      </c>
      <c r="AD49" s="30">
        <f t="shared" ca="1" si="29"/>
        <v>-6.6376535029030315</v>
      </c>
      <c r="AE49" s="32">
        <f t="shared" ca="1" si="29"/>
        <v>-7.9057905489313267</v>
      </c>
      <c r="AF49" s="31">
        <f t="shared" ca="1" si="29"/>
        <v>-7.8022179045879465</v>
      </c>
      <c r="AG49" s="42">
        <f t="shared" ca="1" si="29"/>
        <v>-9.0703549506162418</v>
      </c>
      <c r="AI49" s="7">
        <f t="shared" ca="1" si="10"/>
        <v>0</v>
      </c>
      <c r="AJ49" s="12">
        <f t="shared" ca="1" si="11"/>
        <v>0</v>
      </c>
      <c r="AK49" s="12">
        <f t="shared" ca="1" si="12"/>
        <v>0</v>
      </c>
      <c r="AL49" s="12">
        <f t="shared" ca="1" si="13"/>
        <v>0</v>
      </c>
      <c r="AM49" s="8">
        <f t="shared" ca="1" si="14"/>
        <v>0</v>
      </c>
      <c r="AO49" s="82">
        <f>1</f>
        <v>1</v>
      </c>
      <c r="AP49" s="72">
        <f t="shared" ca="1" si="15"/>
        <v>0</v>
      </c>
      <c r="AQ49" s="83">
        <f t="shared" ca="1" si="16"/>
        <v>1</v>
      </c>
      <c r="AR49" s="90">
        <f ca="1">_alpha*$Q49*AO49</f>
        <v>-8.9642735565662074E-2</v>
      </c>
      <c r="AS49" s="25">
        <f ca="1">_alpha*$Q49*AP49</f>
        <v>0</v>
      </c>
      <c r="AT49" s="48">
        <f ca="1">_alpha*$Q49*AQ49</f>
        <v>-8.9642735565662074E-2</v>
      </c>
      <c r="AU49" s="90">
        <f ca="1">AU48+AR48</f>
        <v>-3.143960297848285</v>
      </c>
      <c r="AV49" s="25">
        <f ca="1">AV48+AS48</f>
        <v>-1.1645644016849155</v>
      </c>
      <c r="AW49" s="48">
        <f ca="1">AW48+AT48</f>
        <v>-1.2681370460282948</v>
      </c>
    </row>
    <row r="50" spans="2:49" x14ac:dyDescent="0.7">
      <c r="B50" s="15">
        <f t="shared" si="17"/>
        <v>42</v>
      </c>
      <c r="C50" s="7">
        <f t="shared" ca="1" si="21"/>
        <v>42</v>
      </c>
      <c r="D50" s="8">
        <f t="shared" ca="1" si="22"/>
        <v>0</v>
      </c>
      <c r="E50" s="12">
        <f t="shared" ca="1" si="23"/>
        <v>1</v>
      </c>
      <c r="F50" s="66">
        <f t="shared" ca="1" si="24"/>
        <v>0</v>
      </c>
      <c r="G50" s="67">
        <f t="shared" ca="1" si="25"/>
        <v>-1</v>
      </c>
      <c r="H50" s="7">
        <f t="shared" ca="1" si="26"/>
        <v>0</v>
      </c>
      <c r="I50" s="8" t="b">
        <f t="shared" ca="1" si="27"/>
        <v>0</v>
      </c>
      <c r="J50" s="12"/>
      <c r="K50" s="7">
        <f t="shared" ca="1" si="6"/>
        <v>0</v>
      </c>
      <c r="L50" s="25">
        <f t="shared" si="7"/>
        <v>0.68651993776308129</v>
      </c>
      <c r="M50" s="8">
        <f t="shared" ca="1" si="8"/>
        <v>0</v>
      </c>
      <c r="N50" s="12"/>
      <c r="O50" s="74">
        <f ca="1">OFFSET(R50,0,$F50)</f>
        <v>-4.3981674350988627</v>
      </c>
      <c r="P50" s="73">
        <f ca="1">$G50+MAX(T50:U50)</f>
        <v>-4.2336030334139476</v>
      </c>
      <c r="Q50" s="48">
        <f ca="1">P50-O50</f>
        <v>0.16456440168491504</v>
      </c>
      <c r="R50" s="90">
        <f ca="1">$AU50+$AV50*E50+$AW50*0</f>
        <v>-4.3981674350988627</v>
      </c>
      <c r="S50" s="48">
        <f ca="1">$AU50+$AV50*E50+$AW50*1</f>
        <v>-5.7559472166928192</v>
      </c>
      <c r="T50" s="74">
        <f ca="1">IF($I50=TRUE, 0, $AU50+$AV50*H50+$AW50*0)</f>
        <v>-3.2336030334139472</v>
      </c>
      <c r="U50" s="77">
        <f ca="1">IF($I50=TRUE, 0, $AU50+$AV50*H50+$AW50*1)</f>
        <v>-4.5913828150079041</v>
      </c>
      <c r="X50" s="41">
        <f t="shared" ca="1" si="29"/>
        <v>-3.2336030334139472</v>
      </c>
      <c r="Y50" s="31">
        <f t="shared" ca="1" si="29"/>
        <v>-4.5913828150079041</v>
      </c>
      <c r="Z50" s="30">
        <f t="shared" ca="1" si="29"/>
        <v>-4.3981674350988627</v>
      </c>
      <c r="AA50" s="32">
        <f t="shared" ca="1" si="29"/>
        <v>-5.7559472166928192</v>
      </c>
      <c r="AB50" s="31">
        <f t="shared" ca="1" si="29"/>
        <v>-5.5627318367837777</v>
      </c>
      <c r="AC50" s="31">
        <f t="shared" ca="1" si="29"/>
        <v>-6.9205116183777342</v>
      </c>
      <c r="AD50" s="30">
        <f t="shared" ca="1" si="29"/>
        <v>-6.7272962384686936</v>
      </c>
      <c r="AE50" s="32">
        <f t="shared" ca="1" si="29"/>
        <v>-8.085076020062651</v>
      </c>
      <c r="AF50" s="31">
        <f t="shared" ca="1" si="29"/>
        <v>-7.8918606401536096</v>
      </c>
      <c r="AG50" s="42">
        <f t="shared" ca="1" si="29"/>
        <v>-9.2496404217475661</v>
      </c>
      <c r="AI50" s="7">
        <f t="shared" ca="1" si="10"/>
        <v>0</v>
      </c>
      <c r="AJ50" s="12">
        <f t="shared" ca="1" si="11"/>
        <v>0</v>
      </c>
      <c r="AK50" s="12">
        <f t="shared" ca="1" si="12"/>
        <v>0</v>
      </c>
      <c r="AL50" s="12">
        <f t="shared" ca="1" si="13"/>
        <v>0</v>
      </c>
      <c r="AM50" s="8">
        <f t="shared" ca="1" si="14"/>
        <v>0</v>
      </c>
      <c r="AO50" s="82">
        <f>1</f>
        <v>1</v>
      </c>
      <c r="AP50" s="72">
        <f t="shared" ca="1" si="15"/>
        <v>1</v>
      </c>
      <c r="AQ50" s="83">
        <f t="shared" ca="1" si="16"/>
        <v>0</v>
      </c>
      <c r="AR50" s="90">
        <f ca="1">_alpha*$Q50*AO50</f>
        <v>1.6456440168491505E-2</v>
      </c>
      <c r="AS50" s="25">
        <f ca="1">_alpha*$Q50*AP50</f>
        <v>1.6456440168491505E-2</v>
      </c>
      <c r="AT50" s="48">
        <f ca="1">_alpha*$Q50*AQ50</f>
        <v>0</v>
      </c>
      <c r="AU50" s="90">
        <f ca="1">AU49+AR49</f>
        <v>-3.2336030334139472</v>
      </c>
      <c r="AV50" s="25">
        <f ca="1">AV49+AS49</f>
        <v>-1.1645644016849155</v>
      </c>
      <c r="AW50" s="48">
        <f ca="1">AW49+AT49</f>
        <v>-1.357779781593957</v>
      </c>
    </row>
    <row r="51" spans="2:49" x14ac:dyDescent="0.7">
      <c r="B51" s="15">
        <f t="shared" si="17"/>
        <v>43</v>
      </c>
      <c r="C51" s="7">
        <f t="shared" ca="1" si="21"/>
        <v>43</v>
      </c>
      <c r="D51" s="8">
        <f t="shared" ca="1" si="22"/>
        <v>0</v>
      </c>
      <c r="E51" s="12">
        <f t="shared" ca="1" si="23"/>
        <v>0</v>
      </c>
      <c r="F51" s="66">
        <f t="shared" ca="1" si="24"/>
        <v>0</v>
      </c>
      <c r="G51" s="67">
        <f t="shared" ca="1" si="25"/>
        <v>-1</v>
      </c>
      <c r="H51" s="7">
        <f t="shared" ca="1" si="26"/>
        <v>0</v>
      </c>
      <c r="I51" s="8" t="b">
        <f t="shared" ca="1" si="27"/>
        <v>0</v>
      </c>
      <c r="J51" s="12"/>
      <c r="K51" s="7">
        <f t="shared" ca="1" si="6"/>
        <v>0</v>
      </c>
      <c r="L51" s="25">
        <f t="shared" si="7"/>
        <v>0.68494347430209657</v>
      </c>
      <c r="M51" s="8">
        <f t="shared" ca="1" si="8"/>
        <v>0</v>
      </c>
      <c r="N51" s="12"/>
      <c r="O51" s="74">
        <f ca="1">OFFSET(R51,0,$F51)</f>
        <v>-3.2171465932454555</v>
      </c>
      <c r="P51" s="73">
        <f ca="1">$G51+MAX(T51:U51)</f>
        <v>-4.2171465932454559</v>
      </c>
      <c r="Q51" s="48">
        <f ca="1">P51-O51</f>
        <v>-1.0000000000000004</v>
      </c>
      <c r="R51" s="90">
        <f ca="1">$AU51+$AV51*E51+$AW51*0</f>
        <v>-3.2171465932454555</v>
      </c>
      <c r="S51" s="48">
        <f ca="1">$AU51+$AV51*E51+$AW51*1</f>
        <v>-4.5749263748394124</v>
      </c>
      <c r="T51" s="74">
        <f ca="1">IF($I51=TRUE, 0, $AU51+$AV51*H51+$AW51*0)</f>
        <v>-3.2171465932454555</v>
      </c>
      <c r="U51" s="77">
        <f ca="1">IF($I51=TRUE, 0, $AU51+$AV51*H51+$AW51*1)</f>
        <v>-4.5749263748394124</v>
      </c>
      <c r="X51" s="41">
        <f t="shared" ca="1" si="29"/>
        <v>-3.2171465932454555</v>
      </c>
      <c r="Y51" s="31">
        <f t="shared" ca="1" si="29"/>
        <v>-4.5749263748394124</v>
      </c>
      <c r="Z51" s="30">
        <f t="shared" ca="1" si="29"/>
        <v>-4.3652545547618793</v>
      </c>
      <c r="AA51" s="32">
        <f t="shared" ca="1" si="29"/>
        <v>-5.7230343363558358</v>
      </c>
      <c r="AB51" s="31">
        <f t="shared" ca="1" si="29"/>
        <v>-5.5133625162783035</v>
      </c>
      <c r="AC51" s="31">
        <f t="shared" ca="1" si="29"/>
        <v>-6.8711422978722609</v>
      </c>
      <c r="AD51" s="30">
        <f t="shared" ca="1" si="29"/>
        <v>-6.6614704777947278</v>
      </c>
      <c r="AE51" s="32">
        <f t="shared" ca="1" si="29"/>
        <v>-8.0192502593886843</v>
      </c>
      <c r="AF51" s="31">
        <f t="shared" ca="1" si="29"/>
        <v>-7.8095784393111511</v>
      </c>
      <c r="AG51" s="42">
        <f t="shared" ca="1" si="29"/>
        <v>-9.1673582209051077</v>
      </c>
      <c r="AI51" s="7">
        <f t="shared" ca="1" si="10"/>
        <v>0</v>
      </c>
      <c r="AJ51" s="12">
        <f t="shared" ca="1" si="11"/>
        <v>0</v>
      </c>
      <c r="AK51" s="12">
        <f t="shared" ca="1" si="12"/>
        <v>0</v>
      </c>
      <c r="AL51" s="12">
        <f t="shared" ca="1" si="13"/>
        <v>0</v>
      </c>
      <c r="AM51" s="8">
        <f t="shared" ca="1" si="14"/>
        <v>0</v>
      </c>
      <c r="AO51" s="82">
        <f>1</f>
        <v>1</v>
      </c>
      <c r="AP51" s="72">
        <f t="shared" ca="1" si="15"/>
        <v>0</v>
      </c>
      <c r="AQ51" s="83">
        <f t="shared" ca="1" si="16"/>
        <v>0</v>
      </c>
      <c r="AR51" s="90">
        <f ca="1">_alpha*$Q51*AO51</f>
        <v>-0.10000000000000005</v>
      </c>
      <c r="AS51" s="25">
        <f ca="1">_alpha*$Q51*AP51</f>
        <v>0</v>
      </c>
      <c r="AT51" s="48">
        <f ca="1">_alpha*$Q51*AQ51</f>
        <v>0</v>
      </c>
      <c r="AU51" s="90">
        <f ca="1">AU50+AR50</f>
        <v>-3.2171465932454555</v>
      </c>
      <c r="AV51" s="25">
        <f ca="1">AV50+AS50</f>
        <v>-1.148107961516424</v>
      </c>
      <c r="AW51" s="48">
        <f ca="1">AW50+AT50</f>
        <v>-1.357779781593957</v>
      </c>
    </row>
    <row r="52" spans="2:49" x14ac:dyDescent="0.7">
      <c r="B52" s="15">
        <f t="shared" si="17"/>
        <v>44</v>
      </c>
      <c r="C52" s="7">
        <f t="shared" ca="1" si="21"/>
        <v>44</v>
      </c>
      <c r="D52" s="8">
        <f t="shared" ca="1" si="22"/>
        <v>0</v>
      </c>
      <c r="E52" s="12">
        <f t="shared" ca="1" si="23"/>
        <v>0</v>
      </c>
      <c r="F52" s="66">
        <f t="shared" ca="1" si="24"/>
        <v>0</v>
      </c>
      <c r="G52" s="67">
        <f t="shared" ca="1" si="25"/>
        <v>-1</v>
      </c>
      <c r="H52" s="7">
        <f t="shared" ca="1" si="26"/>
        <v>0</v>
      </c>
      <c r="I52" s="8" t="b">
        <f t="shared" ca="1" si="27"/>
        <v>0</v>
      </c>
      <c r="J52" s="12"/>
      <c r="K52" s="7">
        <f t="shared" ca="1" si="6"/>
        <v>0</v>
      </c>
      <c r="L52" s="25">
        <f t="shared" si="7"/>
        <v>0.68340593899316837</v>
      </c>
      <c r="M52" s="8">
        <f t="shared" ca="1" si="8"/>
        <v>0</v>
      </c>
      <c r="N52" s="12"/>
      <c r="O52" s="74">
        <f ca="1">OFFSET(R52,0,$F52)</f>
        <v>-3.3171465932454556</v>
      </c>
      <c r="P52" s="73">
        <f ca="1">$G52+MAX(T52:U52)</f>
        <v>-4.3171465932454556</v>
      </c>
      <c r="Q52" s="48">
        <f ca="1">P52-O52</f>
        <v>-1</v>
      </c>
      <c r="R52" s="90">
        <f ca="1">$AU52+$AV52*E52+$AW52*0</f>
        <v>-3.3171465932454556</v>
      </c>
      <c r="S52" s="48">
        <f ca="1">$AU52+$AV52*E52+$AW52*1</f>
        <v>-4.6749263748394121</v>
      </c>
      <c r="T52" s="74">
        <f ca="1">IF($I52=TRUE, 0, $AU52+$AV52*H52+$AW52*0)</f>
        <v>-3.3171465932454556</v>
      </c>
      <c r="U52" s="77">
        <f ca="1">IF($I52=TRUE, 0, $AU52+$AV52*H52+$AW52*1)</f>
        <v>-4.6749263748394121</v>
      </c>
      <c r="X52" s="41">
        <f t="shared" ca="1" si="29"/>
        <v>-3.3171465932454556</v>
      </c>
      <c r="Y52" s="31">
        <f t="shared" ca="1" si="29"/>
        <v>-4.6749263748394121</v>
      </c>
      <c r="Z52" s="30">
        <f t="shared" ca="1" si="29"/>
        <v>-4.4652545547618798</v>
      </c>
      <c r="AA52" s="32">
        <f t="shared" ca="1" si="29"/>
        <v>-5.8230343363558372</v>
      </c>
      <c r="AB52" s="31">
        <f t="shared" ca="1" si="29"/>
        <v>-5.6133625162783041</v>
      </c>
      <c r="AC52" s="31">
        <f t="shared" ca="1" si="29"/>
        <v>-6.9711422978722606</v>
      </c>
      <c r="AD52" s="30">
        <f t="shared" ca="1" si="29"/>
        <v>-6.7614704777947274</v>
      </c>
      <c r="AE52" s="32">
        <f t="shared" ca="1" si="29"/>
        <v>-8.1192502593886839</v>
      </c>
      <c r="AF52" s="31">
        <f t="shared" ca="1" si="29"/>
        <v>-7.9095784393111517</v>
      </c>
      <c r="AG52" s="42">
        <f t="shared" ca="1" si="29"/>
        <v>-9.2673582209051091</v>
      </c>
      <c r="AI52" s="7">
        <f t="shared" ca="1" si="10"/>
        <v>0</v>
      </c>
      <c r="AJ52" s="12">
        <f t="shared" ca="1" si="11"/>
        <v>0</v>
      </c>
      <c r="AK52" s="12">
        <f t="shared" ca="1" si="12"/>
        <v>0</v>
      </c>
      <c r="AL52" s="12">
        <f t="shared" ca="1" si="13"/>
        <v>0</v>
      </c>
      <c r="AM52" s="8">
        <f t="shared" ca="1" si="14"/>
        <v>0</v>
      </c>
      <c r="AO52" s="82">
        <f>1</f>
        <v>1</v>
      </c>
      <c r="AP52" s="72">
        <f t="shared" ca="1" si="15"/>
        <v>0</v>
      </c>
      <c r="AQ52" s="83">
        <f t="shared" ca="1" si="16"/>
        <v>0</v>
      </c>
      <c r="AR52" s="90">
        <f ca="1">_alpha*$Q52*AO52</f>
        <v>-0.1</v>
      </c>
      <c r="AS52" s="25">
        <f ca="1">_alpha*$Q52*AP52</f>
        <v>0</v>
      </c>
      <c r="AT52" s="48">
        <f ca="1">_alpha*$Q52*AQ52</f>
        <v>0</v>
      </c>
      <c r="AU52" s="90">
        <f ca="1">AU51+AR51</f>
        <v>-3.3171465932454556</v>
      </c>
      <c r="AV52" s="25">
        <f ca="1">AV51+AS51</f>
        <v>-1.148107961516424</v>
      </c>
      <c r="AW52" s="48">
        <f ca="1">AW51+AT51</f>
        <v>-1.357779781593957</v>
      </c>
    </row>
    <row r="53" spans="2:49" x14ac:dyDescent="0.7">
      <c r="B53" s="15">
        <f t="shared" si="17"/>
        <v>45</v>
      </c>
      <c r="C53" s="7">
        <f t="shared" ca="1" si="21"/>
        <v>45</v>
      </c>
      <c r="D53" s="8">
        <f t="shared" ca="1" si="22"/>
        <v>0</v>
      </c>
      <c r="E53" s="12">
        <f t="shared" ca="1" si="23"/>
        <v>0</v>
      </c>
      <c r="F53" s="66">
        <f t="shared" ca="1" si="24"/>
        <v>0</v>
      </c>
      <c r="G53" s="67">
        <f t="shared" ca="1" si="25"/>
        <v>-1</v>
      </c>
      <c r="H53" s="7">
        <f t="shared" ca="1" si="26"/>
        <v>0</v>
      </c>
      <c r="I53" s="8" t="b">
        <f t="shared" ca="1" si="27"/>
        <v>0</v>
      </c>
      <c r="J53" s="12"/>
      <c r="K53" s="7">
        <f t="shared" ca="1" si="6"/>
        <v>0</v>
      </c>
      <c r="L53" s="25">
        <f t="shared" si="7"/>
        <v>0.68190553691861366</v>
      </c>
      <c r="M53" s="8">
        <f t="shared" ca="1" si="8"/>
        <v>0</v>
      </c>
      <c r="N53" s="12"/>
      <c r="O53" s="74">
        <f ca="1">OFFSET(R53,0,$F53)</f>
        <v>-3.4171465932454557</v>
      </c>
      <c r="P53" s="73">
        <f ca="1">$G53+MAX(T53:U53)</f>
        <v>-4.4171465932454552</v>
      </c>
      <c r="Q53" s="48">
        <f ca="1">P53-O53</f>
        <v>-0.99999999999999956</v>
      </c>
      <c r="R53" s="90">
        <f ca="1">$AU53+$AV53*E53+$AW53*0</f>
        <v>-3.4171465932454557</v>
      </c>
      <c r="S53" s="48">
        <f ca="1">$AU53+$AV53*E53+$AW53*1</f>
        <v>-4.7749263748394126</v>
      </c>
      <c r="T53" s="74">
        <f ca="1">IF($I53=TRUE, 0, $AU53+$AV53*H53+$AW53*0)</f>
        <v>-3.4171465932454557</v>
      </c>
      <c r="U53" s="77">
        <f ca="1">IF($I53=TRUE, 0, $AU53+$AV53*H53+$AW53*1)</f>
        <v>-4.7749263748394126</v>
      </c>
      <c r="X53" s="41">
        <f t="shared" ca="1" si="29"/>
        <v>-3.4171465932454557</v>
      </c>
      <c r="Y53" s="31">
        <f t="shared" ca="1" si="29"/>
        <v>-4.7749263748394126</v>
      </c>
      <c r="Z53" s="30">
        <f t="shared" ca="1" si="29"/>
        <v>-4.5652545547618795</v>
      </c>
      <c r="AA53" s="32">
        <f t="shared" ca="1" si="29"/>
        <v>-5.9230343363558369</v>
      </c>
      <c r="AB53" s="31">
        <f t="shared" ca="1" si="29"/>
        <v>-5.7133625162783037</v>
      </c>
      <c r="AC53" s="31">
        <f t="shared" ca="1" si="29"/>
        <v>-7.0711422978722602</v>
      </c>
      <c r="AD53" s="30">
        <f t="shared" ca="1" si="29"/>
        <v>-6.8614704777947271</v>
      </c>
      <c r="AE53" s="32">
        <f t="shared" ca="1" si="29"/>
        <v>-8.2192502593886836</v>
      </c>
      <c r="AF53" s="31">
        <f t="shared" ca="1" si="29"/>
        <v>-8.0095784393111522</v>
      </c>
      <c r="AG53" s="42">
        <f t="shared" ca="1" si="29"/>
        <v>-9.3673582209051087</v>
      </c>
      <c r="AI53" s="7">
        <f t="shared" ca="1" si="10"/>
        <v>0</v>
      </c>
      <c r="AJ53" s="12">
        <f t="shared" ca="1" si="11"/>
        <v>0</v>
      </c>
      <c r="AK53" s="12">
        <f t="shared" ca="1" si="12"/>
        <v>0</v>
      </c>
      <c r="AL53" s="12">
        <f t="shared" ca="1" si="13"/>
        <v>0</v>
      </c>
      <c r="AM53" s="8">
        <f t="shared" ca="1" si="14"/>
        <v>0</v>
      </c>
      <c r="AO53" s="82">
        <f>1</f>
        <v>1</v>
      </c>
      <c r="AP53" s="72">
        <f t="shared" ca="1" si="15"/>
        <v>0</v>
      </c>
      <c r="AQ53" s="83">
        <f t="shared" ca="1" si="16"/>
        <v>0</v>
      </c>
      <c r="AR53" s="90">
        <f ca="1">_alpha*$Q53*AO53</f>
        <v>-9.9999999999999964E-2</v>
      </c>
      <c r="AS53" s="25">
        <f ca="1">_alpha*$Q53*AP53</f>
        <v>0</v>
      </c>
      <c r="AT53" s="48">
        <f ca="1">_alpha*$Q53*AQ53</f>
        <v>0</v>
      </c>
      <c r="AU53" s="90">
        <f ca="1">AU52+AR52</f>
        <v>-3.4171465932454557</v>
      </c>
      <c r="AV53" s="25">
        <f ca="1">AV52+AS52</f>
        <v>-1.148107961516424</v>
      </c>
      <c r="AW53" s="48">
        <f ca="1">AW52+AT52</f>
        <v>-1.357779781593957</v>
      </c>
    </row>
    <row r="54" spans="2:49" x14ac:dyDescent="0.7">
      <c r="B54" s="15">
        <f t="shared" si="17"/>
        <v>46</v>
      </c>
      <c r="C54" s="7">
        <f t="shared" ca="1" si="21"/>
        <v>46</v>
      </c>
      <c r="D54" s="8">
        <f t="shared" ca="1" si="22"/>
        <v>0</v>
      </c>
      <c r="E54" s="12">
        <f t="shared" ca="1" si="23"/>
        <v>0</v>
      </c>
      <c r="F54" s="66">
        <f t="shared" ca="1" si="24"/>
        <v>0</v>
      </c>
      <c r="G54" s="67">
        <f t="shared" ca="1" si="25"/>
        <v>-1</v>
      </c>
      <c r="H54" s="7">
        <f t="shared" ca="1" si="26"/>
        <v>0</v>
      </c>
      <c r="I54" s="8" t="b">
        <f t="shared" ca="1" si="27"/>
        <v>0</v>
      </c>
      <c r="J54" s="12"/>
      <c r="K54" s="7">
        <f t="shared" ca="1" si="6"/>
        <v>0</v>
      </c>
      <c r="L54" s="25">
        <f t="shared" si="7"/>
        <v>0.68044059271095825</v>
      </c>
      <c r="M54" s="8">
        <f t="shared" ca="1" si="8"/>
        <v>0</v>
      </c>
      <c r="N54" s="12"/>
      <c r="O54" s="74">
        <f ca="1">OFFSET(R54,0,$F54)</f>
        <v>-3.5171465932454558</v>
      </c>
      <c r="P54" s="73">
        <f ca="1">$G54+MAX(T54:U54)</f>
        <v>-4.5171465932454558</v>
      </c>
      <c r="Q54" s="48">
        <f ca="1">P54-O54</f>
        <v>-1</v>
      </c>
      <c r="R54" s="90">
        <f ca="1">$AU54+$AV54*E54+$AW54*0</f>
        <v>-3.5171465932454558</v>
      </c>
      <c r="S54" s="48">
        <f ca="1">$AU54+$AV54*E54+$AW54*1</f>
        <v>-4.8749263748394132</v>
      </c>
      <c r="T54" s="74">
        <f ca="1">IF($I54=TRUE, 0, $AU54+$AV54*H54+$AW54*0)</f>
        <v>-3.5171465932454558</v>
      </c>
      <c r="U54" s="77">
        <f ca="1">IF($I54=TRUE, 0, $AU54+$AV54*H54+$AW54*1)</f>
        <v>-4.8749263748394132</v>
      </c>
      <c r="X54" s="41">
        <f t="shared" ca="1" si="29"/>
        <v>-3.5171465932454558</v>
      </c>
      <c r="Y54" s="31">
        <f t="shared" ca="1" si="29"/>
        <v>-4.8749263748394132</v>
      </c>
      <c r="Z54" s="30">
        <f t="shared" ca="1" si="29"/>
        <v>-4.66525455476188</v>
      </c>
      <c r="AA54" s="32">
        <f t="shared" ca="1" si="29"/>
        <v>-6.0230343363558365</v>
      </c>
      <c r="AB54" s="31">
        <f t="shared" ca="1" si="29"/>
        <v>-5.8133625162783034</v>
      </c>
      <c r="AC54" s="31">
        <f t="shared" ca="1" si="29"/>
        <v>-7.1711422978722599</v>
      </c>
      <c r="AD54" s="30">
        <f t="shared" ca="1" si="29"/>
        <v>-6.9614704777947276</v>
      </c>
      <c r="AE54" s="32">
        <f t="shared" ca="1" si="29"/>
        <v>-8.319250259388685</v>
      </c>
      <c r="AF54" s="31">
        <f t="shared" ca="1" si="29"/>
        <v>-8.1095784393111519</v>
      </c>
      <c r="AG54" s="42">
        <f t="shared" ca="1" si="29"/>
        <v>-9.4673582209051084</v>
      </c>
      <c r="AI54" s="7">
        <f t="shared" ca="1" si="10"/>
        <v>0</v>
      </c>
      <c r="AJ54" s="12">
        <f t="shared" ca="1" si="11"/>
        <v>0</v>
      </c>
      <c r="AK54" s="12">
        <f t="shared" ca="1" si="12"/>
        <v>0</v>
      </c>
      <c r="AL54" s="12">
        <f t="shared" ca="1" si="13"/>
        <v>0</v>
      </c>
      <c r="AM54" s="8">
        <f t="shared" ca="1" si="14"/>
        <v>0</v>
      </c>
      <c r="AO54" s="82">
        <f>1</f>
        <v>1</v>
      </c>
      <c r="AP54" s="72">
        <f t="shared" ca="1" si="15"/>
        <v>0</v>
      </c>
      <c r="AQ54" s="83">
        <f t="shared" ca="1" si="16"/>
        <v>0</v>
      </c>
      <c r="AR54" s="90">
        <f ca="1">_alpha*$Q54*AO54</f>
        <v>-0.1</v>
      </c>
      <c r="AS54" s="25">
        <f ca="1">_alpha*$Q54*AP54</f>
        <v>0</v>
      </c>
      <c r="AT54" s="48">
        <f ca="1">_alpha*$Q54*AQ54</f>
        <v>0</v>
      </c>
      <c r="AU54" s="90">
        <f ca="1">AU53+AR53</f>
        <v>-3.5171465932454558</v>
      </c>
      <c r="AV54" s="25">
        <f ca="1">AV53+AS53</f>
        <v>-1.148107961516424</v>
      </c>
      <c r="AW54" s="48">
        <f ca="1">AW53+AT53</f>
        <v>-1.357779781593957</v>
      </c>
    </row>
    <row r="55" spans="2:49" x14ac:dyDescent="0.7">
      <c r="B55" s="15">
        <f t="shared" si="17"/>
        <v>47</v>
      </c>
      <c r="C55" s="7">
        <f t="shared" ca="1" si="21"/>
        <v>47</v>
      </c>
      <c r="D55" s="8">
        <f t="shared" ca="1" si="22"/>
        <v>0</v>
      </c>
      <c r="E55" s="12">
        <f t="shared" ca="1" si="23"/>
        <v>0</v>
      </c>
      <c r="F55" s="66">
        <f t="shared" ca="1" si="24"/>
        <v>0</v>
      </c>
      <c r="G55" s="67">
        <f t="shared" ca="1" si="25"/>
        <v>-1</v>
      </c>
      <c r="H55" s="7">
        <f t="shared" ca="1" si="26"/>
        <v>0</v>
      </c>
      <c r="I55" s="8" t="b">
        <f t="shared" ca="1" si="27"/>
        <v>0</v>
      </c>
      <c r="J55" s="12"/>
      <c r="K55" s="7">
        <f t="shared" ca="1" si="6"/>
        <v>0</v>
      </c>
      <c r="L55" s="25">
        <f t="shared" si="7"/>
        <v>0.67900954024289217</v>
      </c>
      <c r="M55" s="8">
        <f t="shared" ca="1" si="8"/>
        <v>0</v>
      </c>
      <c r="N55" s="12"/>
      <c r="O55" s="74">
        <f ca="1">OFFSET(R55,0,$F55)</f>
        <v>-3.6171465932454558</v>
      </c>
      <c r="P55" s="73">
        <f ca="1">$G55+MAX(T55:U55)</f>
        <v>-4.6171465932454563</v>
      </c>
      <c r="Q55" s="48">
        <f ca="1">P55-O55</f>
        <v>-1.0000000000000004</v>
      </c>
      <c r="R55" s="90">
        <f ca="1">$AU55+$AV55*E55+$AW55*0</f>
        <v>-3.6171465932454558</v>
      </c>
      <c r="S55" s="48">
        <f ca="1">$AU55+$AV55*E55+$AW55*1</f>
        <v>-4.9749263748394128</v>
      </c>
      <c r="T55" s="74">
        <f ca="1">IF($I55=TRUE, 0, $AU55+$AV55*H55+$AW55*0)</f>
        <v>-3.6171465932454558</v>
      </c>
      <c r="U55" s="77">
        <f ca="1">IF($I55=TRUE, 0, $AU55+$AV55*H55+$AW55*1)</f>
        <v>-4.9749263748394128</v>
      </c>
      <c r="X55" s="41">
        <f t="shared" ca="1" si="29"/>
        <v>-3.6171465932454558</v>
      </c>
      <c r="Y55" s="31">
        <f t="shared" ca="1" si="29"/>
        <v>-4.9749263748394128</v>
      </c>
      <c r="Z55" s="30">
        <f t="shared" ca="1" si="29"/>
        <v>-4.7652545547618796</v>
      </c>
      <c r="AA55" s="32">
        <f t="shared" ca="1" si="29"/>
        <v>-6.1230343363558362</v>
      </c>
      <c r="AB55" s="31">
        <f t="shared" ca="1" si="29"/>
        <v>-5.9133625162783039</v>
      </c>
      <c r="AC55" s="31">
        <f t="shared" ca="1" si="29"/>
        <v>-7.2711422978722613</v>
      </c>
      <c r="AD55" s="30">
        <f t="shared" ca="1" si="29"/>
        <v>-7.0614704777947281</v>
      </c>
      <c r="AE55" s="32">
        <f t="shared" ca="1" si="29"/>
        <v>-8.4192502593886847</v>
      </c>
      <c r="AF55" s="31">
        <f t="shared" ca="1" si="29"/>
        <v>-8.2095784393111515</v>
      </c>
      <c r="AG55" s="42">
        <f t="shared" ca="1" si="29"/>
        <v>-9.567358220905108</v>
      </c>
      <c r="AI55" s="7">
        <f t="shared" ca="1" si="10"/>
        <v>0</v>
      </c>
      <c r="AJ55" s="12">
        <f t="shared" ca="1" si="11"/>
        <v>0</v>
      </c>
      <c r="AK55" s="12">
        <f t="shared" ca="1" si="12"/>
        <v>0</v>
      </c>
      <c r="AL55" s="12">
        <f t="shared" ca="1" si="13"/>
        <v>0</v>
      </c>
      <c r="AM55" s="8">
        <f t="shared" ca="1" si="14"/>
        <v>0</v>
      </c>
      <c r="AO55" s="82">
        <f>1</f>
        <v>1</v>
      </c>
      <c r="AP55" s="72">
        <f t="shared" ca="1" si="15"/>
        <v>0</v>
      </c>
      <c r="AQ55" s="83">
        <f t="shared" ca="1" si="16"/>
        <v>0</v>
      </c>
      <c r="AR55" s="90">
        <f ca="1">_alpha*$Q55*AO55</f>
        <v>-0.10000000000000005</v>
      </c>
      <c r="AS55" s="25">
        <f ca="1">_alpha*$Q55*AP55</f>
        <v>0</v>
      </c>
      <c r="AT55" s="48">
        <f ca="1">_alpha*$Q55*AQ55</f>
        <v>0</v>
      </c>
      <c r="AU55" s="90">
        <f ca="1">AU54+AR54</f>
        <v>-3.6171465932454558</v>
      </c>
      <c r="AV55" s="25">
        <f ca="1">AV54+AS54</f>
        <v>-1.148107961516424</v>
      </c>
      <c r="AW55" s="48">
        <f ca="1">AW54+AT54</f>
        <v>-1.357779781593957</v>
      </c>
    </row>
    <row r="56" spans="2:49" x14ac:dyDescent="0.7">
      <c r="B56" s="15">
        <f t="shared" si="17"/>
        <v>48</v>
      </c>
      <c r="C56" s="7">
        <f t="shared" ca="1" si="21"/>
        <v>48</v>
      </c>
      <c r="D56" s="8">
        <f t="shared" ca="1" si="22"/>
        <v>0</v>
      </c>
      <c r="E56" s="12">
        <f t="shared" ca="1" si="23"/>
        <v>0</v>
      </c>
      <c r="F56" s="66">
        <f t="shared" ca="1" si="24"/>
        <v>0</v>
      </c>
      <c r="G56" s="67">
        <f t="shared" ca="1" si="25"/>
        <v>-1</v>
      </c>
      <c r="H56" s="7">
        <f t="shared" ca="1" si="26"/>
        <v>0</v>
      </c>
      <c r="I56" s="8" t="b">
        <f t="shared" ca="1" si="27"/>
        <v>0</v>
      </c>
      <c r="J56" s="12"/>
      <c r="K56" s="7">
        <f t="shared" ca="1" si="6"/>
        <v>0</v>
      </c>
      <c r="L56" s="25">
        <f t="shared" si="7"/>
        <v>0.67761091340048096</v>
      </c>
      <c r="M56" s="8">
        <f t="shared" ca="1" si="8"/>
        <v>0</v>
      </c>
      <c r="N56" s="12"/>
      <c r="O56" s="74">
        <f ca="1">OFFSET(R56,0,$F56)</f>
        <v>-3.7171465932454559</v>
      </c>
      <c r="P56" s="73">
        <f ca="1">$G56+MAX(T56:U56)</f>
        <v>-4.7171465932454559</v>
      </c>
      <c r="Q56" s="48">
        <f ca="1">P56-O56</f>
        <v>-1</v>
      </c>
      <c r="R56" s="90">
        <f ca="1">$AU56+$AV56*E56+$AW56*0</f>
        <v>-3.7171465932454559</v>
      </c>
      <c r="S56" s="48">
        <f ca="1">$AU56+$AV56*E56+$AW56*1</f>
        <v>-5.0749263748394124</v>
      </c>
      <c r="T56" s="74">
        <f ca="1">IF($I56=TRUE, 0, $AU56+$AV56*H56+$AW56*0)</f>
        <v>-3.7171465932454559</v>
      </c>
      <c r="U56" s="77">
        <f ca="1">IF($I56=TRUE, 0, $AU56+$AV56*H56+$AW56*1)</f>
        <v>-5.0749263748394124</v>
      </c>
      <c r="X56" s="41">
        <f t="shared" ca="1" si="29"/>
        <v>-3.7171465932454559</v>
      </c>
      <c r="Y56" s="31">
        <f t="shared" ca="1" si="29"/>
        <v>-5.0749263748394124</v>
      </c>
      <c r="Z56" s="30">
        <f t="shared" ca="1" si="29"/>
        <v>-4.8652545547618802</v>
      </c>
      <c r="AA56" s="32">
        <f t="shared" ca="1" si="29"/>
        <v>-6.2230343363558376</v>
      </c>
      <c r="AB56" s="31">
        <f t="shared" ca="1" si="29"/>
        <v>-6.0133625162783044</v>
      </c>
      <c r="AC56" s="31">
        <f t="shared" ca="1" si="29"/>
        <v>-7.3711422978722609</v>
      </c>
      <c r="AD56" s="30">
        <f t="shared" ca="1" si="29"/>
        <v>-7.1614704777947278</v>
      </c>
      <c r="AE56" s="32">
        <f t="shared" ca="1" si="29"/>
        <v>-8.5192502593886843</v>
      </c>
      <c r="AF56" s="31">
        <f t="shared" ca="1" si="29"/>
        <v>-8.3095784393111529</v>
      </c>
      <c r="AG56" s="42">
        <f t="shared" ca="1" si="29"/>
        <v>-9.6673582209051094</v>
      </c>
      <c r="AI56" s="7">
        <f t="shared" ca="1" si="10"/>
        <v>0</v>
      </c>
      <c r="AJ56" s="12">
        <f t="shared" ca="1" si="11"/>
        <v>0</v>
      </c>
      <c r="AK56" s="12">
        <f t="shared" ca="1" si="12"/>
        <v>0</v>
      </c>
      <c r="AL56" s="12">
        <f t="shared" ca="1" si="13"/>
        <v>0</v>
      </c>
      <c r="AM56" s="8">
        <f t="shared" ca="1" si="14"/>
        <v>0</v>
      </c>
      <c r="AO56" s="82">
        <f>1</f>
        <v>1</v>
      </c>
      <c r="AP56" s="72">
        <f t="shared" ca="1" si="15"/>
        <v>0</v>
      </c>
      <c r="AQ56" s="83">
        <f t="shared" ca="1" si="16"/>
        <v>0</v>
      </c>
      <c r="AR56" s="90">
        <f ca="1">_alpha*$Q56*AO56</f>
        <v>-0.1</v>
      </c>
      <c r="AS56" s="25">
        <f ca="1">_alpha*$Q56*AP56</f>
        <v>0</v>
      </c>
      <c r="AT56" s="48">
        <f ca="1">_alpha*$Q56*AQ56</f>
        <v>0</v>
      </c>
      <c r="AU56" s="90">
        <f ca="1">AU55+AR55</f>
        <v>-3.7171465932454559</v>
      </c>
      <c r="AV56" s="25">
        <f ca="1">AV55+AS55</f>
        <v>-1.148107961516424</v>
      </c>
      <c r="AW56" s="48">
        <f ca="1">AW55+AT55</f>
        <v>-1.357779781593957</v>
      </c>
    </row>
    <row r="57" spans="2:49" x14ac:dyDescent="0.7">
      <c r="B57" s="15">
        <f t="shared" si="17"/>
        <v>49</v>
      </c>
      <c r="C57" s="7">
        <f t="shared" ca="1" si="21"/>
        <v>49</v>
      </c>
      <c r="D57" s="8">
        <f t="shared" ca="1" si="22"/>
        <v>0</v>
      </c>
      <c r="E57" s="12">
        <f t="shared" ca="1" si="23"/>
        <v>0</v>
      </c>
      <c r="F57" s="66">
        <f t="shared" ca="1" si="24"/>
        <v>1</v>
      </c>
      <c r="G57" s="67">
        <f t="shared" ca="1" si="25"/>
        <v>-1</v>
      </c>
      <c r="H57" s="7">
        <f t="shared" ca="1" si="26"/>
        <v>1</v>
      </c>
      <c r="I57" s="8" t="b">
        <f t="shared" ca="1" si="27"/>
        <v>0</v>
      </c>
      <c r="J57" s="12"/>
      <c r="K57" s="7">
        <f t="shared" ca="1" si="6"/>
        <v>0</v>
      </c>
      <c r="L57" s="25">
        <f t="shared" si="7"/>
        <v>0.67624333780624146</v>
      </c>
      <c r="M57" s="8">
        <f t="shared" ca="1" si="8"/>
        <v>1</v>
      </c>
      <c r="N57" s="12"/>
      <c r="O57" s="74">
        <f ca="1">OFFSET(R57,0,$F57)</f>
        <v>-5.174926374839413</v>
      </c>
      <c r="P57" s="73">
        <f ca="1">$G57+MAX(T57:U57)</f>
        <v>-5.9652545547618798</v>
      </c>
      <c r="Q57" s="48">
        <f ca="1">P57-O57</f>
        <v>-0.79032817992246684</v>
      </c>
      <c r="R57" s="90">
        <f ca="1">$AU57+$AV57*E57+$AW57*0</f>
        <v>-3.817146593245456</v>
      </c>
      <c r="S57" s="48">
        <f ca="1">$AU57+$AV57*E57+$AW57*1</f>
        <v>-5.174926374839413</v>
      </c>
      <c r="T57" s="74">
        <f ca="1">IF($I57=TRUE, 0, $AU57+$AV57*H57+$AW57*0)</f>
        <v>-4.9652545547618798</v>
      </c>
      <c r="U57" s="77">
        <f ca="1">IF($I57=TRUE, 0, $AU57+$AV57*H57+$AW57*1)</f>
        <v>-6.3230343363558372</v>
      </c>
      <c r="X57" s="41">
        <f t="shared" ref="X57:AG72" ca="1" si="30">$AU57+$AV57*X$5+$AW57*X$6</f>
        <v>-3.817146593245456</v>
      </c>
      <c r="Y57" s="31">
        <f t="shared" ca="1" si="30"/>
        <v>-5.174926374839413</v>
      </c>
      <c r="Z57" s="30">
        <f t="shared" ca="1" si="30"/>
        <v>-4.9652545547618798</v>
      </c>
      <c r="AA57" s="32">
        <f t="shared" ca="1" si="30"/>
        <v>-6.3230343363558372</v>
      </c>
      <c r="AB57" s="31">
        <f t="shared" ca="1" si="30"/>
        <v>-6.1133625162783041</v>
      </c>
      <c r="AC57" s="31">
        <f t="shared" ca="1" si="30"/>
        <v>-7.4711422978722606</v>
      </c>
      <c r="AD57" s="30">
        <f t="shared" ca="1" si="30"/>
        <v>-7.2614704777947274</v>
      </c>
      <c r="AE57" s="32">
        <f t="shared" ca="1" si="30"/>
        <v>-8.6192502593886839</v>
      </c>
      <c r="AF57" s="31">
        <f t="shared" ca="1" si="30"/>
        <v>-8.4095784393111526</v>
      </c>
      <c r="AG57" s="42">
        <f t="shared" ca="1" si="30"/>
        <v>-9.7673582209051091</v>
      </c>
      <c r="AI57" s="7">
        <f t="shared" ca="1" si="10"/>
        <v>0</v>
      </c>
      <c r="AJ57" s="12">
        <f t="shared" ca="1" si="11"/>
        <v>0</v>
      </c>
      <c r="AK57" s="12">
        <f t="shared" ca="1" si="12"/>
        <v>0</v>
      </c>
      <c r="AL57" s="12">
        <f t="shared" ca="1" si="13"/>
        <v>0</v>
      </c>
      <c r="AM57" s="8">
        <f t="shared" ca="1" si="14"/>
        <v>0</v>
      </c>
      <c r="AO57" s="82">
        <f>1</f>
        <v>1</v>
      </c>
      <c r="AP57" s="72">
        <f t="shared" ca="1" si="15"/>
        <v>0</v>
      </c>
      <c r="AQ57" s="83">
        <f t="shared" ca="1" si="16"/>
        <v>1</v>
      </c>
      <c r="AR57" s="90">
        <f ca="1">_alpha*$Q57*AO57</f>
        <v>-7.9032817992246693E-2</v>
      </c>
      <c r="AS57" s="25">
        <f ca="1">_alpha*$Q57*AP57</f>
        <v>0</v>
      </c>
      <c r="AT57" s="48">
        <f ca="1">_alpha*$Q57*AQ57</f>
        <v>-7.9032817992246693E-2</v>
      </c>
      <c r="AU57" s="90">
        <f ca="1">AU56+AR56</f>
        <v>-3.817146593245456</v>
      </c>
      <c r="AV57" s="25">
        <f ca="1">AV56+AS56</f>
        <v>-1.148107961516424</v>
      </c>
      <c r="AW57" s="48">
        <f ca="1">AW56+AT56</f>
        <v>-1.357779781593957</v>
      </c>
    </row>
    <row r="58" spans="2:49" x14ac:dyDescent="0.7">
      <c r="B58" s="15">
        <f t="shared" si="17"/>
        <v>50</v>
      </c>
      <c r="C58" s="7">
        <f t="shared" ca="1" si="21"/>
        <v>50</v>
      </c>
      <c r="D58" s="8">
        <f t="shared" ca="1" si="22"/>
        <v>0</v>
      </c>
      <c r="E58" s="12">
        <f t="shared" ca="1" si="23"/>
        <v>1</v>
      </c>
      <c r="F58" s="66">
        <f t="shared" ca="1" si="24"/>
        <v>1</v>
      </c>
      <c r="G58" s="67">
        <f t="shared" ca="1" si="25"/>
        <v>-1</v>
      </c>
      <c r="H58" s="7">
        <f t="shared" ca="1" si="26"/>
        <v>2</v>
      </c>
      <c r="I58" s="8" t="b">
        <f t="shared" ca="1" si="27"/>
        <v>0</v>
      </c>
      <c r="J58" s="12"/>
      <c r="K58" s="7">
        <f t="shared" ca="1" si="6"/>
        <v>0</v>
      </c>
      <c r="L58" s="25">
        <f t="shared" si="7"/>
        <v>0.67490552337743737</v>
      </c>
      <c r="M58" s="8">
        <f t="shared" ca="1" si="8"/>
        <v>1</v>
      </c>
      <c r="N58" s="12"/>
      <c r="O58" s="74">
        <f ca="1">OFFSET(R58,0,$F58)</f>
        <v>-6.4810999723403304</v>
      </c>
      <c r="P58" s="73">
        <f ca="1">$G58+MAX(T58:U58)</f>
        <v>-7.1923953342705502</v>
      </c>
      <c r="Q58" s="48">
        <f ca="1">P58-O58</f>
        <v>-0.7112953619302198</v>
      </c>
      <c r="R58" s="90">
        <f ca="1">$AU58+$AV58*E58+$AW58*0</f>
        <v>-5.0442873727541269</v>
      </c>
      <c r="S58" s="48">
        <f ca="1">$AU58+$AV58*E58+$AW58*1</f>
        <v>-6.4810999723403304</v>
      </c>
      <c r="T58" s="74">
        <f ca="1">IF($I58=TRUE, 0, $AU58+$AV58*H58+$AW58*0)</f>
        <v>-6.1923953342705502</v>
      </c>
      <c r="U58" s="77">
        <f ca="1">IF($I58=TRUE, 0, $AU58+$AV58*H58+$AW58*1)</f>
        <v>-7.6292079338567538</v>
      </c>
      <c r="X58" s="41">
        <f t="shared" ca="1" si="30"/>
        <v>-3.8961794112377026</v>
      </c>
      <c r="Y58" s="31">
        <f t="shared" ca="1" si="30"/>
        <v>-5.3329920108239062</v>
      </c>
      <c r="Z58" s="30">
        <f t="shared" ca="1" si="30"/>
        <v>-5.0442873727541269</v>
      </c>
      <c r="AA58" s="32">
        <f t="shared" ca="1" si="30"/>
        <v>-6.4810999723403304</v>
      </c>
      <c r="AB58" s="31">
        <f t="shared" ca="1" si="30"/>
        <v>-6.1923953342705502</v>
      </c>
      <c r="AC58" s="31">
        <f t="shared" ca="1" si="30"/>
        <v>-7.6292079338567538</v>
      </c>
      <c r="AD58" s="30">
        <f t="shared" ca="1" si="30"/>
        <v>-7.3405032957869745</v>
      </c>
      <c r="AE58" s="32">
        <f t="shared" ca="1" si="30"/>
        <v>-8.777315895373178</v>
      </c>
      <c r="AF58" s="31">
        <f t="shared" ca="1" si="30"/>
        <v>-8.4886112573033987</v>
      </c>
      <c r="AG58" s="42">
        <f t="shared" ca="1" si="30"/>
        <v>-9.9254238568896014</v>
      </c>
      <c r="AI58" s="7">
        <f t="shared" ca="1" si="10"/>
        <v>0</v>
      </c>
      <c r="AJ58" s="12">
        <f t="shared" ca="1" si="11"/>
        <v>0</v>
      </c>
      <c r="AK58" s="12">
        <f t="shared" ca="1" si="12"/>
        <v>0</v>
      </c>
      <c r="AL58" s="12">
        <f t="shared" ca="1" si="13"/>
        <v>0</v>
      </c>
      <c r="AM58" s="8">
        <f t="shared" ca="1" si="14"/>
        <v>0</v>
      </c>
      <c r="AO58" s="82">
        <f>1</f>
        <v>1</v>
      </c>
      <c r="AP58" s="72">
        <f t="shared" ca="1" si="15"/>
        <v>1</v>
      </c>
      <c r="AQ58" s="83">
        <f t="shared" ca="1" si="16"/>
        <v>1</v>
      </c>
      <c r="AR58" s="90">
        <f ca="1">_alpha*$Q58*AO58</f>
        <v>-7.112953619302198E-2</v>
      </c>
      <c r="AS58" s="25">
        <f ca="1">_alpha*$Q58*AP58</f>
        <v>-7.112953619302198E-2</v>
      </c>
      <c r="AT58" s="48">
        <f ca="1">_alpha*$Q58*AQ58</f>
        <v>-7.112953619302198E-2</v>
      </c>
      <c r="AU58" s="90">
        <f ca="1">AU57+AR57</f>
        <v>-3.8961794112377026</v>
      </c>
      <c r="AV58" s="25">
        <f ca="1">AV57+AS57</f>
        <v>-1.148107961516424</v>
      </c>
      <c r="AW58" s="48">
        <f ca="1">AW57+AT57</f>
        <v>-1.4368125995862036</v>
      </c>
    </row>
    <row r="59" spans="2:49" x14ac:dyDescent="0.7">
      <c r="B59" s="15">
        <f t="shared" si="17"/>
        <v>51</v>
      </c>
      <c r="C59" s="7">
        <f t="shared" ca="1" si="21"/>
        <v>51</v>
      </c>
      <c r="D59" s="8">
        <f t="shared" ca="1" si="22"/>
        <v>0</v>
      </c>
      <c r="E59" s="12">
        <f t="shared" ca="1" si="23"/>
        <v>2</v>
      </c>
      <c r="F59" s="66">
        <f t="shared" ca="1" si="24"/>
        <v>1</v>
      </c>
      <c r="G59" s="67">
        <f t="shared" ca="1" si="25"/>
        <v>-1</v>
      </c>
      <c r="H59" s="7">
        <f t="shared" ca="1" si="26"/>
        <v>3</v>
      </c>
      <c r="I59" s="8" t="b">
        <f t="shared" ca="1" si="27"/>
        <v>0</v>
      </c>
      <c r="J59" s="12"/>
      <c r="K59" s="7">
        <f t="shared" ca="1" si="6"/>
        <v>0</v>
      </c>
      <c r="L59" s="25">
        <f t="shared" si="7"/>
        <v>0.67359625762073894</v>
      </c>
      <c r="M59" s="8">
        <f t="shared" ca="1" si="8"/>
        <v>1</v>
      </c>
      <c r="N59" s="12"/>
      <c r="O59" s="74">
        <f ca="1">OFFSET(R59,0,$F59)</f>
        <v>-7.9137260786288426</v>
      </c>
      <c r="P59" s="73">
        <f ca="1">$G59+MAX(T59:U59)</f>
        <v>-8.6250214405590633</v>
      </c>
      <c r="Q59" s="48">
        <f ca="1">P59-O59</f>
        <v>-0.71129536193022069</v>
      </c>
      <c r="R59" s="90">
        <f ca="1">$AU59+$AV59*E59+$AW59*0</f>
        <v>-6.4057839428496166</v>
      </c>
      <c r="S59" s="48">
        <f ca="1">$AU59+$AV59*E59+$AW59*1</f>
        <v>-7.9137260786288426</v>
      </c>
      <c r="T59" s="74">
        <f ca="1">IF($I59=TRUE, 0, $AU59+$AV59*H59+$AW59*0)</f>
        <v>-7.6250214405590633</v>
      </c>
      <c r="U59" s="77">
        <f ca="1">IF($I59=TRUE, 0, $AU59+$AV59*H59+$AW59*1)</f>
        <v>-9.1329635763382893</v>
      </c>
      <c r="X59" s="41">
        <f t="shared" ca="1" si="30"/>
        <v>-3.9673089474307246</v>
      </c>
      <c r="Y59" s="31">
        <f t="shared" ca="1" si="30"/>
        <v>-5.4752510832099501</v>
      </c>
      <c r="Z59" s="30">
        <f t="shared" ca="1" si="30"/>
        <v>-5.1865464451401708</v>
      </c>
      <c r="AA59" s="32">
        <f t="shared" ca="1" si="30"/>
        <v>-6.6944885809193959</v>
      </c>
      <c r="AB59" s="31">
        <f t="shared" ca="1" si="30"/>
        <v>-6.4057839428496166</v>
      </c>
      <c r="AC59" s="31">
        <f t="shared" ca="1" si="30"/>
        <v>-7.9137260786288426</v>
      </c>
      <c r="AD59" s="30">
        <f t="shared" ca="1" si="30"/>
        <v>-7.6250214405590633</v>
      </c>
      <c r="AE59" s="32">
        <f t="shared" ca="1" si="30"/>
        <v>-9.1329635763382893</v>
      </c>
      <c r="AF59" s="31">
        <f t="shared" ca="1" si="30"/>
        <v>-8.8442589382685082</v>
      </c>
      <c r="AG59" s="42">
        <f t="shared" ca="1" si="30"/>
        <v>-10.352201074047734</v>
      </c>
      <c r="AI59" s="7">
        <f t="shared" ca="1" si="10"/>
        <v>0</v>
      </c>
      <c r="AJ59" s="12">
        <f t="shared" ca="1" si="11"/>
        <v>0</v>
      </c>
      <c r="AK59" s="12">
        <f t="shared" ca="1" si="12"/>
        <v>0</v>
      </c>
      <c r="AL59" s="12">
        <f t="shared" ca="1" si="13"/>
        <v>0</v>
      </c>
      <c r="AM59" s="8">
        <f t="shared" ca="1" si="14"/>
        <v>0</v>
      </c>
      <c r="AO59" s="82">
        <f>1</f>
        <v>1</v>
      </c>
      <c r="AP59" s="72">
        <f t="shared" ca="1" si="15"/>
        <v>2</v>
      </c>
      <c r="AQ59" s="83">
        <f t="shared" ca="1" si="16"/>
        <v>1</v>
      </c>
      <c r="AR59" s="90">
        <f ca="1">_alpha*$Q59*AO59</f>
        <v>-7.1129536193022078E-2</v>
      </c>
      <c r="AS59" s="25">
        <f ca="1">_alpha*$Q59*AP59</f>
        <v>-0.14225907238604416</v>
      </c>
      <c r="AT59" s="48">
        <f ca="1">_alpha*$Q59*AQ59</f>
        <v>-7.1129536193022078E-2</v>
      </c>
      <c r="AU59" s="90">
        <f ca="1">AU58+AR58</f>
        <v>-3.9673089474307246</v>
      </c>
      <c r="AV59" s="25">
        <f ca="1">AV58+AS58</f>
        <v>-1.219237497709446</v>
      </c>
      <c r="AW59" s="48">
        <f ca="1">AW58+AT58</f>
        <v>-1.5079421357792255</v>
      </c>
    </row>
    <row r="60" spans="2:49" x14ac:dyDescent="0.7">
      <c r="B60" s="15">
        <f t="shared" si="17"/>
        <v>52</v>
      </c>
      <c r="C60" s="7">
        <f t="shared" ca="1" si="21"/>
        <v>52</v>
      </c>
      <c r="D60" s="8">
        <f t="shared" ca="1" si="22"/>
        <v>0</v>
      </c>
      <c r="E60" s="12">
        <f t="shared" ca="1" si="23"/>
        <v>3</v>
      </c>
      <c r="F60" s="66">
        <f t="shared" ca="1" si="24"/>
        <v>0</v>
      </c>
      <c r="G60" s="67">
        <f t="shared" ca="1" si="25"/>
        <v>-1</v>
      </c>
      <c r="H60" s="7">
        <f t="shared" ca="1" si="26"/>
        <v>2</v>
      </c>
      <c r="I60" s="8" t="b">
        <f t="shared" ca="1" si="27"/>
        <v>0</v>
      </c>
      <c r="J60" s="12"/>
      <c r="K60" s="7">
        <f t="shared" ca="1" si="6"/>
        <v>0</v>
      </c>
      <c r="L60" s="25">
        <f t="shared" si="7"/>
        <v>0.67231439957775074</v>
      </c>
      <c r="M60" s="8">
        <f t="shared" ca="1" si="8"/>
        <v>0</v>
      </c>
      <c r="N60" s="12"/>
      <c r="O60" s="74">
        <f ca="1">OFFSET(R60,0,$F60)</f>
        <v>-8.1229281939102176</v>
      </c>
      <c r="P60" s="73">
        <f ca="1">$G60+MAX(T60:U60)</f>
        <v>-7.761431623814727</v>
      </c>
      <c r="Q60" s="48">
        <f ca="1">P60-O60</f>
        <v>0.36149657009549063</v>
      </c>
      <c r="R60" s="90">
        <f ca="1">$AU60+$AV60*E60+$AW60*0</f>
        <v>-8.1229281939102176</v>
      </c>
      <c r="S60" s="48">
        <f ca="1">$AU60+$AV60*E60+$AW60*1</f>
        <v>-9.7019998658824651</v>
      </c>
      <c r="T60" s="74">
        <f ca="1">IF($I60=TRUE, 0, $AU60+$AV60*H60+$AW60*0)</f>
        <v>-6.761431623814727</v>
      </c>
      <c r="U60" s="77">
        <f ca="1">IF($I60=TRUE, 0, $AU60+$AV60*H60+$AW60*1)</f>
        <v>-8.3405032957869736</v>
      </c>
      <c r="X60" s="41">
        <f t="shared" ca="1" si="30"/>
        <v>-4.0384384836237466</v>
      </c>
      <c r="Y60" s="31">
        <f t="shared" ca="1" si="30"/>
        <v>-5.6175101555959941</v>
      </c>
      <c r="Z60" s="30">
        <f t="shared" ca="1" si="30"/>
        <v>-5.3999350537192363</v>
      </c>
      <c r="AA60" s="32">
        <f t="shared" ca="1" si="30"/>
        <v>-6.9790067256914838</v>
      </c>
      <c r="AB60" s="31">
        <f t="shared" ca="1" si="30"/>
        <v>-6.761431623814727</v>
      </c>
      <c r="AC60" s="31">
        <f t="shared" ca="1" si="30"/>
        <v>-8.3405032957869736</v>
      </c>
      <c r="AD60" s="30">
        <f t="shared" ca="1" si="30"/>
        <v>-8.1229281939102176</v>
      </c>
      <c r="AE60" s="32">
        <f t="shared" ca="1" si="30"/>
        <v>-9.7019998658824651</v>
      </c>
      <c r="AF60" s="31">
        <f t="shared" ca="1" si="30"/>
        <v>-9.4844247640057073</v>
      </c>
      <c r="AG60" s="42">
        <f t="shared" ca="1" si="30"/>
        <v>-11.063496435977955</v>
      </c>
      <c r="AI60" s="7">
        <f t="shared" ca="1" si="10"/>
        <v>0</v>
      </c>
      <c r="AJ60" s="12">
        <f t="shared" ca="1" si="11"/>
        <v>0</v>
      </c>
      <c r="AK60" s="12">
        <f t="shared" ca="1" si="12"/>
        <v>0</v>
      </c>
      <c r="AL60" s="12">
        <f t="shared" ca="1" si="13"/>
        <v>0</v>
      </c>
      <c r="AM60" s="8">
        <f t="shared" ca="1" si="14"/>
        <v>0</v>
      </c>
      <c r="AO60" s="82">
        <f>1</f>
        <v>1</v>
      </c>
      <c r="AP60" s="72">
        <f t="shared" ca="1" si="15"/>
        <v>3</v>
      </c>
      <c r="AQ60" s="83">
        <f t="shared" ca="1" si="16"/>
        <v>0</v>
      </c>
      <c r="AR60" s="90">
        <f ca="1">_alpha*$Q60*AO60</f>
        <v>3.6149657009549065E-2</v>
      </c>
      <c r="AS60" s="25">
        <f ca="1">_alpha*$Q60*AP60</f>
        <v>0.1084489710286472</v>
      </c>
      <c r="AT60" s="48">
        <f ca="1">_alpha*$Q60*AQ60</f>
        <v>0</v>
      </c>
      <c r="AU60" s="90">
        <f ca="1">AU59+AR59</f>
        <v>-4.0384384836237466</v>
      </c>
      <c r="AV60" s="25">
        <f ca="1">AV59+AS59</f>
        <v>-1.3614965700954902</v>
      </c>
      <c r="AW60" s="48">
        <f ca="1">AW59+AT59</f>
        <v>-1.5790716719722475</v>
      </c>
    </row>
    <row r="61" spans="2:49" x14ac:dyDescent="0.7">
      <c r="B61" s="15">
        <f t="shared" si="17"/>
        <v>53</v>
      </c>
      <c r="C61" s="7">
        <f t="shared" ca="1" si="21"/>
        <v>53</v>
      </c>
      <c r="D61" s="8">
        <f t="shared" ca="1" si="22"/>
        <v>0</v>
      </c>
      <c r="E61" s="12">
        <f t="shared" ca="1" si="23"/>
        <v>2</v>
      </c>
      <c r="F61" s="66">
        <f t="shared" ca="1" si="24"/>
        <v>0</v>
      </c>
      <c r="G61" s="67">
        <f t="shared" ca="1" si="25"/>
        <v>-1</v>
      </c>
      <c r="H61" s="7">
        <f t="shared" ca="1" si="26"/>
        <v>1</v>
      </c>
      <c r="I61" s="8" t="b">
        <f t="shared" ca="1" si="27"/>
        <v>0</v>
      </c>
      <c r="J61" s="12"/>
      <c r="K61" s="7">
        <f t="shared" ca="1" si="6"/>
        <v>0</v>
      </c>
      <c r="L61" s="25">
        <f t="shared" si="7"/>
        <v>0.67105887434725464</v>
      </c>
      <c r="M61" s="8">
        <f t="shared" ca="1" si="8"/>
        <v>0</v>
      </c>
      <c r="N61" s="12"/>
      <c r="O61" s="74">
        <f ca="1">OFFSET(R61,0,$F61)</f>
        <v>-6.5083840247478832</v>
      </c>
      <c r="P61" s="73">
        <f ca="1">$G61+MAX(T61:U61)</f>
        <v>-6.2553364256810404</v>
      </c>
      <c r="Q61" s="48">
        <f ca="1">P61-O61</f>
        <v>0.25304759906684282</v>
      </c>
      <c r="R61" s="90">
        <f ca="1">$AU61+$AV61*E61+$AW61*0</f>
        <v>-6.5083840247478832</v>
      </c>
      <c r="S61" s="48">
        <f ca="1">$AU61+$AV61*E61+$AW61*1</f>
        <v>-8.0874556967201308</v>
      </c>
      <c r="T61" s="74">
        <f ca="1">IF($I61=TRUE, 0, $AU61+$AV61*H61+$AW61*0)</f>
        <v>-5.2553364256810404</v>
      </c>
      <c r="U61" s="77">
        <f ca="1">IF($I61=TRUE, 0, $AU61+$AV61*H61+$AW61*1)</f>
        <v>-6.8344080976532879</v>
      </c>
      <c r="X61" s="41">
        <f t="shared" ca="1" si="30"/>
        <v>-4.0022888266141976</v>
      </c>
      <c r="Y61" s="31">
        <f t="shared" ca="1" si="30"/>
        <v>-5.5813604985864451</v>
      </c>
      <c r="Z61" s="30">
        <f t="shared" ca="1" si="30"/>
        <v>-5.2553364256810404</v>
      </c>
      <c r="AA61" s="32">
        <f t="shared" ca="1" si="30"/>
        <v>-6.8344080976532879</v>
      </c>
      <c r="AB61" s="31">
        <f t="shared" ca="1" si="30"/>
        <v>-6.5083840247478832</v>
      </c>
      <c r="AC61" s="31">
        <f t="shared" ca="1" si="30"/>
        <v>-8.0874556967201308</v>
      </c>
      <c r="AD61" s="30">
        <f t="shared" ca="1" si="30"/>
        <v>-7.761431623814727</v>
      </c>
      <c r="AE61" s="32">
        <f t="shared" ca="1" si="30"/>
        <v>-9.3405032957869736</v>
      </c>
      <c r="AF61" s="31">
        <f t="shared" ca="1" si="30"/>
        <v>-9.0144792228815689</v>
      </c>
      <c r="AG61" s="42">
        <f t="shared" ca="1" si="30"/>
        <v>-10.593550894853816</v>
      </c>
      <c r="AI61" s="7">
        <f t="shared" ca="1" si="10"/>
        <v>0</v>
      </c>
      <c r="AJ61" s="12">
        <f t="shared" ca="1" si="11"/>
        <v>0</v>
      </c>
      <c r="AK61" s="12">
        <f t="shared" ca="1" si="12"/>
        <v>0</v>
      </c>
      <c r="AL61" s="12">
        <f t="shared" ca="1" si="13"/>
        <v>0</v>
      </c>
      <c r="AM61" s="8">
        <f t="shared" ca="1" si="14"/>
        <v>0</v>
      </c>
      <c r="AO61" s="82">
        <f>1</f>
        <v>1</v>
      </c>
      <c r="AP61" s="72">
        <f t="shared" ca="1" si="15"/>
        <v>2</v>
      </c>
      <c r="AQ61" s="83">
        <f t="shared" ca="1" si="16"/>
        <v>0</v>
      </c>
      <c r="AR61" s="90">
        <f ca="1">_alpha*$Q61*AO61</f>
        <v>2.5304759906684283E-2</v>
      </c>
      <c r="AS61" s="25">
        <f ca="1">_alpha*$Q61*AP61</f>
        <v>5.0609519813368566E-2</v>
      </c>
      <c r="AT61" s="48">
        <f ca="1">_alpha*$Q61*AQ61</f>
        <v>0</v>
      </c>
      <c r="AU61" s="90">
        <f ca="1">AU60+AR60</f>
        <v>-4.0022888266141976</v>
      </c>
      <c r="AV61" s="25">
        <f ca="1">AV60+AS60</f>
        <v>-1.253047599066843</v>
      </c>
      <c r="AW61" s="48">
        <f ca="1">AW60+AT60</f>
        <v>-1.5790716719722475</v>
      </c>
    </row>
    <row r="62" spans="2:49" x14ac:dyDescent="0.7">
      <c r="B62" s="15">
        <f t="shared" si="17"/>
        <v>54</v>
      </c>
      <c r="C62" s="7">
        <f t="shared" ca="1" si="21"/>
        <v>54</v>
      </c>
      <c r="D62" s="8">
        <f t="shared" ca="1" si="22"/>
        <v>0</v>
      </c>
      <c r="E62" s="12">
        <f t="shared" ca="1" si="23"/>
        <v>1</v>
      </c>
      <c r="F62" s="66">
        <f t="shared" ca="1" si="24"/>
        <v>0</v>
      </c>
      <c r="G62" s="67">
        <f t="shared" ca="1" si="25"/>
        <v>-1</v>
      </c>
      <c r="H62" s="7">
        <f t="shared" ca="1" si="26"/>
        <v>0</v>
      </c>
      <c r="I62" s="8" t="b">
        <f t="shared" ca="1" si="27"/>
        <v>0</v>
      </c>
      <c r="J62" s="12"/>
      <c r="K62" s="7">
        <f t="shared" ca="1" si="6"/>
        <v>0</v>
      </c>
      <c r="L62" s="25">
        <f t="shared" si="7"/>
        <v>0.66982866811966146</v>
      </c>
      <c r="M62" s="8">
        <f t="shared" ca="1" si="8"/>
        <v>0</v>
      </c>
      <c r="N62" s="12"/>
      <c r="O62" s="74">
        <f ca="1">OFFSET(R62,0,$F62)</f>
        <v>-5.1794221459609879</v>
      </c>
      <c r="P62" s="73">
        <f ca="1">$G62+MAX(T62:U62)</f>
        <v>-4.9769840667075131</v>
      </c>
      <c r="Q62" s="48">
        <f ca="1">P62-O62</f>
        <v>0.20243807925347479</v>
      </c>
      <c r="R62" s="90">
        <f ca="1">$AU62+$AV62*E62+$AW62*0</f>
        <v>-5.1794221459609879</v>
      </c>
      <c r="S62" s="48">
        <f ca="1">$AU62+$AV62*E62+$AW62*1</f>
        <v>-6.7584938179332354</v>
      </c>
      <c r="T62" s="74">
        <f ca="1">IF($I62=TRUE, 0, $AU62+$AV62*H62+$AW62*0)</f>
        <v>-3.9769840667075131</v>
      </c>
      <c r="U62" s="77">
        <f ca="1">IF($I62=TRUE, 0, $AU62+$AV62*H62+$AW62*1)</f>
        <v>-5.5560557386797607</v>
      </c>
      <c r="X62" s="41">
        <f t="shared" ca="1" si="30"/>
        <v>-3.9769840667075131</v>
      </c>
      <c r="Y62" s="31">
        <f t="shared" ca="1" si="30"/>
        <v>-5.5560557386797607</v>
      </c>
      <c r="Z62" s="30">
        <f t="shared" ca="1" si="30"/>
        <v>-5.1794221459609879</v>
      </c>
      <c r="AA62" s="32">
        <f t="shared" ca="1" si="30"/>
        <v>-6.7584938179332354</v>
      </c>
      <c r="AB62" s="31">
        <f t="shared" ca="1" si="30"/>
        <v>-6.3818602252144618</v>
      </c>
      <c r="AC62" s="31">
        <f t="shared" ca="1" si="30"/>
        <v>-7.9609318971867093</v>
      </c>
      <c r="AD62" s="30">
        <f t="shared" ca="1" si="30"/>
        <v>-7.5842983044679366</v>
      </c>
      <c r="AE62" s="32">
        <f t="shared" ca="1" si="30"/>
        <v>-9.1633699764401833</v>
      </c>
      <c r="AF62" s="31">
        <f t="shared" ca="1" si="30"/>
        <v>-8.7867363837214114</v>
      </c>
      <c r="AG62" s="42">
        <f t="shared" ca="1" si="30"/>
        <v>-10.365808055693659</v>
      </c>
      <c r="AI62" s="7">
        <f t="shared" ca="1" si="10"/>
        <v>0</v>
      </c>
      <c r="AJ62" s="12">
        <f t="shared" ca="1" si="11"/>
        <v>0</v>
      </c>
      <c r="AK62" s="12">
        <f t="shared" ca="1" si="12"/>
        <v>0</v>
      </c>
      <c r="AL62" s="12">
        <f t="shared" ca="1" si="13"/>
        <v>0</v>
      </c>
      <c r="AM62" s="8">
        <f t="shared" ca="1" si="14"/>
        <v>0</v>
      </c>
      <c r="AO62" s="82">
        <f>1</f>
        <v>1</v>
      </c>
      <c r="AP62" s="72">
        <f t="shared" ca="1" si="15"/>
        <v>1</v>
      </c>
      <c r="AQ62" s="83">
        <f t="shared" ca="1" si="16"/>
        <v>0</v>
      </c>
      <c r="AR62" s="90">
        <f ca="1">_alpha*$Q62*AO62</f>
        <v>2.0243807925347482E-2</v>
      </c>
      <c r="AS62" s="25">
        <f ca="1">_alpha*$Q62*AP62</f>
        <v>2.0243807925347482E-2</v>
      </c>
      <c r="AT62" s="48">
        <f ca="1">_alpha*$Q62*AQ62</f>
        <v>0</v>
      </c>
      <c r="AU62" s="90">
        <f ca="1">AU61+AR61</f>
        <v>-3.9769840667075131</v>
      </c>
      <c r="AV62" s="25">
        <f ca="1">AV61+AS61</f>
        <v>-1.2024380792534746</v>
      </c>
      <c r="AW62" s="48">
        <f ca="1">AW61+AT61</f>
        <v>-1.5790716719722475</v>
      </c>
    </row>
    <row r="63" spans="2:49" x14ac:dyDescent="0.7">
      <c r="B63" s="15">
        <f t="shared" si="17"/>
        <v>55</v>
      </c>
      <c r="C63" s="7">
        <f t="shared" ca="1" si="21"/>
        <v>55</v>
      </c>
      <c r="D63" s="8">
        <f t="shared" ca="1" si="22"/>
        <v>0</v>
      </c>
      <c r="E63" s="12">
        <f t="shared" ca="1" si="23"/>
        <v>0</v>
      </c>
      <c r="F63" s="66">
        <f t="shared" ca="1" si="24"/>
        <v>1</v>
      </c>
      <c r="G63" s="67">
        <f t="shared" ca="1" si="25"/>
        <v>-1</v>
      </c>
      <c r="H63" s="7">
        <f t="shared" ca="1" si="26"/>
        <v>1</v>
      </c>
      <c r="I63" s="8" t="b">
        <f t="shared" ca="1" si="27"/>
        <v>0</v>
      </c>
      <c r="J63" s="12"/>
      <c r="K63" s="7">
        <f t="shared" ca="1" si="6"/>
        <v>0</v>
      </c>
      <c r="L63" s="25">
        <f t="shared" si="7"/>
        <v>0.66862282366741754</v>
      </c>
      <c r="M63" s="8">
        <f t="shared" ca="1" si="8"/>
        <v>1</v>
      </c>
      <c r="N63" s="12"/>
      <c r="O63" s="74">
        <f ca="1">OFFSET(R63,0,$F63)</f>
        <v>-5.5358119307544129</v>
      </c>
      <c r="P63" s="73">
        <f ca="1">$G63+MAX(T63:U63)</f>
        <v>-6.1389345301102924</v>
      </c>
      <c r="Q63" s="48">
        <f ca="1">P63-O63</f>
        <v>-0.60312259935587953</v>
      </c>
      <c r="R63" s="90">
        <f ca="1">$AU63+$AV63*E63+$AW63*0</f>
        <v>-3.9567402587821658</v>
      </c>
      <c r="S63" s="48">
        <f ca="1">$AU63+$AV63*E63+$AW63*1</f>
        <v>-5.5358119307544129</v>
      </c>
      <c r="T63" s="74">
        <f ca="1">IF($I63=TRUE, 0, $AU63+$AV63*H63+$AW63*0)</f>
        <v>-5.1389345301102924</v>
      </c>
      <c r="U63" s="77">
        <f ca="1">IF($I63=TRUE, 0, $AU63+$AV63*H63+$AW63*1)</f>
        <v>-6.71800620208254</v>
      </c>
      <c r="X63" s="41">
        <f t="shared" ca="1" si="30"/>
        <v>-3.9567402587821658</v>
      </c>
      <c r="Y63" s="31">
        <f t="shared" ca="1" si="30"/>
        <v>-5.5358119307544129</v>
      </c>
      <c r="Z63" s="30">
        <f t="shared" ca="1" si="30"/>
        <v>-5.1389345301102924</v>
      </c>
      <c r="AA63" s="32">
        <f t="shared" ca="1" si="30"/>
        <v>-6.71800620208254</v>
      </c>
      <c r="AB63" s="31">
        <f t="shared" ca="1" si="30"/>
        <v>-6.3211288014384195</v>
      </c>
      <c r="AC63" s="31">
        <f t="shared" ca="1" si="30"/>
        <v>-7.900200473410667</v>
      </c>
      <c r="AD63" s="30">
        <f t="shared" ca="1" si="30"/>
        <v>-7.5033230727665465</v>
      </c>
      <c r="AE63" s="32">
        <f t="shared" ca="1" si="30"/>
        <v>-9.082394744738794</v>
      </c>
      <c r="AF63" s="31">
        <f t="shared" ca="1" si="30"/>
        <v>-8.6855173440946736</v>
      </c>
      <c r="AG63" s="42">
        <f t="shared" ca="1" si="30"/>
        <v>-10.264589016066921</v>
      </c>
      <c r="AI63" s="7">
        <f t="shared" ca="1" si="10"/>
        <v>0</v>
      </c>
      <c r="AJ63" s="12">
        <f t="shared" ca="1" si="11"/>
        <v>0</v>
      </c>
      <c r="AK63" s="12">
        <f t="shared" ca="1" si="12"/>
        <v>0</v>
      </c>
      <c r="AL63" s="12">
        <f t="shared" ca="1" si="13"/>
        <v>0</v>
      </c>
      <c r="AM63" s="8">
        <f t="shared" ca="1" si="14"/>
        <v>0</v>
      </c>
      <c r="AO63" s="82">
        <f>1</f>
        <v>1</v>
      </c>
      <c r="AP63" s="72">
        <f t="shared" ca="1" si="15"/>
        <v>0</v>
      </c>
      <c r="AQ63" s="83">
        <f t="shared" ca="1" si="16"/>
        <v>1</v>
      </c>
      <c r="AR63" s="90">
        <f ca="1">_alpha*$Q63*AO63</f>
        <v>-6.0312259935587954E-2</v>
      </c>
      <c r="AS63" s="25">
        <f ca="1">_alpha*$Q63*AP63</f>
        <v>0</v>
      </c>
      <c r="AT63" s="48">
        <f ca="1">_alpha*$Q63*AQ63</f>
        <v>-6.0312259935587954E-2</v>
      </c>
      <c r="AU63" s="90">
        <f ca="1">AU62+AR62</f>
        <v>-3.9567402587821658</v>
      </c>
      <c r="AV63" s="25">
        <f ca="1">AV62+AS62</f>
        <v>-1.182194271328127</v>
      </c>
      <c r="AW63" s="48">
        <f ca="1">AW62+AT62</f>
        <v>-1.5790716719722475</v>
      </c>
    </row>
    <row r="64" spans="2:49" x14ac:dyDescent="0.7">
      <c r="B64" s="15">
        <f t="shared" si="17"/>
        <v>56</v>
      </c>
      <c r="C64" s="7">
        <f t="shared" ca="1" si="21"/>
        <v>56</v>
      </c>
      <c r="D64" s="8">
        <f t="shared" ca="1" si="22"/>
        <v>0</v>
      </c>
      <c r="E64" s="12">
        <f t="shared" ca="1" si="23"/>
        <v>1</v>
      </c>
      <c r="F64" s="66">
        <f t="shared" ca="1" si="24"/>
        <v>0</v>
      </c>
      <c r="G64" s="67">
        <f t="shared" ca="1" si="25"/>
        <v>-1</v>
      </c>
      <c r="H64" s="7">
        <f t="shared" ca="1" si="26"/>
        <v>0</v>
      </c>
      <c r="I64" s="8" t="b">
        <f t="shared" ca="1" si="27"/>
        <v>0</v>
      </c>
      <c r="J64" s="12"/>
      <c r="K64" s="7">
        <f t="shared" ca="1" si="6"/>
        <v>0</v>
      </c>
      <c r="L64" s="25">
        <f t="shared" si="7"/>
        <v>0.6674404362421722</v>
      </c>
      <c r="M64" s="8">
        <f t="shared" ca="1" si="8"/>
        <v>0</v>
      </c>
      <c r="N64" s="12"/>
      <c r="O64" s="74">
        <f ca="1">OFFSET(R64,0,$F64)</f>
        <v>-5.1992467900458808</v>
      </c>
      <c r="P64" s="73">
        <f ca="1">$G64+MAX(T64:U64)</f>
        <v>-5.0170525187177537</v>
      </c>
      <c r="Q64" s="48">
        <f ca="1">P64-O64</f>
        <v>0.18219427132812704</v>
      </c>
      <c r="R64" s="90">
        <f ca="1">$AU64+$AV64*E64+$AW64*0</f>
        <v>-5.1992467900458808</v>
      </c>
      <c r="S64" s="48">
        <f ca="1">$AU64+$AV64*E64+$AW64*1</f>
        <v>-6.8386307219537166</v>
      </c>
      <c r="T64" s="74">
        <f ca="1">IF($I64=TRUE, 0, $AU64+$AV64*H64+$AW64*0)</f>
        <v>-4.0170525187177537</v>
      </c>
      <c r="U64" s="77">
        <f ca="1">IF($I64=TRUE, 0, $AU64+$AV64*H64+$AW64*1)</f>
        <v>-5.6564364506255895</v>
      </c>
      <c r="X64" s="41">
        <f t="shared" ca="1" si="30"/>
        <v>-4.0170525187177537</v>
      </c>
      <c r="Y64" s="31">
        <f t="shared" ca="1" si="30"/>
        <v>-5.6564364506255895</v>
      </c>
      <c r="Z64" s="30">
        <f t="shared" ca="1" si="30"/>
        <v>-5.1992467900458808</v>
      </c>
      <c r="AA64" s="32">
        <f t="shared" ca="1" si="30"/>
        <v>-6.8386307219537166</v>
      </c>
      <c r="AB64" s="31">
        <f t="shared" ca="1" si="30"/>
        <v>-6.3814410613740078</v>
      </c>
      <c r="AC64" s="31">
        <f t="shared" ca="1" si="30"/>
        <v>-8.0208249932818436</v>
      </c>
      <c r="AD64" s="30">
        <f t="shared" ca="1" si="30"/>
        <v>-7.5636353327021348</v>
      </c>
      <c r="AE64" s="32">
        <f t="shared" ca="1" si="30"/>
        <v>-9.2030192646099707</v>
      </c>
      <c r="AF64" s="31">
        <f t="shared" ca="1" si="30"/>
        <v>-8.7458296040302628</v>
      </c>
      <c r="AG64" s="42">
        <f t="shared" ca="1" si="30"/>
        <v>-10.385213535938098</v>
      </c>
      <c r="AI64" s="7">
        <f t="shared" ca="1" si="10"/>
        <v>0</v>
      </c>
      <c r="AJ64" s="12">
        <f t="shared" ca="1" si="11"/>
        <v>0</v>
      </c>
      <c r="AK64" s="12">
        <f t="shared" ca="1" si="12"/>
        <v>0</v>
      </c>
      <c r="AL64" s="12">
        <f t="shared" ca="1" si="13"/>
        <v>0</v>
      </c>
      <c r="AM64" s="8">
        <f t="shared" ca="1" si="14"/>
        <v>0</v>
      </c>
      <c r="AO64" s="82">
        <f>1</f>
        <v>1</v>
      </c>
      <c r="AP64" s="72">
        <f t="shared" ca="1" si="15"/>
        <v>1</v>
      </c>
      <c r="AQ64" s="83">
        <f t="shared" ca="1" si="16"/>
        <v>0</v>
      </c>
      <c r="AR64" s="90">
        <f ca="1">_alpha*$Q64*AO64</f>
        <v>1.8219427132812705E-2</v>
      </c>
      <c r="AS64" s="25">
        <f ca="1">_alpha*$Q64*AP64</f>
        <v>1.8219427132812705E-2</v>
      </c>
      <c r="AT64" s="48">
        <f ca="1">_alpha*$Q64*AQ64</f>
        <v>0</v>
      </c>
      <c r="AU64" s="90">
        <f ca="1">AU63+AR63</f>
        <v>-4.0170525187177537</v>
      </c>
      <c r="AV64" s="25">
        <f ca="1">AV63+AS63</f>
        <v>-1.182194271328127</v>
      </c>
      <c r="AW64" s="48">
        <f ca="1">AW63+AT63</f>
        <v>-1.6393839319078354</v>
      </c>
    </row>
    <row r="65" spans="2:49" x14ac:dyDescent="0.7">
      <c r="B65" s="15">
        <f t="shared" si="17"/>
        <v>57</v>
      </c>
      <c r="C65" s="7">
        <f t="shared" ca="1" si="21"/>
        <v>57</v>
      </c>
      <c r="D65" s="8">
        <f t="shared" ca="1" si="22"/>
        <v>0</v>
      </c>
      <c r="E65" s="12">
        <f t="shared" ca="1" si="23"/>
        <v>0</v>
      </c>
      <c r="F65" s="66">
        <f t="shared" ca="1" si="24"/>
        <v>1</v>
      </c>
      <c r="G65" s="67">
        <f t="shared" ca="1" si="25"/>
        <v>-1</v>
      </c>
      <c r="H65" s="7">
        <f t="shared" ca="1" si="26"/>
        <v>1</v>
      </c>
      <c r="I65" s="8" t="b">
        <f t="shared" ca="1" si="27"/>
        <v>0</v>
      </c>
      <c r="J65" s="12"/>
      <c r="K65" s="7">
        <f t="shared" ca="1" si="6"/>
        <v>0</v>
      </c>
      <c r="L65" s="25">
        <f t="shared" si="7"/>
        <v>0.66628064983558566</v>
      </c>
      <c r="M65" s="8">
        <f t="shared" ca="1" si="8"/>
        <v>1</v>
      </c>
      <c r="N65" s="12"/>
      <c r="O65" s="74">
        <f ca="1">OFFSET(R65,0,$F65)</f>
        <v>-5.6382170234927766</v>
      </c>
      <c r="P65" s="73">
        <f ca="1">$G65+MAX(T65:U65)</f>
        <v>-6.162807935780255</v>
      </c>
      <c r="Q65" s="48">
        <f ca="1">P65-O65</f>
        <v>-0.52459091228747834</v>
      </c>
      <c r="R65" s="90">
        <f ca="1">$AU65+$AV65*E65+$AW65*0</f>
        <v>-3.9988330915849408</v>
      </c>
      <c r="S65" s="48">
        <f ca="1">$AU65+$AV65*E65+$AW65*1</f>
        <v>-5.6382170234927766</v>
      </c>
      <c r="T65" s="74">
        <f ca="1">IF($I65=TRUE, 0, $AU65+$AV65*H65+$AW65*0)</f>
        <v>-5.162807935780255</v>
      </c>
      <c r="U65" s="77">
        <f ca="1">IF($I65=TRUE, 0, $AU65+$AV65*H65+$AW65*1)</f>
        <v>-6.8021918676880908</v>
      </c>
      <c r="X65" s="41">
        <f t="shared" ca="1" si="30"/>
        <v>-3.9988330915849408</v>
      </c>
      <c r="Y65" s="31">
        <f t="shared" ca="1" si="30"/>
        <v>-5.6382170234927766</v>
      </c>
      <c r="Z65" s="30">
        <f t="shared" ca="1" si="30"/>
        <v>-5.162807935780255</v>
      </c>
      <c r="AA65" s="32">
        <f t="shared" ca="1" si="30"/>
        <v>-6.8021918676880908</v>
      </c>
      <c r="AB65" s="31">
        <f t="shared" ca="1" si="30"/>
        <v>-6.32678277997557</v>
      </c>
      <c r="AC65" s="31">
        <f t="shared" ca="1" si="30"/>
        <v>-7.966166711883405</v>
      </c>
      <c r="AD65" s="30">
        <f t="shared" ca="1" si="30"/>
        <v>-7.4907576241708842</v>
      </c>
      <c r="AE65" s="32">
        <f t="shared" ca="1" si="30"/>
        <v>-9.1301415560787191</v>
      </c>
      <c r="AF65" s="31">
        <f t="shared" ca="1" si="30"/>
        <v>-8.6547324683661984</v>
      </c>
      <c r="AG65" s="42">
        <f t="shared" ca="1" si="30"/>
        <v>-10.294116400274033</v>
      </c>
      <c r="AI65" s="7">
        <f t="shared" ca="1" si="10"/>
        <v>0</v>
      </c>
      <c r="AJ65" s="12">
        <f t="shared" ca="1" si="11"/>
        <v>0</v>
      </c>
      <c r="AK65" s="12">
        <f t="shared" ca="1" si="12"/>
        <v>0</v>
      </c>
      <c r="AL65" s="12">
        <f t="shared" ca="1" si="13"/>
        <v>0</v>
      </c>
      <c r="AM65" s="8">
        <f t="shared" ca="1" si="14"/>
        <v>0</v>
      </c>
      <c r="AO65" s="82">
        <f>1</f>
        <v>1</v>
      </c>
      <c r="AP65" s="72">
        <f t="shared" ca="1" si="15"/>
        <v>0</v>
      </c>
      <c r="AQ65" s="83">
        <f t="shared" ca="1" si="16"/>
        <v>1</v>
      </c>
      <c r="AR65" s="90">
        <f ca="1">_alpha*$Q65*AO65</f>
        <v>-5.2459091228747839E-2</v>
      </c>
      <c r="AS65" s="25">
        <f ca="1">_alpha*$Q65*AP65</f>
        <v>0</v>
      </c>
      <c r="AT65" s="48">
        <f ca="1">_alpha*$Q65*AQ65</f>
        <v>-5.2459091228747839E-2</v>
      </c>
      <c r="AU65" s="90">
        <f ca="1">AU64+AR64</f>
        <v>-3.9988330915849408</v>
      </c>
      <c r="AV65" s="25">
        <f ca="1">AV64+AS64</f>
        <v>-1.1639748441953144</v>
      </c>
      <c r="AW65" s="48">
        <f ca="1">AW64+AT64</f>
        <v>-1.6393839319078354</v>
      </c>
    </row>
    <row r="66" spans="2:49" x14ac:dyDescent="0.7">
      <c r="B66" s="15">
        <f t="shared" si="17"/>
        <v>58</v>
      </c>
      <c r="C66" s="7">
        <f t="shared" ca="1" si="21"/>
        <v>58</v>
      </c>
      <c r="D66" s="8">
        <f t="shared" ca="1" si="22"/>
        <v>0</v>
      </c>
      <c r="E66" s="12">
        <f t="shared" ca="1" si="23"/>
        <v>1</v>
      </c>
      <c r="F66" s="66">
        <f t="shared" ca="1" si="24"/>
        <v>0</v>
      </c>
      <c r="G66" s="67">
        <f t="shared" ca="1" si="25"/>
        <v>-1</v>
      </c>
      <c r="H66" s="7">
        <f t="shared" ca="1" si="26"/>
        <v>0</v>
      </c>
      <c r="I66" s="8" t="b">
        <f t="shared" ca="1" si="27"/>
        <v>0</v>
      </c>
      <c r="J66" s="12"/>
      <c r="K66" s="7">
        <f t="shared" ca="1" si="6"/>
        <v>0</v>
      </c>
      <c r="L66" s="25">
        <f t="shared" si="7"/>
        <v>0.66514265376588466</v>
      </c>
      <c r="M66" s="8">
        <f t="shared" ca="1" si="8"/>
        <v>0</v>
      </c>
      <c r="N66" s="12"/>
      <c r="O66" s="74">
        <f ca="1">OFFSET(R66,0,$F66)</f>
        <v>-5.2152670270090029</v>
      </c>
      <c r="P66" s="73">
        <f ca="1">$G66+MAX(T66:U66)</f>
        <v>-5.0512921828136887</v>
      </c>
      <c r="Q66" s="48">
        <f ca="1">P66-O66</f>
        <v>0.16397484419531416</v>
      </c>
      <c r="R66" s="90">
        <f ca="1">$AU66+$AV66*E66+$AW66*0</f>
        <v>-5.2152670270090029</v>
      </c>
      <c r="S66" s="48">
        <f ca="1">$AU66+$AV66*E66+$AW66*1</f>
        <v>-6.9071100501455867</v>
      </c>
      <c r="T66" s="74">
        <f ca="1">IF($I66=TRUE, 0, $AU66+$AV66*H66+$AW66*0)</f>
        <v>-4.0512921828136887</v>
      </c>
      <c r="U66" s="77">
        <f ca="1">IF($I66=TRUE, 0, $AU66+$AV66*H66+$AW66*1)</f>
        <v>-5.7431352059502725</v>
      </c>
      <c r="X66" s="41">
        <f t="shared" ca="1" si="30"/>
        <v>-4.0512921828136887</v>
      </c>
      <c r="Y66" s="31">
        <f t="shared" ca="1" si="30"/>
        <v>-5.7431352059502725</v>
      </c>
      <c r="Z66" s="30">
        <f t="shared" ca="1" si="30"/>
        <v>-5.2152670270090029</v>
      </c>
      <c r="AA66" s="32">
        <f t="shared" ca="1" si="30"/>
        <v>-6.9071100501455867</v>
      </c>
      <c r="AB66" s="31">
        <f t="shared" ca="1" si="30"/>
        <v>-6.379241871204318</v>
      </c>
      <c r="AC66" s="31">
        <f t="shared" ca="1" si="30"/>
        <v>-8.0710848943409008</v>
      </c>
      <c r="AD66" s="30">
        <f t="shared" ca="1" si="30"/>
        <v>-7.5432167153996321</v>
      </c>
      <c r="AE66" s="32">
        <f t="shared" ca="1" si="30"/>
        <v>-9.235059738536215</v>
      </c>
      <c r="AF66" s="31">
        <f t="shared" ca="1" si="30"/>
        <v>-8.7071915595949463</v>
      </c>
      <c r="AG66" s="42">
        <f t="shared" ca="1" si="30"/>
        <v>-10.399034582731529</v>
      </c>
      <c r="AI66" s="7">
        <f t="shared" ca="1" si="10"/>
        <v>0</v>
      </c>
      <c r="AJ66" s="12">
        <f t="shared" ca="1" si="11"/>
        <v>0</v>
      </c>
      <c r="AK66" s="12">
        <f t="shared" ca="1" si="12"/>
        <v>0</v>
      </c>
      <c r="AL66" s="12">
        <f t="shared" ca="1" si="13"/>
        <v>0</v>
      </c>
      <c r="AM66" s="8">
        <f t="shared" ca="1" si="14"/>
        <v>0</v>
      </c>
      <c r="AO66" s="82">
        <f>1</f>
        <v>1</v>
      </c>
      <c r="AP66" s="72">
        <f t="shared" ca="1" si="15"/>
        <v>1</v>
      </c>
      <c r="AQ66" s="83">
        <f t="shared" ca="1" si="16"/>
        <v>0</v>
      </c>
      <c r="AR66" s="90">
        <f ca="1">_alpha*$Q66*AO66</f>
        <v>1.6397484419531417E-2</v>
      </c>
      <c r="AS66" s="25">
        <f ca="1">_alpha*$Q66*AP66</f>
        <v>1.6397484419531417E-2</v>
      </c>
      <c r="AT66" s="48">
        <f ca="1">_alpha*$Q66*AQ66</f>
        <v>0</v>
      </c>
      <c r="AU66" s="90">
        <f ca="1">AU65+AR65</f>
        <v>-4.0512921828136887</v>
      </c>
      <c r="AV66" s="25">
        <f ca="1">AV65+AS65</f>
        <v>-1.1639748441953144</v>
      </c>
      <c r="AW66" s="48">
        <f ca="1">AW65+AT65</f>
        <v>-1.6918430231365833</v>
      </c>
    </row>
    <row r="67" spans="2:49" x14ac:dyDescent="0.7">
      <c r="B67" s="15">
        <f t="shared" si="17"/>
        <v>59</v>
      </c>
      <c r="C67" s="7">
        <f t="shared" ca="1" si="21"/>
        <v>59</v>
      </c>
      <c r="D67" s="8">
        <f t="shared" ca="1" si="22"/>
        <v>0</v>
      </c>
      <c r="E67" s="12">
        <f t="shared" ca="1" si="23"/>
        <v>0</v>
      </c>
      <c r="F67" s="66">
        <f t="shared" ca="1" si="24"/>
        <v>0</v>
      </c>
      <c r="G67" s="67">
        <f t="shared" ca="1" si="25"/>
        <v>-1</v>
      </c>
      <c r="H67" s="7">
        <f t="shared" ca="1" si="26"/>
        <v>0</v>
      </c>
      <c r="I67" s="8" t="b">
        <f t="shared" ca="1" si="27"/>
        <v>0</v>
      </c>
      <c r="J67" s="12"/>
      <c r="K67" s="7">
        <f t="shared" ca="1" si="6"/>
        <v>0</v>
      </c>
      <c r="L67" s="25">
        <f t="shared" si="7"/>
        <v>0.6640256795567927</v>
      </c>
      <c r="M67" s="8">
        <f t="shared" ca="1" si="8"/>
        <v>0</v>
      </c>
      <c r="N67" s="12"/>
      <c r="O67" s="74">
        <f ca="1">OFFSET(R67,0,$F67)</f>
        <v>-4.0348946983941572</v>
      </c>
      <c r="P67" s="73">
        <f ca="1">$G67+MAX(T67:U67)</f>
        <v>-5.0348946983941572</v>
      </c>
      <c r="Q67" s="48">
        <f ca="1">P67-O67</f>
        <v>-1</v>
      </c>
      <c r="R67" s="90">
        <f ca="1">$AU67+$AV67*E67+$AW67*0</f>
        <v>-4.0348946983941572</v>
      </c>
      <c r="S67" s="48">
        <f ca="1">$AU67+$AV67*E67+$AW67*1</f>
        <v>-5.7267377215307409</v>
      </c>
      <c r="T67" s="74">
        <f ca="1">IF($I67=TRUE, 0, $AU67+$AV67*H67+$AW67*0)</f>
        <v>-4.0348946983941572</v>
      </c>
      <c r="U67" s="77">
        <f ca="1">IF($I67=TRUE, 0, $AU67+$AV67*H67+$AW67*1)</f>
        <v>-5.7267377215307409</v>
      </c>
      <c r="X67" s="41">
        <f t="shared" ca="1" si="30"/>
        <v>-4.0348946983941572</v>
      </c>
      <c r="Y67" s="31">
        <f t="shared" ca="1" si="30"/>
        <v>-5.7267377215307409</v>
      </c>
      <c r="Z67" s="30">
        <f t="shared" ca="1" si="30"/>
        <v>-5.1824720581699406</v>
      </c>
      <c r="AA67" s="32">
        <f t="shared" ca="1" si="30"/>
        <v>-6.8743150813065235</v>
      </c>
      <c r="AB67" s="31">
        <f t="shared" ca="1" si="30"/>
        <v>-6.3300494179457232</v>
      </c>
      <c r="AC67" s="31">
        <f t="shared" ca="1" si="30"/>
        <v>-8.021892441082306</v>
      </c>
      <c r="AD67" s="30">
        <f t="shared" ca="1" si="30"/>
        <v>-7.4776267777215057</v>
      </c>
      <c r="AE67" s="32">
        <f t="shared" ca="1" si="30"/>
        <v>-9.1694698008580886</v>
      </c>
      <c r="AF67" s="31">
        <f t="shared" ca="1" si="30"/>
        <v>-8.6252041374972883</v>
      </c>
      <c r="AG67" s="42">
        <f t="shared" ca="1" si="30"/>
        <v>-10.317047160633871</v>
      </c>
      <c r="AI67" s="7">
        <f t="shared" ca="1" si="10"/>
        <v>0</v>
      </c>
      <c r="AJ67" s="12">
        <f t="shared" ca="1" si="11"/>
        <v>0</v>
      </c>
      <c r="AK67" s="12">
        <f t="shared" ca="1" si="12"/>
        <v>0</v>
      </c>
      <c r="AL67" s="12">
        <f t="shared" ca="1" si="13"/>
        <v>0</v>
      </c>
      <c r="AM67" s="8">
        <f t="shared" ca="1" si="14"/>
        <v>0</v>
      </c>
      <c r="AO67" s="82">
        <f>1</f>
        <v>1</v>
      </c>
      <c r="AP67" s="72">
        <f t="shared" ca="1" si="15"/>
        <v>0</v>
      </c>
      <c r="AQ67" s="83">
        <f t="shared" ca="1" si="16"/>
        <v>0</v>
      </c>
      <c r="AR67" s="90">
        <f ca="1">_alpha*$Q67*AO67</f>
        <v>-0.1</v>
      </c>
      <c r="AS67" s="25">
        <f ca="1">_alpha*$Q67*AP67</f>
        <v>0</v>
      </c>
      <c r="AT67" s="48">
        <f ca="1">_alpha*$Q67*AQ67</f>
        <v>0</v>
      </c>
      <c r="AU67" s="90">
        <f ca="1">AU66+AR66</f>
        <v>-4.0348946983941572</v>
      </c>
      <c r="AV67" s="25">
        <f ca="1">AV66+AS66</f>
        <v>-1.147577359775783</v>
      </c>
      <c r="AW67" s="48">
        <f ca="1">AW66+AT66</f>
        <v>-1.6918430231365833</v>
      </c>
    </row>
    <row r="68" spans="2:49" x14ac:dyDescent="0.7">
      <c r="B68" s="15">
        <f t="shared" si="17"/>
        <v>60</v>
      </c>
      <c r="C68" s="7">
        <f t="shared" ca="1" si="21"/>
        <v>60</v>
      </c>
      <c r="D68" s="8">
        <f t="shared" ca="1" si="22"/>
        <v>0</v>
      </c>
      <c r="E68" s="12">
        <f t="shared" ca="1" si="23"/>
        <v>0</v>
      </c>
      <c r="F68" s="66">
        <f t="shared" ca="1" si="24"/>
        <v>0</v>
      </c>
      <c r="G68" s="67">
        <f t="shared" ca="1" si="25"/>
        <v>-1</v>
      </c>
      <c r="H68" s="7">
        <f t="shared" ca="1" si="26"/>
        <v>0</v>
      </c>
      <c r="I68" s="8" t="b">
        <f t="shared" ca="1" si="27"/>
        <v>0</v>
      </c>
      <c r="J68" s="12"/>
      <c r="K68" s="7">
        <f t="shared" ca="1" si="6"/>
        <v>0</v>
      </c>
      <c r="L68" s="25">
        <f t="shared" si="7"/>
        <v>0.66292899807937578</v>
      </c>
      <c r="M68" s="8">
        <f t="shared" ca="1" si="8"/>
        <v>0</v>
      </c>
      <c r="N68" s="12"/>
      <c r="O68" s="74">
        <f ca="1">OFFSET(R68,0,$F68)</f>
        <v>-4.1348946983941568</v>
      </c>
      <c r="P68" s="73">
        <f ca="1">$G68+MAX(T68:U68)</f>
        <v>-5.1348946983941568</v>
      </c>
      <c r="Q68" s="48">
        <f ca="1">P68-O68</f>
        <v>-1</v>
      </c>
      <c r="R68" s="90">
        <f ca="1">$AU68+$AV68*E68+$AW68*0</f>
        <v>-4.1348946983941568</v>
      </c>
      <c r="S68" s="48">
        <f ca="1">$AU68+$AV68*E68+$AW68*1</f>
        <v>-5.8267377215307405</v>
      </c>
      <c r="T68" s="74">
        <f ca="1">IF($I68=TRUE, 0, $AU68+$AV68*H68+$AW68*0)</f>
        <v>-4.1348946983941568</v>
      </c>
      <c r="U68" s="77">
        <f ca="1">IF($I68=TRUE, 0, $AU68+$AV68*H68+$AW68*1)</f>
        <v>-5.8267377215307405</v>
      </c>
      <c r="X68" s="41">
        <f t="shared" ca="1" si="30"/>
        <v>-4.1348946983941568</v>
      </c>
      <c r="Y68" s="31">
        <f t="shared" ca="1" si="30"/>
        <v>-5.8267377215307405</v>
      </c>
      <c r="Z68" s="30">
        <f t="shared" ca="1" si="30"/>
        <v>-5.2824720581699403</v>
      </c>
      <c r="AA68" s="32">
        <f t="shared" ca="1" si="30"/>
        <v>-6.9743150813065231</v>
      </c>
      <c r="AB68" s="31">
        <f t="shared" ca="1" si="30"/>
        <v>-6.4300494179457228</v>
      </c>
      <c r="AC68" s="31">
        <f t="shared" ca="1" si="30"/>
        <v>-8.1218924410823057</v>
      </c>
      <c r="AD68" s="30">
        <f t="shared" ca="1" si="30"/>
        <v>-7.5776267777215054</v>
      </c>
      <c r="AE68" s="32">
        <f t="shared" ca="1" si="30"/>
        <v>-9.2694698008580882</v>
      </c>
      <c r="AF68" s="31">
        <f t="shared" ca="1" si="30"/>
        <v>-8.7252041374972897</v>
      </c>
      <c r="AG68" s="42">
        <f t="shared" ca="1" si="30"/>
        <v>-10.417047160633873</v>
      </c>
      <c r="AI68" s="7">
        <f t="shared" ca="1" si="10"/>
        <v>0</v>
      </c>
      <c r="AJ68" s="12">
        <f t="shared" ca="1" si="11"/>
        <v>0</v>
      </c>
      <c r="AK68" s="12">
        <f t="shared" ca="1" si="12"/>
        <v>0</v>
      </c>
      <c r="AL68" s="12">
        <f t="shared" ca="1" si="13"/>
        <v>0</v>
      </c>
      <c r="AM68" s="8">
        <f t="shared" ca="1" si="14"/>
        <v>0</v>
      </c>
      <c r="AO68" s="82">
        <f>1</f>
        <v>1</v>
      </c>
      <c r="AP68" s="72">
        <f t="shared" ca="1" si="15"/>
        <v>0</v>
      </c>
      <c r="AQ68" s="83">
        <f t="shared" ca="1" si="16"/>
        <v>0</v>
      </c>
      <c r="AR68" s="90">
        <f ca="1">_alpha*$Q68*AO68</f>
        <v>-0.1</v>
      </c>
      <c r="AS68" s="25">
        <f ca="1">_alpha*$Q68*AP68</f>
        <v>0</v>
      </c>
      <c r="AT68" s="48">
        <f ca="1">_alpha*$Q68*AQ68</f>
        <v>0</v>
      </c>
      <c r="AU68" s="90">
        <f ca="1">AU67+AR67</f>
        <v>-4.1348946983941568</v>
      </c>
      <c r="AV68" s="25">
        <f ca="1">AV67+AS67</f>
        <v>-1.147577359775783</v>
      </c>
      <c r="AW68" s="48">
        <f ca="1">AW67+AT67</f>
        <v>-1.6918430231365833</v>
      </c>
    </row>
    <row r="69" spans="2:49" x14ac:dyDescent="0.7">
      <c r="B69" s="15">
        <f t="shared" si="17"/>
        <v>61</v>
      </c>
      <c r="C69" s="7">
        <f t="shared" ca="1" si="21"/>
        <v>61</v>
      </c>
      <c r="D69" s="8">
        <f t="shared" ca="1" si="22"/>
        <v>0</v>
      </c>
      <c r="E69" s="12">
        <f t="shared" ca="1" si="23"/>
        <v>0</v>
      </c>
      <c r="F69" s="66">
        <f t="shared" ca="1" si="24"/>
        <v>1</v>
      </c>
      <c r="G69" s="67">
        <f t="shared" ca="1" si="25"/>
        <v>-1</v>
      </c>
      <c r="H69" s="7">
        <f t="shared" ca="1" si="26"/>
        <v>1</v>
      </c>
      <c r="I69" s="8" t="b">
        <f t="shared" ca="1" si="27"/>
        <v>0</v>
      </c>
      <c r="J69" s="12"/>
      <c r="K69" s="7">
        <f t="shared" ca="1" si="6"/>
        <v>0</v>
      </c>
      <c r="L69" s="25">
        <f t="shared" si="7"/>
        <v>0.66185191693074374</v>
      </c>
      <c r="M69" s="8">
        <f t="shared" ca="1" si="8"/>
        <v>1</v>
      </c>
      <c r="N69" s="12"/>
      <c r="O69" s="74">
        <f ca="1">OFFSET(R69,0,$F69)</f>
        <v>-5.9267377215307402</v>
      </c>
      <c r="P69" s="73">
        <f ca="1">$G69+MAX(T69:U69)</f>
        <v>-6.3824720581699399</v>
      </c>
      <c r="Q69" s="48">
        <f ca="1">P69-O69</f>
        <v>-0.45573433663919971</v>
      </c>
      <c r="R69" s="90">
        <f ca="1">$AU69+$AV69*E69+$AW69*0</f>
        <v>-4.2348946983941564</v>
      </c>
      <c r="S69" s="48">
        <f ca="1">$AU69+$AV69*E69+$AW69*1</f>
        <v>-5.9267377215307402</v>
      </c>
      <c r="T69" s="74">
        <f ca="1">IF($I69=TRUE, 0, $AU69+$AV69*H69+$AW69*0)</f>
        <v>-5.3824720581699399</v>
      </c>
      <c r="U69" s="77">
        <f ca="1">IF($I69=TRUE, 0, $AU69+$AV69*H69+$AW69*1)</f>
        <v>-7.0743150813065228</v>
      </c>
      <c r="X69" s="41">
        <f t="shared" ca="1" si="30"/>
        <v>-4.2348946983941564</v>
      </c>
      <c r="Y69" s="31">
        <f t="shared" ca="1" si="30"/>
        <v>-5.9267377215307402</v>
      </c>
      <c r="Z69" s="30">
        <f t="shared" ca="1" si="30"/>
        <v>-5.3824720581699399</v>
      </c>
      <c r="AA69" s="32">
        <f t="shared" ca="1" si="30"/>
        <v>-7.0743150813065228</v>
      </c>
      <c r="AB69" s="31">
        <f t="shared" ca="1" si="30"/>
        <v>-6.5300494179457225</v>
      </c>
      <c r="AC69" s="31">
        <f t="shared" ca="1" si="30"/>
        <v>-8.2218924410823053</v>
      </c>
      <c r="AD69" s="30">
        <f t="shared" ca="1" si="30"/>
        <v>-7.677626777721505</v>
      </c>
      <c r="AE69" s="32">
        <f t="shared" ca="1" si="30"/>
        <v>-9.3694698008580879</v>
      </c>
      <c r="AF69" s="31">
        <f t="shared" ca="1" si="30"/>
        <v>-8.8252041374972876</v>
      </c>
      <c r="AG69" s="42">
        <f t="shared" ca="1" si="30"/>
        <v>-10.51704716063387</v>
      </c>
      <c r="AI69" s="7">
        <f t="shared" ca="1" si="10"/>
        <v>0</v>
      </c>
      <c r="AJ69" s="12">
        <f t="shared" ca="1" si="11"/>
        <v>0</v>
      </c>
      <c r="AK69" s="12">
        <f t="shared" ca="1" si="12"/>
        <v>0</v>
      </c>
      <c r="AL69" s="12">
        <f t="shared" ca="1" si="13"/>
        <v>0</v>
      </c>
      <c r="AM69" s="8">
        <f t="shared" ca="1" si="14"/>
        <v>0</v>
      </c>
      <c r="AO69" s="82">
        <f>1</f>
        <v>1</v>
      </c>
      <c r="AP69" s="72">
        <f t="shared" ca="1" si="15"/>
        <v>0</v>
      </c>
      <c r="AQ69" s="83">
        <f t="shared" ca="1" si="16"/>
        <v>1</v>
      </c>
      <c r="AR69" s="90">
        <f ca="1">_alpha*$Q69*AO69</f>
        <v>-4.5573433663919971E-2</v>
      </c>
      <c r="AS69" s="25">
        <f ca="1">_alpha*$Q69*AP69</f>
        <v>0</v>
      </c>
      <c r="AT69" s="48">
        <f ca="1">_alpha*$Q69*AQ69</f>
        <v>-4.5573433663919971E-2</v>
      </c>
      <c r="AU69" s="90">
        <f ca="1">AU68+AR68</f>
        <v>-4.2348946983941564</v>
      </c>
      <c r="AV69" s="25">
        <f ca="1">AV68+AS68</f>
        <v>-1.147577359775783</v>
      </c>
      <c r="AW69" s="48">
        <f ca="1">AW68+AT68</f>
        <v>-1.6918430231365833</v>
      </c>
    </row>
    <row r="70" spans="2:49" x14ac:dyDescent="0.7">
      <c r="B70" s="15">
        <f t="shared" si="17"/>
        <v>62</v>
      </c>
      <c r="C70" s="7">
        <f t="shared" ca="1" si="21"/>
        <v>62</v>
      </c>
      <c r="D70" s="8">
        <f t="shared" ca="1" si="22"/>
        <v>0</v>
      </c>
      <c r="E70" s="12">
        <f t="shared" ca="1" si="23"/>
        <v>1</v>
      </c>
      <c r="F70" s="66">
        <f t="shared" ca="1" si="24"/>
        <v>1</v>
      </c>
      <c r="G70" s="67">
        <f t="shared" ca="1" si="25"/>
        <v>-1</v>
      </c>
      <c r="H70" s="7">
        <f t="shared" ca="1" si="26"/>
        <v>2</v>
      </c>
      <c r="I70" s="8" t="b">
        <f t="shared" ca="1" si="27"/>
        <v>0</v>
      </c>
      <c r="J70" s="12"/>
      <c r="K70" s="7">
        <f t="shared" ca="1" si="6"/>
        <v>0</v>
      </c>
      <c r="L70" s="25">
        <f t="shared" si="7"/>
        <v>0.66079377802650385</v>
      </c>
      <c r="M70" s="8">
        <f t="shared" ca="1" si="8"/>
        <v>1</v>
      </c>
      <c r="N70" s="12"/>
      <c r="O70" s="74">
        <f ca="1">OFFSET(R70,0,$F70)</f>
        <v>-7.1654619486343627</v>
      </c>
      <c r="P70" s="73">
        <f ca="1">$G70+MAX(T70:U70)</f>
        <v>-7.5756228516096424</v>
      </c>
      <c r="Q70" s="48">
        <f ca="1">P70-O70</f>
        <v>-0.41016090297527974</v>
      </c>
      <c r="R70" s="90">
        <f ca="1">$AU70+$AV70*E70+$AW70*0</f>
        <v>-5.4280454918338599</v>
      </c>
      <c r="S70" s="48">
        <f ca="1">$AU70+$AV70*E70+$AW70*1</f>
        <v>-7.1654619486343627</v>
      </c>
      <c r="T70" s="74">
        <f ca="1">IF($I70=TRUE, 0, $AU70+$AV70*H70+$AW70*0)</f>
        <v>-6.5756228516096424</v>
      </c>
      <c r="U70" s="77">
        <f ca="1">IF($I70=TRUE, 0, $AU70+$AV70*H70+$AW70*1)</f>
        <v>-8.3130393084101453</v>
      </c>
      <c r="X70" s="41">
        <f t="shared" ca="1" si="30"/>
        <v>-4.2804681320580764</v>
      </c>
      <c r="Y70" s="31">
        <f t="shared" ca="1" si="30"/>
        <v>-6.0178845888585801</v>
      </c>
      <c r="Z70" s="30">
        <f t="shared" ca="1" si="30"/>
        <v>-5.4280454918338599</v>
      </c>
      <c r="AA70" s="32">
        <f t="shared" ca="1" si="30"/>
        <v>-7.1654619486343627</v>
      </c>
      <c r="AB70" s="31">
        <f t="shared" ca="1" si="30"/>
        <v>-6.5756228516096424</v>
      </c>
      <c r="AC70" s="31">
        <f t="shared" ca="1" si="30"/>
        <v>-8.3130393084101453</v>
      </c>
      <c r="AD70" s="30">
        <f t="shared" ca="1" si="30"/>
        <v>-7.723200211385425</v>
      </c>
      <c r="AE70" s="32">
        <f t="shared" ca="1" si="30"/>
        <v>-9.4606166681859278</v>
      </c>
      <c r="AF70" s="31">
        <f t="shared" ca="1" si="30"/>
        <v>-8.8707775711612094</v>
      </c>
      <c r="AG70" s="42">
        <f t="shared" ca="1" si="30"/>
        <v>-10.608194027961712</v>
      </c>
      <c r="AI70" s="7">
        <f t="shared" ca="1" si="10"/>
        <v>0</v>
      </c>
      <c r="AJ70" s="12">
        <f t="shared" ca="1" si="11"/>
        <v>0</v>
      </c>
      <c r="AK70" s="12">
        <f t="shared" ca="1" si="12"/>
        <v>0</v>
      </c>
      <c r="AL70" s="12">
        <f t="shared" ca="1" si="13"/>
        <v>0</v>
      </c>
      <c r="AM70" s="8">
        <f t="shared" ca="1" si="14"/>
        <v>0</v>
      </c>
      <c r="AO70" s="82">
        <f>1</f>
        <v>1</v>
      </c>
      <c r="AP70" s="72">
        <f t="shared" ca="1" si="15"/>
        <v>1</v>
      </c>
      <c r="AQ70" s="83">
        <f t="shared" ca="1" si="16"/>
        <v>1</v>
      </c>
      <c r="AR70" s="90">
        <f ca="1">_alpha*$Q70*AO70</f>
        <v>-4.101609029752798E-2</v>
      </c>
      <c r="AS70" s="25">
        <f ca="1">_alpha*$Q70*AP70</f>
        <v>-4.101609029752798E-2</v>
      </c>
      <c r="AT70" s="48">
        <f ca="1">_alpha*$Q70*AQ70</f>
        <v>-4.101609029752798E-2</v>
      </c>
      <c r="AU70" s="90">
        <f ca="1">AU69+AR69</f>
        <v>-4.2804681320580764</v>
      </c>
      <c r="AV70" s="25">
        <f ca="1">AV69+AS69</f>
        <v>-1.147577359775783</v>
      </c>
      <c r="AW70" s="48">
        <f ca="1">AW69+AT69</f>
        <v>-1.7374164568005033</v>
      </c>
    </row>
    <row r="71" spans="2:49" x14ac:dyDescent="0.7">
      <c r="B71" s="15">
        <f t="shared" si="17"/>
        <v>63</v>
      </c>
      <c r="C71" s="7">
        <f t="shared" ca="1" si="21"/>
        <v>63</v>
      </c>
      <c r="D71" s="8">
        <f t="shared" ca="1" si="22"/>
        <v>0</v>
      </c>
      <c r="E71" s="12">
        <f t="shared" ca="1" si="23"/>
        <v>2</v>
      </c>
      <c r="F71" s="66">
        <f t="shared" ca="1" si="24"/>
        <v>0</v>
      </c>
      <c r="G71" s="67">
        <f t="shared" ca="1" si="25"/>
        <v>-1</v>
      </c>
      <c r="H71" s="7">
        <f t="shared" ca="1" si="26"/>
        <v>1</v>
      </c>
      <c r="I71" s="8" t="b">
        <f t="shared" ca="1" si="27"/>
        <v>0</v>
      </c>
      <c r="J71" s="12"/>
      <c r="K71" s="7">
        <f t="shared" ca="1" si="6"/>
        <v>0</v>
      </c>
      <c r="L71" s="25">
        <f t="shared" si="7"/>
        <v>0.65975395538644721</v>
      </c>
      <c r="M71" s="8">
        <f t="shared" ca="1" si="8"/>
        <v>0</v>
      </c>
      <c r="N71" s="12"/>
      <c r="O71" s="74">
        <f ca="1">OFFSET(R71,0,$F71)</f>
        <v>-6.6986711225022262</v>
      </c>
      <c r="P71" s="73">
        <f ca="1">$G71+MAX(T71:U71)</f>
        <v>-6.5100776724289151</v>
      </c>
      <c r="Q71" s="48">
        <f ca="1">P71-O71</f>
        <v>0.18859345007331108</v>
      </c>
      <c r="R71" s="90">
        <f ca="1">$AU71+$AV71*E71+$AW71*0</f>
        <v>-6.6986711225022262</v>
      </c>
      <c r="S71" s="48">
        <f ca="1">$AU71+$AV71*E71+$AW71*1</f>
        <v>-8.4771036696002575</v>
      </c>
      <c r="T71" s="74">
        <f ca="1">IF($I71=TRUE, 0, $AU71+$AV71*H71+$AW71*0)</f>
        <v>-5.5100776724289151</v>
      </c>
      <c r="U71" s="77">
        <f ca="1">IF($I71=TRUE, 0, $AU71+$AV71*H71+$AW71*1)</f>
        <v>-7.2885102195269464</v>
      </c>
      <c r="X71" s="41">
        <f t="shared" ca="1" si="30"/>
        <v>-4.321484222355604</v>
      </c>
      <c r="Y71" s="31">
        <f t="shared" ca="1" si="30"/>
        <v>-6.0999167694536354</v>
      </c>
      <c r="Z71" s="30">
        <f t="shared" ca="1" si="30"/>
        <v>-5.5100776724289151</v>
      </c>
      <c r="AA71" s="32">
        <f t="shared" ca="1" si="30"/>
        <v>-7.2885102195269464</v>
      </c>
      <c r="AB71" s="31">
        <f t="shared" ca="1" si="30"/>
        <v>-6.6986711225022262</v>
      </c>
      <c r="AC71" s="31">
        <f t="shared" ca="1" si="30"/>
        <v>-8.4771036696002575</v>
      </c>
      <c r="AD71" s="30">
        <f t="shared" ca="1" si="30"/>
        <v>-7.8872645725755373</v>
      </c>
      <c r="AE71" s="32">
        <f t="shared" ca="1" si="30"/>
        <v>-9.6656971196735686</v>
      </c>
      <c r="AF71" s="31">
        <f t="shared" ca="1" si="30"/>
        <v>-9.0758580226488483</v>
      </c>
      <c r="AG71" s="42">
        <f t="shared" ca="1" si="30"/>
        <v>-10.85429056974688</v>
      </c>
      <c r="AI71" s="7">
        <f t="shared" ca="1" si="10"/>
        <v>0</v>
      </c>
      <c r="AJ71" s="12">
        <f t="shared" ca="1" si="11"/>
        <v>0</v>
      </c>
      <c r="AK71" s="12">
        <f t="shared" ca="1" si="12"/>
        <v>0</v>
      </c>
      <c r="AL71" s="12">
        <f t="shared" ca="1" si="13"/>
        <v>0</v>
      </c>
      <c r="AM71" s="8">
        <f t="shared" ca="1" si="14"/>
        <v>0</v>
      </c>
      <c r="AO71" s="82">
        <f>1</f>
        <v>1</v>
      </c>
      <c r="AP71" s="72">
        <f t="shared" ca="1" si="15"/>
        <v>2</v>
      </c>
      <c r="AQ71" s="83">
        <f t="shared" ca="1" si="16"/>
        <v>0</v>
      </c>
      <c r="AR71" s="90">
        <f ca="1">_alpha*$Q71*AO71</f>
        <v>1.8859345007331108E-2</v>
      </c>
      <c r="AS71" s="25">
        <f ca="1">_alpha*$Q71*AP71</f>
        <v>3.7718690014662215E-2</v>
      </c>
      <c r="AT71" s="48">
        <f ca="1">_alpha*$Q71*AQ71</f>
        <v>0</v>
      </c>
      <c r="AU71" s="90">
        <f ca="1">AU70+AR70</f>
        <v>-4.321484222355604</v>
      </c>
      <c r="AV71" s="25">
        <f ca="1">AV70+AS70</f>
        <v>-1.1885934500733111</v>
      </c>
      <c r="AW71" s="48">
        <f ca="1">AW70+AT70</f>
        <v>-1.7784325470980313</v>
      </c>
    </row>
    <row r="72" spans="2:49" x14ac:dyDescent="0.7">
      <c r="B72" s="15">
        <f t="shared" si="17"/>
        <v>64</v>
      </c>
      <c r="C72" s="7">
        <f t="shared" ca="1" si="21"/>
        <v>64</v>
      </c>
      <c r="D72" s="8">
        <f t="shared" ca="1" si="22"/>
        <v>0</v>
      </c>
      <c r="E72" s="12">
        <f t="shared" ca="1" si="23"/>
        <v>1</v>
      </c>
      <c r="F72" s="66">
        <f t="shared" ca="1" si="24"/>
        <v>1</v>
      </c>
      <c r="G72" s="67">
        <f t="shared" ca="1" si="25"/>
        <v>-1</v>
      </c>
      <c r="H72" s="7">
        <f t="shared" ca="1" si="26"/>
        <v>2</v>
      </c>
      <c r="I72" s="8" t="b">
        <f t="shared" ca="1" si="27"/>
        <v>0</v>
      </c>
      <c r="J72" s="12"/>
      <c r="K72" s="7">
        <f t="shared" ca="1" si="6"/>
        <v>0</v>
      </c>
      <c r="L72" s="25">
        <f t="shared" si="7"/>
        <v>0.65873185309520499</v>
      </c>
      <c r="M72" s="8">
        <f t="shared" ca="1" si="8"/>
        <v>1</v>
      </c>
      <c r="N72" s="12"/>
      <c r="O72" s="74">
        <f ca="1">OFFSET(R72,0,$F72)</f>
        <v>-7.2319321845049531</v>
      </c>
      <c r="P72" s="73">
        <f ca="1">$G72+MAX(T72:U72)</f>
        <v>-7.6043743974655706</v>
      </c>
      <c r="Q72" s="48">
        <f ca="1">P72-O72</f>
        <v>-0.37244221296061752</v>
      </c>
      <c r="R72" s="90">
        <f ca="1">$AU72+$AV72*E72+$AW72*0</f>
        <v>-5.4534996374069218</v>
      </c>
      <c r="S72" s="48">
        <f ca="1">$AU72+$AV72*E72+$AW72*1</f>
        <v>-7.2319321845049531</v>
      </c>
      <c r="T72" s="74">
        <f ca="1">IF($I72=TRUE, 0, $AU72+$AV72*H72+$AW72*0)</f>
        <v>-6.6043743974655706</v>
      </c>
      <c r="U72" s="77">
        <f ca="1">IF($I72=TRUE, 0, $AU72+$AV72*H72+$AW72*1)</f>
        <v>-8.3828069445636011</v>
      </c>
      <c r="X72" s="41">
        <f t="shared" ca="1" si="30"/>
        <v>-4.3026248773482729</v>
      </c>
      <c r="Y72" s="31">
        <f t="shared" ca="1" si="30"/>
        <v>-6.0810574244463043</v>
      </c>
      <c r="Z72" s="30">
        <f t="shared" ca="1" si="30"/>
        <v>-5.4534996374069218</v>
      </c>
      <c r="AA72" s="32">
        <f t="shared" ca="1" si="30"/>
        <v>-7.2319321845049531</v>
      </c>
      <c r="AB72" s="31">
        <f t="shared" ca="1" si="30"/>
        <v>-6.6043743974655706</v>
      </c>
      <c r="AC72" s="31">
        <f t="shared" ca="1" si="30"/>
        <v>-8.3828069445636011</v>
      </c>
      <c r="AD72" s="30">
        <f t="shared" ca="1" si="30"/>
        <v>-7.7552491575242195</v>
      </c>
      <c r="AE72" s="32">
        <f t="shared" ca="1" si="30"/>
        <v>-9.53368170462225</v>
      </c>
      <c r="AF72" s="31">
        <f t="shared" ca="1" si="30"/>
        <v>-8.9061239175828675</v>
      </c>
      <c r="AG72" s="42">
        <f t="shared" ca="1" si="30"/>
        <v>-10.684556464680899</v>
      </c>
      <c r="AI72" s="7">
        <f t="shared" ca="1" si="10"/>
        <v>0</v>
      </c>
      <c r="AJ72" s="12">
        <f t="shared" ca="1" si="11"/>
        <v>0</v>
      </c>
      <c r="AK72" s="12">
        <f t="shared" ca="1" si="12"/>
        <v>0</v>
      </c>
      <c r="AL72" s="12">
        <f t="shared" ca="1" si="13"/>
        <v>0</v>
      </c>
      <c r="AM72" s="8">
        <f t="shared" ca="1" si="14"/>
        <v>0</v>
      </c>
      <c r="AO72" s="82">
        <f>1</f>
        <v>1</v>
      </c>
      <c r="AP72" s="72">
        <f t="shared" ca="1" si="15"/>
        <v>1</v>
      </c>
      <c r="AQ72" s="83">
        <f t="shared" ca="1" si="16"/>
        <v>1</v>
      </c>
      <c r="AR72" s="90">
        <f ca="1">_alpha*$Q72*AO72</f>
        <v>-3.7244221296061752E-2</v>
      </c>
      <c r="AS72" s="25">
        <f ca="1">_alpha*$Q72*AP72</f>
        <v>-3.7244221296061752E-2</v>
      </c>
      <c r="AT72" s="48">
        <f ca="1">_alpha*$Q72*AQ72</f>
        <v>-3.7244221296061752E-2</v>
      </c>
      <c r="AU72" s="90">
        <f ca="1">AU71+AR71</f>
        <v>-4.3026248773482729</v>
      </c>
      <c r="AV72" s="25">
        <f ca="1">AV71+AS71</f>
        <v>-1.1508747600586489</v>
      </c>
      <c r="AW72" s="48">
        <f ca="1">AW71+AT71</f>
        <v>-1.7784325470980313</v>
      </c>
    </row>
    <row r="73" spans="2:49" x14ac:dyDescent="0.7">
      <c r="B73" s="15">
        <f t="shared" si="17"/>
        <v>65</v>
      </c>
      <c r="C73" s="7">
        <f t="shared" ca="1" si="21"/>
        <v>65</v>
      </c>
      <c r="D73" s="8">
        <f t="shared" ca="1" si="22"/>
        <v>0</v>
      </c>
      <c r="E73" s="12">
        <f t="shared" ca="1" si="23"/>
        <v>2</v>
      </c>
      <c r="F73" s="66">
        <f t="shared" ca="1" si="24"/>
        <v>1</v>
      </c>
      <c r="G73" s="67">
        <f t="shared" ca="1" si="25"/>
        <v>-1</v>
      </c>
      <c r="H73" s="7">
        <f t="shared" ca="1" si="26"/>
        <v>3</v>
      </c>
      <c r="I73" s="8" t="b">
        <f t="shared" ca="1" si="27"/>
        <v>0</v>
      </c>
      <c r="J73" s="12"/>
      <c r="K73" s="7">
        <f t="shared" ref="K73:K136" ca="1" si="31">IF(R73&lt;S73,1,0)</f>
        <v>0</v>
      </c>
      <c r="L73" s="25">
        <f t="shared" ref="L73:L136" si="32">1/(1+B73)^_x</f>
        <v>0.65772690342159013</v>
      </c>
      <c r="M73" s="8">
        <f t="shared" ref="M73:M136" ca="1" si="33">IF(RAND()&lt;L73, RANDBETWEEN(0,1), K73)</f>
        <v>1</v>
      </c>
      <c r="N73" s="12"/>
      <c r="O73" s="74">
        <f ca="1">OFFSET(R73,0,$F73)</f>
        <v>-8.5317838297478481</v>
      </c>
      <c r="P73" s="73">
        <f ca="1">$G73+MAX(T73:U73)</f>
        <v>-8.9042260427084656</v>
      </c>
      <c r="Q73" s="48">
        <f ca="1">P73-O73</f>
        <v>-0.37244221296061752</v>
      </c>
      <c r="R73" s="90">
        <f ca="1">$AU73+$AV73*E73+$AW73*0</f>
        <v>-6.7161070613537559</v>
      </c>
      <c r="S73" s="48">
        <f ca="1">$AU73+$AV73*E73+$AW73*1</f>
        <v>-8.5317838297478481</v>
      </c>
      <c r="T73" s="74">
        <f ca="1">IF($I73=TRUE, 0, $AU73+$AV73*H73+$AW73*0)</f>
        <v>-7.9042260427084665</v>
      </c>
      <c r="U73" s="77">
        <f ca="1">IF($I73=TRUE, 0, $AU73+$AV73*H73+$AW73*1)</f>
        <v>-9.7199028111025605</v>
      </c>
      <c r="X73" s="41">
        <f t="shared" ref="X73:AG88" ca="1" si="34">$AU73+$AV73*X$5+$AW73*X$6</f>
        <v>-4.3398690986443347</v>
      </c>
      <c r="Y73" s="31">
        <f t="shared" ca="1" si="34"/>
        <v>-6.1555458670384278</v>
      </c>
      <c r="Z73" s="30">
        <f t="shared" ca="1" si="34"/>
        <v>-5.5279880799990453</v>
      </c>
      <c r="AA73" s="32">
        <f t="shared" ca="1" si="34"/>
        <v>-7.3436648483931384</v>
      </c>
      <c r="AB73" s="31">
        <f t="shared" ca="1" si="34"/>
        <v>-6.7161070613537559</v>
      </c>
      <c r="AC73" s="31">
        <f t="shared" ca="1" si="34"/>
        <v>-8.5317838297478481</v>
      </c>
      <c r="AD73" s="30">
        <f t="shared" ca="1" si="34"/>
        <v>-7.9042260427084665</v>
      </c>
      <c r="AE73" s="32">
        <f t="shared" ca="1" si="34"/>
        <v>-9.7199028111025605</v>
      </c>
      <c r="AF73" s="31">
        <f t="shared" ca="1" si="34"/>
        <v>-9.092345024063178</v>
      </c>
      <c r="AG73" s="42">
        <f t="shared" ca="1" si="34"/>
        <v>-10.908021792457271</v>
      </c>
      <c r="AI73" s="7">
        <f t="shared" ref="AI73:AI136" ca="1" si="35">IF(X73&lt;Y73, 1, 0)</f>
        <v>0</v>
      </c>
      <c r="AJ73" s="12">
        <f t="shared" ref="AJ73:AJ136" ca="1" si="36">IF(Z73&lt;AA73, 1, 0)</f>
        <v>0</v>
      </c>
      <c r="AK73" s="12">
        <f t="shared" ref="AK73:AK136" ca="1" si="37">IF(AB73&lt;AC73, 1, 0)</f>
        <v>0</v>
      </c>
      <c r="AL73" s="12">
        <f t="shared" ref="AL73:AL136" ca="1" si="38">IF(AD73&lt;AE73, 1, 0)</f>
        <v>0</v>
      </c>
      <c r="AM73" s="8">
        <f t="shared" ref="AM73:AM136" ca="1" si="39">IF(AF73&lt;AG73, 1, 0)</f>
        <v>0</v>
      </c>
      <c r="AO73" s="82">
        <f>1</f>
        <v>1</v>
      </c>
      <c r="AP73" s="72">
        <f t="shared" ref="AP73:AP136" ca="1" si="40">E73</f>
        <v>2</v>
      </c>
      <c r="AQ73" s="83">
        <f t="shared" ref="AQ73:AQ136" ca="1" si="41">F73</f>
        <v>1</v>
      </c>
      <c r="AR73" s="90">
        <f ca="1">_alpha*$Q73*AO73</f>
        <v>-3.7244221296061752E-2</v>
      </c>
      <c r="AS73" s="25">
        <f ca="1">_alpha*$Q73*AP73</f>
        <v>-7.4488442592123505E-2</v>
      </c>
      <c r="AT73" s="48">
        <f ca="1">_alpha*$Q73*AQ73</f>
        <v>-3.7244221296061752E-2</v>
      </c>
      <c r="AU73" s="90">
        <f ca="1">AU72+AR72</f>
        <v>-4.3398690986443347</v>
      </c>
      <c r="AV73" s="25">
        <f ca="1">AV72+AS72</f>
        <v>-1.1881189813547106</v>
      </c>
      <c r="AW73" s="48">
        <f ca="1">AW72+AT72</f>
        <v>-1.8156767683940931</v>
      </c>
    </row>
    <row r="74" spans="2:49" x14ac:dyDescent="0.7">
      <c r="B74" s="15">
        <f t="shared" ref="B74:B137" si="42">B73+1</f>
        <v>66</v>
      </c>
      <c r="C74" s="7">
        <f t="shared" ca="1" si="21"/>
        <v>66</v>
      </c>
      <c r="D74" s="8">
        <f t="shared" ca="1" si="22"/>
        <v>0</v>
      </c>
      <c r="E74" s="12">
        <f t="shared" ca="1" si="23"/>
        <v>3</v>
      </c>
      <c r="F74" s="66">
        <f t="shared" ca="1" si="24"/>
        <v>0</v>
      </c>
      <c r="G74" s="67">
        <f t="shared" ca="1" si="25"/>
        <v>-1</v>
      </c>
      <c r="H74" s="7">
        <f t="shared" ca="1" si="26"/>
        <v>2</v>
      </c>
      <c r="I74" s="8" t="b">
        <f t="shared" ca="1" si="27"/>
        <v>0</v>
      </c>
      <c r="J74" s="12"/>
      <c r="K74" s="7">
        <f t="shared" ca="1" si="31"/>
        <v>0</v>
      </c>
      <c r="L74" s="25">
        <f t="shared" si="32"/>
        <v>0.65673856508207662</v>
      </c>
      <c r="M74" s="8">
        <f t="shared" ca="1" si="33"/>
        <v>0</v>
      </c>
      <c r="N74" s="12"/>
      <c r="O74" s="74">
        <f ca="1">OFFSET(R74,0,$F74)</f>
        <v>-8.1649355917808997</v>
      </c>
      <c r="P74" s="73">
        <f ca="1">$G74+MAX(T74:U74)</f>
        <v>-7.9023281678340647</v>
      </c>
      <c r="Q74" s="48">
        <f ca="1">P74-O74</f>
        <v>0.26260742394683501</v>
      </c>
      <c r="R74" s="90">
        <f ca="1">$AU74+$AV74*E74+$AW74*0</f>
        <v>-8.1649355917808997</v>
      </c>
      <c r="S74" s="48">
        <f ca="1">$AU74+$AV74*E74+$AW74*1</f>
        <v>-10.017856581471055</v>
      </c>
      <c r="T74" s="74">
        <f ca="1">IF($I74=TRUE, 0, $AU74+$AV74*H74+$AW74*0)</f>
        <v>-6.9023281678340647</v>
      </c>
      <c r="U74" s="77">
        <f ca="1">IF($I74=TRUE, 0, $AU74+$AV74*H74+$AW74*1)</f>
        <v>-8.7552491575242186</v>
      </c>
      <c r="X74" s="41">
        <f t="shared" ca="1" si="34"/>
        <v>-4.3771133199403964</v>
      </c>
      <c r="Y74" s="31">
        <f t="shared" ca="1" si="34"/>
        <v>-6.2300343096305513</v>
      </c>
      <c r="Z74" s="30">
        <f t="shared" ca="1" si="34"/>
        <v>-5.6397207438872305</v>
      </c>
      <c r="AA74" s="32">
        <f t="shared" ca="1" si="34"/>
        <v>-7.4926417335773854</v>
      </c>
      <c r="AB74" s="31">
        <f t="shared" ca="1" si="34"/>
        <v>-6.9023281678340647</v>
      </c>
      <c r="AC74" s="31">
        <f t="shared" ca="1" si="34"/>
        <v>-8.7552491575242186</v>
      </c>
      <c r="AD74" s="30">
        <f t="shared" ca="1" si="34"/>
        <v>-8.1649355917808997</v>
      </c>
      <c r="AE74" s="32">
        <f t="shared" ca="1" si="34"/>
        <v>-10.017856581471055</v>
      </c>
      <c r="AF74" s="31">
        <f t="shared" ca="1" si="34"/>
        <v>-9.427543015727732</v>
      </c>
      <c r="AG74" s="42">
        <f t="shared" ca="1" si="34"/>
        <v>-11.280464005417887</v>
      </c>
      <c r="AI74" s="7">
        <f t="shared" ca="1" si="35"/>
        <v>0</v>
      </c>
      <c r="AJ74" s="12">
        <f t="shared" ca="1" si="36"/>
        <v>0</v>
      </c>
      <c r="AK74" s="12">
        <f t="shared" ca="1" si="37"/>
        <v>0</v>
      </c>
      <c r="AL74" s="12">
        <f t="shared" ca="1" si="38"/>
        <v>0</v>
      </c>
      <c r="AM74" s="8">
        <f t="shared" ca="1" si="39"/>
        <v>0</v>
      </c>
      <c r="AO74" s="82">
        <f>1</f>
        <v>1</v>
      </c>
      <c r="AP74" s="72">
        <f t="shared" ca="1" si="40"/>
        <v>3</v>
      </c>
      <c r="AQ74" s="83">
        <f t="shared" ca="1" si="41"/>
        <v>0</v>
      </c>
      <c r="AR74" s="90">
        <f ca="1">_alpha*$Q74*AO74</f>
        <v>2.6260742394683501E-2</v>
      </c>
      <c r="AS74" s="25">
        <f ca="1">_alpha*$Q74*AP74</f>
        <v>7.8782227184050507E-2</v>
      </c>
      <c r="AT74" s="48">
        <f ca="1">_alpha*$Q74*AQ74</f>
        <v>0</v>
      </c>
      <c r="AU74" s="90">
        <f ca="1">AU73+AR73</f>
        <v>-4.3771133199403964</v>
      </c>
      <c r="AV74" s="25">
        <f ca="1">AV73+AS73</f>
        <v>-1.2626074239468341</v>
      </c>
      <c r="AW74" s="48">
        <f ca="1">AW73+AT73</f>
        <v>-1.8529209896901548</v>
      </c>
    </row>
    <row r="75" spans="2:49" x14ac:dyDescent="0.7">
      <c r="B75" s="15">
        <f t="shared" si="42"/>
        <v>67</v>
      </c>
      <c r="C75" s="7">
        <f t="shared" ca="1" si="21"/>
        <v>67</v>
      </c>
      <c r="D75" s="8">
        <f t="shared" ca="1" si="22"/>
        <v>0</v>
      </c>
      <c r="E75" s="12">
        <f t="shared" ca="1" si="23"/>
        <v>2</v>
      </c>
      <c r="F75" s="66">
        <f t="shared" ca="1" si="24"/>
        <v>0</v>
      </c>
      <c r="G75" s="67">
        <f t="shared" ca="1" si="25"/>
        <v>-1</v>
      </c>
      <c r="H75" s="7">
        <f t="shared" ca="1" si="26"/>
        <v>1</v>
      </c>
      <c r="I75" s="8" t="b">
        <f t="shared" ca="1" si="27"/>
        <v>0</v>
      </c>
      <c r="J75" s="12"/>
      <c r="K75" s="7">
        <f t="shared" ca="1" si="31"/>
        <v>0</v>
      </c>
      <c r="L75" s="25">
        <f t="shared" si="32"/>
        <v>0.65576632163539861</v>
      </c>
      <c r="M75" s="8">
        <f t="shared" ca="1" si="33"/>
        <v>0</v>
      </c>
      <c r="N75" s="12"/>
      <c r="O75" s="74">
        <f ca="1">OFFSET(R75,0,$F75)</f>
        <v>-6.7185029710712802</v>
      </c>
      <c r="P75" s="73">
        <f ca="1">$G75+MAX(T75:U75)</f>
        <v>-6.5346777743084967</v>
      </c>
      <c r="Q75" s="48">
        <f ca="1">P75-O75</f>
        <v>0.18382519676278353</v>
      </c>
      <c r="R75" s="90">
        <f ca="1">$AU75+$AV75*E75+$AW75*0</f>
        <v>-6.7185029710712802</v>
      </c>
      <c r="S75" s="48">
        <f ca="1">$AU75+$AV75*E75+$AW75*1</f>
        <v>-8.571423960761436</v>
      </c>
      <c r="T75" s="74">
        <f ca="1">IF($I75=TRUE, 0, $AU75+$AV75*H75+$AW75*0)</f>
        <v>-5.5346777743084967</v>
      </c>
      <c r="U75" s="77">
        <f ca="1">IF($I75=TRUE, 0, $AU75+$AV75*H75+$AW75*1)</f>
        <v>-7.3875987639986516</v>
      </c>
      <c r="X75" s="41">
        <f t="shared" ca="1" si="34"/>
        <v>-4.3508525775457132</v>
      </c>
      <c r="Y75" s="31">
        <f t="shared" ca="1" si="34"/>
        <v>-6.203773567235868</v>
      </c>
      <c r="Z75" s="30">
        <f t="shared" ca="1" si="34"/>
        <v>-5.5346777743084967</v>
      </c>
      <c r="AA75" s="32">
        <f t="shared" ca="1" si="34"/>
        <v>-7.3875987639986516</v>
      </c>
      <c r="AB75" s="31">
        <f t="shared" ca="1" si="34"/>
        <v>-6.7185029710712802</v>
      </c>
      <c r="AC75" s="31">
        <f t="shared" ca="1" si="34"/>
        <v>-8.571423960761436</v>
      </c>
      <c r="AD75" s="30">
        <f t="shared" ca="1" si="34"/>
        <v>-7.9023281678340638</v>
      </c>
      <c r="AE75" s="32">
        <f t="shared" ca="1" si="34"/>
        <v>-9.7552491575242186</v>
      </c>
      <c r="AF75" s="31">
        <f t="shared" ca="1" si="34"/>
        <v>-9.0861533645968464</v>
      </c>
      <c r="AG75" s="42">
        <f t="shared" ca="1" si="34"/>
        <v>-10.939074354287001</v>
      </c>
      <c r="AI75" s="7">
        <f t="shared" ca="1" si="35"/>
        <v>0</v>
      </c>
      <c r="AJ75" s="12">
        <f t="shared" ca="1" si="36"/>
        <v>0</v>
      </c>
      <c r="AK75" s="12">
        <f t="shared" ca="1" si="37"/>
        <v>0</v>
      </c>
      <c r="AL75" s="12">
        <f t="shared" ca="1" si="38"/>
        <v>0</v>
      </c>
      <c r="AM75" s="8">
        <f t="shared" ca="1" si="39"/>
        <v>0</v>
      </c>
      <c r="AO75" s="82">
        <f>1</f>
        <v>1</v>
      </c>
      <c r="AP75" s="72">
        <f t="shared" ca="1" si="40"/>
        <v>2</v>
      </c>
      <c r="AQ75" s="83">
        <f t="shared" ca="1" si="41"/>
        <v>0</v>
      </c>
      <c r="AR75" s="90">
        <f ca="1">_alpha*$Q75*AO75</f>
        <v>1.8382519676278353E-2</v>
      </c>
      <c r="AS75" s="25">
        <f ca="1">_alpha*$Q75*AP75</f>
        <v>3.6765039352556705E-2</v>
      </c>
      <c r="AT75" s="48">
        <f ca="1">_alpha*$Q75*AQ75</f>
        <v>0</v>
      </c>
      <c r="AU75" s="90">
        <f ca="1">AU74+AR74</f>
        <v>-4.3508525775457132</v>
      </c>
      <c r="AV75" s="25">
        <f ca="1">AV74+AS74</f>
        <v>-1.1838251967627835</v>
      </c>
      <c r="AW75" s="48">
        <f ca="1">AW74+AT74</f>
        <v>-1.8529209896901548</v>
      </c>
    </row>
    <row r="76" spans="2:49" x14ac:dyDescent="0.7">
      <c r="B76" s="15">
        <f t="shared" si="42"/>
        <v>68</v>
      </c>
      <c r="C76" s="7">
        <f t="shared" ca="1" si="21"/>
        <v>68</v>
      </c>
      <c r="D76" s="8">
        <f t="shared" ca="1" si="22"/>
        <v>0</v>
      </c>
      <c r="E76" s="12">
        <f t="shared" ca="1" si="23"/>
        <v>1</v>
      </c>
      <c r="F76" s="66">
        <f t="shared" ca="1" si="24"/>
        <v>1</v>
      </c>
      <c r="G76" s="67">
        <f t="shared" ca="1" si="25"/>
        <v>-1</v>
      </c>
      <c r="H76" s="7">
        <f t="shared" ca="1" si="26"/>
        <v>2</v>
      </c>
      <c r="I76" s="8" t="b">
        <f t="shared" ca="1" si="27"/>
        <v>0</v>
      </c>
      <c r="J76" s="12"/>
      <c r="K76" s="7">
        <f t="shared" ca="1" si="31"/>
        <v>0</v>
      </c>
      <c r="L76" s="25">
        <f t="shared" si="32"/>
        <v>0.654809679996602</v>
      </c>
      <c r="M76" s="8">
        <f t="shared" ca="1" si="33"/>
        <v>1</v>
      </c>
      <c r="N76" s="12"/>
      <c r="O76" s="74">
        <f ca="1">OFFSET(R76,0,$F76)</f>
        <v>-7.3324512049698161</v>
      </c>
      <c r="P76" s="73">
        <f ca="1">$G76+MAX(T76:U76)</f>
        <v>-7.626590372689888</v>
      </c>
      <c r="Q76" s="48">
        <f ca="1">P76-O76</f>
        <v>-0.29413916772007198</v>
      </c>
      <c r="R76" s="90">
        <f ca="1">$AU76+$AV76*E76+$AW76*0</f>
        <v>-5.4795302152796612</v>
      </c>
      <c r="S76" s="48">
        <f ca="1">$AU76+$AV76*E76+$AW76*1</f>
        <v>-7.3324512049698161</v>
      </c>
      <c r="T76" s="74">
        <f ca="1">IF($I76=TRUE, 0, $AU76+$AV76*H76+$AW76*0)</f>
        <v>-6.626590372689888</v>
      </c>
      <c r="U76" s="77">
        <f ca="1">IF($I76=TRUE, 0, $AU76+$AV76*H76+$AW76*1)</f>
        <v>-8.4795113623800429</v>
      </c>
      <c r="X76" s="41">
        <f t="shared" ca="1" si="34"/>
        <v>-4.3324700578694344</v>
      </c>
      <c r="Y76" s="31">
        <f t="shared" ca="1" si="34"/>
        <v>-6.1853910475595892</v>
      </c>
      <c r="Z76" s="30">
        <f t="shared" ca="1" si="34"/>
        <v>-5.4795302152796612</v>
      </c>
      <c r="AA76" s="32">
        <f t="shared" ca="1" si="34"/>
        <v>-7.3324512049698161</v>
      </c>
      <c r="AB76" s="31">
        <f t="shared" ca="1" si="34"/>
        <v>-6.626590372689888</v>
      </c>
      <c r="AC76" s="31">
        <f t="shared" ca="1" si="34"/>
        <v>-8.4795113623800429</v>
      </c>
      <c r="AD76" s="30">
        <f t="shared" ca="1" si="34"/>
        <v>-7.7736505301001149</v>
      </c>
      <c r="AE76" s="32">
        <f t="shared" ca="1" si="34"/>
        <v>-9.6265715197902697</v>
      </c>
      <c r="AF76" s="31">
        <f t="shared" ca="1" si="34"/>
        <v>-8.9207106875103417</v>
      </c>
      <c r="AG76" s="42">
        <f t="shared" ca="1" si="34"/>
        <v>-10.773631677200497</v>
      </c>
      <c r="AI76" s="7">
        <f t="shared" ca="1" si="35"/>
        <v>0</v>
      </c>
      <c r="AJ76" s="12">
        <f t="shared" ca="1" si="36"/>
        <v>0</v>
      </c>
      <c r="AK76" s="12">
        <f t="shared" ca="1" si="37"/>
        <v>0</v>
      </c>
      <c r="AL76" s="12">
        <f t="shared" ca="1" si="38"/>
        <v>0</v>
      </c>
      <c r="AM76" s="8">
        <f t="shared" ca="1" si="39"/>
        <v>0</v>
      </c>
      <c r="AO76" s="82">
        <f>1</f>
        <v>1</v>
      </c>
      <c r="AP76" s="72">
        <f t="shared" ca="1" si="40"/>
        <v>1</v>
      </c>
      <c r="AQ76" s="83">
        <f t="shared" ca="1" si="41"/>
        <v>1</v>
      </c>
      <c r="AR76" s="90">
        <f ca="1">_alpha*$Q76*AO76</f>
        <v>-2.94139167720072E-2</v>
      </c>
      <c r="AS76" s="25">
        <f ca="1">_alpha*$Q76*AP76</f>
        <v>-2.94139167720072E-2</v>
      </c>
      <c r="AT76" s="48">
        <f ca="1">_alpha*$Q76*AQ76</f>
        <v>-2.94139167720072E-2</v>
      </c>
      <c r="AU76" s="90">
        <f ca="1">AU75+AR75</f>
        <v>-4.3324700578694344</v>
      </c>
      <c r="AV76" s="25">
        <f ca="1">AV75+AS75</f>
        <v>-1.1470601574102268</v>
      </c>
      <c r="AW76" s="48">
        <f ca="1">AW75+AT75</f>
        <v>-1.8529209896901548</v>
      </c>
    </row>
    <row r="77" spans="2:49" x14ac:dyDescent="0.7">
      <c r="B77" s="15">
        <f t="shared" si="42"/>
        <v>69</v>
      </c>
      <c r="C77" s="7">
        <f t="shared" ca="1" si="21"/>
        <v>69</v>
      </c>
      <c r="D77" s="8">
        <f t="shared" ca="1" si="22"/>
        <v>0</v>
      </c>
      <c r="E77" s="12">
        <f t="shared" ca="1" si="23"/>
        <v>2</v>
      </c>
      <c r="F77" s="66">
        <f t="shared" ca="1" si="24"/>
        <v>0</v>
      </c>
      <c r="G77" s="67">
        <f t="shared" ca="1" si="25"/>
        <v>-1</v>
      </c>
      <c r="H77" s="7">
        <f t="shared" ca="1" si="26"/>
        <v>1</v>
      </c>
      <c r="I77" s="8" t="b">
        <f t="shared" ca="1" si="27"/>
        <v>0</v>
      </c>
      <c r="J77" s="12"/>
      <c r="K77" s="7">
        <f t="shared" ca="1" si="31"/>
        <v>0</v>
      </c>
      <c r="L77" s="25">
        <f t="shared" si="32"/>
        <v>0.65386816906006795</v>
      </c>
      <c r="M77" s="8">
        <f t="shared" ca="1" si="33"/>
        <v>0</v>
      </c>
      <c r="N77" s="12"/>
      <c r="O77" s="74">
        <f ca="1">OFFSET(R77,0,$F77)</f>
        <v>-6.7148321230059098</v>
      </c>
      <c r="P77" s="73">
        <f ca="1">$G77+MAX(T77:U77)</f>
        <v>-6.5383580488236763</v>
      </c>
      <c r="Q77" s="48">
        <f ca="1">P77-O77</f>
        <v>0.17647407418223349</v>
      </c>
      <c r="R77" s="90">
        <f ca="1">$AU77+$AV77*E77+$AW77*0</f>
        <v>-6.7148321230059098</v>
      </c>
      <c r="S77" s="48">
        <f ca="1">$AU77+$AV77*E77+$AW77*1</f>
        <v>-8.5971670294680713</v>
      </c>
      <c r="T77" s="74">
        <f ca="1">IF($I77=TRUE, 0, $AU77+$AV77*H77+$AW77*0)</f>
        <v>-5.5383580488236763</v>
      </c>
      <c r="U77" s="77">
        <f ca="1">IF($I77=TRUE, 0, $AU77+$AV77*H77+$AW77*1)</f>
        <v>-7.4206929552858387</v>
      </c>
      <c r="X77" s="41">
        <f t="shared" ca="1" si="34"/>
        <v>-4.361883974641442</v>
      </c>
      <c r="Y77" s="31">
        <f t="shared" ca="1" si="34"/>
        <v>-6.2442188811036043</v>
      </c>
      <c r="Z77" s="30">
        <f t="shared" ca="1" si="34"/>
        <v>-5.5383580488236763</v>
      </c>
      <c r="AA77" s="32">
        <f t="shared" ca="1" si="34"/>
        <v>-7.4206929552858387</v>
      </c>
      <c r="AB77" s="31">
        <f t="shared" ca="1" si="34"/>
        <v>-6.7148321230059098</v>
      </c>
      <c r="AC77" s="31">
        <f t="shared" ca="1" si="34"/>
        <v>-8.5971670294680713</v>
      </c>
      <c r="AD77" s="30">
        <f t="shared" ca="1" si="34"/>
        <v>-7.8913061971881433</v>
      </c>
      <c r="AE77" s="32">
        <f t="shared" ca="1" si="34"/>
        <v>-9.7736411036503057</v>
      </c>
      <c r="AF77" s="31">
        <f t="shared" ca="1" si="34"/>
        <v>-9.0677802713703777</v>
      </c>
      <c r="AG77" s="42">
        <f t="shared" ca="1" si="34"/>
        <v>-10.95011517783254</v>
      </c>
      <c r="AI77" s="7">
        <f t="shared" ca="1" si="35"/>
        <v>0</v>
      </c>
      <c r="AJ77" s="12">
        <f t="shared" ca="1" si="36"/>
        <v>0</v>
      </c>
      <c r="AK77" s="12">
        <f t="shared" ca="1" si="37"/>
        <v>0</v>
      </c>
      <c r="AL77" s="12">
        <f t="shared" ca="1" si="38"/>
        <v>0</v>
      </c>
      <c r="AM77" s="8">
        <f t="shared" ca="1" si="39"/>
        <v>0</v>
      </c>
      <c r="AO77" s="82">
        <f>1</f>
        <v>1</v>
      </c>
      <c r="AP77" s="72">
        <f t="shared" ca="1" si="40"/>
        <v>2</v>
      </c>
      <c r="AQ77" s="83">
        <f t="shared" ca="1" si="41"/>
        <v>0</v>
      </c>
      <c r="AR77" s="90">
        <f ca="1">_alpha*$Q77*AO77</f>
        <v>1.7647407418223349E-2</v>
      </c>
      <c r="AS77" s="25">
        <f ca="1">_alpha*$Q77*AP77</f>
        <v>3.5294814836446697E-2</v>
      </c>
      <c r="AT77" s="48">
        <f ca="1">_alpha*$Q77*AQ77</f>
        <v>0</v>
      </c>
      <c r="AU77" s="90">
        <f ca="1">AU76+AR76</f>
        <v>-4.361883974641442</v>
      </c>
      <c r="AV77" s="25">
        <f ca="1">AV76+AS76</f>
        <v>-1.1764740741822339</v>
      </c>
      <c r="AW77" s="48">
        <f ca="1">AW76+AT76</f>
        <v>-1.8823349064621619</v>
      </c>
    </row>
    <row r="78" spans="2:49" x14ac:dyDescent="0.7">
      <c r="B78" s="15">
        <f t="shared" si="42"/>
        <v>70</v>
      </c>
      <c r="C78" s="7">
        <f t="shared" ref="C78:C141" ca="1" si="43">IF(I77=TRUE,0,C77+1)</f>
        <v>70</v>
      </c>
      <c r="D78" s="8">
        <f t="shared" ref="D78:D141" ca="1" si="44">D77+IF(I77=TRUE,1,0)</f>
        <v>0</v>
      </c>
      <c r="E78" s="12">
        <f t="shared" ref="E78:E141" ca="1" si="45">IF(I77=TRUE,0,H77)</f>
        <v>1</v>
      </c>
      <c r="F78" s="66">
        <f t="shared" ref="F78:F141" ca="1" si="46">M78</f>
        <v>0</v>
      </c>
      <c r="G78" s="67">
        <f t="shared" ref="G78:G141" ca="1" si="47">IF(I78=TRUE, 10,-1)</f>
        <v>-1</v>
      </c>
      <c r="H78" s="7">
        <f t="shared" ref="H78:H141" ca="1" si="48">MAX(0, E78+IF(F78=0,-1,1))</f>
        <v>0</v>
      </c>
      <c r="I78" s="8" t="b">
        <f t="shared" ref="I78:I141" ca="1" si="49">IF(H78=4, TRUE, FALSE)</f>
        <v>0</v>
      </c>
      <c r="J78" s="12"/>
      <c r="K78" s="7">
        <f t="shared" ca="1" si="31"/>
        <v>0</v>
      </c>
      <c r="L78" s="25">
        <f t="shared" si="32"/>
        <v>0.65294133842208701</v>
      </c>
      <c r="M78" s="8">
        <f t="shared" ca="1" si="33"/>
        <v>0</v>
      </c>
      <c r="N78" s="12"/>
      <c r="O78" s="74">
        <f ca="1">OFFSET(R78,0,$F78)</f>
        <v>-5.4854158265690049</v>
      </c>
      <c r="P78" s="73">
        <f ca="1">$G78+MAX(T78:U78)</f>
        <v>-5.3442365672232182</v>
      </c>
      <c r="Q78" s="48">
        <f ca="1">P78-O78</f>
        <v>0.14117925934578679</v>
      </c>
      <c r="R78" s="90">
        <f ca="1">$AU78+$AV78*E78+$AW78*0</f>
        <v>-5.4854158265690049</v>
      </c>
      <c r="S78" s="48">
        <f ca="1">$AU78+$AV78*E78+$AW78*1</f>
        <v>-7.3677507330311673</v>
      </c>
      <c r="T78" s="74">
        <f ca="1">IF($I78=TRUE, 0, $AU78+$AV78*H78+$AW78*0)</f>
        <v>-4.3442365672232182</v>
      </c>
      <c r="U78" s="77">
        <f ca="1">IF($I78=TRUE, 0, $AU78+$AV78*H78+$AW78*1)</f>
        <v>-6.2265714736853806</v>
      </c>
      <c r="X78" s="41">
        <f t="shared" ca="1" si="34"/>
        <v>-4.3442365672232182</v>
      </c>
      <c r="Y78" s="31">
        <f t="shared" ca="1" si="34"/>
        <v>-6.2265714736853806</v>
      </c>
      <c r="Z78" s="30">
        <f t="shared" ca="1" si="34"/>
        <v>-5.4854158265690049</v>
      </c>
      <c r="AA78" s="32">
        <f t="shared" ca="1" si="34"/>
        <v>-7.3677507330311673</v>
      </c>
      <c r="AB78" s="31">
        <f t="shared" ca="1" si="34"/>
        <v>-6.6265950859147926</v>
      </c>
      <c r="AC78" s="31">
        <f t="shared" ca="1" si="34"/>
        <v>-8.5089299923769541</v>
      </c>
      <c r="AD78" s="30">
        <f t="shared" ca="1" si="34"/>
        <v>-7.7677743452605803</v>
      </c>
      <c r="AE78" s="32">
        <f t="shared" ca="1" si="34"/>
        <v>-9.6501092517227427</v>
      </c>
      <c r="AF78" s="31">
        <f t="shared" ca="1" si="34"/>
        <v>-8.9089536046063671</v>
      </c>
      <c r="AG78" s="42">
        <f t="shared" ca="1" si="34"/>
        <v>-10.791288511068529</v>
      </c>
      <c r="AI78" s="7">
        <f t="shared" ca="1" si="35"/>
        <v>0</v>
      </c>
      <c r="AJ78" s="12">
        <f t="shared" ca="1" si="36"/>
        <v>0</v>
      </c>
      <c r="AK78" s="12">
        <f t="shared" ca="1" si="37"/>
        <v>0</v>
      </c>
      <c r="AL78" s="12">
        <f t="shared" ca="1" si="38"/>
        <v>0</v>
      </c>
      <c r="AM78" s="8">
        <f t="shared" ca="1" si="39"/>
        <v>0</v>
      </c>
      <c r="AO78" s="82">
        <f>1</f>
        <v>1</v>
      </c>
      <c r="AP78" s="72">
        <f t="shared" ca="1" si="40"/>
        <v>1</v>
      </c>
      <c r="AQ78" s="83">
        <f t="shared" ca="1" si="41"/>
        <v>0</v>
      </c>
      <c r="AR78" s="90">
        <f ca="1">_alpha*$Q78*AO78</f>
        <v>1.411792593457868E-2</v>
      </c>
      <c r="AS78" s="25">
        <f ca="1">_alpha*$Q78*AP78</f>
        <v>1.411792593457868E-2</v>
      </c>
      <c r="AT78" s="48">
        <f ca="1">_alpha*$Q78*AQ78</f>
        <v>0</v>
      </c>
      <c r="AU78" s="90">
        <f ca="1">AU77+AR77</f>
        <v>-4.3442365672232182</v>
      </c>
      <c r="AV78" s="25">
        <f ca="1">AV77+AS77</f>
        <v>-1.1411792593457872</v>
      </c>
      <c r="AW78" s="48">
        <f ca="1">AW77+AT77</f>
        <v>-1.8823349064621619</v>
      </c>
    </row>
    <row r="79" spans="2:49" x14ac:dyDescent="0.7">
      <c r="B79" s="15">
        <f t="shared" si="42"/>
        <v>71</v>
      </c>
      <c r="C79" s="7">
        <f t="shared" ca="1" si="43"/>
        <v>71</v>
      </c>
      <c r="D79" s="8">
        <f t="shared" ca="1" si="44"/>
        <v>0</v>
      </c>
      <c r="E79" s="12">
        <f t="shared" ca="1" si="45"/>
        <v>0</v>
      </c>
      <c r="F79" s="66">
        <f t="shared" ca="1" si="46"/>
        <v>1</v>
      </c>
      <c r="G79" s="67">
        <f t="shared" ca="1" si="47"/>
        <v>-1</v>
      </c>
      <c r="H79" s="7">
        <f t="shared" ca="1" si="48"/>
        <v>1</v>
      </c>
      <c r="I79" s="8" t="b">
        <f t="shared" ca="1" si="49"/>
        <v>0</v>
      </c>
      <c r="J79" s="12"/>
      <c r="K79" s="7">
        <f t="shared" ca="1" si="31"/>
        <v>0</v>
      </c>
      <c r="L79" s="25">
        <f t="shared" si="32"/>
        <v>0.65202875719449449</v>
      </c>
      <c r="M79" s="8">
        <f t="shared" ca="1" si="33"/>
        <v>1</v>
      </c>
      <c r="N79" s="12"/>
      <c r="O79" s="74">
        <f ca="1">OFFSET(R79,0,$F79)</f>
        <v>-6.2124535477508012</v>
      </c>
      <c r="P79" s="73">
        <f ca="1">$G79+MAX(T79:U79)</f>
        <v>-6.4571799746998479</v>
      </c>
      <c r="Q79" s="48">
        <f ca="1">P79-O79</f>
        <v>-0.24472642694904678</v>
      </c>
      <c r="R79" s="90">
        <f ca="1">$AU79+$AV79*E79+$AW79*0</f>
        <v>-4.3301186412886397</v>
      </c>
      <c r="S79" s="48">
        <f ca="1">$AU79+$AV79*E79+$AW79*1</f>
        <v>-6.2124535477508012</v>
      </c>
      <c r="T79" s="74">
        <f ca="1">IF($I79=TRUE, 0, $AU79+$AV79*H79+$AW79*0)</f>
        <v>-5.4571799746998479</v>
      </c>
      <c r="U79" s="77">
        <f ca="1">IF($I79=TRUE, 0, $AU79+$AV79*H79+$AW79*1)</f>
        <v>-7.3395148811620103</v>
      </c>
      <c r="X79" s="41">
        <f t="shared" ca="1" si="34"/>
        <v>-4.3301186412886397</v>
      </c>
      <c r="Y79" s="31">
        <f t="shared" ca="1" si="34"/>
        <v>-6.2124535477508012</v>
      </c>
      <c r="Z79" s="30">
        <f t="shared" ca="1" si="34"/>
        <v>-5.4571799746998479</v>
      </c>
      <c r="AA79" s="32">
        <f t="shared" ca="1" si="34"/>
        <v>-7.3395148811620103</v>
      </c>
      <c r="AB79" s="31">
        <f t="shared" ca="1" si="34"/>
        <v>-6.5842413081110571</v>
      </c>
      <c r="AC79" s="31">
        <f t="shared" ca="1" si="34"/>
        <v>-8.4665762145732195</v>
      </c>
      <c r="AD79" s="30">
        <f t="shared" ca="1" si="34"/>
        <v>-7.7113026415222654</v>
      </c>
      <c r="AE79" s="32">
        <f t="shared" ca="1" si="34"/>
        <v>-9.5936375479844269</v>
      </c>
      <c r="AF79" s="31">
        <f t="shared" ca="1" si="34"/>
        <v>-8.8383639749334737</v>
      </c>
      <c r="AG79" s="42">
        <f t="shared" ca="1" si="34"/>
        <v>-10.720698881395636</v>
      </c>
      <c r="AI79" s="7">
        <f t="shared" ca="1" si="35"/>
        <v>0</v>
      </c>
      <c r="AJ79" s="12">
        <f t="shared" ca="1" si="36"/>
        <v>0</v>
      </c>
      <c r="AK79" s="12">
        <f t="shared" ca="1" si="37"/>
        <v>0</v>
      </c>
      <c r="AL79" s="12">
        <f t="shared" ca="1" si="38"/>
        <v>0</v>
      </c>
      <c r="AM79" s="8">
        <f t="shared" ca="1" si="39"/>
        <v>0</v>
      </c>
      <c r="AO79" s="82">
        <f>1</f>
        <v>1</v>
      </c>
      <c r="AP79" s="72">
        <f t="shared" ca="1" si="40"/>
        <v>0</v>
      </c>
      <c r="AQ79" s="83">
        <f t="shared" ca="1" si="41"/>
        <v>1</v>
      </c>
      <c r="AR79" s="90">
        <f ca="1">_alpha*$Q79*AO79</f>
        <v>-2.4472642694904678E-2</v>
      </c>
      <c r="AS79" s="25">
        <f ca="1">_alpha*$Q79*AP79</f>
        <v>0</v>
      </c>
      <c r="AT79" s="48">
        <f ca="1">_alpha*$Q79*AQ79</f>
        <v>-2.4472642694904678E-2</v>
      </c>
      <c r="AU79" s="90">
        <f ca="1">AU78+AR78</f>
        <v>-4.3301186412886397</v>
      </c>
      <c r="AV79" s="25">
        <f ca="1">AV78+AS78</f>
        <v>-1.1270613334112085</v>
      </c>
      <c r="AW79" s="48">
        <f ca="1">AW78+AT78</f>
        <v>-1.8823349064621619</v>
      </c>
    </row>
    <row r="80" spans="2:49" x14ac:dyDescent="0.7">
      <c r="B80" s="15">
        <f t="shared" si="42"/>
        <v>72</v>
      </c>
      <c r="C80" s="7">
        <f t="shared" ca="1" si="43"/>
        <v>72</v>
      </c>
      <c r="D80" s="8">
        <f t="shared" ca="1" si="44"/>
        <v>0</v>
      </c>
      <c r="E80" s="12">
        <f t="shared" ca="1" si="45"/>
        <v>1</v>
      </c>
      <c r="F80" s="66">
        <f t="shared" ca="1" si="46"/>
        <v>0</v>
      </c>
      <c r="G80" s="67">
        <f t="shared" ca="1" si="47"/>
        <v>-1</v>
      </c>
      <c r="H80" s="7">
        <f t="shared" ca="1" si="48"/>
        <v>0</v>
      </c>
      <c r="I80" s="8" t="b">
        <f t="shared" ca="1" si="49"/>
        <v>0</v>
      </c>
      <c r="J80" s="12"/>
      <c r="K80" s="7">
        <f t="shared" ca="1" si="31"/>
        <v>0</v>
      </c>
      <c r="L80" s="25">
        <f t="shared" si="32"/>
        <v>0.65113001290171135</v>
      </c>
      <c r="M80" s="8">
        <f t="shared" ca="1" si="33"/>
        <v>0</v>
      </c>
      <c r="N80" s="12"/>
      <c r="O80" s="74">
        <f ca="1">OFFSET(R80,0,$F80)</f>
        <v>-5.4816526173947526</v>
      </c>
      <c r="P80" s="73">
        <f ca="1">$G80+MAX(T80:U80)</f>
        <v>-5.3545912839835443</v>
      </c>
      <c r="Q80" s="48">
        <f ca="1">P80-O80</f>
        <v>0.12706133341120829</v>
      </c>
      <c r="R80" s="90">
        <f ca="1">$AU80+$AV80*E80+$AW80*0</f>
        <v>-5.4816526173947526</v>
      </c>
      <c r="S80" s="48">
        <f ca="1">$AU80+$AV80*E80+$AW80*1</f>
        <v>-7.3884601665518197</v>
      </c>
      <c r="T80" s="74">
        <f ca="1">IF($I80=TRUE, 0, $AU80+$AV80*H80+$AW80*0)</f>
        <v>-4.3545912839835443</v>
      </c>
      <c r="U80" s="77">
        <f ca="1">IF($I80=TRUE, 0, $AU80+$AV80*H80+$AW80*1)</f>
        <v>-6.2613988331406105</v>
      </c>
      <c r="X80" s="41">
        <f t="shared" ca="1" si="34"/>
        <v>-4.3545912839835443</v>
      </c>
      <c r="Y80" s="31">
        <f t="shared" ca="1" si="34"/>
        <v>-6.2613988331406105</v>
      </c>
      <c r="Z80" s="30">
        <f t="shared" ca="1" si="34"/>
        <v>-5.4816526173947526</v>
      </c>
      <c r="AA80" s="32">
        <f t="shared" ca="1" si="34"/>
        <v>-7.3884601665518197</v>
      </c>
      <c r="AB80" s="31">
        <f t="shared" ca="1" si="34"/>
        <v>-6.6087139508059618</v>
      </c>
      <c r="AC80" s="31">
        <f t="shared" ca="1" si="34"/>
        <v>-8.5155214999630289</v>
      </c>
      <c r="AD80" s="30">
        <f t="shared" ca="1" si="34"/>
        <v>-7.7357752842171701</v>
      </c>
      <c r="AE80" s="32">
        <f t="shared" ca="1" si="34"/>
        <v>-9.6425828333742363</v>
      </c>
      <c r="AF80" s="31">
        <f t="shared" ca="1" si="34"/>
        <v>-8.8628366176283784</v>
      </c>
      <c r="AG80" s="42">
        <f t="shared" ca="1" si="34"/>
        <v>-10.769644166785445</v>
      </c>
      <c r="AI80" s="7">
        <f t="shared" ca="1" si="35"/>
        <v>0</v>
      </c>
      <c r="AJ80" s="12">
        <f t="shared" ca="1" si="36"/>
        <v>0</v>
      </c>
      <c r="AK80" s="12">
        <f t="shared" ca="1" si="37"/>
        <v>0</v>
      </c>
      <c r="AL80" s="12">
        <f t="shared" ca="1" si="38"/>
        <v>0</v>
      </c>
      <c r="AM80" s="8">
        <f t="shared" ca="1" si="39"/>
        <v>0</v>
      </c>
      <c r="AO80" s="82">
        <f>1</f>
        <v>1</v>
      </c>
      <c r="AP80" s="72">
        <f t="shared" ca="1" si="40"/>
        <v>1</v>
      </c>
      <c r="AQ80" s="83">
        <f t="shared" ca="1" si="41"/>
        <v>0</v>
      </c>
      <c r="AR80" s="90">
        <f ca="1">_alpha*$Q80*AO80</f>
        <v>1.2706133341120829E-2</v>
      </c>
      <c r="AS80" s="25">
        <f ca="1">_alpha*$Q80*AP80</f>
        <v>1.2706133341120829E-2</v>
      </c>
      <c r="AT80" s="48">
        <f ca="1">_alpha*$Q80*AQ80</f>
        <v>0</v>
      </c>
      <c r="AU80" s="90">
        <f ca="1">AU79+AR79</f>
        <v>-4.3545912839835443</v>
      </c>
      <c r="AV80" s="25">
        <f ca="1">AV79+AS79</f>
        <v>-1.1270613334112085</v>
      </c>
      <c r="AW80" s="48">
        <f ca="1">AW79+AT79</f>
        <v>-1.9068075491570666</v>
      </c>
    </row>
    <row r="81" spans="2:49" x14ac:dyDescent="0.7">
      <c r="B81" s="15">
        <f t="shared" si="42"/>
        <v>73</v>
      </c>
      <c r="C81" s="7">
        <f t="shared" ca="1" si="43"/>
        <v>73</v>
      </c>
      <c r="D81" s="8">
        <f t="shared" ca="1" si="44"/>
        <v>0</v>
      </c>
      <c r="E81" s="12">
        <f t="shared" ca="1" si="45"/>
        <v>0</v>
      </c>
      <c r="F81" s="66">
        <f t="shared" ca="1" si="46"/>
        <v>0</v>
      </c>
      <c r="G81" s="67">
        <f t="shared" ca="1" si="47"/>
        <v>-1</v>
      </c>
      <c r="H81" s="7">
        <f t="shared" ca="1" si="48"/>
        <v>0</v>
      </c>
      <c r="I81" s="8" t="b">
        <f t="shared" ca="1" si="49"/>
        <v>0</v>
      </c>
      <c r="J81" s="12"/>
      <c r="K81" s="7">
        <f t="shared" ca="1" si="31"/>
        <v>0</v>
      </c>
      <c r="L81" s="25">
        <f t="shared" si="32"/>
        <v>0.65024471045427101</v>
      </c>
      <c r="M81" s="8">
        <f t="shared" ca="1" si="33"/>
        <v>0</v>
      </c>
      <c r="N81" s="12"/>
      <c r="O81" s="74">
        <f ca="1">OFFSET(R81,0,$F81)</f>
        <v>-4.3418851506424234</v>
      </c>
      <c r="P81" s="73">
        <f ca="1">$G81+MAX(T81:U81)</f>
        <v>-5.3418851506424234</v>
      </c>
      <c r="Q81" s="48">
        <f ca="1">P81-O81</f>
        <v>-1</v>
      </c>
      <c r="R81" s="90">
        <f ca="1">$AU81+$AV81*E81+$AW81*0</f>
        <v>-4.3418851506424234</v>
      </c>
      <c r="S81" s="48">
        <f ca="1">$AU81+$AV81*E81+$AW81*1</f>
        <v>-6.2486926997994896</v>
      </c>
      <c r="T81" s="74">
        <f ca="1">IF($I81=TRUE, 0, $AU81+$AV81*H81+$AW81*0)</f>
        <v>-4.3418851506424234</v>
      </c>
      <c r="U81" s="77">
        <f ca="1">IF($I81=TRUE, 0, $AU81+$AV81*H81+$AW81*1)</f>
        <v>-6.2486926997994896</v>
      </c>
      <c r="X81" s="41">
        <f t="shared" ca="1" si="34"/>
        <v>-4.3418851506424234</v>
      </c>
      <c r="Y81" s="31">
        <f t="shared" ca="1" si="34"/>
        <v>-6.2486926997994896</v>
      </c>
      <c r="Z81" s="30">
        <f t="shared" ca="1" si="34"/>
        <v>-5.4562403507125108</v>
      </c>
      <c r="AA81" s="32">
        <f t="shared" ca="1" si="34"/>
        <v>-7.3630478998695779</v>
      </c>
      <c r="AB81" s="31">
        <f t="shared" ca="1" si="34"/>
        <v>-6.570595550782599</v>
      </c>
      <c r="AC81" s="31">
        <f t="shared" ca="1" si="34"/>
        <v>-8.4774030999396661</v>
      </c>
      <c r="AD81" s="30">
        <f t="shared" ca="1" si="34"/>
        <v>-7.6849507508526864</v>
      </c>
      <c r="AE81" s="32">
        <f t="shared" ca="1" si="34"/>
        <v>-9.5917583000097526</v>
      </c>
      <c r="AF81" s="31">
        <f t="shared" ca="1" si="34"/>
        <v>-8.7993059509227738</v>
      </c>
      <c r="AG81" s="42">
        <f t="shared" ca="1" si="34"/>
        <v>-10.706113500079841</v>
      </c>
      <c r="AI81" s="7">
        <f t="shared" ca="1" si="35"/>
        <v>0</v>
      </c>
      <c r="AJ81" s="12">
        <f t="shared" ca="1" si="36"/>
        <v>0</v>
      </c>
      <c r="AK81" s="12">
        <f t="shared" ca="1" si="37"/>
        <v>0</v>
      </c>
      <c r="AL81" s="12">
        <f t="shared" ca="1" si="38"/>
        <v>0</v>
      </c>
      <c r="AM81" s="8">
        <f t="shared" ca="1" si="39"/>
        <v>0</v>
      </c>
      <c r="AO81" s="82">
        <f>1</f>
        <v>1</v>
      </c>
      <c r="AP81" s="72">
        <f t="shared" ca="1" si="40"/>
        <v>0</v>
      </c>
      <c r="AQ81" s="83">
        <f t="shared" ca="1" si="41"/>
        <v>0</v>
      </c>
      <c r="AR81" s="90">
        <f ca="1">_alpha*$Q81*AO81</f>
        <v>-0.1</v>
      </c>
      <c r="AS81" s="25">
        <f ca="1">_alpha*$Q81*AP81</f>
        <v>0</v>
      </c>
      <c r="AT81" s="48">
        <f ca="1">_alpha*$Q81*AQ81</f>
        <v>0</v>
      </c>
      <c r="AU81" s="90">
        <f ca="1">AU80+AR80</f>
        <v>-4.3418851506424234</v>
      </c>
      <c r="AV81" s="25">
        <f ca="1">AV80+AS80</f>
        <v>-1.1143552000700876</v>
      </c>
      <c r="AW81" s="48">
        <f ca="1">AW80+AT80</f>
        <v>-1.9068075491570666</v>
      </c>
    </row>
    <row r="82" spans="2:49" x14ac:dyDescent="0.7">
      <c r="B82" s="15">
        <f t="shared" si="42"/>
        <v>74</v>
      </c>
      <c r="C82" s="7">
        <f t="shared" ca="1" si="43"/>
        <v>74</v>
      </c>
      <c r="D82" s="8">
        <f t="shared" ca="1" si="44"/>
        <v>0</v>
      </c>
      <c r="E82" s="12">
        <f t="shared" ca="1" si="45"/>
        <v>0</v>
      </c>
      <c r="F82" s="66">
        <f t="shared" ca="1" si="46"/>
        <v>1</v>
      </c>
      <c r="G82" s="67">
        <f t="shared" ca="1" si="47"/>
        <v>-1</v>
      </c>
      <c r="H82" s="7">
        <f t="shared" ca="1" si="48"/>
        <v>1</v>
      </c>
      <c r="I82" s="8" t="b">
        <f t="shared" ca="1" si="49"/>
        <v>0</v>
      </c>
      <c r="J82" s="12"/>
      <c r="K82" s="7">
        <f t="shared" ca="1" si="31"/>
        <v>0</v>
      </c>
      <c r="L82" s="25">
        <f t="shared" si="32"/>
        <v>0.64937247119257369</v>
      </c>
      <c r="M82" s="8">
        <f t="shared" ca="1" si="33"/>
        <v>1</v>
      </c>
      <c r="N82" s="12"/>
      <c r="O82" s="74">
        <f ca="1">OFFSET(R82,0,$F82)</f>
        <v>-6.3486926997994892</v>
      </c>
      <c r="P82" s="73">
        <f ca="1">$G82+MAX(T82:U82)</f>
        <v>-6.5562403507125104</v>
      </c>
      <c r="Q82" s="48">
        <f ca="1">P82-O82</f>
        <v>-0.20754765091302119</v>
      </c>
      <c r="R82" s="90">
        <f ca="1">$AU82+$AV82*E82+$AW82*0</f>
        <v>-4.4418851506424231</v>
      </c>
      <c r="S82" s="48">
        <f ca="1">$AU82+$AV82*E82+$AW82*1</f>
        <v>-6.3486926997994892</v>
      </c>
      <c r="T82" s="74">
        <f ca="1">IF($I82=TRUE, 0, $AU82+$AV82*H82+$AW82*0)</f>
        <v>-5.5562403507125104</v>
      </c>
      <c r="U82" s="77">
        <f ca="1">IF($I82=TRUE, 0, $AU82+$AV82*H82+$AW82*1)</f>
        <v>-7.4630478998695775</v>
      </c>
      <c r="X82" s="41">
        <f t="shared" ca="1" si="34"/>
        <v>-4.4418851506424231</v>
      </c>
      <c r="Y82" s="31">
        <f t="shared" ca="1" si="34"/>
        <v>-6.3486926997994892</v>
      </c>
      <c r="Z82" s="30">
        <f t="shared" ca="1" si="34"/>
        <v>-5.5562403507125104</v>
      </c>
      <c r="AA82" s="32">
        <f t="shared" ca="1" si="34"/>
        <v>-7.4630478998695775</v>
      </c>
      <c r="AB82" s="31">
        <f t="shared" ca="1" si="34"/>
        <v>-6.6705955507825987</v>
      </c>
      <c r="AC82" s="31">
        <f t="shared" ca="1" si="34"/>
        <v>-8.5774030999396658</v>
      </c>
      <c r="AD82" s="30">
        <f t="shared" ca="1" si="34"/>
        <v>-7.7849507508526861</v>
      </c>
      <c r="AE82" s="32">
        <f t="shared" ca="1" si="34"/>
        <v>-9.6917583000097522</v>
      </c>
      <c r="AF82" s="31">
        <f t="shared" ca="1" si="34"/>
        <v>-8.8993059509227734</v>
      </c>
      <c r="AG82" s="42">
        <f t="shared" ca="1" si="34"/>
        <v>-10.806113500079841</v>
      </c>
      <c r="AI82" s="7">
        <f t="shared" ca="1" si="35"/>
        <v>0</v>
      </c>
      <c r="AJ82" s="12">
        <f t="shared" ca="1" si="36"/>
        <v>0</v>
      </c>
      <c r="AK82" s="12">
        <f t="shared" ca="1" si="37"/>
        <v>0</v>
      </c>
      <c r="AL82" s="12">
        <f t="shared" ca="1" si="38"/>
        <v>0</v>
      </c>
      <c r="AM82" s="8">
        <f t="shared" ca="1" si="39"/>
        <v>0</v>
      </c>
      <c r="AO82" s="82">
        <f>1</f>
        <v>1</v>
      </c>
      <c r="AP82" s="72">
        <f t="shared" ca="1" si="40"/>
        <v>0</v>
      </c>
      <c r="AQ82" s="83">
        <f t="shared" ca="1" si="41"/>
        <v>1</v>
      </c>
      <c r="AR82" s="90">
        <f ca="1">_alpha*$Q82*AO82</f>
        <v>-2.075476509130212E-2</v>
      </c>
      <c r="AS82" s="25">
        <f ca="1">_alpha*$Q82*AP82</f>
        <v>0</v>
      </c>
      <c r="AT82" s="48">
        <f ca="1">_alpha*$Q82*AQ82</f>
        <v>-2.075476509130212E-2</v>
      </c>
      <c r="AU82" s="90">
        <f ca="1">AU81+AR81</f>
        <v>-4.4418851506424231</v>
      </c>
      <c r="AV82" s="25">
        <f ca="1">AV81+AS81</f>
        <v>-1.1143552000700876</v>
      </c>
      <c r="AW82" s="48">
        <f ca="1">AW81+AT81</f>
        <v>-1.9068075491570666</v>
      </c>
    </row>
    <row r="83" spans="2:49" x14ac:dyDescent="0.7">
      <c r="B83" s="15">
        <f t="shared" si="42"/>
        <v>75</v>
      </c>
      <c r="C83" s="7">
        <f t="shared" ca="1" si="43"/>
        <v>75</v>
      </c>
      <c r="D83" s="8">
        <f t="shared" ca="1" si="44"/>
        <v>0</v>
      </c>
      <c r="E83" s="12">
        <f t="shared" ca="1" si="45"/>
        <v>1</v>
      </c>
      <c r="F83" s="66">
        <f t="shared" ca="1" si="46"/>
        <v>0</v>
      </c>
      <c r="G83" s="67">
        <f t="shared" ca="1" si="47"/>
        <v>-1</v>
      </c>
      <c r="H83" s="7">
        <f t="shared" ca="1" si="48"/>
        <v>0</v>
      </c>
      <c r="I83" s="8" t="b">
        <f t="shared" ca="1" si="49"/>
        <v>0</v>
      </c>
      <c r="J83" s="12"/>
      <c r="K83" s="7">
        <f t="shared" ca="1" si="31"/>
        <v>0</v>
      </c>
      <c r="L83" s="25">
        <f t="shared" si="32"/>
        <v>0.64851293199519733</v>
      </c>
      <c r="M83" s="8">
        <f t="shared" ca="1" si="33"/>
        <v>0</v>
      </c>
      <c r="N83" s="12"/>
      <c r="O83" s="74">
        <f ca="1">OFFSET(R83,0,$F83)</f>
        <v>-5.5769951158038129</v>
      </c>
      <c r="P83" s="73">
        <f ca="1">$G83+MAX(T83:U83)</f>
        <v>-5.4626399157337255</v>
      </c>
      <c r="Q83" s="48">
        <f ca="1">P83-O83</f>
        <v>0.11435520007008737</v>
      </c>
      <c r="R83" s="90">
        <f ca="1">$AU83+$AV83*E83+$AW83*0</f>
        <v>-5.5769951158038129</v>
      </c>
      <c r="S83" s="48">
        <f ca="1">$AU83+$AV83*E83+$AW83*1</f>
        <v>-7.5045574300521816</v>
      </c>
      <c r="T83" s="74">
        <f ca="1">IF($I83=TRUE, 0, $AU83+$AV83*H83+$AW83*0)</f>
        <v>-4.4626399157337255</v>
      </c>
      <c r="U83" s="77">
        <f ca="1">IF($I83=TRUE, 0, $AU83+$AV83*H83+$AW83*1)</f>
        <v>-6.3902022299820942</v>
      </c>
      <c r="X83" s="41">
        <f t="shared" ca="1" si="34"/>
        <v>-4.4626399157337255</v>
      </c>
      <c r="Y83" s="31">
        <f t="shared" ca="1" si="34"/>
        <v>-6.3902022299820942</v>
      </c>
      <c r="Z83" s="30">
        <f t="shared" ca="1" si="34"/>
        <v>-5.5769951158038129</v>
      </c>
      <c r="AA83" s="32">
        <f t="shared" ca="1" si="34"/>
        <v>-7.5045574300521816</v>
      </c>
      <c r="AB83" s="31">
        <f t="shared" ca="1" si="34"/>
        <v>-6.6913503158739012</v>
      </c>
      <c r="AC83" s="31">
        <f t="shared" ca="1" si="34"/>
        <v>-8.6189126301222707</v>
      </c>
      <c r="AD83" s="30">
        <f t="shared" ca="1" si="34"/>
        <v>-7.8057055159439885</v>
      </c>
      <c r="AE83" s="32">
        <f t="shared" ca="1" si="34"/>
        <v>-9.7332678301923572</v>
      </c>
      <c r="AF83" s="31">
        <f t="shared" ca="1" si="34"/>
        <v>-8.9200607160140759</v>
      </c>
      <c r="AG83" s="42">
        <f t="shared" ca="1" si="34"/>
        <v>-10.847623030262444</v>
      </c>
      <c r="AI83" s="7">
        <f t="shared" ca="1" si="35"/>
        <v>0</v>
      </c>
      <c r="AJ83" s="12">
        <f t="shared" ca="1" si="36"/>
        <v>0</v>
      </c>
      <c r="AK83" s="12">
        <f t="shared" ca="1" si="37"/>
        <v>0</v>
      </c>
      <c r="AL83" s="12">
        <f t="shared" ca="1" si="38"/>
        <v>0</v>
      </c>
      <c r="AM83" s="8">
        <f t="shared" ca="1" si="39"/>
        <v>0</v>
      </c>
      <c r="AO83" s="82">
        <f>1</f>
        <v>1</v>
      </c>
      <c r="AP83" s="72">
        <f t="shared" ca="1" si="40"/>
        <v>1</v>
      </c>
      <c r="AQ83" s="83">
        <f t="shared" ca="1" si="41"/>
        <v>0</v>
      </c>
      <c r="AR83" s="90">
        <f ca="1">_alpha*$Q83*AO83</f>
        <v>1.1435520007008738E-2</v>
      </c>
      <c r="AS83" s="25">
        <f ca="1">_alpha*$Q83*AP83</f>
        <v>1.1435520007008738E-2</v>
      </c>
      <c r="AT83" s="48">
        <f ca="1">_alpha*$Q83*AQ83</f>
        <v>0</v>
      </c>
      <c r="AU83" s="90">
        <f ca="1">AU82+AR82</f>
        <v>-4.4626399157337255</v>
      </c>
      <c r="AV83" s="25">
        <f ca="1">AV82+AS82</f>
        <v>-1.1143552000700876</v>
      </c>
      <c r="AW83" s="48">
        <f ca="1">AW82+AT82</f>
        <v>-1.9275623142483687</v>
      </c>
    </row>
    <row r="84" spans="2:49" x14ac:dyDescent="0.7">
      <c r="B84" s="15">
        <f t="shared" si="42"/>
        <v>76</v>
      </c>
      <c r="C84" s="7">
        <f t="shared" ca="1" si="43"/>
        <v>76</v>
      </c>
      <c r="D84" s="8">
        <f t="shared" ca="1" si="44"/>
        <v>0</v>
      </c>
      <c r="E84" s="12">
        <f t="shared" ca="1" si="45"/>
        <v>0</v>
      </c>
      <c r="F84" s="66">
        <f t="shared" ca="1" si="46"/>
        <v>0</v>
      </c>
      <c r="G84" s="67">
        <f t="shared" ca="1" si="47"/>
        <v>-1</v>
      </c>
      <c r="H84" s="7">
        <f t="shared" ca="1" si="48"/>
        <v>0</v>
      </c>
      <c r="I84" s="8" t="b">
        <f t="shared" ca="1" si="49"/>
        <v>0</v>
      </c>
      <c r="J84" s="12"/>
      <c r="K84" s="7">
        <f t="shared" ca="1" si="31"/>
        <v>0</v>
      </c>
      <c r="L84" s="25">
        <f t="shared" si="32"/>
        <v>0.64766574444662084</v>
      </c>
      <c r="M84" s="8">
        <f t="shared" ca="1" si="33"/>
        <v>0</v>
      </c>
      <c r="N84" s="12"/>
      <c r="O84" s="74">
        <f ca="1">OFFSET(R84,0,$F84)</f>
        <v>-4.4512043957267169</v>
      </c>
      <c r="P84" s="73">
        <f ca="1">$G84+MAX(T84:U84)</f>
        <v>-5.4512043957267169</v>
      </c>
      <c r="Q84" s="48">
        <f ca="1">P84-O84</f>
        <v>-1</v>
      </c>
      <c r="R84" s="90">
        <f ca="1">$AU84+$AV84*E84+$AW84*0</f>
        <v>-4.4512043957267169</v>
      </c>
      <c r="S84" s="48">
        <f ca="1">$AU84+$AV84*E84+$AW84*1</f>
        <v>-6.3787667099750855</v>
      </c>
      <c r="T84" s="74">
        <f ca="1">IF($I84=TRUE, 0, $AU84+$AV84*H84+$AW84*0)</f>
        <v>-4.4512043957267169</v>
      </c>
      <c r="U84" s="77">
        <f ca="1">IF($I84=TRUE, 0, $AU84+$AV84*H84+$AW84*1)</f>
        <v>-6.3787667099750855</v>
      </c>
      <c r="X84" s="41">
        <f t="shared" ca="1" si="34"/>
        <v>-4.4512043957267169</v>
      </c>
      <c r="Y84" s="31">
        <f t="shared" ca="1" si="34"/>
        <v>-6.3787667099750855</v>
      </c>
      <c r="Z84" s="30">
        <f t="shared" ca="1" si="34"/>
        <v>-5.5541240757897956</v>
      </c>
      <c r="AA84" s="32">
        <f t="shared" ca="1" si="34"/>
        <v>-7.4816863900381643</v>
      </c>
      <c r="AB84" s="31">
        <f t="shared" ca="1" si="34"/>
        <v>-6.6570437558528752</v>
      </c>
      <c r="AC84" s="31">
        <f t="shared" ca="1" si="34"/>
        <v>-8.5846060701012448</v>
      </c>
      <c r="AD84" s="30">
        <f t="shared" ca="1" si="34"/>
        <v>-7.7599634359159539</v>
      </c>
      <c r="AE84" s="32">
        <f t="shared" ca="1" si="34"/>
        <v>-9.6875257501643226</v>
      </c>
      <c r="AF84" s="31">
        <f t="shared" ca="1" si="34"/>
        <v>-8.8628831159790327</v>
      </c>
      <c r="AG84" s="42">
        <f t="shared" ca="1" si="34"/>
        <v>-10.7904454302274</v>
      </c>
      <c r="AI84" s="7">
        <f t="shared" ca="1" si="35"/>
        <v>0</v>
      </c>
      <c r="AJ84" s="12">
        <f t="shared" ca="1" si="36"/>
        <v>0</v>
      </c>
      <c r="AK84" s="12">
        <f t="shared" ca="1" si="37"/>
        <v>0</v>
      </c>
      <c r="AL84" s="12">
        <f t="shared" ca="1" si="38"/>
        <v>0</v>
      </c>
      <c r="AM84" s="8">
        <f t="shared" ca="1" si="39"/>
        <v>0</v>
      </c>
      <c r="AO84" s="82">
        <f>1</f>
        <v>1</v>
      </c>
      <c r="AP84" s="72">
        <f t="shared" ca="1" si="40"/>
        <v>0</v>
      </c>
      <c r="AQ84" s="83">
        <f t="shared" ca="1" si="41"/>
        <v>0</v>
      </c>
      <c r="AR84" s="90">
        <f ca="1">_alpha*$Q84*AO84</f>
        <v>-0.1</v>
      </c>
      <c r="AS84" s="25">
        <f ca="1">_alpha*$Q84*AP84</f>
        <v>0</v>
      </c>
      <c r="AT84" s="48">
        <f ca="1">_alpha*$Q84*AQ84</f>
        <v>0</v>
      </c>
      <c r="AU84" s="90">
        <f ca="1">AU83+AR83</f>
        <v>-4.4512043957267169</v>
      </c>
      <c r="AV84" s="25">
        <f ca="1">AV83+AS83</f>
        <v>-1.1029196800630789</v>
      </c>
      <c r="AW84" s="48">
        <f ca="1">AW83+AT83</f>
        <v>-1.9275623142483687</v>
      </c>
    </row>
    <row r="85" spans="2:49" x14ac:dyDescent="0.7">
      <c r="B85" s="15">
        <f t="shared" si="42"/>
        <v>77</v>
      </c>
      <c r="C85" s="7">
        <f t="shared" ca="1" si="43"/>
        <v>77</v>
      </c>
      <c r="D85" s="8">
        <f t="shared" ca="1" si="44"/>
        <v>0</v>
      </c>
      <c r="E85" s="12">
        <f t="shared" ca="1" si="45"/>
        <v>0</v>
      </c>
      <c r="F85" s="66">
        <f t="shared" ca="1" si="46"/>
        <v>0</v>
      </c>
      <c r="G85" s="67">
        <f t="shared" ca="1" si="47"/>
        <v>-1</v>
      </c>
      <c r="H85" s="7">
        <f t="shared" ca="1" si="48"/>
        <v>0</v>
      </c>
      <c r="I85" s="8" t="b">
        <f t="shared" ca="1" si="49"/>
        <v>0</v>
      </c>
      <c r="J85" s="12"/>
      <c r="K85" s="7">
        <f t="shared" ca="1" si="31"/>
        <v>0</v>
      </c>
      <c r="L85" s="25">
        <f t="shared" si="32"/>
        <v>0.64683057405968514</v>
      </c>
      <c r="M85" s="8">
        <f t="shared" ca="1" si="33"/>
        <v>0</v>
      </c>
      <c r="N85" s="12"/>
      <c r="O85" s="74">
        <f ca="1">OFFSET(R85,0,$F85)</f>
        <v>-4.5512043957267165</v>
      </c>
      <c r="P85" s="73">
        <f ca="1">$G85+MAX(T85:U85)</f>
        <v>-5.5512043957267165</v>
      </c>
      <c r="Q85" s="48">
        <f ca="1">P85-O85</f>
        <v>-1</v>
      </c>
      <c r="R85" s="90">
        <f ca="1">$AU85+$AV85*E85+$AW85*0</f>
        <v>-4.5512043957267165</v>
      </c>
      <c r="S85" s="48">
        <f ca="1">$AU85+$AV85*E85+$AW85*1</f>
        <v>-6.4787667099750852</v>
      </c>
      <c r="T85" s="74">
        <f ca="1">IF($I85=TRUE, 0, $AU85+$AV85*H85+$AW85*0)</f>
        <v>-4.5512043957267165</v>
      </c>
      <c r="U85" s="77">
        <f ca="1">IF($I85=TRUE, 0, $AU85+$AV85*H85+$AW85*1)</f>
        <v>-6.4787667099750852</v>
      </c>
      <c r="X85" s="41">
        <f t="shared" ca="1" si="34"/>
        <v>-4.5512043957267165</v>
      </c>
      <c r="Y85" s="31">
        <f t="shared" ca="1" si="34"/>
        <v>-6.4787667099750852</v>
      </c>
      <c r="Z85" s="30">
        <f t="shared" ca="1" si="34"/>
        <v>-5.6541240757897953</v>
      </c>
      <c r="AA85" s="32">
        <f t="shared" ca="1" si="34"/>
        <v>-7.5816863900381639</v>
      </c>
      <c r="AB85" s="31">
        <f t="shared" ca="1" si="34"/>
        <v>-6.7570437558528749</v>
      </c>
      <c r="AC85" s="31">
        <f t="shared" ca="1" si="34"/>
        <v>-8.6846060701012426</v>
      </c>
      <c r="AD85" s="30">
        <f t="shared" ca="1" si="34"/>
        <v>-7.8599634359159536</v>
      </c>
      <c r="AE85" s="32">
        <f t="shared" ca="1" si="34"/>
        <v>-9.7875257501643222</v>
      </c>
      <c r="AF85" s="31">
        <f t="shared" ca="1" si="34"/>
        <v>-8.9628831159790323</v>
      </c>
      <c r="AG85" s="42">
        <f t="shared" ca="1" si="34"/>
        <v>-10.890445430227402</v>
      </c>
      <c r="AI85" s="7">
        <f t="shared" ca="1" si="35"/>
        <v>0</v>
      </c>
      <c r="AJ85" s="12">
        <f t="shared" ca="1" si="36"/>
        <v>0</v>
      </c>
      <c r="AK85" s="12">
        <f t="shared" ca="1" si="37"/>
        <v>0</v>
      </c>
      <c r="AL85" s="12">
        <f t="shared" ca="1" si="38"/>
        <v>0</v>
      </c>
      <c r="AM85" s="8">
        <f t="shared" ca="1" si="39"/>
        <v>0</v>
      </c>
      <c r="AO85" s="82">
        <f>1</f>
        <v>1</v>
      </c>
      <c r="AP85" s="72">
        <f t="shared" ca="1" si="40"/>
        <v>0</v>
      </c>
      <c r="AQ85" s="83">
        <f t="shared" ca="1" si="41"/>
        <v>0</v>
      </c>
      <c r="AR85" s="90">
        <f ca="1">_alpha*$Q85*AO85</f>
        <v>-0.1</v>
      </c>
      <c r="AS85" s="25">
        <f ca="1">_alpha*$Q85*AP85</f>
        <v>0</v>
      </c>
      <c r="AT85" s="48">
        <f ca="1">_alpha*$Q85*AQ85</f>
        <v>0</v>
      </c>
      <c r="AU85" s="90">
        <f ca="1">AU84+AR84</f>
        <v>-4.5512043957267165</v>
      </c>
      <c r="AV85" s="25">
        <f ca="1">AV84+AS84</f>
        <v>-1.1029196800630789</v>
      </c>
      <c r="AW85" s="48">
        <f ca="1">AW84+AT84</f>
        <v>-1.9275623142483687</v>
      </c>
    </row>
    <row r="86" spans="2:49" x14ac:dyDescent="0.7">
      <c r="B86" s="15">
        <f t="shared" si="42"/>
        <v>78</v>
      </c>
      <c r="C86" s="7">
        <f t="shared" ca="1" si="43"/>
        <v>78</v>
      </c>
      <c r="D86" s="8">
        <f t="shared" ca="1" si="44"/>
        <v>0</v>
      </c>
      <c r="E86" s="12">
        <f t="shared" ca="1" si="45"/>
        <v>0</v>
      </c>
      <c r="F86" s="66">
        <f t="shared" ca="1" si="46"/>
        <v>1</v>
      </c>
      <c r="G86" s="67">
        <f t="shared" ca="1" si="47"/>
        <v>-1</v>
      </c>
      <c r="H86" s="7">
        <f t="shared" ca="1" si="48"/>
        <v>1</v>
      </c>
      <c r="I86" s="8" t="b">
        <f t="shared" ca="1" si="49"/>
        <v>0</v>
      </c>
      <c r="J86" s="12"/>
      <c r="K86" s="7">
        <f t="shared" ca="1" si="31"/>
        <v>0</v>
      </c>
      <c r="L86" s="25">
        <f t="shared" si="32"/>
        <v>0.64600709954854196</v>
      </c>
      <c r="M86" s="8">
        <f t="shared" ca="1" si="33"/>
        <v>1</v>
      </c>
      <c r="N86" s="12"/>
      <c r="O86" s="74">
        <f ca="1">OFFSET(R86,0,$F86)</f>
        <v>-6.5787667099750848</v>
      </c>
      <c r="P86" s="73">
        <f ca="1">$G86+MAX(T86:U86)</f>
        <v>-6.7541240757897949</v>
      </c>
      <c r="Q86" s="48">
        <f ca="1">P86-O86</f>
        <v>-0.17535736581471006</v>
      </c>
      <c r="R86" s="90">
        <f ca="1">$AU86+$AV86*E86+$AW86*0</f>
        <v>-4.6512043957267162</v>
      </c>
      <c r="S86" s="48">
        <f ca="1">$AU86+$AV86*E86+$AW86*1</f>
        <v>-6.5787667099750848</v>
      </c>
      <c r="T86" s="74">
        <f ca="1">IF($I86=TRUE, 0, $AU86+$AV86*H86+$AW86*0)</f>
        <v>-5.7541240757897949</v>
      </c>
      <c r="U86" s="77">
        <f ca="1">IF($I86=TRUE, 0, $AU86+$AV86*H86+$AW86*1)</f>
        <v>-7.6816863900381636</v>
      </c>
      <c r="X86" s="41">
        <f t="shared" ca="1" si="34"/>
        <v>-4.6512043957267162</v>
      </c>
      <c r="Y86" s="31">
        <f t="shared" ca="1" si="34"/>
        <v>-6.5787667099750848</v>
      </c>
      <c r="Z86" s="30">
        <f t="shared" ca="1" si="34"/>
        <v>-5.7541240757897949</v>
      </c>
      <c r="AA86" s="32">
        <f t="shared" ca="1" si="34"/>
        <v>-7.6816863900381636</v>
      </c>
      <c r="AB86" s="31">
        <f t="shared" ca="1" si="34"/>
        <v>-6.8570437558528745</v>
      </c>
      <c r="AC86" s="31">
        <f t="shared" ca="1" si="34"/>
        <v>-8.7846060701012441</v>
      </c>
      <c r="AD86" s="30">
        <f t="shared" ca="1" si="34"/>
        <v>-7.9599634359159532</v>
      </c>
      <c r="AE86" s="32">
        <f t="shared" ca="1" si="34"/>
        <v>-9.8875257501643219</v>
      </c>
      <c r="AF86" s="31">
        <f t="shared" ca="1" si="34"/>
        <v>-9.062883115979032</v>
      </c>
      <c r="AG86" s="42">
        <f t="shared" ca="1" si="34"/>
        <v>-10.9904454302274</v>
      </c>
      <c r="AI86" s="7">
        <f t="shared" ca="1" si="35"/>
        <v>0</v>
      </c>
      <c r="AJ86" s="12">
        <f t="shared" ca="1" si="36"/>
        <v>0</v>
      </c>
      <c r="AK86" s="12">
        <f t="shared" ca="1" si="37"/>
        <v>0</v>
      </c>
      <c r="AL86" s="12">
        <f t="shared" ca="1" si="38"/>
        <v>0</v>
      </c>
      <c r="AM86" s="8">
        <f t="shared" ca="1" si="39"/>
        <v>0</v>
      </c>
      <c r="AO86" s="82">
        <f>1</f>
        <v>1</v>
      </c>
      <c r="AP86" s="72">
        <f t="shared" ca="1" si="40"/>
        <v>0</v>
      </c>
      <c r="AQ86" s="83">
        <f t="shared" ca="1" si="41"/>
        <v>1</v>
      </c>
      <c r="AR86" s="90">
        <f ca="1">_alpha*$Q86*AO86</f>
        <v>-1.7535736581471006E-2</v>
      </c>
      <c r="AS86" s="25">
        <f ca="1">_alpha*$Q86*AP86</f>
        <v>0</v>
      </c>
      <c r="AT86" s="48">
        <f ca="1">_alpha*$Q86*AQ86</f>
        <v>-1.7535736581471006E-2</v>
      </c>
      <c r="AU86" s="90">
        <f ca="1">AU85+AR85</f>
        <v>-4.6512043957267162</v>
      </c>
      <c r="AV86" s="25">
        <f ca="1">AV85+AS85</f>
        <v>-1.1029196800630789</v>
      </c>
      <c r="AW86" s="48">
        <f ca="1">AW85+AT85</f>
        <v>-1.9275623142483687</v>
      </c>
    </row>
    <row r="87" spans="2:49" x14ac:dyDescent="0.7">
      <c r="B87" s="15">
        <f t="shared" si="42"/>
        <v>79</v>
      </c>
      <c r="C87" s="7">
        <f t="shared" ca="1" si="43"/>
        <v>79</v>
      </c>
      <c r="D87" s="8">
        <f t="shared" ca="1" si="44"/>
        <v>0</v>
      </c>
      <c r="E87" s="12">
        <f t="shared" ca="1" si="45"/>
        <v>1</v>
      </c>
      <c r="F87" s="66">
        <f t="shared" ca="1" si="46"/>
        <v>0</v>
      </c>
      <c r="G87" s="67">
        <f t="shared" ca="1" si="47"/>
        <v>-1</v>
      </c>
      <c r="H87" s="7">
        <f t="shared" ca="1" si="48"/>
        <v>0</v>
      </c>
      <c r="I87" s="8" t="b">
        <f t="shared" ca="1" si="49"/>
        <v>0</v>
      </c>
      <c r="J87" s="12"/>
      <c r="K87" s="7">
        <f t="shared" ca="1" si="31"/>
        <v>0</v>
      </c>
      <c r="L87" s="25">
        <f t="shared" si="32"/>
        <v>0.64519501214821606</v>
      </c>
      <c r="M87" s="8">
        <f t="shared" ca="1" si="33"/>
        <v>0</v>
      </c>
      <c r="N87" s="12"/>
      <c r="O87" s="74">
        <f ca="1">OFFSET(R87,0,$F87)</f>
        <v>-5.7716598123712659</v>
      </c>
      <c r="P87" s="73">
        <f ca="1">$G87+MAX(T87:U87)</f>
        <v>-5.6687401323081872</v>
      </c>
      <c r="Q87" s="48">
        <f ca="1">P87-O87</f>
        <v>0.10291968006307872</v>
      </c>
      <c r="R87" s="90">
        <f ca="1">$AU87+$AV87*E87+$AW87*0</f>
        <v>-5.7716598123712659</v>
      </c>
      <c r="S87" s="48">
        <f ca="1">$AU87+$AV87*E87+$AW87*1</f>
        <v>-7.7167578632011056</v>
      </c>
      <c r="T87" s="74">
        <f ca="1">IF($I87=TRUE, 0, $AU87+$AV87*H87+$AW87*0)</f>
        <v>-4.6687401323081872</v>
      </c>
      <c r="U87" s="77">
        <f ca="1">IF($I87=TRUE, 0, $AU87+$AV87*H87+$AW87*1)</f>
        <v>-6.6138381831380268</v>
      </c>
      <c r="X87" s="41">
        <f t="shared" ca="1" si="34"/>
        <v>-4.6687401323081872</v>
      </c>
      <c r="Y87" s="31">
        <f t="shared" ca="1" si="34"/>
        <v>-6.6138381831380268</v>
      </c>
      <c r="Z87" s="30">
        <f t="shared" ca="1" si="34"/>
        <v>-5.7716598123712659</v>
      </c>
      <c r="AA87" s="32">
        <f t="shared" ca="1" si="34"/>
        <v>-7.7167578632011056</v>
      </c>
      <c r="AB87" s="31">
        <f t="shared" ca="1" si="34"/>
        <v>-6.8745794924343446</v>
      </c>
      <c r="AC87" s="31">
        <f t="shared" ca="1" si="34"/>
        <v>-8.8196775432641843</v>
      </c>
      <c r="AD87" s="30">
        <f t="shared" ca="1" si="34"/>
        <v>-7.9774991724974242</v>
      </c>
      <c r="AE87" s="32">
        <f t="shared" ca="1" si="34"/>
        <v>-9.9225972233272639</v>
      </c>
      <c r="AF87" s="31">
        <f t="shared" ca="1" si="34"/>
        <v>-9.0804188525605021</v>
      </c>
      <c r="AG87" s="42">
        <f t="shared" ca="1" si="34"/>
        <v>-11.025516903390342</v>
      </c>
      <c r="AI87" s="7">
        <f t="shared" ca="1" si="35"/>
        <v>0</v>
      </c>
      <c r="AJ87" s="12">
        <f t="shared" ca="1" si="36"/>
        <v>0</v>
      </c>
      <c r="AK87" s="12">
        <f t="shared" ca="1" si="37"/>
        <v>0</v>
      </c>
      <c r="AL87" s="12">
        <f t="shared" ca="1" si="38"/>
        <v>0</v>
      </c>
      <c r="AM87" s="8">
        <f t="shared" ca="1" si="39"/>
        <v>0</v>
      </c>
      <c r="AO87" s="82">
        <f>1</f>
        <v>1</v>
      </c>
      <c r="AP87" s="72">
        <f t="shared" ca="1" si="40"/>
        <v>1</v>
      </c>
      <c r="AQ87" s="83">
        <f t="shared" ca="1" si="41"/>
        <v>0</v>
      </c>
      <c r="AR87" s="90">
        <f ca="1">_alpha*$Q87*AO87</f>
        <v>1.0291968006307873E-2</v>
      </c>
      <c r="AS87" s="25">
        <f ca="1">_alpha*$Q87*AP87</f>
        <v>1.0291968006307873E-2</v>
      </c>
      <c r="AT87" s="48">
        <f ca="1">_alpha*$Q87*AQ87</f>
        <v>0</v>
      </c>
      <c r="AU87" s="90">
        <f ca="1">AU86+AR86</f>
        <v>-4.6687401323081872</v>
      </c>
      <c r="AV87" s="25">
        <f ca="1">AV86+AS86</f>
        <v>-1.1029196800630789</v>
      </c>
      <c r="AW87" s="48">
        <f ca="1">AW86+AT86</f>
        <v>-1.9450980508298397</v>
      </c>
    </row>
    <row r="88" spans="2:49" x14ac:dyDescent="0.7">
      <c r="B88" s="15">
        <f t="shared" si="42"/>
        <v>80</v>
      </c>
      <c r="C88" s="7">
        <f t="shared" ca="1" si="43"/>
        <v>80</v>
      </c>
      <c r="D88" s="8">
        <f t="shared" ca="1" si="44"/>
        <v>0</v>
      </c>
      <c r="E88" s="12">
        <f t="shared" ca="1" si="45"/>
        <v>0</v>
      </c>
      <c r="F88" s="66">
        <f t="shared" ca="1" si="46"/>
        <v>0</v>
      </c>
      <c r="G88" s="67">
        <f t="shared" ca="1" si="47"/>
        <v>-1</v>
      </c>
      <c r="H88" s="7">
        <f t="shared" ca="1" si="48"/>
        <v>0</v>
      </c>
      <c r="I88" s="8" t="b">
        <f t="shared" ca="1" si="49"/>
        <v>0</v>
      </c>
      <c r="J88" s="12"/>
      <c r="K88" s="7">
        <f t="shared" ca="1" si="31"/>
        <v>0</v>
      </c>
      <c r="L88" s="25">
        <f t="shared" si="32"/>
        <v>0.64439401497725424</v>
      </c>
      <c r="M88" s="8">
        <f t="shared" ca="1" si="33"/>
        <v>0</v>
      </c>
      <c r="N88" s="12"/>
      <c r="O88" s="74">
        <f ca="1">OFFSET(R88,0,$F88)</f>
        <v>-4.6584481643018796</v>
      </c>
      <c r="P88" s="73">
        <f ca="1">$G88+MAX(T88:U88)</f>
        <v>-5.6584481643018796</v>
      </c>
      <c r="Q88" s="48">
        <f ca="1">P88-O88</f>
        <v>-1</v>
      </c>
      <c r="R88" s="90">
        <f ca="1">$AU88+$AV88*E88+$AW88*0</f>
        <v>-4.6584481643018796</v>
      </c>
      <c r="S88" s="48">
        <f ca="1">$AU88+$AV88*E88+$AW88*1</f>
        <v>-6.6035462151317192</v>
      </c>
      <c r="T88" s="74">
        <f ca="1">IF($I88=TRUE, 0, $AU88+$AV88*H88+$AW88*0)</f>
        <v>-4.6584481643018796</v>
      </c>
      <c r="U88" s="77">
        <f ca="1">IF($I88=TRUE, 0, $AU88+$AV88*H88+$AW88*1)</f>
        <v>-6.6035462151317192</v>
      </c>
      <c r="X88" s="41">
        <f t="shared" ca="1" si="34"/>
        <v>-4.6584481643018796</v>
      </c>
      <c r="Y88" s="31">
        <f t="shared" ca="1" si="34"/>
        <v>-6.6035462151317192</v>
      </c>
      <c r="Z88" s="30">
        <f t="shared" ca="1" si="34"/>
        <v>-5.7510758763586507</v>
      </c>
      <c r="AA88" s="32">
        <f t="shared" ca="1" si="34"/>
        <v>-7.6961739271884904</v>
      </c>
      <c r="AB88" s="31">
        <f t="shared" ca="1" si="34"/>
        <v>-6.8437035884154218</v>
      </c>
      <c r="AC88" s="31">
        <f t="shared" ca="1" si="34"/>
        <v>-8.7888016392452606</v>
      </c>
      <c r="AD88" s="30">
        <f t="shared" ca="1" si="34"/>
        <v>-7.9363313004721929</v>
      </c>
      <c r="AE88" s="32">
        <f t="shared" ca="1" si="34"/>
        <v>-9.8814293513020317</v>
      </c>
      <c r="AF88" s="31">
        <f t="shared" ca="1" si="34"/>
        <v>-9.0289590125289649</v>
      </c>
      <c r="AG88" s="42">
        <f t="shared" ca="1" si="34"/>
        <v>-10.974057063358805</v>
      </c>
      <c r="AI88" s="7">
        <f t="shared" ca="1" si="35"/>
        <v>0</v>
      </c>
      <c r="AJ88" s="12">
        <f t="shared" ca="1" si="36"/>
        <v>0</v>
      </c>
      <c r="AK88" s="12">
        <f t="shared" ca="1" si="37"/>
        <v>0</v>
      </c>
      <c r="AL88" s="12">
        <f t="shared" ca="1" si="38"/>
        <v>0</v>
      </c>
      <c r="AM88" s="8">
        <f t="shared" ca="1" si="39"/>
        <v>0</v>
      </c>
      <c r="AO88" s="82">
        <f>1</f>
        <v>1</v>
      </c>
      <c r="AP88" s="72">
        <f t="shared" ca="1" si="40"/>
        <v>0</v>
      </c>
      <c r="AQ88" s="83">
        <f t="shared" ca="1" si="41"/>
        <v>0</v>
      </c>
      <c r="AR88" s="90">
        <f ca="1">_alpha*$Q88*AO88</f>
        <v>-0.1</v>
      </c>
      <c r="AS88" s="25">
        <f ca="1">_alpha*$Q88*AP88</f>
        <v>0</v>
      </c>
      <c r="AT88" s="48">
        <f ca="1">_alpha*$Q88*AQ88</f>
        <v>0</v>
      </c>
      <c r="AU88" s="90">
        <f ca="1">AU87+AR87</f>
        <v>-4.6584481643018796</v>
      </c>
      <c r="AV88" s="25">
        <f ca="1">AV87+AS87</f>
        <v>-1.0926277120567711</v>
      </c>
      <c r="AW88" s="48">
        <f ca="1">AW87+AT87</f>
        <v>-1.9450980508298397</v>
      </c>
    </row>
    <row r="89" spans="2:49" x14ac:dyDescent="0.7">
      <c r="B89" s="15">
        <f t="shared" si="42"/>
        <v>81</v>
      </c>
      <c r="C89" s="7">
        <f t="shared" ca="1" si="43"/>
        <v>81</v>
      </c>
      <c r="D89" s="8">
        <f t="shared" ca="1" si="44"/>
        <v>0</v>
      </c>
      <c r="E89" s="12">
        <f t="shared" ca="1" si="45"/>
        <v>0</v>
      </c>
      <c r="F89" s="66">
        <f t="shared" ca="1" si="46"/>
        <v>0</v>
      </c>
      <c r="G89" s="67">
        <f t="shared" ca="1" si="47"/>
        <v>-1</v>
      </c>
      <c r="H89" s="7">
        <f t="shared" ca="1" si="48"/>
        <v>0</v>
      </c>
      <c r="I89" s="8" t="b">
        <f t="shared" ca="1" si="49"/>
        <v>0</v>
      </c>
      <c r="J89" s="12"/>
      <c r="K89" s="7">
        <f t="shared" ca="1" si="31"/>
        <v>0</v>
      </c>
      <c r="L89" s="25">
        <f t="shared" si="32"/>
        <v>0.6436038224402354</v>
      </c>
      <c r="M89" s="8">
        <f t="shared" ca="1" si="33"/>
        <v>0</v>
      </c>
      <c r="N89" s="12"/>
      <c r="O89" s="74">
        <f ca="1">OFFSET(R89,0,$F89)</f>
        <v>-4.7584481643018792</v>
      </c>
      <c r="P89" s="73">
        <f ca="1">$G89+MAX(T89:U89)</f>
        <v>-5.7584481643018792</v>
      </c>
      <c r="Q89" s="48">
        <f ca="1">P89-O89</f>
        <v>-1</v>
      </c>
      <c r="R89" s="90">
        <f ca="1">$AU89+$AV89*E89+$AW89*0</f>
        <v>-4.7584481643018792</v>
      </c>
      <c r="S89" s="48">
        <f ca="1">$AU89+$AV89*E89+$AW89*1</f>
        <v>-6.7035462151317189</v>
      </c>
      <c r="T89" s="74">
        <f ca="1">IF($I89=TRUE, 0, $AU89+$AV89*H89+$AW89*0)</f>
        <v>-4.7584481643018792</v>
      </c>
      <c r="U89" s="77">
        <f ca="1">IF($I89=TRUE, 0, $AU89+$AV89*H89+$AW89*1)</f>
        <v>-6.7035462151317189</v>
      </c>
      <c r="X89" s="41">
        <f t="shared" ref="X89:AG104" ca="1" si="50">$AU89+$AV89*X$5+$AW89*X$6</f>
        <v>-4.7584481643018792</v>
      </c>
      <c r="Y89" s="31">
        <f t="shared" ca="1" si="50"/>
        <v>-6.7035462151317189</v>
      </c>
      <c r="Z89" s="30">
        <f t="shared" ca="1" si="50"/>
        <v>-5.8510758763586503</v>
      </c>
      <c r="AA89" s="32">
        <f t="shared" ca="1" si="50"/>
        <v>-7.79617392718849</v>
      </c>
      <c r="AB89" s="31">
        <f t="shared" ca="1" si="50"/>
        <v>-6.9437035884154215</v>
      </c>
      <c r="AC89" s="31">
        <f t="shared" ca="1" si="50"/>
        <v>-8.888801639245262</v>
      </c>
      <c r="AD89" s="30">
        <f t="shared" ca="1" si="50"/>
        <v>-8.0363313004721917</v>
      </c>
      <c r="AE89" s="32">
        <f t="shared" ca="1" si="50"/>
        <v>-9.9814293513020313</v>
      </c>
      <c r="AF89" s="31">
        <f t="shared" ca="1" si="50"/>
        <v>-9.1289590125289628</v>
      </c>
      <c r="AG89" s="42">
        <f t="shared" ca="1" si="50"/>
        <v>-11.074057063358802</v>
      </c>
      <c r="AI89" s="7">
        <f t="shared" ca="1" si="35"/>
        <v>0</v>
      </c>
      <c r="AJ89" s="12">
        <f t="shared" ca="1" si="36"/>
        <v>0</v>
      </c>
      <c r="AK89" s="12">
        <f t="shared" ca="1" si="37"/>
        <v>0</v>
      </c>
      <c r="AL89" s="12">
        <f t="shared" ca="1" si="38"/>
        <v>0</v>
      </c>
      <c r="AM89" s="8">
        <f t="shared" ca="1" si="39"/>
        <v>0</v>
      </c>
      <c r="AO89" s="82">
        <f>1</f>
        <v>1</v>
      </c>
      <c r="AP89" s="72">
        <f t="shared" ca="1" si="40"/>
        <v>0</v>
      </c>
      <c r="AQ89" s="83">
        <f t="shared" ca="1" si="41"/>
        <v>0</v>
      </c>
      <c r="AR89" s="90">
        <f ca="1">_alpha*$Q89*AO89</f>
        <v>-0.1</v>
      </c>
      <c r="AS89" s="25">
        <f ca="1">_alpha*$Q89*AP89</f>
        <v>0</v>
      </c>
      <c r="AT89" s="48">
        <f ca="1">_alpha*$Q89*AQ89</f>
        <v>0</v>
      </c>
      <c r="AU89" s="90">
        <f ca="1">AU88+AR88</f>
        <v>-4.7584481643018792</v>
      </c>
      <c r="AV89" s="25">
        <f ca="1">AV88+AS88</f>
        <v>-1.0926277120567711</v>
      </c>
      <c r="AW89" s="48">
        <f ca="1">AW88+AT88</f>
        <v>-1.9450980508298397</v>
      </c>
    </row>
    <row r="90" spans="2:49" x14ac:dyDescent="0.7">
      <c r="B90" s="15">
        <f t="shared" si="42"/>
        <v>82</v>
      </c>
      <c r="C90" s="7">
        <f t="shared" ca="1" si="43"/>
        <v>82</v>
      </c>
      <c r="D90" s="8">
        <f t="shared" ca="1" si="44"/>
        <v>0</v>
      </c>
      <c r="E90" s="12">
        <f t="shared" ca="1" si="45"/>
        <v>0</v>
      </c>
      <c r="F90" s="66">
        <f t="shared" ca="1" si="46"/>
        <v>1</v>
      </c>
      <c r="G90" s="67">
        <f t="shared" ca="1" si="47"/>
        <v>-1</v>
      </c>
      <c r="H90" s="7">
        <f t="shared" ca="1" si="48"/>
        <v>1</v>
      </c>
      <c r="I90" s="8" t="b">
        <f t="shared" ca="1" si="49"/>
        <v>0</v>
      </c>
      <c r="J90" s="12"/>
      <c r="K90" s="7">
        <f t="shared" ca="1" si="31"/>
        <v>0</v>
      </c>
      <c r="L90" s="25">
        <f t="shared" si="32"/>
        <v>0.64282415966719586</v>
      </c>
      <c r="M90" s="8">
        <f t="shared" ca="1" si="33"/>
        <v>1</v>
      </c>
      <c r="N90" s="12"/>
      <c r="O90" s="74">
        <f ca="1">OFFSET(R90,0,$F90)</f>
        <v>-6.8035462151317185</v>
      </c>
      <c r="P90" s="73">
        <f ca="1">$G90+MAX(T90:U90)</f>
        <v>-6.95107587635865</v>
      </c>
      <c r="Q90" s="48">
        <f ca="1">P90-O90</f>
        <v>-0.14752966122693145</v>
      </c>
      <c r="R90" s="90">
        <f ca="1">$AU90+$AV90*E90+$AW90*0</f>
        <v>-4.8584481643018789</v>
      </c>
      <c r="S90" s="48">
        <f ca="1">$AU90+$AV90*E90+$AW90*1</f>
        <v>-6.8035462151317185</v>
      </c>
      <c r="T90" s="74">
        <f ca="1">IF($I90=TRUE, 0, $AU90+$AV90*H90+$AW90*0)</f>
        <v>-5.95107587635865</v>
      </c>
      <c r="U90" s="77">
        <f ca="1">IF($I90=TRUE, 0, $AU90+$AV90*H90+$AW90*1)</f>
        <v>-7.8961739271884896</v>
      </c>
      <c r="X90" s="41">
        <f t="shared" ca="1" si="50"/>
        <v>-4.8584481643018789</v>
      </c>
      <c r="Y90" s="31">
        <f t="shared" ca="1" si="50"/>
        <v>-6.8035462151317185</v>
      </c>
      <c r="Z90" s="30">
        <f t="shared" ca="1" si="50"/>
        <v>-5.95107587635865</v>
      </c>
      <c r="AA90" s="32">
        <f t="shared" ca="1" si="50"/>
        <v>-7.8961739271884896</v>
      </c>
      <c r="AB90" s="31">
        <f t="shared" ca="1" si="50"/>
        <v>-7.0437035884154211</v>
      </c>
      <c r="AC90" s="31">
        <f t="shared" ca="1" si="50"/>
        <v>-8.9888016392452599</v>
      </c>
      <c r="AD90" s="30">
        <f t="shared" ca="1" si="50"/>
        <v>-8.1363313004721931</v>
      </c>
      <c r="AE90" s="32">
        <f t="shared" ca="1" si="50"/>
        <v>-10.081429351302033</v>
      </c>
      <c r="AF90" s="31">
        <f t="shared" ca="1" si="50"/>
        <v>-9.2289590125289642</v>
      </c>
      <c r="AG90" s="42">
        <f t="shared" ca="1" si="50"/>
        <v>-11.174057063358804</v>
      </c>
      <c r="AI90" s="7">
        <f t="shared" ca="1" si="35"/>
        <v>0</v>
      </c>
      <c r="AJ90" s="12">
        <f t="shared" ca="1" si="36"/>
        <v>0</v>
      </c>
      <c r="AK90" s="12">
        <f t="shared" ca="1" si="37"/>
        <v>0</v>
      </c>
      <c r="AL90" s="12">
        <f t="shared" ca="1" si="38"/>
        <v>0</v>
      </c>
      <c r="AM90" s="8">
        <f t="shared" ca="1" si="39"/>
        <v>0</v>
      </c>
      <c r="AO90" s="82">
        <f>1</f>
        <v>1</v>
      </c>
      <c r="AP90" s="72">
        <f t="shared" ca="1" si="40"/>
        <v>0</v>
      </c>
      <c r="AQ90" s="83">
        <f t="shared" ca="1" si="41"/>
        <v>1</v>
      </c>
      <c r="AR90" s="90">
        <f ca="1">_alpha*$Q90*AO90</f>
        <v>-1.4752966122693147E-2</v>
      </c>
      <c r="AS90" s="25">
        <f ca="1">_alpha*$Q90*AP90</f>
        <v>0</v>
      </c>
      <c r="AT90" s="48">
        <f ca="1">_alpha*$Q90*AQ90</f>
        <v>-1.4752966122693147E-2</v>
      </c>
      <c r="AU90" s="90">
        <f ca="1">AU89+AR89</f>
        <v>-4.8584481643018789</v>
      </c>
      <c r="AV90" s="25">
        <f ca="1">AV89+AS89</f>
        <v>-1.0926277120567711</v>
      </c>
      <c r="AW90" s="48">
        <f ca="1">AW89+AT89</f>
        <v>-1.9450980508298397</v>
      </c>
    </row>
    <row r="91" spans="2:49" x14ac:dyDescent="0.7">
      <c r="B91" s="15">
        <f t="shared" si="42"/>
        <v>83</v>
      </c>
      <c r="C91" s="7">
        <f t="shared" ca="1" si="43"/>
        <v>83</v>
      </c>
      <c r="D91" s="8">
        <f t="shared" ca="1" si="44"/>
        <v>0</v>
      </c>
      <c r="E91" s="12">
        <f t="shared" ca="1" si="45"/>
        <v>1</v>
      </c>
      <c r="F91" s="66">
        <f t="shared" ca="1" si="46"/>
        <v>1</v>
      </c>
      <c r="G91" s="67">
        <f t="shared" ca="1" si="47"/>
        <v>-1</v>
      </c>
      <c r="H91" s="7">
        <f t="shared" ca="1" si="48"/>
        <v>2</v>
      </c>
      <c r="I91" s="8" t="b">
        <f t="shared" ca="1" si="49"/>
        <v>0</v>
      </c>
      <c r="J91" s="12"/>
      <c r="K91" s="7">
        <f t="shared" ca="1" si="31"/>
        <v>0</v>
      </c>
      <c r="L91" s="25">
        <f t="shared" si="32"/>
        <v>0.64205476198727596</v>
      </c>
      <c r="M91" s="8">
        <f t="shared" ca="1" si="33"/>
        <v>1</v>
      </c>
      <c r="N91" s="12"/>
      <c r="O91" s="74">
        <f ca="1">OFFSET(R91,0,$F91)</f>
        <v>-7.9256798594338758</v>
      </c>
      <c r="P91" s="73">
        <f ca="1">$G91+MAX(T91:U91)</f>
        <v>-8.0584565545381146</v>
      </c>
      <c r="Q91" s="48">
        <f ca="1">P91-O91</f>
        <v>-0.13277669510423884</v>
      </c>
      <c r="R91" s="90">
        <f ca="1">$AU91+$AV91*E91+$AW91*0</f>
        <v>-5.9658288424813435</v>
      </c>
      <c r="S91" s="48">
        <f ca="1">$AU91+$AV91*E91+$AW91*1</f>
        <v>-7.9256798594338758</v>
      </c>
      <c r="T91" s="74">
        <f ca="1">IF($I91=TRUE, 0, $AU91+$AV91*H91+$AW91*0)</f>
        <v>-7.0584565545381146</v>
      </c>
      <c r="U91" s="77">
        <f ca="1">IF($I91=TRUE, 0, $AU91+$AV91*H91+$AW91*1)</f>
        <v>-9.0183075714906469</v>
      </c>
      <c r="X91" s="41">
        <f t="shared" ca="1" si="50"/>
        <v>-4.8732011304245724</v>
      </c>
      <c r="Y91" s="31">
        <f t="shared" ca="1" si="50"/>
        <v>-6.8330521473771046</v>
      </c>
      <c r="Z91" s="30">
        <f t="shared" ca="1" si="50"/>
        <v>-5.9658288424813435</v>
      </c>
      <c r="AA91" s="32">
        <f t="shared" ca="1" si="50"/>
        <v>-7.9256798594338758</v>
      </c>
      <c r="AB91" s="31">
        <f t="shared" ca="1" si="50"/>
        <v>-7.0584565545381146</v>
      </c>
      <c r="AC91" s="31">
        <f t="shared" ca="1" si="50"/>
        <v>-9.0183075714906469</v>
      </c>
      <c r="AD91" s="30">
        <f t="shared" ca="1" si="50"/>
        <v>-8.1510842665948857</v>
      </c>
      <c r="AE91" s="32">
        <f t="shared" ca="1" si="50"/>
        <v>-10.110935283547418</v>
      </c>
      <c r="AF91" s="31">
        <f t="shared" ca="1" si="50"/>
        <v>-9.2437119786516568</v>
      </c>
      <c r="AG91" s="42">
        <f t="shared" ca="1" si="50"/>
        <v>-11.203562995604189</v>
      </c>
      <c r="AI91" s="7">
        <f t="shared" ca="1" si="35"/>
        <v>0</v>
      </c>
      <c r="AJ91" s="12">
        <f t="shared" ca="1" si="36"/>
        <v>0</v>
      </c>
      <c r="AK91" s="12">
        <f t="shared" ca="1" si="37"/>
        <v>0</v>
      </c>
      <c r="AL91" s="12">
        <f t="shared" ca="1" si="38"/>
        <v>0</v>
      </c>
      <c r="AM91" s="8">
        <f t="shared" ca="1" si="39"/>
        <v>0</v>
      </c>
      <c r="AO91" s="82">
        <f>1</f>
        <v>1</v>
      </c>
      <c r="AP91" s="72">
        <f t="shared" ca="1" si="40"/>
        <v>1</v>
      </c>
      <c r="AQ91" s="83">
        <f t="shared" ca="1" si="41"/>
        <v>1</v>
      </c>
      <c r="AR91" s="90">
        <f ca="1">_alpha*$Q91*AO91</f>
        <v>-1.3277669510423884E-2</v>
      </c>
      <c r="AS91" s="25">
        <f ca="1">_alpha*$Q91*AP91</f>
        <v>-1.3277669510423884E-2</v>
      </c>
      <c r="AT91" s="48">
        <f ca="1">_alpha*$Q91*AQ91</f>
        <v>-1.3277669510423884E-2</v>
      </c>
      <c r="AU91" s="90">
        <f ca="1">AU90+AR90</f>
        <v>-4.8732011304245724</v>
      </c>
      <c r="AV91" s="25">
        <f ca="1">AV90+AS90</f>
        <v>-1.0926277120567711</v>
      </c>
      <c r="AW91" s="48">
        <f ca="1">AW90+AT90</f>
        <v>-1.9598510169525327</v>
      </c>
    </row>
    <row r="92" spans="2:49" x14ac:dyDescent="0.7">
      <c r="B92" s="15">
        <f t="shared" si="42"/>
        <v>84</v>
      </c>
      <c r="C92" s="7">
        <f t="shared" ca="1" si="43"/>
        <v>84</v>
      </c>
      <c r="D92" s="8">
        <f t="shared" ca="1" si="44"/>
        <v>0</v>
      </c>
      <c r="E92" s="12">
        <f t="shared" ca="1" si="45"/>
        <v>2</v>
      </c>
      <c r="F92" s="66">
        <f t="shared" ca="1" si="46"/>
        <v>1</v>
      </c>
      <c r="G92" s="67">
        <f t="shared" ca="1" si="47"/>
        <v>-1</v>
      </c>
      <c r="H92" s="7">
        <f t="shared" ca="1" si="48"/>
        <v>3</v>
      </c>
      <c r="I92" s="8" t="b">
        <f t="shared" ca="1" si="49"/>
        <v>0</v>
      </c>
      <c r="J92" s="12"/>
      <c r="K92" s="7">
        <f t="shared" ca="1" si="31"/>
        <v>0</v>
      </c>
      <c r="L92" s="25">
        <f t="shared" si="32"/>
        <v>0.64129537443411788</v>
      </c>
      <c r="M92" s="8">
        <f t="shared" ca="1" si="33"/>
        <v>1</v>
      </c>
      <c r="N92" s="12"/>
      <c r="O92" s="74">
        <f ca="1">OFFSET(R92,0,$F92)</f>
        <v>-9.0714182495323428</v>
      </c>
      <c r="P92" s="73">
        <f ca="1">$G92+MAX(T92:U92)</f>
        <v>-9.2041949446365816</v>
      </c>
      <c r="Q92" s="48">
        <f ca="1">P92-O92</f>
        <v>-0.13277669510423884</v>
      </c>
      <c r="R92" s="90">
        <f ca="1">$AU92+$AV92*E92+$AW92*0</f>
        <v>-7.0982895630693861</v>
      </c>
      <c r="S92" s="48">
        <f ca="1">$AU92+$AV92*E92+$AW92*1</f>
        <v>-9.0714182495323428</v>
      </c>
      <c r="T92" s="74">
        <f ca="1">IF($I92=TRUE, 0, $AU92+$AV92*H92+$AW92*0)</f>
        <v>-8.2041949446365816</v>
      </c>
      <c r="U92" s="77">
        <f ca="1">IF($I92=TRUE, 0, $AU92+$AV92*H92+$AW92*1)</f>
        <v>-10.177323631099538</v>
      </c>
      <c r="X92" s="41">
        <f t="shared" ca="1" si="50"/>
        <v>-4.8864787999349959</v>
      </c>
      <c r="Y92" s="31">
        <f t="shared" ca="1" si="50"/>
        <v>-6.8596074863979526</v>
      </c>
      <c r="Z92" s="30">
        <f t="shared" ca="1" si="50"/>
        <v>-5.9923841815021905</v>
      </c>
      <c r="AA92" s="32">
        <f t="shared" ca="1" si="50"/>
        <v>-7.9655128679651472</v>
      </c>
      <c r="AB92" s="31">
        <f t="shared" ca="1" si="50"/>
        <v>-7.0982895630693861</v>
      </c>
      <c r="AC92" s="31">
        <f t="shared" ca="1" si="50"/>
        <v>-9.0714182495323428</v>
      </c>
      <c r="AD92" s="30">
        <f t="shared" ca="1" si="50"/>
        <v>-8.2041949446365816</v>
      </c>
      <c r="AE92" s="32">
        <f t="shared" ca="1" si="50"/>
        <v>-10.177323631099538</v>
      </c>
      <c r="AF92" s="31">
        <f t="shared" ca="1" si="50"/>
        <v>-9.3101003262037771</v>
      </c>
      <c r="AG92" s="42">
        <f t="shared" ca="1" si="50"/>
        <v>-11.283229012666734</v>
      </c>
      <c r="AI92" s="7">
        <f t="shared" ca="1" si="35"/>
        <v>0</v>
      </c>
      <c r="AJ92" s="12">
        <f t="shared" ca="1" si="36"/>
        <v>0</v>
      </c>
      <c r="AK92" s="12">
        <f t="shared" ca="1" si="37"/>
        <v>0</v>
      </c>
      <c r="AL92" s="12">
        <f t="shared" ca="1" si="38"/>
        <v>0</v>
      </c>
      <c r="AM92" s="8">
        <f t="shared" ca="1" si="39"/>
        <v>0</v>
      </c>
      <c r="AO92" s="82">
        <f>1</f>
        <v>1</v>
      </c>
      <c r="AP92" s="72">
        <f t="shared" ca="1" si="40"/>
        <v>2</v>
      </c>
      <c r="AQ92" s="83">
        <f t="shared" ca="1" si="41"/>
        <v>1</v>
      </c>
      <c r="AR92" s="90">
        <f ca="1">_alpha*$Q92*AO92</f>
        <v>-1.3277669510423884E-2</v>
      </c>
      <c r="AS92" s="25">
        <f ca="1">_alpha*$Q92*AP92</f>
        <v>-2.6555339020847769E-2</v>
      </c>
      <c r="AT92" s="48">
        <f ca="1">_alpha*$Q92*AQ92</f>
        <v>-1.3277669510423884E-2</v>
      </c>
      <c r="AU92" s="90">
        <f ca="1">AU91+AR91</f>
        <v>-4.8864787999349959</v>
      </c>
      <c r="AV92" s="25">
        <f ca="1">AV91+AS91</f>
        <v>-1.1059053815671951</v>
      </c>
      <c r="AW92" s="48">
        <f ca="1">AW91+AT91</f>
        <v>-1.9731286864629567</v>
      </c>
    </row>
    <row r="93" spans="2:49" x14ac:dyDescent="0.7">
      <c r="B93" s="15">
        <f t="shared" si="42"/>
        <v>85</v>
      </c>
      <c r="C93" s="7">
        <f t="shared" ca="1" si="43"/>
        <v>85</v>
      </c>
      <c r="D93" s="8">
        <f t="shared" ca="1" si="44"/>
        <v>0</v>
      </c>
      <c r="E93" s="12">
        <f t="shared" ca="1" si="45"/>
        <v>3</v>
      </c>
      <c r="F93" s="66">
        <f t="shared" ca="1" si="46"/>
        <v>0</v>
      </c>
      <c r="G93" s="67">
        <f t="shared" ca="1" si="47"/>
        <v>-1</v>
      </c>
      <c r="H93" s="7">
        <f t="shared" ca="1" si="48"/>
        <v>2</v>
      </c>
      <c r="I93" s="8" t="b">
        <f t="shared" ca="1" si="49"/>
        <v>0</v>
      </c>
      <c r="J93" s="12"/>
      <c r="K93" s="7">
        <f t="shared" ca="1" si="31"/>
        <v>0</v>
      </c>
      <c r="L93" s="25">
        <f t="shared" si="32"/>
        <v>0.64054575128075053</v>
      </c>
      <c r="M93" s="8">
        <f t="shared" ca="1" si="33"/>
        <v>0</v>
      </c>
      <c r="N93" s="12"/>
      <c r="O93" s="74">
        <f ca="1">OFFSET(R93,0,$F93)</f>
        <v>-8.297138631209549</v>
      </c>
      <c r="P93" s="73">
        <f ca="1">$G93+MAX(T93:U93)</f>
        <v>-8.1646779106215046</v>
      </c>
      <c r="Q93" s="48">
        <f ca="1">P93-O93</f>
        <v>0.13246072058804437</v>
      </c>
      <c r="R93" s="90">
        <f ca="1">$AU93+$AV93*E93+$AW93*0</f>
        <v>-8.297138631209549</v>
      </c>
      <c r="S93" s="48">
        <f ca="1">$AU93+$AV93*E93+$AW93*1</f>
        <v>-10.28354498718293</v>
      </c>
      <c r="T93" s="74">
        <f ca="1">IF($I93=TRUE, 0, $AU93+$AV93*H93+$AW93*0)</f>
        <v>-7.1646779106215046</v>
      </c>
      <c r="U93" s="77">
        <f ca="1">IF($I93=TRUE, 0, $AU93+$AV93*H93+$AW93*1)</f>
        <v>-9.1510842665948857</v>
      </c>
      <c r="X93" s="41">
        <f t="shared" ca="1" si="50"/>
        <v>-4.8997564694454194</v>
      </c>
      <c r="Y93" s="31">
        <f t="shared" ca="1" si="50"/>
        <v>-6.8861628254188005</v>
      </c>
      <c r="Z93" s="30">
        <f t="shared" ca="1" si="50"/>
        <v>-6.032217190033462</v>
      </c>
      <c r="AA93" s="32">
        <f t="shared" ca="1" si="50"/>
        <v>-8.0186235460068431</v>
      </c>
      <c r="AB93" s="31">
        <f t="shared" ca="1" si="50"/>
        <v>-7.1646779106215046</v>
      </c>
      <c r="AC93" s="31">
        <f t="shared" ca="1" si="50"/>
        <v>-9.1510842665948857</v>
      </c>
      <c r="AD93" s="30">
        <f t="shared" ca="1" si="50"/>
        <v>-8.297138631209549</v>
      </c>
      <c r="AE93" s="32">
        <f t="shared" ca="1" si="50"/>
        <v>-10.28354498718293</v>
      </c>
      <c r="AF93" s="31">
        <f t="shared" ca="1" si="50"/>
        <v>-9.4295993517975916</v>
      </c>
      <c r="AG93" s="42">
        <f t="shared" ca="1" si="50"/>
        <v>-11.416005707770973</v>
      </c>
      <c r="AI93" s="7">
        <f t="shared" ca="1" si="35"/>
        <v>0</v>
      </c>
      <c r="AJ93" s="12">
        <f t="shared" ca="1" si="36"/>
        <v>0</v>
      </c>
      <c r="AK93" s="12">
        <f t="shared" ca="1" si="37"/>
        <v>0</v>
      </c>
      <c r="AL93" s="12">
        <f t="shared" ca="1" si="38"/>
        <v>0</v>
      </c>
      <c r="AM93" s="8">
        <f t="shared" ca="1" si="39"/>
        <v>0</v>
      </c>
      <c r="AO93" s="82">
        <f>1</f>
        <v>1</v>
      </c>
      <c r="AP93" s="72">
        <f t="shared" ca="1" si="40"/>
        <v>3</v>
      </c>
      <c r="AQ93" s="83">
        <f t="shared" ca="1" si="41"/>
        <v>0</v>
      </c>
      <c r="AR93" s="90">
        <f ca="1">_alpha*$Q93*AO93</f>
        <v>1.3246072058804438E-2</v>
      </c>
      <c r="AS93" s="25">
        <f ca="1">_alpha*$Q93*AP93</f>
        <v>3.9738216176413314E-2</v>
      </c>
      <c r="AT93" s="48">
        <f ca="1">_alpha*$Q93*AQ93</f>
        <v>0</v>
      </c>
      <c r="AU93" s="90">
        <f ca="1">AU92+AR92</f>
        <v>-4.8997564694454194</v>
      </c>
      <c r="AV93" s="25">
        <f ca="1">AV92+AS92</f>
        <v>-1.1324607205880428</v>
      </c>
      <c r="AW93" s="48">
        <f ca="1">AW92+AT92</f>
        <v>-1.9864063559733807</v>
      </c>
    </row>
    <row r="94" spans="2:49" x14ac:dyDescent="0.7">
      <c r="B94" s="15">
        <f t="shared" si="42"/>
        <v>86</v>
      </c>
      <c r="C94" s="7">
        <f t="shared" ca="1" si="43"/>
        <v>86</v>
      </c>
      <c r="D94" s="8">
        <f t="shared" ca="1" si="44"/>
        <v>0</v>
      </c>
      <c r="E94" s="12">
        <f t="shared" ca="1" si="45"/>
        <v>2</v>
      </c>
      <c r="F94" s="66">
        <f t="shared" ca="1" si="46"/>
        <v>1</v>
      </c>
      <c r="G94" s="67">
        <f t="shared" ca="1" si="47"/>
        <v>-1</v>
      </c>
      <c r="H94" s="7">
        <f t="shared" ca="1" si="48"/>
        <v>3</v>
      </c>
      <c r="I94" s="8" t="b">
        <f t="shared" ca="1" si="49"/>
        <v>0</v>
      </c>
      <c r="J94" s="12"/>
      <c r="K94" s="7">
        <f t="shared" ca="1" si="31"/>
        <v>0</v>
      </c>
      <c r="L94" s="25">
        <f t="shared" si="32"/>
        <v>0.63980565560188341</v>
      </c>
      <c r="M94" s="8">
        <f t="shared" ca="1" si="33"/>
        <v>1</v>
      </c>
      <c r="N94" s="12"/>
      <c r="O94" s="74">
        <f ca="1">OFFSET(R94,0,$F94)</f>
        <v>-9.0583617621832548</v>
      </c>
      <c r="P94" s="73">
        <f ca="1">$G94+MAX(T94:U94)</f>
        <v>-9.1646779106215028</v>
      </c>
      <c r="Q94" s="48">
        <f ca="1">P94-O94</f>
        <v>-0.10631614843824799</v>
      </c>
      <c r="R94" s="90">
        <f ca="1">$AU94+$AV94*E94+$AW94*0</f>
        <v>-7.0719554062098737</v>
      </c>
      <c r="S94" s="48">
        <f ca="1">$AU94+$AV94*E94+$AW94*1</f>
        <v>-9.0583617621832548</v>
      </c>
      <c r="T94" s="74">
        <f ca="1">IF($I94=TRUE, 0, $AU94+$AV94*H94+$AW94*0)</f>
        <v>-8.1646779106215028</v>
      </c>
      <c r="U94" s="77">
        <f ca="1">IF($I94=TRUE, 0, $AU94+$AV94*H94+$AW94*1)</f>
        <v>-10.151084266594884</v>
      </c>
      <c r="X94" s="41">
        <f t="shared" ca="1" si="50"/>
        <v>-4.8865103973866146</v>
      </c>
      <c r="Y94" s="31">
        <f t="shared" ca="1" si="50"/>
        <v>-6.8729167533599949</v>
      </c>
      <c r="Z94" s="30">
        <f t="shared" ca="1" si="50"/>
        <v>-5.9792329017982446</v>
      </c>
      <c r="AA94" s="32">
        <f t="shared" ca="1" si="50"/>
        <v>-7.9656392577716257</v>
      </c>
      <c r="AB94" s="31">
        <f t="shared" ca="1" si="50"/>
        <v>-7.0719554062098737</v>
      </c>
      <c r="AC94" s="31">
        <f t="shared" ca="1" si="50"/>
        <v>-9.0583617621832548</v>
      </c>
      <c r="AD94" s="30">
        <f t="shared" ca="1" si="50"/>
        <v>-8.1646779106215028</v>
      </c>
      <c r="AE94" s="32">
        <f t="shared" ca="1" si="50"/>
        <v>-10.151084266594884</v>
      </c>
      <c r="AF94" s="31">
        <f t="shared" ca="1" si="50"/>
        <v>-9.2574004150331319</v>
      </c>
      <c r="AG94" s="42">
        <f t="shared" ca="1" si="50"/>
        <v>-11.243806771006513</v>
      </c>
      <c r="AI94" s="7">
        <f t="shared" ca="1" si="35"/>
        <v>0</v>
      </c>
      <c r="AJ94" s="12">
        <f t="shared" ca="1" si="36"/>
        <v>0</v>
      </c>
      <c r="AK94" s="12">
        <f t="shared" ca="1" si="37"/>
        <v>0</v>
      </c>
      <c r="AL94" s="12">
        <f t="shared" ca="1" si="38"/>
        <v>0</v>
      </c>
      <c r="AM94" s="8">
        <f t="shared" ca="1" si="39"/>
        <v>0</v>
      </c>
      <c r="AO94" s="82">
        <f>1</f>
        <v>1</v>
      </c>
      <c r="AP94" s="72">
        <f t="shared" ca="1" si="40"/>
        <v>2</v>
      </c>
      <c r="AQ94" s="83">
        <f t="shared" ca="1" si="41"/>
        <v>1</v>
      </c>
      <c r="AR94" s="90">
        <f ca="1">_alpha*$Q94*AO94</f>
        <v>-1.0631614843824799E-2</v>
      </c>
      <c r="AS94" s="25">
        <f ca="1">_alpha*$Q94*AP94</f>
        <v>-2.1263229687649599E-2</v>
      </c>
      <c r="AT94" s="48">
        <f ca="1">_alpha*$Q94*AQ94</f>
        <v>-1.0631614843824799E-2</v>
      </c>
      <c r="AU94" s="90">
        <f ca="1">AU93+AR93</f>
        <v>-4.8865103973866146</v>
      </c>
      <c r="AV94" s="25">
        <f ca="1">AV93+AS93</f>
        <v>-1.0927225044116295</v>
      </c>
      <c r="AW94" s="48">
        <f ca="1">AW93+AT93</f>
        <v>-1.9864063559733807</v>
      </c>
    </row>
    <row r="95" spans="2:49" x14ac:dyDescent="0.7">
      <c r="B95" s="15">
        <f t="shared" si="42"/>
        <v>87</v>
      </c>
      <c r="C95" s="7">
        <f t="shared" ca="1" si="43"/>
        <v>87</v>
      </c>
      <c r="D95" s="8">
        <f t="shared" ca="1" si="44"/>
        <v>0</v>
      </c>
      <c r="E95" s="12">
        <f t="shared" ca="1" si="45"/>
        <v>3</v>
      </c>
      <c r="F95" s="66">
        <f t="shared" ca="1" si="46"/>
        <v>0</v>
      </c>
      <c r="G95" s="67">
        <f t="shared" ca="1" si="47"/>
        <v>-1</v>
      </c>
      <c r="H95" s="7">
        <f t="shared" ca="1" si="48"/>
        <v>2</v>
      </c>
      <c r="I95" s="8" t="b">
        <f t="shared" ca="1" si="49"/>
        <v>0</v>
      </c>
      <c r="J95" s="12"/>
      <c r="K95" s="7">
        <f t="shared" ca="1" si="31"/>
        <v>0</v>
      </c>
      <c r="L95" s="25">
        <f t="shared" si="32"/>
        <v>0.63907485886169946</v>
      </c>
      <c r="M95" s="8">
        <f t="shared" ca="1" si="33"/>
        <v>0</v>
      </c>
      <c r="N95" s="12"/>
      <c r="O95" s="74">
        <f ca="1">OFFSET(R95,0,$F95)</f>
        <v>-8.2390992145282773</v>
      </c>
      <c r="P95" s="73">
        <f ca="1">$G95+MAX(T95:U95)</f>
        <v>-8.1251134804289968</v>
      </c>
      <c r="Q95" s="48">
        <f ca="1">P95-O95</f>
        <v>0.11398573409928048</v>
      </c>
      <c r="R95" s="90">
        <f ca="1">$AU95+$AV95*E95+$AW95*0</f>
        <v>-8.2390992145282773</v>
      </c>
      <c r="S95" s="48">
        <f ca="1">$AU95+$AV95*E95+$AW95*1</f>
        <v>-10.236137185345482</v>
      </c>
      <c r="T95" s="74">
        <f ca="1">IF($I95=TRUE, 0, $AU95+$AV95*H95+$AW95*0)</f>
        <v>-7.1251134804289977</v>
      </c>
      <c r="U95" s="77">
        <f ca="1">IF($I95=TRUE, 0, $AU95+$AV95*H95+$AW95*1)</f>
        <v>-9.1221514512462036</v>
      </c>
      <c r="X95" s="41">
        <f t="shared" ca="1" si="50"/>
        <v>-4.8971420122304394</v>
      </c>
      <c r="Y95" s="31">
        <f t="shared" ca="1" si="50"/>
        <v>-6.8941799830476445</v>
      </c>
      <c r="Z95" s="30">
        <f t="shared" ca="1" si="50"/>
        <v>-6.0111277463297181</v>
      </c>
      <c r="AA95" s="32">
        <f t="shared" ca="1" si="50"/>
        <v>-8.0081657171469232</v>
      </c>
      <c r="AB95" s="31">
        <f t="shared" ca="1" si="50"/>
        <v>-7.1251134804289977</v>
      </c>
      <c r="AC95" s="31">
        <f t="shared" ca="1" si="50"/>
        <v>-9.1221514512462036</v>
      </c>
      <c r="AD95" s="30">
        <f t="shared" ca="1" si="50"/>
        <v>-8.2390992145282773</v>
      </c>
      <c r="AE95" s="32">
        <f t="shared" ca="1" si="50"/>
        <v>-10.236137185345482</v>
      </c>
      <c r="AF95" s="31">
        <f t="shared" ca="1" si="50"/>
        <v>-9.353084948627556</v>
      </c>
      <c r="AG95" s="42">
        <f t="shared" ca="1" si="50"/>
        <v>-11.350122919444761</v>
      </c>
      <c r="AI95" s="7">
        <f t="shared" ca="1" si="35"/>
        <v>0</v>
      </c>
      <c r="AJ95" s="12">
        <f t="shared" ca="1" si="36"/>
        <v>0</v>
      </c>
      <c r="AK95" s="12">
        <f t="shared" ca="1" si="37"/>
        <v>0</v>
      </c>
      <c r="AL95" s="12">
        <f t="shared" ca="1" si="38"/>
        <v>0</v>
      </c>
      <c r="AM95" s="8">
        <f t="shared" ca="1" si="39"/>
        <v>0</v>
      </c>
      <c r="AO95" s="82">
        <f>1</f>
        <v>1</v>
      </c>
      <c r="AP95" s="72">
        <f t="shared" ca="1" si="40"/>
        <v>3</v>
      </c>
      <c r="AQ95" s="83">
        <f t="shared" ca="1" si="41"/>
        <v>0</v>
      </c>
      <c r="AR95" s="90">
        <f ca="1">_alpha*$Q95*AO95</f>
        <v>1.1398573409928048E-2</v>
      </c>
      <c r="AS95" s="25">
        <f ca="1">_alpha*$Q95*AP95</f>
        <v>3.4195720229784149E-2</v>
      </c>
      <c r="AT95" s="48">
        <f ca="1">_alpha*$Q95*AQ95</f>
        <v>0</v>
      </c>
      <c r="AU95" s="90">
        <f ca="1">AU94+AR94</f>
        <v>-4.8971420122304394</v>
      </c>
      <c r="AV95" s="25">
        <f ca="1">AV94+AS94</f>
        <v>-1.1139857340992791</v>
      </c>
      <c r="AW95" s="48">
        <f ca="1">AW94+AT94</f>
        <v>-1.9970379708172055</v>
      </c>
    </row>
    <row r="96" spans="2:49" x14ac:dyDescent="0.7">
      <c r="B96" s="15">
        <f t="shared" si="42"/>
        <v>88</v>
      </c>
      <c r="C96" s="7">
        <f t="shared" ca="1" si="43"/>
        <v>88</v>
      </c>
      <c r="D96" s="8">
        <f t="shared" ca="1" si="44"/>
        <v>0</v>
      </c>
      <c r="E96" s="12">
        <f t="shared" ca="1" si="45"/>
        <v>2</v>
      </c>
      <c r="F96" s="66">
        <f t="shared" ca="1" si="46"/>
        <v>0</v>
      </c>
      <c r="G96" s="67">
        <f t="shared" ca="1" si="47"/>
        <v>-1</v>
      </c>
      <c r="H96" s="7">
        <f t="shared" ca="1" si="48"/>
        <v>1</v>
      </c>
      <c r="I96" s="8" t="b">
        <f t="shared" ca="1" si="49"/>
        <v>0</v>
      </c>
      <c r="J96" s="12"/>
      <c r="K96" s="7">
        <f t="shared" ca="1" si="31"/>
        <v>0</v>
      </c>
      <c r="L96" s="25">
        <f t="shared" si="32"/>
        <v>0.63835314052539061</v>
      </c>
      <c r="M96" s="8">
        <f t="shared" ca="1" si="33"/>
        <v>0</v>
      </c>
      <c r="N96" s="12"/>
      <c r="O96" s="74">
        <f ca="1">OFFSET(R96,0,$F96)</f>
        <v>-7.045323466559501</v>
      </c>
      <c r="P96" s="73">
        <f ca="1">$G96+MAX(T96:U96)</f>
        <v>-6.9655334526900061</v>
      </c>
      <c r="Q96" s="48">
        <f ca="1">P96-O96</f>
        <v>7.9790013869494913E-2</v>
      </c>
      <c r="R96" s="90">
        <f ca="1">$AU96+$AV96*E96+$AW96*0</f>
        <v>-7.045323466559501</v>
      </c>
      <c r="S96" s="48">
        <f ca="1">$AU96+$AV96*E96+$AW96*1</f>
        <v>-9.0423614373767069</v>
      </c>
      <c r="T96" s="74">
        <f ca="1">IF($I96=TRUE, 0, $AU96+$AV96*H96+$AW96*0)</f>
        <v>-5.9655334526900061</v>
      </c>
      <c r="U96" s="77">
        <f ca="1">IF($I96=TRUE, 0, $AU96+$AV96*H96+$AW96*1)</f>
        <v>-7.962571423507212</v>
      </c>
      <c r="X96" s="41">
        <f t="shared" ca="1" si="50"/>
        <v>-4.8857434388205112</v>
      </c>
      <c r="Y96" s="31">
        <f t="shared" ca="1" si="50"/>
        <v>-6.8827814096377171</v>
      </c>
      <c r="Z96" s="30">
        <f t="shared" ca="1" si="50"/>
        <v>-5.9655334526900061</v>
      </c>
      <c r="AA96" s="32">
        <f t="shared" ca="1" si="50"/>
        <v>-7.962571423507212</v>
      </c>
      <c r="AB96" s="31">
        <f t="shared" ca="1" si="50"/>
        <v>-7.045323466559501</v>
      </c>
      <c r="AC96" s="31">
        <f t="shared" ca="1" si="50"/>
        <v>-9.0423614373767069</v>
      </c>
      <c r="AD96" s="30">
        <f t="shared" ca="1" si="50"/>
        <v>-8.1251134804289968</v>
      </c>
      <c r="AE96" s="32">
        <f t="shared" ca="1" si="50"/>
        <v>-10.122151451246202</v>
      </c>
      <c r="AF96" s="31">
        <f t="shared" ca="1" si="50"/>
        <v>-9.2049034942984918</v>
      </c>
      <c r="AG96" s="42">
        <f t="shared" ca="1" si="50"/>
        <v>-11.201941465115697</v>
      </c>
      <c r="AI96" s="7">
        <f t="shared" ca="1" si="35"/>
        <v>0</v>
      </c>
      <c r="AJ96" s="12">
        <f t="shared" ca="1" si="36"/>
        <v>0</v>
      </c>
      <c r="AK96" s="12">
        <f t="shared" ca="1" si="37"/>
        <v>0</v>
      </c>
      <c r="AL96" s="12">
        <f t="shared" ca="1" si="38"/>
        <v>0</v>
      </c>
      <c r="AM96" s="8">
        <f t="shared" ca="1" si="39"/>
        <v>0</v>
      </c>
      <c r="AO96" s="82">
        <f>1</f>
        <v>1</v>
      </c>
      <c r="AP96" s="72">
        <f t="shared" ca="1" si="40"/>
        <v>2</v>
      </c>
      <c r="AQ96" s="83">
        <f t="shared" ca="1" si="41"/>
        <v>0</v>
      </c>
      <c r="AR96" s="90">
        <f ca="1">_alpha*$Q96*AO96</f>
        <v>7.979001386949491E-3</v>
      </c>
      <c r="AS96" s="25">
        <f ca="1">_alpha*$Q96*AP96</f>
        <v>1.5958002773898982E-2</v>
      </c>
      <c r="AT96" s="48">
        <f ca="1">_alpha*$Q96*AQ96</f>
        <v>0</v>
      </c>
      <c r="AU96" s="90">
        <f ca="1">AU95+AR95</f>
        <v>-4.8857434388205112</v>
      </c>
      <c r="AV96" s="25">
        <f ca="1">AV95+AS95</f>
        <v>-1.0797900138694949</v>
      </c>
      <c r="AW96" s="48">
        <f ca="1">AW95+AT95</f>
        <v>-1.9970379708172055</v>
      </c>
    </row>
    <row r="97" spans="2:49" x14ac:dyDescent="0.7">
      <c r="B97" s="15">
        <f t="shared" si="42"/>
        <v>89</v>
      </c>
      <c r="C97" s="7">
        <f t="shared" ca="1" si="43"/>
        <v>89</v>
      </c>
      <c r="D97" s="8">
        <f t="shared" ca="1" si="44"/>
        <v>0</v>
      </c>
      <c r="E97" s="12">
        <f t="shared" ca="1" si="45"/>
        <v>1</v>
      </c>
      <c r="F97" s="66">
        <f t="shared" ca="1" si="46"/>
        <v>0</v>
      </c>
      <c r="G97" s="67">
        <f t="shared" ca="1" si="47"/>
        <v>-1</v>
      </c>
      <c r="H97" s="7">
        <f t="shared" ca="1" si="48"/>
        <v>0</v>
      </c>
      <c r="I97" s="8" t="b">
        <f t="shared" ca="1" si="49"/>
        <v>0</v>
      </c>
      <c r="J97" s="12"/>
      <c r="K97" s="7">
        <f t="shared" ca="1" si="31"/>
        <v>0</v>
      </c>
      <c r="L97" s="25">
        <f t="shared" si="32"/>
        <v>0.63764028769281678</v>
      </c>
      <c r="M97" s="8">
        <f t="shared" ca="1" si="33"/>
        <v>0</v>
      </c>
      <c r="N97" s="12"/>
      <c r="O97" s="74">
        <f ca="1">OFFSET(R97,0,$F97)</f>
        <v>-5.9415964485291575</v>
      </c>
      <c r="P97" s="73">
        <f ca="1">$G97+MAX(T97:U97)</f>
        <v>-5.8777644374335614</v>
      </c>
      <c r="Q97" s="48">
        <f ca="1">P97-O97</f>
        <v>6.3832011095596108E-2</v>
      </c>
      <c r="R97" s="90">
        <f ca="1">$AU97+$AV97*E97+$AW97*0</f>
        <v>-5.9415964485291575</v>
      </c>
      <c r="S97" s="48">
        <f ca="1">$AU97+$AV97*E97+$AW97*1</f>
        <v>-7.9386344193463625</v>
      </c>
      <c r="T97" s="74">
        <f ca="1">IF($I97=TRUE, 0, $AU97+$AV97*H97+$AW97*0)</f>
        <v>-4.8777644374335614</v>
      </c>
      <c r="U97" s="77">
        <f ca="1">IF($I97=TRUE, 0, $AU97+$AV97*H97+$AW97*1)</f>
        <v>-6.8748024082507673</v>
      </c>
      <c r="X97" s="41">
        <f t="shared" ca="1" si="50"/>
        <v>-4.8777644374335614</v>
      </c>
      <c r="Y97" s="31">
        <f t="shared" ca="1" si="50"/>
        <v>-6.8748024082507673</v>
      </c>
      <c r="Z97" s="30">
        <f t="shared" ca="1" si="50"/>
        <v>-5.9415964485291575</v>
      </c>
      <c r="AA97" s="32">
        <f t="shared" ca="1" si="50"/>
        <v>-7.9386344193463625</v>
      </c>
      <c r="AB97" s="31">
        <f t="shared" ca="1" si="50"/>
        <v>-7.0054284596247527</v>
      </c>
      <c r="AC97" s="31">
        <f t="shared" ca="1" si="50"/>
        <v>-9.0024664304419577</v>
      </c>
      <c r="AD97" s="30">
        <f t="shared" ca="1" si="50"/>
        <v>-8.0692604707203479</v>
      </c>
      <c r="AE97" s="32">
        <f t="shared" ca="1" si="50"/>
        <v>-10.066298441537553</v>
      </c>
      <c r="AF97" s="31">
        <f t="shared" ca="1" si="50"/>
        <v>-9.1330924818159449</v>
      </c>
      <c r="AG97" s="42">
        <f t="shared" ca="1" si="50"/>
        <v>-11.13013045263315</v>
      </c>
      <c r="AI97" s="7">
        <f t="shared" ca="1" si="35"/>
        <v>0</v>
      </c>
      <c r="AJ97" s="12">
        <f t="shared" ca="1" si="36"/>
        <v>0</v>
      </c>
      <c r="AK97" s="12">
        <f t="shared" ca="1" si="37"/>
        <v>0</v>
      </c>
      <c r="AL97" s="12">
        <f t="shared" ca="1" si="38"/>
        <v>0</v>
      </c>
      <c r="AM97" s="8">
        <f t="shared" ca="1" si="39"/>
        <v>0</v>
      </c>
      <c r="AO97" s="82">
        <f>1</f>
        <v>1</v>
      </c>
      <c r="AP97" s="72">
        <f t="shared" ca="1" si="40"/>
        <v>1</v>
      </c>
      <c r="AQ97" s="83">
        <f t="shared" ca="1" si="41"/>
        <v>0</v>
      </c>
      <c r="AR97" s="90">
        <f ca="1">_alpha*$Q97*AO97</f>
        <v>6.3832011095596112E-3</v>
      </c>
      <c r="AS97" s="25">
        <f ca="1">_alpha*$Q97*AP97</f>
        <v>6.3832011095596112E-3</v>
      </c>
      <c r="AT97" s="48">
        <f ca="1">_alpha*$Q97*AQ97</f>
        <v>0</v>
      </c>
      <c r="AU97" s="90">
        <f ca="1">AU96+AR96</f>
        <v>-4.8777644374335614</v>
      </c>
      <c r="AV97" s="25">
        <f ca="1">AV96+AS96</f>
        <v>-1.0638320110955959</v>
      </c>
      <c r="AW97" s="48">
        <f ca="1">AW96+AT96</f>
        <v>-1.9970379708172055</v>
      </c>
    </row>
    <row r="98" spans="2:49" x14ac:dyDescent="0.7">
      <c r="B98" s="15">
        <f t="shared" si="42"/>
        <v>90</v>
      </c>
      <c r="C98" s="7">
        <f t="shared" ca="1" si="43"/>
        <v>90</v>
      </c>
      <c r="D98" s="8">
        <f t="shared" ca="1" si="44"/>
        <v>0</v>
      </c>
      <c r="E98" s="12">
        <f t="shared" ca="1" si="45"/>
        <v>0</v>
      </c>
      <c r="F98" s="66">
        <f t="shared" ca="1" si="46"/>
        <v>0</v>
      </c>
      <c r="G98" s="67">
        <f t="shared" ca="1" si="47"/>
        <v>-1</v>
      </c>
      <c r="H98" s="7">
        <f t="shared" ca="1" si="48"/>
        <v>0</v>
      </c>
      <c r="I98" s="8" t="b">
        <f t="shared" ca="1" si="49"/>
        <v>0</v>
      </c>
      <c r="J98" s="12"/>
      <c r="K98" s="7">
        <f t="shared" ca="1" si="31"/>
        <v>0</v>
      </c>
      <c r="L98" s="25">
        <f t="shared" si="32"/>
        <v>0.63693609475280211</v>
      </c>
      <c r="M98" s="8">
        <f t="shared" ca="1" si="33"/>
        <v>0</v>
      </c>
      <c r="N98" s="12"/>
      <c r="O98" s="74">
        <f ca="1">OFFSET(R98,0,$F98)</f>
        <v>-4.8713812363240017</v>
      </c>
      <c r="P98" s="73">
        <f ca="1">$G98+MAX(T98:U98)</f>
        <v>-5.8713812363240017</v>
      </c>
      <c r="Q98" s="48">
        <f ca="1">P98-O98</f>
        <v>-1</v>
      </c>
      <c r="R98" s="90">
        <f ca="1">$AU98+$AV98*E98+$AW98*0</f>
        <v>-4.8713812363240017</v>
      </c>
      <c r="S98" s="48">
        <f ca="1">$AU98+$AV98*E98+$AW98*1</f>
        <v>-6.8684192071412067</v>
      </c>
      <c r="T98" s="74">
        <f ca="1">IF($I98=TRUE, 0, $AU98+$AV98*H98+$AW98*0)</f>
        <v>-4.8713812363240017</v>
      </c>
      <c r="U98" s="77">
        <f ca="1">IF($I98=TRUE, 0, $AU98+$AV98*H98+$AW98*1)</f>
        <v>-6.8684192071412067</v>
      </c>
      <c r="X98" s="41">
        <f t="shared" ca="1" si="50"/>
        <v>-4.8713812363240017</v>
      </c>
      <c r="Y98" s="31">
        <f t="shared" ca="1" si="50"/>
        <v>-6.8684192071412067</v>
      </c>
      <c r="Z98" s="30">
        <f t="shared" ca="1" si="50"/>
        <v>-5.9288300463100381</v>
      </c>
      <c r="AA98" s="32">
        <f t="shared" ca="1" si="50"/>
        <v>-7.9258680171272431</v>
      </c>
      <c r="AB98" s="31">
        <f t="shared" ca="1" si="50"/>
        <v>-6.9862788562960745</v>
      </c>
      <c r="AC98" s="31">
        <f t="shared" ca="1" si="50"/>
        <v>-8.9833168271132795</v>
      </c>
      <c r="AD98" s="30">
        <f t="shared" ca="1" si="50"/>
        <v>-8.0437276662821091</v>
      </c>
      <c r="AE98" s="32">
        <f t="shared" ca="1" si="50"/>
        <v>-10.040765637099314</v>
      </c>
      <c r="AF98" s="31">
        <f t="shared" ca="1" si="50"/>
        <v>-9.1011764762681473</v>
      </c>
      <c r="AG98" s="42">
        <f t="shared" ca="1" si="50"/>
        <v>-11.098214447085352</v>
      </c>
      <c r="AI98" s="7">
        <f t="shared" ca="1" si="35"/>
        <v>0</v>
      </c>
      <c r="AJ98" s="12">
        <f t="shared" ca="1" si="36"/>
        <v>0</v>
      </c>
      <c r="AK98" s="12">
        <f t="shared" ca="1" si="37"/>
        <v>0</v>
      </c>
      <c r="AL98" s="12">
        <f t="shared" ca="1" si="38"/>
        <v>0</v>
      </c>
      <c r="AM98" s="8">
        <f t="shared" ca="1" si="39"/>
        <v>0</v>
      </c>
      <c r="AO98" s="82">
        <f>1</f>
        <v>1</v>
      </c>
      <c r="AP98" s="72">
        <f t="shared" ca="1" si="40"/>
        <v>0</v>
      </c>
      <c r="AQ98" s="83">
        <f t="shared" ca="1" si="41"/>
        <v>0</v>
      </c>
      <c r="AR98" s="90">
        <f ca="1">_alpha*$Q98*AO98</f>
        <v>-0.1</v>
      </c>
      <c r="AS98" s="25">
        <f ca="1">_alpha*$Q98*AP98</f>
        <v>0</v>
      </c>
      <c r="AT98" s="48">
        <f ca="1">_alpha*$Q98*AQ98</f>
        <v>0</v>
      </c>
      <c r="AU98" s="90">
        <f ca="1">AU97+AR97</f>
        <v>-4.8713812363240017</v>
      </c>
      <c r="AV98" s="25">
        <f ca="1">AV97+AS97</f>
        <v>-1.0574488099860362</v>
      </c>
      <c r="AW98" s="48">
        <f ca="1">AW97+AT97</f>
        <v>-1.9970379708172055</v>
      </c>
    </row>
    <row r="99" spans="2:49" x14ac:dyDescent="0.7">
      <c r="B99" s="15">
        <f t="shared" si="42"/>
        <v>91</v>
      </c>
      <c r="C99" s="7">
        <f t="shared" ca="1" si="43"/>
        <v>91</v>
      </c>
      <c r="D99" s="8">
        <f t="shared" ca="1" si="44"/>
        <v>0</v>
      </c>
      <c r="E99" s="12">
        <f t="shared" ca="1" si="45"/>
        <v>0</v>
      </c>
      <c r="F99" s="66">
        <f t="shared" ca="1" si="46"/>
        <v>0</v>
      </c>
      <c r="G99" s="67">
        <f t="shared" ca="1" si="47"/>
        <v>-1</v>
      </c>
      <c r="H99" s="7">
        <f t="shared" ca="1" si="48"/>
        <v>0</v>
      </c>
      <c r="I99" s="8" t="b">
        <f t="shared" ca="1" si="49"/>
        <v>0</v>
      </c>
      <c r="J99" s="12"/>
      <c r="K99" s="7">
        <f t="shared" ca="1" si="31"/>
        <v>0</v>
      </c>
      <c r="L99" s="25">
        <f t="shared" si="32"/>
        <v>0.63624036305668696</v>
      </c>
      <c r="M99" s="8">
        <f t="shared" ca="1" si="33"/>
        <v>0</v>
      </c>
      <c r="N99" s="12"/>
      <c r="O99" s="74">
        <f ca="1">OFFSET(R99,0,$F99)</f>
        <v>-4.9713812363240013</v>
      </c>
      <c r="P99" s="73">
        <f ca="1">$G99+MAX(T99:U99)</f>
        <v>-5.9713812363240013</v>
      </c>
      <c r="Q99" s="48">
        <f ca="1">P99-O99</f>
        <v>-1</v>
      </c>
      <c r="R99" s="90">
        <f ca="1">$AU99+$AV99*E99+$AW99*0</f>
        <v>-4.9713812363240013</v>
      </c>
      <c r="S99" s="48">
        <f ca="1">$AU99+$AV99*E99+$AW99*1</f>
        <v>-6.9684192071412063</v>
      </c>
      <c r="T99" s="74">
        <f ca="1">IF($I99=TRUE, 0, $AU99+$AV99*H99+$AW99*0)</f>
        <v>-4.9713812363240013</v>
      </c>
      <c r="U99" s="77">
        <f ca="1">IF($I99=TRUE, 0, $AU99+$AV99*H99+$AW99*1)</f>
        <v>-6.9684192071412063</v>
      </c>
      <c r="X99" s="41">
        <f t="shared" ca="1" si="50"/>
        <v>-4.9713812363240013</v>
      </c>
      <c r="Y99" s="31">
        <f t="shared" ca="1" si="50"/>
        <v>-6.9684192071412063</v>
      </c>
      <c r="Z99" s="30">
        <f t="shared" ca="1" si="50"/>
        <v>-6.0288300463100377</v>
      </c>
      <c r="AA99" s="32">
        <f t="shared" ca="1" si="50"/>
        <v>-8.0258680171272427</v>
      </c>
      <c r="AB99" s="31">
        <f t="shared" ca="1" si="50"/>
        <v>-7.0862788562960741</v>
      </c>
      <c r="AC99" s="31">
        <f t="shared" ca="1" si="50"/>
        <v>-9.0833168271132791</v>
      </c>
      <c r="AD99" s="30">
        <f t="shared" ca="1" si="50"/>
        <v>-8.1437276662821105</v>
      </c>
      <c r="AE99" s="32">
        <f t="shared" ca="1" si="50"/>
        <v>-10.140765637099316</v>
      </c>
      <c r="AF99" s="31">
        <f t="shared" ca="1" si="50"/>
        <v>-9.2011764762681452</v>
      </c>
      <c r="AG99" s="42">
        <f t="shared" ca="1" si="50"/>
        <v>-11.19821444708535</v>
      </c>
      <c r="AI99" s="7">
        <f t="shared" ca="1" si="35"/>
        <v>0</v>
      </c>
      <c r="AJ99" s="12">
        <f t="shared" ca="1" si="36"/>
        <v>0</v>
      </c>
      <c r="AK99" s="12">
        <f t="shared" ca="1" si="37"/>
        <v>0</v>
      </c>
      <c r="AL99" s="12">
        <f t="shared" ca="1" si="38"/>
        <v>0</v>
      </c>
      <c r="AM99" s="8">
        <f t="shared" ca="1" si="39"/>
        <v>0</v>
      </c>
      <c r="AO99" s="82">
        <f>1</f>
        <v>1</v>
      </c>
      <c r="AP99" s="72">
        <f t="shared" ca="1" si="40"/>
        <v>0</v>
      </c>
      <c r="AQ99" s="83">
        <f t="shared" ca="1" si="41"/>
        <v>0</v>
      </c>
      <c r="AR99" s="90">
        <f ca="1">_alpha*$Q99*AO99</f>
        <v>-0.1</v>
      </c>
      <c r="AS99" s="25">
        <f ca="1">_alpha*$Q99*AP99</f>
        <v>0</v>
      </c>
      <c r="AT99" s="48">
        <f ca="1">_alpha*$Q99*AQ99</f>
        <v>0</v>
      </c>
      <c r="AU99" s="90">
        <f ca="1">AU98+AR98</f>
        <v>-4.9713812363240013</v>
      </c>
      <c r="AV99" s="25">
        <f ca="1">AV98+AS98</f>
        <v>-1.0574488099860362</v>
      </c>
      <c r="AW99" s="48">
        <f ca="1">AW98+AT98</f>
        <v>-1.9970379708172055</v>
      </c>
    </row>
    <row r="100" spans="2:49" x14ac:dyDescent="0.7">
      <c r="B100" s="15">
        <f t="shared" si="42"/>
        <v>92</v>
      </c>
      <c r="C100" s="7">
        <f t="shared" ca="1" si="43"/>
        <v>92</v>
      </c>
      <c r="D100" s="8">
        <f t="shared" ca="1" si="44"/>
        <v>0</v>
      </c>
      <c r="E100" s="12">
        <f t="shared" ca="1" si="45"/>
        <v>0</v>
      </c>
      <c r="F100" s="66">
        <f t="shared" ca="1" si="46"/>
        <v>0</v>
      </c>
      <c r="G100" s="67">
        <f t="shared" ca="1" si="47"/>
        <v>-1</v>
      </c>
      <c r="H100" s="7">
        <f t="shared" ca="1" si="48"/>
        <v>0</v>
      </c>
      <c r="I100" s="8" t="b">
        <f t="shared" ca="1" si="49"/>
        <v>0</v>
      </c>
      <c r="J100" s="12"/>
      <c r="K100" s="7">
        <f t="shared" ca="1" si="31"/>
        <v>0</v>
      </c>
      <c r="L100" s="25">
        <f t="shared" si="32"/>
        <v>0.63555290060987324</v>
      </c>
      <c r="M100" s="8">
        <f t="shared" ca="1" si="33"/>
        <v>0</v>
      </c>
      <c r="N100" s="12"/>
      <c r="O100" s="74">
        <f ca="1">OFFSET(R100,0,$F100)</f>
        <v>-5.071381236324001</v>
      </c>
      <c r="P100" s="73">
        <f ca="1">$G100+MAX(T100:U100)</f>
        <v>-6.071381236324001</v>
      </c>
      <c r="Q100" s="48">
        <f ca="1">P100-O100</f>
        <v>-1</v>
      </c>
      <c r="R100" s="90">
        <f ca="1">$AU100+$AV100*E100+$AW100*0</f>
        <v>-5.071381236324001</v>
      </c>
      <c r="S100" s="48">
        <f ca="1">$AU100+$AV100*E100+$AW100*1</f>
        <v>-7.068419207141206</v>
      </c>
      <c r="T100" s="74">
        <f ca="1">IF($I100=TRUE, 0, $AU100+$AV100*H100+$AW100*0)</f>
        <v>-5.071381236324001</v>
      </c>
      <c r="U100" s="77">
        <f ca="1">IF($I100=TRUE, 0, $AU100+$AV100*H100+$AW100*1)</f>
        <v>-7.068419207141206</v>
      </c>
      <c r="X100" s="41">
        <f t="shared" ca="1" si="50"/>
        <v>-5.071381236324001</v>
      </c>
      <c r="Y100" s="31">
        <f t="shared" ca="1" si="50"/>
        <v>-7.068419207141206</v>
      </c>
      <c r="Z100" s="30">
        <f t="shared" ca="1" si="50"/>
        <v>-6.1288300463100374</v>
      </c>
      <c r="AA100" s="32">
        <f t="shared" ca="1" si="50"/>
        <v>-8.1258680171272424</v>
      </c>
      <c r="AB100" s="31">
        <f t="shared" ca="1" si="50"/>
        <v>-7.1862788562960738</v>
      </c>
      <c r="AC100" s="31">
        <f t="shared" ca="1" si="50"/>
        <v>-9.1833168271132788</v>
      </c>
      <c r="AD100" s="30">
        <f t="shared" ca="1" si="50"/>
        <v>-8.2437276662821084</v>
      </c>
      <c r="AE100" s="32">
        <f t="shared" ca="1" si="50"/>
        <v>-10.240765637099313</v>
      </c>
      <c r="AF100" s="31">
        <f t="shared" ca="1" si="50"/>
        <v>-9.3011764762681466</v>
      </c>
      <c r="AG100" s="42">
        <f t="shared" ca="1" si="50"/>
        <v>-11.298214447085352</v>
      </c>
      <c r="AI100" s="7">
        <f t="shared" ca="1" si="35"/>
        <v>0</v>
      </c>
      <c r="AJ100" s="12">
        <f t="shared" ca="1" si="36"/>
        <v>0</v>
      </c>
      <c r="AK100" s="12">
        <f t="shared" ca="1" si="37"/>
        <v>0</v>
      </c>
      <c r="AL100" s="12">
        <f t="shared" ca="1" si="38"/>
        <v>0</v>
      </c>
      <c r="AM100" s="8">
        <f t="shared" ca="1" si="39"/>
        <v>0</v>
      </c>
      <c r="AO100" s="82">
        <f>1</f>
        <v>1</v>
      </c>
      <c r="AP100" s="72">
        <f t="shared" ca="1" si="40"/>
        <v>0</v>
      </c>
      <c r="AQ100" s="83">
        <f t="shared" ca="1" si="41"/>
        <v>0</v>
      </c>
      <c r="AR100" s="90">
        <f ca="1">_alpha*$Q100*AO100</f>
        <v>-0.1</v>
      </c>
      <c r="AS100" s="25">
        <f ca="1">_alpha*$Q100*AP100</f>
        <v>0</v>
      </c>
      <c r="AT100" s="48">
        <f ca="1">_alpha*$Q100*AQ100</f>
        <v>0</v>
      </c>
      <c r="AU100" s="90">
        <f ca="1">AU99+AR99</f>
        <v>-5.071381236324001</v>
      </c>
      <c r="AV100" s="25">
        <f ca="1">AV99+AS99</f>
        <v>-1.0574488099860362</v>
      </c>
      <c r="AW100" s="48">
        <f ca="1">AW99+AT99</f>
        <v>-1.9970379708172055</v>
      </c>
    </row>
    <row r="101" spans="2:49" x14ac:dyDescent="0.7">
      <c r="B101" s="15">
        <f t="shared" si="42"/>
        <v>93</v>
      </c>
      <c r="C101" s="7">
        <f t="shared" ca="1" si="43"/>
        <v>93</v>
      </c>
      <c r="D101" s="8">
        <f t="shared" ca="1" si="44"/>
        <v>0</v>
      </c>
      <c r="E101" s="12">
        <f t="shared" ca="1" si="45"/>
        <v>0</v>
      </c>
      <c r="F101" s="66">
        <f t="shared" ca="1" si="46"/>
        <v>0</v>
      </c>
      <c r="G101" s="67">
        <f t="shared" ca="1" si="47"/>
        <v>-1</v>
      </c>
      <c r="H101" s="7">
        <f t="shared" ca="1" si="48"/>
        <v>0</v>
      </c>
      <c r="I101" s="8" t="b">
        <f t="shared" ca="1" si="49"/>
        <v>0</v>
      </c>
      <c r="J101" s="12"/>
      <c r="K101" s="7">
        <f t="shared" ca="1" si="31"/>
        <v>0</v>
      </c>
      <c r="L101" s="25">
        <f t="shared" si="32"/>
        <v>0.63487352178018364</v>
      </c>
      <c r="M101" s="8">
        <f t="shared" ca="1" si="33"/>
        <v>0</v>
      </c>
      <c r="N101" s="12"/>
      <c r="O101" s="74">
        <f ca="1">OFFSET(R101,0,$F101)</f>
        <v>-5.1713812363240006</v>
      </c>
      <c r="P101" s="73">
        <f ca="1">$G101+MAX(T101:U101)</f>
        <v>-6.1713812363240006</v>
      </c>
      <c r="Q101" s="48">
        <f ca="1">P101-O101</f>
        <v>-1</v>
      </c>
      <c r="R101" s="90">
        <f ca="1">$AU101+$AV101*E101+$AW101*0</f>
        <v>-5.1713812363240006</v>
      </c>
      <c r="S101" s="48">
        <f ca="1">$AU101+$AV101*E101+$AW101*1</f>
        <v>-7.1684192071412056</v>
      </c>
      <c r="T101" s="74">
        <f ca="1">IF($I101=TRUE, 0, $AU101+$AV101*H101+$AW101*0)</f>
        <v>-5.1713812363240006</v>
      </c>
      <c r="U101" s="77">
        <f ca="1">IF($I101=TRUE, 0, $AU101+$AV101*H101+$AW101*1)</f>
        <v>-7.1684192071412056</v>
      </c>
      <c r="X101" s="41">
        <f t="shared" ca="1" si="50"/>
        <v>-5.1713812363240006</v>
      </c>
      <c r="Y101" s="31">
        <f t="shared" ca="1" si="50"/>
        <v>-7.1684192071412056</v>
      </c>
      <c r="Z101" s="30">
        <f t="shared" ca="1" si="50"/>
        <v>-6.228830046310037</v>
      </c>
      <c r="AA101" s="32">
        <f t="shared" ca="1" si="50"/>
        <v>-8.225868017127242</v>
      </c>
      <c r="AB101" s="31">
        <f t="shared" ca="1" si="50"/>
        <v>-7.2862788562960734</v>
      </c>
      <c r="AC101" s="31">
        <f t="shared" ca="1" si="50"/>
        <v>-9.2833168271132784</v>
      </c>
      <c r="AD101" s="30">
        <f t="shared" ca="1" si="50"/>
        <v>-8.3437276662821098</v>
      </c>
      <c r="AE101" s="32">
        <f t="shared" ca="1" si="50"/>
        <v>-10.340765637099315</v>
      </c>
      <c r="AF101" s="31">
        <f t="shared" ca="1" si="50"/>
        <v>-9.4011764762681445</v>
      </c>
      <c r="AG101" s="42">
        <f t="shared" ca="1" si="50"/>
        <v>-11.398214447085349</v>
      </c>
      <c r="AI101" s="7">
        <f t="shared" ca="1" si="35"/>
        <v>0</v>
      </c>
      <c r="AJ101" s="12">
        <f t="shared" ca="1" si="36"/>
        <v>0</v>
      </c>
      <c r="AK101" s="12">
        <f t="shared" ca="1" si="37"/>
        <v>0</v>
      </c>
      <c r="AL101" s="12">
        <f t="shared" ca="1" si="38"/>
        <v>0</v>
      </c>
      <c r="AM101" s="8">
        <f t="shared" ca="1" si="39"/>
        <v>0</v>
      </c>
      <c r="AO101" s="82">
        <f>1</f>
        <v>1</v>
      </c>
      <c r="AP101" s="72">
        <f t="shared" ca="1" si="40"/>
        <v>0</v>
      </c>
      <c r="AQ101" s="83">
        <f t="shared" ca="1" si="41"/>
        <v>0</v>
      </c>
      <c r="AR101" s="90">
        <f ca="1">_alpha*$Q101*AO101</f>
        <v>-0.1</v>
      </c>
      <c r="AS101" s="25">
        <f ca="1">_alpha*$Q101*AP101</f>
        <v>0</v>
      </c>
      <c r="AT101" s="48">
        <f ca="1">_alpha*$Q101*AQ101</f>
        <v>0</v>
      </c>
      <c r="AU101" s="90">
        <f ca="1">AU100+AR100</f>
        <v>-5.1713812363240006</v>
      </c>
      <c r="AV101" s="25">
        <f ca="1">AV100+AS100</f>
        <v>-1.0574488099860362</v>
      </c>
      <c r="AW101" s="48">
        <f ca="1">AW100+AT100</f>
        <v>-1.9970379708172055</v>
      </c>
    </row>
    <row r="102" spans="2:49" x14ac:dyDescent="0.7">
      <c r="B102" s="15">
        <f t="shared" si="42"/>
        <v>94</v>
      </c>
      <c r="C102" s="7">
        <f t="shared" ca="1" si="43"/>
        <v>94</v>
      </c>
      <c r="D102" s="8">
        <f t="shared" ca="1" si="44"/>
        <v>0</v>
      </c>
      <c r="E102" s="12">
        <f t="shared" ca="1" si="45"/>
        <v>0</v>
      </c>
      <c r="F102" s="66">
        <f t="shared" ca="1" si="46"/>
        <v>0</v>
      </c>
      <c r="G102" s="67">
        <f t="shared" ca="1" si="47"/>
        <v>-1</v>
      </c>
      <c r="H102" s="7">
        <f t="shared" ca="1" si="48"/>
        <v>0</v>
      </c>
      <c r="I102" s="8" t="b">
        <f t="shared" ca="1" si="49"/>
        <v>0</v>
      </c>
      <c r="J102" s="12"/>
      <c r="K102" s="7">
        <f t="shared" ca="1" si="31"/>
        <v>0</v>
      </c>
      <c r="L102" s="25">
        <f t="shared" si="32"/>
        <v>0.63420204702195515</v>
      </c>
      <c r="M102" s="8">
        <f t="shared" ca="1" si="33"/>
        <v>0</v>
      </c>
      <c r="N102" s="12"/>
      <c r="O102" s="74">
        <f ca="1">OFFSET(R102,0,$F102)</f>
        <v>-5.2713812363240002</v>
      </c>
      <c r="P102" s="73">
        <f ca="1">$G102+MAX(T102:U102)</f>
        <v>-6.2713812363240002</v>
      </c>
      <c r="Q102" s="48">
        <f ca="1">P102-O102</f>
        <v>-1</v>
      </c>
      <c r="R102" s="90">
        <f ca="1">$AU102+$AV102*E102+$AW102*0</f>
        <v>-5.2713812363240002</v>
      </c>
      <c r="S102" s="48">
        <f ca="1">$AU102+$AV102*E102+$AW102*1</f>
        <v>-7.2684192071412053</v>
      </c>
      <c r="T102" s="74">
        <f ca="1">IF($I102=TRUE, 0, $AU102+$AV102*H102+$AW102*0)</f>
        <v>-5.2713812363240002</v>
      </c>
      <c r="U102" s="77">
        <f ca="1">IF($I102=TRUE, 0, $AU102+$AV102*H102+$AW102*1)</f>
        <v>-7.2684192071412053</v>
      </c>
      <c r="X102" s="41">
        <f t="shared" ca="1" si="50"/>
        <v>-5.2713812363240002</v>
      </c>
      <c r="Y102" s="31">
        <f t="shared" ca="1" si="50"/>
        <v>-7.2684192071412053</v>
      </c>
      <c r="Z102" s="30">
        <f t="shared" ca="1" si="50"/>
        <v>-6.3288300463100366</v>
      </c>
      <c r="AA102" s="32">
        <f t="shared" ca="1" si="50"/>
        <v>-8.3258680171272417</v>
      </c>
      <c r="AB102" s="31">
        <f t="shared" ca="1" si="50"/>
        <v>-7.3862788562960731</v>
      </c>
      <c r="AC102" s="31">
        <f t="shared" ca="1" si="50"/>
        <v>-9.3833168271132781</v>
      </c>
      <c r="AD102" s="30">
        <f t="shared" ca="1" si="50"/>
        <v>-8.4437276662821077</v>
      </c>
      <c r="AE102" s="32">
        <f t="shared" ca="1" si="50"/>
        <v>-10.440765637099313</v>
      </c>
      <c r="AF102" s="31">
        <f t="shared" ca="1" si="50"/>
        <v>-9.5011764762681459</v>
      </c>
      <c r="AG102" s="42">
        <f t="shared" ca="1" si="50"/>
        <v>-11.498214447085351</v>
      </c>
      <c r="AI102" s="7">
        <f t="shared" ca="1" si="35"/>
        <v>0</v>
      </c>
      <c r="AJ102" s="12">
        <f t="shared" ca="1" si="36"/>
        <v>0</v>
      </c>
      <c r="AK102" s="12">
        <f t="shared" ca="1" si="37"/>
        <v>0</v>
      </c>
      <c r="AL102" s="12">
        <f t="shared" ca="1" si="38"/>
        <v>0</v>
      </c>
      <c r="AM102" s="8">
        <f t="shared" ca="1" si="39"/>
        <v>0</v>
      </c>
      <c r="AO102" s="82">
        <f>1</f>
        <v>1</v>
      </c>
      <c r="AP102" s="72">
        <f t="shared" ca="1" si="40"/>
        <v>0</v>
      </c>
      <c r="AQ102" s="83">
        <f t="shared" ca="1" si="41"/>
        <v>0</v>
      </c>
      <c r="AR102" s="90">
        <f ca="1">_alpha*$Q102*AO102</f>
        <v>-0.1</v>
      </c>
      <c r="AS102" s="25">
        <f ca="1">_alpha*$Q102*AP102</f>
        <v>0</v>
      </c>
      <c r="AT102" s="48">
        <f ca="1">_alpha*$Q102*AQ102</f>
        <v>0</v>
      </c>
      <c r="AU102" s="90">
        <f ca="1">AU101+AR101</f>
        <v>-5.2713812363240002</v>
      </c>
      <c r="AV102" s="25">
        <f ca="1">AV101+AS101</f>
        <v>-1.0574488099860362</v>
      </c>
      <c r="AW102" s="48">
        <f ca="1">AW101+AT101</f>
        <v>-1.9970379708172055</v>
      </c>
    </row>
    <row r="103" spans="2:49" x14ac:dyDescent="0.7">
      <c r="B103" s="15">
        <f t="shared" si="42"/>
        <v>95</v>
      </c>
      <c r="C103" s="7">
        <f t="shared" ca="1" si="43"/>
        <v>95</v>
      </c>
      <c r="D103" s="8">
        <f t="shared" ca="1" si="44"/>
        <v>0</v>
      </c>
      <c r="E103" s="12">
        <f t="shared" ca="1" si="45"/>
        <v>0</v>
      </c>
      <c r="F103" s="66">
        <f t="shared" ca="1" si="46"/>
        <v>0</v>
      </c>
      <c r="G103" s="67">
        <f t="shared" ca="1" si="47"/>
        <v>-1</v>
      </c>
      <c r="H103" s="7">
        <f t="shared" ca="1" si="48"/>
        <v>0</v>
      </c>
      <c r="I103" s="8" t="b">
        <f t="shared" ca="1" si="49"/>
        <v>0</v>
      </c>
      <c r="J103" s="12"/>
      <c r="K103" s="7">
        <f t="shared" ca="1" si="31"/>
        <v>0</v>
      </c>
      <c r="L103" s="25">
        <f t="shared" si="32"/>
        <v>0.633538302614858</v>
      </c>
      <c r="M103" s="8">
        <f t="shared" ca="1" si="33"/>
        <v>0</v>
      </c>
      <c r="N103" s="12"/>
      <c r="O103" s="74">
        <f ca="1">OFFSET(R103,0,$F103)</f>
        <v>-5.3713812363239999</v>
      </c>
      <c r="P103" s="73">
        <f ca="1">$G103+MAX(T103:U103)</f>
        <v>-6.3713812363239999</v>
      </c>
      <c r="Q103" s="48">
        <f ca="1">P103-O103</f>
        <v>-1</v>
      </c>
      <c r="R103" s="90">
        <f ca="1">$AU103+$AV103*E103+$AW103*0</f>
        <v>-5.3713812363239999</v>
      </c>
      <c r="S103" s="48">
        <f ca="1">$AU103+$AV103*E103+$AW103*1</f>
        <v>-7.3684192071412049</v>
      </c>
      <c r="T103" s="74">
        <f ca="1">IF($I103=TRUE, 0, $AU103+$AV103*H103+$AW103*0)</f>
        <v>-5.3713812363239999</v>
      </c>
      <c r="U103" s="77">
        <f ca="1">IF($I103=TRUE, 0, $AU103+$AV103*H103+$AW103*1)</f>
        <v>-7.3684192071412049</v>
      </c>
      <c r="X103" s="41">
        <f t="shared" ca="1" si="50"/>
        <v>-5.3713812363239999</v>
      </c>
      <c r="Y103" s="31">
        <f t="shared" ca="1" si="50"/>
        <v>-7.3684192071412049</v>
      </c>
      <c r="Z103" s="30">
        <f t="shared" ca="1" si="50"/>
        <v>-6.4288300463100363</v>
      </c>
      <c r="AA103" s="32">
        <f t="shared" ca="1" si="50"/>
        <v>-8.4258680171272413</v>
      </c>
      <c r="AB103" s="31">
        <f t="shared" ca="1" si="50"/>
        <v>-7.4862788562960727</v>
      </c>
      <c r="AC103" s="31">
        <f t="shared" ca="1" si="50"/>
        <v>-9.4833168271132777</v>
      </c>
      <c r="AD103" s="30">
        <f t="shared" ca="1" si="50"/>
        <v>-8.5437276662821091</v>
      </c>
      <c r="AE103" s="32">
        <f t="shared" ca="1" si="50"/>
        <v>-10.540765637099314</v>
      </c>
      <c r="AF103" s="31">
        <f t="shared" ca="1" si="50"/>
        <v>-9.6011764762681437</v>
      </c>
      <c r="AG103" s="42">
        <f t="shared" ca="1" si="50"/>
        <v>-11.598214447085349</v>
      </c>
      <c r="AI103" s="7">
        <f t="shared" ca="1" si="35"/>
        <v>0</v>
      </c>
      <c r="AJ103" s="12">
        <f t="shared" ca="1" si="36"/>
        <v>0</v>
      </c>
      <c r="AK103" s="12">
        <f t="shared" ca="1" si="37"/>
        <v>0</v>
      </c>
      <c r="AL103" s="12">
        <f t="shared" ca="1" si="38"/>
        <v>0</v>
      </c>
      <c r="AM103" s="8">
        <f t="shared" ca="1" si="39"/>
        <v>0</v>
      </c>
      <c r="AO103" s="82">
        <f>1</f>
        <v>1</v>
      </c>
      <c r="AP103" s="72">
        <f t="shared" ca="1" si="40"/>
        <v>0</v>
      </c>
      <c r="AQ103" s="83">
        <f t="shared" ca="1" si="41"/>
        <v>0</v>
      </c>
      <c r="AR103" s="90">
        <f ca="1">_alpha*$Q103*AO103</f>
        <v>-0.1</v>
      </c>
      <c r="AS103" s="25">
        <f ca="1">_alpha*$Q103*AP103</f>
        <v>0</v>
      </c>
      <c r="AT103" s="48">
        <f ca="1">_alpha*$Q103*AQ103</f>
        <v>0</v>
      </c>
      <c r="AU103" s="90">
        <f ca="1">AU102+AR102</f>
        <v>-5.3713812363239999</v>
      </c>
      <c r="AV103" s="25">
        <f ca="1">AV102+AS102</f>
        <v>-1.0574488099860362</v>
      </c>
      <c r="AW103" s="48">
        <f ca="1">AW102+AT102</f>
        <v>-1.9970379708172055</v>
      </c>
    </row>
    <row r="104" spans="2:49" x14ac:dyDescent="0.7">
      <c r="B104" s="15">
        <f t="shared" si="42"/>
        <v>96</v>
      </c>
      <c r="C104" s="7">
        <f t="shared" ca="1" si="43"/>
        <v>96</v>
      </c>
      <c r="D104" s="8">
        <f t="shared" ca="1" si="44"/>
        <v>0</v>
      </c>
      <c r="E104" s="12">
        <f t="shared" ca="1" si="45"/>
        <v>0</v>
      </c>
      <c r="F104" s="66">
        <f t="shared" ca="1" si="46"/>
        <v>0</v>
      </c>
      <c r="G104" s="67">
        <f t="shared" ca="1" si="47"/>
        <v>-1</v>
      </c>
      <c r="H104" s="7">
        <f t="shared" ca="1" si="48"/>
        <v>0</v>
      </c>
      <c r="I104" s="8" t="b">
        <f t="shared" ca="1" si="49"/>
        <v>0</v>
      </c>
      <c r="J104" s="12"/>
      <c r="K104" s="7">
        <f t="shared" ca="1" si="31"/>
        <v>0</v>
      </c>
      <c r="L104" s="25">
        <f t="shared" si="32"/>
        <v>0.63288212041651237</v>
      </c>
      <c r="M104" s="8">
        <f t="shared" ca="1" si="33"/>
        <v>0</v>
      </c>
      <c r="N104" s="12"/>
      <c r="O104" s="74">
        <f ca="1">OFFSET(R104,0,$F104)</f>
        <v>-5.4713812363239995</v>
      </c>
      <c r="P104" s="73">
        <f ca="1">$G104+MAX(T104:U104)</f>
        <v>-6.4713812363239995</v>
      </c>
      <c r="Q104" s="48">
        <f ca="1">P104-O104</f>
        <v>-1</v>
      </c>
      <c r="R104" s="90">
        <f ca="1">$AU104+$AV104*E104+$AW104*0</f>
        <v>-5.4713812363239995</v>
      </c>
      <c r="S104" s="48">
        <f ca="1">$AU104+$AV104*E104+$AW104*1</f>
        <v>-7.4684192071412046</v>
      </c>
      <c r="T104" s="74">
        <f ca="1">IF($I104=TRUE, 0, $AU104+$AV104*H104+$AW104*0)</f>
        <v>-5.4713812363239995</v>
      </c>
      <c r="U104" s="77">
        <f ca="1">IF($I104=TRUE, 0, $AU104+$AV104*H104+$AW104*1)</f>
        <v>-7.4684192071412046</v>
      </c>
      <c r="X104" s="41">
        <f t="shared" ca="1" si="50"/>
        <v>-5.4713812363239995</v>
      </c>
      <c r="Y104" s="31">
        <f t="shared" ca="1" si="50"/>
        <v>-7.4684192071412046</v>
      </c>
      <c r="Z104" s="30">
        <f t="shared" ca="1" si="50"/>
        <v>-6.5288300463100359</v>
      </c>
      <c r="AA104" s="32">
        <f t="shared" ca="1" si="50"/>
        <v>-8.525868017127241</v>
      </c>
      <c r="AB104" s="31">
        <f t="shared" ca="1" si="50"/>
        <v>-7.5862788562960723</v>
      </c>
      <c r="AC104" s="31">
        <f t="shared" ca="1" si="50"/>
        <v>-9.5833168271132774</v>
      </c>
      <c r="AD104" s="30">
        <f t="shared" ca="1" si="50"/>
        <v>-8.643727666282107</v>
      </c>
      <c r="AE104" s="32">
        <f t="shared" ca="1" si="50"/>
        <v>-10.640765637099312</v>
      </c>
      <c r="AF104" s="31">
        <f t="shared" ca="1" si="50"/>
        <v>-9.7011764762681452</v>
      </c>
      <c r="AG104" s="42">
        <f t="shared" ca="1" si="50"/>
        <v>-11.69821444708535</v>
      </c>
      <c r="AI104" s="7">
        <f t="shared" ca="1" si="35"/>
        <v>0</v>
      </c>
      <c r="AJ104" s="12">
        <f t="shared" ca="1" si="36"/>
        <v>0</v>
      </c>
      <c r="AK104" s="12">
        <f t="shared" ca="1" si="37"/>
        <v>0</v>
      </c>
      <c r="AL104" s="12">
        <f t="shared" ca="1" si="38"/>
        <v>0</v>
      </c>
      <c r="AM104" s="8">
        <f t="shared" ca="1" si="39"/>
        <v>0</v>
      </c>
      <c r="AO104" s="82">
        <f>1</f>
        <v>1</v>
      </c>
      <c r="AP104" s="72">
        <f t="shared" ca="1" si="40"/>
        <v>0</v>
      </c>
      <c r="AQ104" s="83">
        <f t="shared" ca="1" si="41"/>
        <v>0</v>
      </c>
      <c r="AR104" s="90">
        <f ca="1">_alpha*$Q104*AO104</f>
        <v>-0.1</v>
      </c>
      <c r="AS104" s="25">
        <f ca="1">_alpha*$Q104*AP104</f>
        <v>0</v>
      </c>
      <c r="AT104" s="48">
        <f ca="1">_alpha*$Q104*AQ104</f>
        <v>0</v>
      </c>
      <c r="AU104" s="90">
        <f ca="1">AU103+AR103</f>
        <v>-5.4713812363239995</v>
      </c>
      <c r="AV104" s="25">
        <f ca="1">AV103+AS103</f>
        <v>-1.0574488099860362</v>
      </c>
      <c r="AW104" s="48">
        <f ca="1">AW103+AT103</f>
        <v>-1.9970379708172055</v>
      </c>
    </row>
    <row r="105" spans="2:49" x14ac:dyDescent="0.7">
      <c r="B105" s="15">
        <f t="shared" si="42"/>
        <v>97</v>
      </c>
      <c r="C105" s="7">
        <f t="shared" ca="1" si="43"/>
        <v>97</v>
      </c>
      <c r="D105" s="8">
        <f t="shared" ca="1" si="44"/>
        <v>0</v>
      </c>
      <c r="E105" s="12">
        <f t="shared" ca="1" si="45"/>
        <v>0</v>
      </c>
      <c r="F105" s="66">
        <f t="shared" ca="1" si="46"/>
        <v>0</v>
      </c>
      <c r="G105" s="67">
        <f t="shared" ca="1" si="47"/>
        <v>-1</v>
      </c>
      <c r="H105" s="7">
        <f t="shared" ca="1" si="48"/>
        <v>0</v>
      </c>
      <c r="I105" s="8" t="b">
        <f t="shared" ca="1" si="49"/>
        <v>0</v>
      </c>
      <c r="J105" s="12"/>
      <c r="K105" s="7">
        <f t="shared" ca="1" si="31"/>
        <v>0</v>
      </c>
      <c r="L105" s="25">
        <f t="shared" si="32"/>
        <v>0.63223333762803924</v>
      </c>
      <c r="M105" s="8">
        <f t="shared" ca="1" si="33"/>
        <v>0</v>
      </c>
      <c r="N105" s="12"/>
      <c r="O105" s="74">
        <f ca="1">OFFSET(R105,0,$F105)</f>
        <v>-5.5713812363239992</v>
      </c>
      <c r="P105" s="73">
        <f ca="1">$G105+MAX(T105:U105)</f>
        <v>-6.5713812363239992</v>
      </c>
      <c r="Q105" s="48">
        <f ca="1">P105-O105</f>
        <v>-1</v>
      </c>
      <c r="R105" s="90">
        <f ca="1">$AU105+$AV105*E105+$AW105*0</f>
        <v>-5.5713812363239992</v>
      </c>
      <c r="S105" s="48">
        <f ca="1">$AU105+$AV105*E105+$AW105*1</f>
        <v>-7.5684192071412042</v>
      </c>
      <c r="T105" s="74">
        <f ca="1">IF($I105=TRUE, 0, $AU105+$AV105*H105+$AW105*0)</f>
        <v>-5.5713812363239992</v>
      </c>
      <c r="U105" s="77">
        <f ca="1">IF($I105=TRUE, 0, $AU105+$AV105*H105+$AW105*1)</f>
        <v>-7.5684192071412042</v>
      </c>
      <c r="X105" s="41">
        <f t="shared" ref="X105:AG120" ca="1" si="51">$AU105+$AV105*X$5+$AW105*X$6</f>
        <v>-5.5713812363239992</v>
      </c>
      <c r="Y105" s="31">
        <f t="shared" ca="1" si="51"/>
        <v>-7.5684192071412042</v>
      </c>
      <c r="Z105" s="30">
        <f t="shared" ca="1" si="51"/>
        <v>-6.6288300463100356</v>
      </c>
      <c r="AA105" s="32">
        <f t="shared" ca="1" si="51"/>
        <v>-8.6258680171272406</v>
      </c>
      <c r="AB105" s="31">
        <f t="shared" ca="1" si="51"/>
        <v>-7.686278856296072</v>
      </c>
      <c r="AC105" s="31">
        <f t="shared" ca="1" si="51"/>
        <v>-9.683316827113277</v>
      </c>
      <c r="AD105" s="30">
        <f t="shared" ca="1" si="51"/>
        <v>-8.7437276662821084</v>
      </c>
      <c r="AE105" s="32">
        <f t="shared" ca="1" si="51"/>
        <v>-10.740765637099313</v>
      </c>
      <c r="AF105" s="31">
        <f t="shared" ca="1" si="51"/>
        <v>-9.801176476268143</v>
      </c>
      <c r="AG105" s="42">
        <f t="shared" ca="1" si="51"/>
        <v>-11.798214447085348</v>
      </c>
      <c r="AI105" s="7">
        <f t="shared" ca="1" si="35"/>
        <v>0</v>
      </c>
      <c r="AJ105" s="12">
        <f t="shared" ca="1" si="36"/>
        <v>0</v>
      </c>
      <c r="AK105" s="12">
        <f t="shared" ca="1" si="37"/>
        <v>0</v>
      </c>
      <c r="AL105" s="12">
        <f t="shared" ca="1" si="38"/>
        <v>0</v>
      </c>
      <c r="AM105" s="8">
        <f t="shared" ca="1" si="39"/>
        <v>0</v>
      </c>
      <c r="AO105" s="82">
        <f>1</f>
        <v>1</v>
      </c>
      <c r="AP105" s="72">
        <f t="shared" ca="1" si="40"/>
        <v>0</v>
      </c>
      <c r="AQ105" s="83">
        <f t="shared" ca="1" si="41"/>
        <v>0</v>
      </c>
      <c r="AR105" s="90">
        <f ca="1">_alpha*$Q105*AO105</f>
        <v>-0.1</v>
      </c>
      <c r="AS105" s="25">
        <f ca="1">_alpha*$Q105*AP105</f>
        <v>0</v>
      </c>
      <c r="AT105" s="48">
        <f ca="1">_alpha*$Q105*AQ105</f>
        <v>0</v>
      </c>
      <c r="AU105" s="90">
        <f ca="1">AU104+AR104</f>
        <v>-5.5713812363239992</v>
      </c>
      <c r="AV105" s="25">
        <f ca="1">AV104+AS104</f>
        <v>-1.0574488099860362</v>
      </c>
      <c r="AW105" s="48">
        <f ca="1">AW104+AT104</f>
        <v>-1.9970379708172055</v>
      </c>
    </row>
    <row r="106" spans="2:49" x14ac:dyDescent="0.7">
      <c r="B106" s="15">
        <f t="shared" si="42"/>
        <v>98</v>
      </c>
      <c r="C106" s="7">
        <f t="shared" ca="1" si="43"/>
        <v>98</v>
      </c>
      <c r="D106" s="8">
        <f t="shared" ca="1" si="44"/>
        <v>0</v>
      </c>
      <c r="E106" s="12">
        <f t="shared" ca="1" si="45"/>
        <v>0</v>
      </c>
      <c r="F106" s="66">
        <f t="shared" ca="1" si="46"/>
        <v>0</v>
      </c>
      <c r="G106" s="67">
        <f t="shared" ca="1" si="47"/>
        <v>-1</v>
      </c>
      <c r="H106" s="7">
        <f t="shared" ca="1" si="48"/>
        <v>0</v>
      </c>
      <c r="I106" s="8" t="b">
        <f t="shared" ca="1" si="49"/>
        <v>0</v>
      </c>
      <c r="J106" s="12"/>
      <c r="K106" s="7">
        <f t="shared" ca="1" si="31"/>
        <v>0</v>
      </c>
      <c r="L106" s="25">
        <f t="shared" si="32"/>
        <v>0.6315917965717448</v>
      </c>
      <c r="M106" s="8">
        <f t="shared" ca="1" si="33"/>
        <v>0</v>
      </c>
      <c r="N106" s="12"/>
      <c r="O106" s="74">
        <f ca="1">OFFSET(R106,0,$F106)</f>
        <v>-5.6713812363239988</v>
      </c>
      <c r="P106" s="73">
        <f ca="1">$G106+MAX(T106:U106)</f>
        <v>-6.6713812363239988</v>
      </c>
      <c r="Q106" s="48">
        <f ca="1">P106-O106</f>
        <v>-1</v>
      </c>
      <c r="R106" s="90">
        <f ca="1">$AU106+$AV106*E106+$AW106*0</f>
        <v>-5.6713812363239988</v>
      </c>
      <c r="S106" s="48">
        <f ca="1">$AU106+$AV106*E106+$AW106*1</f>
        <v>-7.6684192071412038</v>
      </c>
      <c r="T106" s="74">
        <f ca="1">IF($I106=TRUE, 0, $AU106+$AV106*H106+$AW106*0)</f>
        <v>-5.6713812363239988</v>
      </c>
      <c r="U106" s="77">
        <f ca="1">IF($I106=TRUE, 0, $AU106+$AV106*H106+$AW106*1)</f>
        <v>-7.6684192071412038</v>
      </c>
      <c r="X106" s="41">
        <f t="shared" ca="1" si="51"/>
        <v>-5.6713812363239988</v>
      </c>
      <c r="Y106" s="31">
        <f t="shared" ca="1" si="51"/>
        <v>-7.6684192071412038</v>
      </c>
      <c r="Z106" s="30">
        <f t="shared" ca="1" si="51"/>
        <v>-6.7288300463100352</v>
      </c>
      <c r="AA106" s="32">
        <f t="shared" ca="1" si="51"/>
        <v>-8.7258680171272403</v>
      </c>
      <c r="AB106" s="31">
        <f t="shared" ca="1" si="51"/>
        <v>-7.7862788562960716</v>
      </c>
      <c r="AC106" s="31">
        <f t="shared" ca="1" si="51"/>
        <v>-9.7833168271132767</v>
      </c>
      <c r="AD106" s="30">
        <f t="shared" ca="1" si="51"/>
        <v>-8.8437276662821063</v>
      </c>
      <c r="AE106" s="32">
        <f t="shared" ca="1" si="51"/>
        <v>-10.840765637099311</v>
      </c>
      <c r="AF106" s="31">
        <f t="shared" ca="1" si="51"/>
        <v>-9.9011764762681445</v>
      </c>
      <c r="AG106" s="42">
        <f t="shared" ca="1" si="51"/>
        <v>-11.898214447085349</v>
      </c>
      <c r="AI106" s="7">
        <f t="shared" ca="1" si="35"/>
        <v>0</v>
      </c>
      <c r="AJ106" s="12">
        <f t="shared" ca="1" si="36"/>
        <v>0</v>
      </c>
      <c r="AK106" s="12">
        <f t="shared" ca="1" si="37"/>
        <v>0</v>
      </c>
      <c r="AL106" s="12">
        <f t="shared" ca="1" si="38"/>
        <v>0</v>
      </c>
      <c r="AM106" s="8">
        <f t="shared" ca="1" si="39"/>
        <v>0</v>
      </c>
      <c r="AO106" s="82">
        <f>1</f>
        <v>1</v>
      </c>
      <c r="AP106" s="72">
        <f t="shared" ca="1" si="40"/>
        <v>0</v>
      </c>
      <c r="AQ106" s="83">
        <f t="shared" ca="1" si="41"/>
        <v>0</v>
      </c>
      <c r="AR106" s="90">
        <f ca="1">_alpha*$Q106*AO106</f>
        <v>-0.1</v>
      </c>
      <c r="AS106" s="25">
        <f ca="1">_alpha*$Q106*AP106</f>
        <v>0</v>
      </c>
      <c r="AT106" s="48">
        <f ca="1">_alpha*$Q106*AQ106</f>
        <v>0</v>
      </c>
      <c r="AU106" s="90">
        <f ca="1">AU105+AR105</f>
        <v>-5.6713812363239988</v>
      </c>
      <c r="AV106" s="25">
        <f ca="1">AV105+AS105</f>
        <v>-1.0574488099860362</v>
      </c>
      <c r="AW106" s="48">
        <f ca="1">AW105+AT105</f>
        <v>-1.9970379708172055</v>
      </c>
    </row>
    <row r="107" spans="2:49" x14ac:dyDescent="0.7">
      <c r="B107" s="15">
        <f t="shared" si="42"/>
        <v>99</v>
      </c>
      <c r="C107" s="7">
        <f t="shared" ca="1" si="43"/>
        <v>99</v>
      </c>
      <c r="D107" s="8">
        <f t="shared" ca="1" si="44"/>
        <v>0</v>
      </c>
      <c r="E107" s="12">
        <f t="shared" ca="1" si="45"/>
        <v>0</v>
      </c>
      <c r="F107" s="66">
        <f t="shared" ca="1" si="46"/>
        <v>1</v>
      </c>
      <c r="G107" s="67">
        <f t="shared" ca="1" si="47"/>
        <v>-1</v>
      </c>
      <c r="H107" s="7">
        <f t="shared" ca="1" si="48"/>
        <v>1</v>
      </c>
      <c r="I107" s="8" t="b">
        <f t="shared" ca="1" si="49"/>
        <v>0</v>
      </c>
      <c r="J107" s="12"/>
      <c r="K107" s="7">
        <f t="shared" ca="1" si="31"/>
        <v>0</v>
      </c>
      <c r="L107" s="25">
        <f t="shared" si="32"/>
        <v>0.63095734448019325</v>
      </c>
      <c r="M107" s="8">
        <f t="shared" ca="1" si="33"/>
        <v>1</v>
      </c>
      <c r="N107" s="12"/>
      <c r="O107" s="74">
        <f ca="1">OFFSET(R107,0,$F107)</f>
        <v>-7.7684192071412035</v>
      </c>
      <c r="P107" s="73">
        <f ca="1">$G107+MAX(T107:U107)</f>
        <v>-7.8288300463100349</v>
      </c>
      <c r="Q107" s="48">
        <f ca="1">P107-O107</f>
        <v>-6.0410839168831387E-2</v>
      </c>
      <c r="R107" s="90">
        <f ca="1">$AU107+$AV107*E107+$AW107*0</f>
        <v>-5.7713812363239985</v>
      </c>
      <c r="S107" s="48">
        <f ca="1">$AU107+$AV107*E107+$AW107*1</f>
        <v>-7.7684192071412035</v>
      </c>
      <c r="T107" s="74">
        <f ca="1">IF($I107=TRUE, 0, $AU107+$AV107*H107+$AW107*0)</f>
        <v>-6.8288300463100349</v>
      </c>
      <c r="U107" s="77">
        <f ca="1">IF($I107=TRUE, 0, $AU107+$AV107*H107+$AW107*1)</f>
        <v>-8.8258680171272399</v>
      </c>
      <c r="X107" s="41">
        <f t="shared" ca="1" si="51"/>
        <v>-5.7713812363239985</v>
      </c>
      <c r="Y107" s="31">
        <f t="shared" ca="1" si="51"/>
        <v>-7.7684192071412035</v>
      </c>
      <c r="Z107" s="30">
        <f t="shared" ca="1" si="51"/>
        <v>-6.8288300463100349</v>
      </c>
      <c r="AA107" s="32">
        <f t="shared" ca="1" si="51"/>
        <v>-8.8258680171272399</v>
      </c>
      <c r="AB107" s="31">
        <f t="shared" ca="1" si="51"/>
        <v>-7.8862788562960713</v>
      </c>
      <c r="AC107" s="31">
        <f t="shared" ca="1" si="51"/>
        <v>-9.8833168271132763</v>
      </c>
      <c r="AD107" s="30">
        <f t="shared" ca="1" si="51"/>
        <v>-8.9437276662821077</v>
      </c>
      <c r="AE107" s="32">
        <f t="shared" ca="1" si="51"/>
        <v>-10.940765637099313</v>
      </c>
      <c r="AF107" s="31">
        <f t="shared" ca="1" si="51"/>
        <v>-10.001176476268142</v>
      </c>
      <c r="AG107" s="42">
        <f t="shared" ca="1" si="51"/>
        <v>-11.998214447085347</v>
      </c>
      <c r="AI107" s="7">
        <f t="shared" ca="1" si="35"/>
        <v>0</v>
      </c>
      <c r="AJ107" s="12">
        <f t="shared" ca="1" si="36"/>
        <v>0</v>
      </c>
      <c r="AK107" s="12">
        <f t="shared" ca="1" si="37"/>
        <v>0</v>
      </c>
      <c r="AL107" s="12">
        <f t="shared" ca="1" si="38"/>
        <v>0</v>
      </c>
      <c r="AM107" s="8">
        <f t="shared" ca="1" si="39"/>
        <v>0</v>
      </c>
      <c r="AO107" s="82">
        <f>1</f>
        <v>1</v>
      </c>
      <c r="AP107" s="72">
        <f t="shared" ca="1" si="40"/>
        <v>0</v>
      </c>
      <c r="AQ107" s="83">
        <f t="shared" ca="1" si="41"/>
        <v>1</v>
      </c>
      <c r="AR107" s="90">
        <f ca="1">_alpha*$Q107*AO107</f>
        <v>-6.0410839168831389E-3</v>
      </c>
      <c r="AS107" s="25">
        <f ca="1">_alpha*$Q107*AP107</f>
        <v>0</v>
      </c>
      <c r="AT107" s="48">
        <f ca="1">_alpha*$Q107*AQ107</f>
        <v>-6.0410839168831389E-3</v>
      </c>
      <c r="AU107" s="90">
        <f ca="1">AU106+AR106</f>
        <v>-5.7713812363239985</v>
      </c>
      <c r="AV107" s="25">
        <f ca="1">AV106+AS106</f>
        <v>-1.0574488099860362</v>
      </c>
      <c r="AW107" s="48">
        <f ca="1">AW106+AT106</f>
        <v>-1.9970379708172055</v>
      </c>
    </row>
    <row r="108" spans="2:49" x14ac:dyDescent="0.7">
      <c r="B108" s="15">
        <f t="shared" si="42"/>
        <v>100</v>
      </c>
      <c r="C108" s="7">
        <f t="shared" ca="1" si="43"/>
        <v>100</v>
      </c>
      <c r="D108" s="8">
        <f t="shared" ca="1" si="44"/>
        <v>0</v>
      </c>
      <c r="E108" s="12">
        <f t="shared" ca="1" si="45"/>
        <v>1</v>
      </c>
      <c r="F108" s="66">
        <f t="shared" ca="1" si="46"/>
        <v>1</v>
      </c>
      <c r="G108" s="67">
        <f t="shared" ca="1" si="47"/>
        <v>-1</v>
      </c>
      <c r="H108" s="7">
        <f t="shared" ca="1" si="48"/>
        <v>2</v>
      </c>
      <c r="I108" s="8" t="b">
        <f t="shared" ca="1" si="49"/>
        <v>0</v>
      </c>
      <c r="J108" s="12"/>
      <c r="K108" s="7">
        <f t="shared" ca="1" si="31"/>
        <v>0</v>
      </c>
      <c r="L108" s="25">
        <f t="shared" si="32"/>
        <v>0.63032983329598102</v>
      </c>
      <c r="M108" s="8">
        <f t="shared" ca="1" si="33"/>
        <v>1</v>
      </c>
      <c r="N108" s="12"/>
      <c r="O108" s="74">
        <f ca="1">OFFSET(R108,0,$F108)</f>
        <v>-8.8379501849610058</v>
      </c>
      <c r="P108" s="73">
        <f ca="1">$G108+MAX(T108:U108)</f>
        <v>-8.8923199402129534</v>
      </c>
      <c r="Q108" s="48">
        <f ca="1">P108-O108</f>
        <v>-5.4369755251947538E-2</v>
      </c>
      <c r="R108" s="90">
        <f ca="1">$AU108+$AV108*E108+$AW108*0</f>
        <v>-6.8348711302269178</v>
      </c>
      <c r="S108" s="48">
        <f ca="1">$AU108+$AV108*E108+$AW108*1</f>
        <v>-8.8379501849610058</v>
      </c>
      <c r="T108" s="74">
        <f ca="1">IF($I108=TRUE, 0, $AU108+$AV108*H108+$AW108*0)</f>
        <v>-7.8923199402129534</v>
      </c>
      <c r="U108" s="77">
        <f ca="1">IF($I108=TRUE, 0, $AU108+$AV108*H108+$AW108*1)</f>
        <v>-9.8953989949470422</v>
      </c>
      <c r="X108" s="41">
        <f t="shared" ca="1" si="51"/>
        <v>-5.7774223202408814</v>
      </c>
      <c r="Y108" s="31">
        <f t="shared" ca="1" si="51"/>
        <v>-7.7805013749749694</v>
      </c>
      <c r="Z108" s="30">
        <f t="shared" ca="1" si="51"/>
        <v>-6.8348711302269178</v>
      </c>
      <c r="AA108" s="32">
        <f t="shared" ca="1" si="51"/>
        <v>-8.8379501849610058</v>
      </c>
      <c r="AB108" s="31">
        <f t="shared" ca="1" si="51"/>
        <v>-7.8923199402129534</v>
      </c>
      <c r="AC108" s="31">
        <f t="shared" ca="1" si="51"/>
        <v>-9.8953989949470422</v>
      </c>
      <c r="AD108" s="30">
        <f t="shared" ca="1" si="51"/>
        <v>-8.9497687501989898</v>
      </c>
      <c r="AE108" s="32">
        <f t="shared" ca="1" si="51"/>
        <v>-10.952847804933079</v>
      </c>
      <c r="AF108" s="31">
        <f t="shared" ca="1" si="51"/>
        <v>-10.007217560185026</v>
      </c>
      <c r="AG108" s="42">
        <f t="shared" ca="1" si="51"/>
        <v>-12.010296614919115</v>
      </c>
      <c r="AI108" s="7">
        <f t="shared" ca="1" si="35"/>
        <v>0</v>
      </c>
      <c r="AJ108" s="12">
        <f t="shared" ca="1" si="36"/>
        <v>0</v>
      </c>
      <c r="AK108" s="12">
        <f t="shared" ca="1" si="37"/>
        <v>0</v>
      </c>
      <c r="AL108" s="12">
        <f t="shared" ca="1" si="38"/>
        <v>0</v>
      </c>
      <c r="AM108" s="8">
        <f t="shared" ca="1" si="39"/>
        <v>0</v>
      </c>
      <c r="AO108" s="82">
        <f>1</f>
        <v>1</v>
      </c>
      <c r="AP108" s="72">
        <f t="shared" ca="1" si="40"/>
        <v>1</v>
      </c>
      <c r="AQ108" s="83">
        <f t="shared" ca="1" si="41"/>
        <v>1</v>
      </c>
      <c r="AR108" s="90">
        <f ca="1">_alpha*$Q108*AO108</f>
        <v>-5.4369755251947541E-3</v>
      </c>
      <c r="AS108" s="25">
        <f ca="1">_alpha*$Q108*AP108</f>
        <v>-5.4369755251947541E-3</v>
      </c>
      <c r="AT108" s="48">
        <f ca="1">_alpha*$Q108*AQ108</f>
        <v>-5.4369755251947541E-3</v>
      </c>
      <c r="AU108" s="90">
        <f ca="1">AU107+AR107</f>
        <v>-5.7774223202408814</v>
      </c>
      <c r="AV108" s="25">
        <f ca="1">AV107+AS107</f>
        <v>-1.0574488099860362</v>
      </c>
      <c r="AW108" s="48">
        <f ca="1">AW107+AT107</f>
        <v>-2.0030790547340884</v>
      </c>
    </row>
    <row r="109" spans="2:49" x14ac:dyDescent="0.7">
      <c r="B109" s="15">
        <f t="shared" si="42"/>
        <v>101</v>
      </c>
      <c r="C109" s="7">
        <f t="shared" ca="1" si="43"/>
        <v>101</v>
      </c>
      <c r="D109" s="8">
        <f t="shared" ca="1" si="44"/>
        <v>0</v>
      </c>
      <c r="E109" s="12">
        <f t="shared" ca="1" si="45"/>
        <v>2</v>
      </c>
      <c r="F109" s="66">
        <f t="shared" ca="1" si="46"/>
        <v>1</v>
      </c>
      <c r="G109" s="67">
        <f t="shared" ca="1" si="47"/>
        <v>-1</v>
      </c>
      <c r="H109" s="7">
        <f t="shared" ca="1" si="48"/>
        <v>3</v>
      </c>
      <c r="I109" s="8" t="b">
        <f t="shared" ca="1" si="49"/>
        <v>0</v>
      </c>
      <c r="J109" s="12"/>
      <c r="K109" s="7">
        <f t="shared" ca="1" si="31"/>
        <v>0</v>
      </c>
      <c r="L109" s="25">
        <f t="shared" si="32"/>
        <v>0.62970911948156516</v>
      </c>
      <c r="M109" s="8">
        <f t="shared" ca="1" si="33"/>
        <v>1</v>
      </c>
      <c r="N109" s="12"/>
      <c r="O109" s="74">
        <f ca="1">OFFSET(R109,0,$F109)</f>
        <v>-9.9171468970478216</v>
      </c>
      <c r="P109" s="73">
        <f ca="1">$G109+MAX(T109:U109)</f>
        <v>-9.9715166522997691</v>
      </c>
      <c r="Q109" s="48">
        <f ca="1">P109-O109</f>
        <v>-5.4369755251947538E-2</v>
      </c>
      <c r="R109" s="90">
        <f ca="1">$AU109+$AV109*E109+$AW109*0</f>
        <v>-7.9086308667885383</v>
      </c>
      <c r="S109" s="48">
        <f ca="1">$AU109+$AV109*E109+$AW109*1</f>
        <v>-9.9171468970478216</v>
      </c>
      <c r="T109" s="74">
        <f ca="1">IF($I109=TRUE, 0, $AU109+$AV109*H109+$AW109*0)</f>
        <v>-8.9715166522997691</v>
      </c>
      <c r="U109" s="77">
        <f ca="1">IF($I109=TRUE, 0, $AU109+$AV109*H109+$AW109*1)</f>
        <v>-10.980032682559052</v>
      </c>
      <c r="X109" s="41">
        <f t="shared" ca="1" si="51"/>
        <v>-5.7828592957660758</v>
      </c>
      <c r="Y109" s="31">
        <f t="shared" ca="1" si="51"/>
        <v>-7.7913753260253591</v>
      </c>
      <c r="Z109" s="30">
        <f t="shared" ca="1" si="51"/>
        <v>-6.8457450812773066</v>
      </c>
      <c r="AA109" s="32">
        <f t="shared" ca="1" si="51"/>
        <v>-8.8542611115365908</v>
      </c>
      <c r="AB109" s="31">
        <f t="shared" ca="1" si="51"/>
        <v>-7.9086308667885383</v>
      </c>
      <c r="AC109" s="31">
        <f t="shared" ca="1" si="51"/>
        <v>-9.9171468970478216</v>
      </c>
      <c r="AD109" s="30">
        <f t="shared" ca="1" si="51"/>
        <v>-8.9715166522997691</v>
      </c>
      <c r="AE109" s="32">
        <f t="shared" ca="1" si="51"/>
        <v>-10.980032682559052</v>
      </c>
      <c r="AF109" s="31">
        <f t="shared" ca="1" si="51"/>
        <v>-10.034402437811</v>
      </c>
      <c r="AG109" s="42">
        <f t="shared" ca="1" si="51"/>
        <v>-12.042918468070283</v>
      </c>
      <c r="AI109" s="7">
        <f t="shared" ca="1" si="35"/>
        <v>0</v>
      </c>
      <c r="AJ109" s="12">
        <f t="shared" ca="1" si="36"/>
        <v>0</v>
      </c>
      <c r="AK109" s="12">
        <f t="shared" ca="1" si="37"/>
        <v>0</v>
      </c>
      <c r="AL109" s="12">
        <f t="shared" ca="1" si="38"/>
        <v>0</v>
      </c>
      <c r="AM109" s="8">
        <f t="shared" ca="1" si="39"/>
        <v>0</v>
      </c>
      <c r="AO109" s="82">
        <f>1</f>
        <v>1</v>
      </c>
      <c r="AP109" s="72">
        <f t="shared" ca="1" si="40"/>
        <v>2</v>
      </c>
      <c r="AQ109" s="83">
        <f t="shared" ca="1" si="41"/>
        <v>1</v>
      </c>
      <c r="AR109" s="90">
        <f ca="1">_alpha*$Q109*AO109</f>
        <v>-5.4369755251947541E-3</v>
      </c>
      <c r="AS109" s="25">
        <f ca="1">_alpha*$Q109*AP109</f>
        <v>-1.0873951050389508E-2</v>
      </c>
      <c r="AT109" s="48">
        <f ca="1">_alpha*$Q109*AQ109</f>
        <v>-5.4369755251947541E-3</v>
      </c>
      <c r="AU109" s="90">
        <f ca="1">AU108+AR108</f>
        <v>-5.7828592957660758</v>
      </c>
      <c r="AV109" s="25">
        <f ca="1">AV108+AS108</f>
        <v>-1.062885785511231</v>
      </c>
      <c r="AW109" s="48">
        <f ca="1">AW108+AT108</f>
        <v>-2.0085160302592833</v>
      </c>
    </row>
    <row r="110" spans="2:49" x14ac:dyDescent="0.7">
      <c r="B110" s="15">
        <f t="shared" si="42"/>
        <v>102</v>
      </c>
      <c r="C110" s="7">
        <f t="shared" ca="1" si="43"/>
        <v>102</v>
      </c>
      <c r="D110" s="8">
        <f t="shared" ca="1" si="44"/>
        <v>0</v>
      </c>
      <c r="E110" s="12">
        <f t="shared" ca="1" si="45"/>
        <v>3</v>
      </c>
      <c r="F110" s="66">
        <f t="shared" ca="1" si="46"/>
        <v>0</v>
      </c>
      <c r="G110" s="67">
        <f t="shared" ca="1" si="47"/>
        <v>-1</v>
      </c>
      <c r="H110" s="7">
        <f t="shared" ca="1" si="48"/>
        <v>2</v>
      </c>
      <c r="I110" s="8" t="b">
        <f t="shared" ca="1" si="49"/>
        <v>0</v>
      </c>
      <c r="J110" s="12"/>
      <c r="K110" s="7">
        <f t="shared" ca="1" si="31"/>
        <v>0</v>
      </c>
      <c r="L110" s="25">
        <f t="shared" si="32"/>
        <v>0.62909506383855007</v>
      </c>
      <c r="M110" s="8">
        <f t="shared" ca="1" si="33"/>
        <v>0</v>
      </c>
      <c r="N110" s="12"/>
      <c r="O110" s="74">
        <f ca="1">OFFSET(R110,0,$F110)</f>
        <v>-9.0095754809761317</v>
      </c>
      <c r="P110" s="73">
        <f ca="1">$G110+MAX(T110:U110)</f>
        <v>-8.9358157444145121</v>
      </c>
      <c r="Q110" s="48">
        <f ca="1">P110-O110</f>
        <v>7.3759736561619604E-2</v>
      </c>
      <c r="R110" s="90">
        <f ca="1">$AU110+$AV110*E110+$AW110*0</f>
        <v>-9.0095754809761317</v>
      </c>
      <c r="S110" s="48">
        <f ca="1">$AU110+$AV110*E110+$AW110*1</f>
        <v>-11.023528486760609</v>
      </c>
      <c r="T110" s="74">
        <f ca="1">IF($I110=TRUE, 0, $AU110+$AV110*H110+$AW110*0)</f>
        <v>-7.9358157444145112</v>
      </c>
      <c r="U110" s="77">
        <f ca="1">IF($I110=TRUE, 0, $AU110+$AV110*H110+$AW110*1)</f>
        <v>-9.9497687501989898</v>
      </c>
      <c r="X110" s="41">
        <f t="shared" ca="1" si="51"/>
        <v>-5.7882962712912702</v>
      </c>
      <c r="Y110" s="31">
        <f t="shared" ca="1" si="51"/>
        <v>-7.8022492770757488</v>
      </c>
      <c r="Z110" s="30">
        <f t="shared" ca="1" si="51"/>
        <v>-6.8620560078528907</v>
      </c>
      <c r="AA110" s="32">
        <f t="shared" ca="1" si="51"/>
        <v>-8.8760090136373684</v>
      </c>
      <c r="AB110" s="31">
        <f t="shared" ca="1" si="51"/>
        <v>-7.9358157444145112</v>
      </c>
      <c r="AC110" s="31">
        <f t="shared" ca="1" si="51"/>
        <v>-9.9497687501989898</v>
      </c>
      <c r="AD110" s="30">
        <f t="shared" ca="1" si="51"/>
        <v>-9.0095754809761317</v>
      </c>
      <c r="AE110" s="32">
        <f t="shared" ca="1" si="51"/>
        <v>-11.023528486760609</v>
      </c>
      <c r="AF110" s="31">
        <f t="shared" ca="1" si="51"/>
        <v>-10.083335217537751</v>
      </c>
      <c r="AG110" s="42">
        <f t="shared" ca="1" si="51"/>
        <v>-12.097288223322229</v>
      </c>
      <c r="AI110" s="7">
        <f t="shared" ca="1" si="35"/>
        <v>0</v>
      </c>
      <c r="AJ110" s="12">
        <f t="shared" ca="1" si="36"/>
        <v>0</v>
      </c>
      <c r="AK110" s="12">
        <f t="shared" ca="1" si="37"/>
        <v>0</v>
      </c>
      <c r="AL110" s="12">
        <f t="shared" ca="1" si="38"/>
        <v>0</v>
      </c>
      <c r="AM110" s="8">
        <f t="shared" ca="1" si="39"/>
        <v>0</v>
      </c>
      <c r="AO110" s="82">
        <f>1</f>
        <v>1</v>
      </c>
      <c r="AP110" s="72">
        <f t="shared" ca="1" si="40"/>
        <v>3</v>
      </c>
      <c r="AQ110" s="83">
        <f t="shared" ca="1" si="41"/>
        <v>0</v>
      </c>
      <c r="AR110" s="90">
        <f ca="1">_alpha*$Q110*AO110</f>
        <v>7.3759736561619608E-3</v>
      </c>
      <c r="AS110" s="25">
        <f ca="1">_alpha*$Q110*AP110</f>
        <v>2.2127920968485884E-2</v>
      </c>
      <c r="AT110" s="48">
        <f ca="1">_alpha*$Q110*AQ110</f>
        <v>0</v>
      </c>
      <c r="AU110" s="90">
        <f ca="1">AU109+AR109</f>
        <v>-5.7882962712912702</v>
      </c>
      <c r="AV110" s="25">
        <f ca="1">AV109+AS109</f>
        <v>-1.0737597365616205</v>
      </c>
      <c r="AW110" s="48">
        <f ca="1">AW109+AT109</f>
        <v>-2.0139530057844781</v>
      </c>
    </row>
    <row r="111" spans="2:49" x14ac:dyDescent="0.7">
      <c r="B111" s="15">
        <f t="shared" si="42"/>
        <v>103</v>
      </c>
      <c r="C111" s="7">
        <f t="shared" ca="1" si="43"/>
        <v>103</v>
      </c>
      <c r="D111" s="8">
        <f t="shared" ca="1" si="44"/>
        <v>0</v>
      </c>
      <c r="E111" s="12">
        <f t="shared" ca="1" si="45"/>
        <v>2</v>
      </c>
      <c r="F111" s="66">
        <f t="shared" ca="1" si="46"/>
        <v>0</v>
      </c>
      <c r="G111" s="67">
        <f t="shared" ca="1" si="47"/>
        <v>-1</v>
      </c>
      <c r="H111" s="7">
        <f t="shared" ca="1" si="48"/>
        <v>1</v>
      </c>
      <c r="I111" s="8" t="b">
        <f t="shared" ca="1" si="49"/>
        <v>0</v>
      </c>
      <c r="J111" s="12"/>
      <c r="K111" s="7">
        <f t="shared" ca="1" si="31"/>
        <v>0</v>
      </c>
      <c r="L111" s="25">
        <f t="shared" si="32"/>
        <v>0.62848753133587609</v>
      </c>
      <c r="M111" s="8">
        <f t="shared" ca="1" si="33"/>
        <v>0</v>
      </c>
      <c r="N111" s="12"/>
      <c r="O111" s="74">
        <f ca="1">OFFSET(R111,0,$F111)</f>
        <v>-7.8841839288213773</v>
      </c>
      <c r="P111" s="73">
        <f ca="1">$G111+MAX(T111:U111)</f>
        <v>-7.8325521132282434</v>
      </c>
      <c r="Q111" s="48">
        <f ca="1">P111-O111</f>
        <v>5.1631815593133901E-2</v>
      </c>
      <c r="R111" s="90">
        <f ca="1">$AU111+$AV111*E111+$AW111*0</f>
        <v>-7.8841839288213773</v>
      </c>
      <c r="S111" s="48">
        <f ca="1">$AU111+$AV111*E111+$AW111*1</f>
        <v>-9.898136934605855</v>
      </c>
      <c r="T111" s="74">
        <f ca="1">IF($I111=TRUE, 0, $AU111+$AV111*H111+$AW111*0)</f>
        <v>-6.8325521132282434</v>
      </c>
      <c r="U111" s="77">
        <f ca="1">IF($I111=TRUE, 0, $AU111+$AV111*H111+$AW111*1)</f>
        <v>-8.846505119012722</v>
      </c>
      <c r="X111" s="41">
        <f t="shared" ca="1" si="51"/>
        <v>-5.7809202976351086</v>
      </c>
      <c r="Y111" s="31">
        <f t="shared" ca="1" si="51"/>
        <v>-7.7948733034195872</v>
      </c>
      <c r="Z111" s="30">
        <f t="shared" ca="1" si="51"/>
        <v>-6.8325521132282434</v>
      </c>
      <c r="AA111" s="32">
        <f t="shared" ca="1" si="51"/>
        <v>-8.846505119012722</v>
      </c>
      <c r="AB111" s="31">
        <f t="shared" ca="1" si="51"/>
        <v>-7.8841839288213773</v>
      </c>
      <c r="AC111" s="31">
        <f t="shared" ca="1" si="51"/>
        <v>-9.898136934605855</v>
      </c>
      <c r="AD111" s="30">
        <f t="shared" ca="1" si="51"/>
        <v>-8.9358157444145121</v>
      </c>
      <c r="AE111" s="32">
        <f t="shared" ca="1" si="51"/>
        <v>-10.94976875019899</v>
      </c>
      <c r="AF111" s="31">
        <f t="shared" ca="1" si="51"/>
        <v>-9.9874475600076469</v>
      </c>
      <c r="AG111" s="42">
        <f t="shared" ca="1" si="51"/>
        <v>-12.001400565792125</v>
      </c>
      <c r="AI111" s="7">
        <f t="shared" ca="1" si="35"/>
        <v>0</v>
      </c>
      <c r="AJ111" s="12">
        <f t="shared" ca="1" si="36"/>
        <v>0</v>
      </c>
      <c r="AK111" s="12">
        <f t="shared" ca="1" si="37"/>
        <v>0</v>
      </c>
      <c r="AL111" s="12">
        <f t="shared" ca="1" si="38"/>
        <v>0</v>
      </c>
      <c r="AM111" s="8">
        <f t="shared" ca="1" si="39"/>
        <v>0</v>
      </c>
      <c r="AO111" s="82">
        <f>1</f>
        <v>1</v>
      </c>
      <c r="AP111" s="72">
        <f t="shared" ca="1" si="40"/>
        <v>2</v>
      </c>
      <c r="AQ111" s="83">
        <f t="shared" ca="1" si="41"/>
        <v>0</v>
      </c>
      <c r="AR111" s="90">
        <f ca="1">_alpha*$Q111*AO111</f>
        <v>5.1631815593133901E-3</v>
      </c>
      <c r="AS111" s="25">
        <f ca="1">_alpha*$Q111*AP111</f>
        <v>1.032636311862678E-2</v>
      </c>
      <c r="AT111" s="48">
        <f ca="1">_alpha*$Q111*AQ111</f>
        <v>0</v>
      </c>
      <c r="AU111" s="90">
        <f ca="1">AU110+AR110</f>
        <v>-5.7809202976351086</v>
      </c>
      <c r="AV111" s="25">
        <f ca="1">AV110+AS110</f>
        <v>-1.0516318155931346</v>
      </c>
      <c r="AW111" s="48">
        <f ca="1">AW110+AT110</f>
        <v>-2.0139530057844781</v>
      </c>
    </row>
    <row r="112" spans="2:49" x14ac:dyDescent="0.7">
      <c r="B112" s="15">
        <f t="shared" si="42"/>
        <v>104</v>
      </c>
      <c r="C112" s="7">
        <f t="shared" ca="1" si="43"/>
        <v>104</v>
      </c>
      <c r="D112" s="8">
        <f t="shared" ca="1" si="44"/>
        <v>0</v>
      </c>
      <c r="E112" s="12">
        <f t="shared" ca="1" si="45"/>
        <v>1</v>
      </c>
      <c r="F112" s="66">
        <f t="shared" ca="1" si="46"/>
        <v>0</v>
      </c>
      <c r="G112" s="67">
        <f t="shared" ca="1" si="47"/>
        <v>-1</v>
      </c>
      <c r="H112" s="7">
        <f t="shared" ca="1" si="48"/>
        <v>0</v>
      </c>
      <c r="I112" s="8" t="b">
        <f t="shared" ca="1" si="49"/>
        <v>0</v>
      </c>
      <c r="J112" s="12"/>
      <c r="K112" s="7">
        <f t="shared" ca="1" si="31"/>
        <v>0</v>
      </c>
      <c r="L112" s="25">
        <f t="shared" si="32"/>
        <v>0.62788639094638776</v>
      </c>
      <c r="M112" s="8">
        <f t="shared" ca="1" si="33"/>
        <v>0</v>
      </c>
      <c r="N112" s="12"/>
      <c r="O112" s="74">
        <f ca="1">OFFSET(R112,0,$F112)</f>
        <v>-6.8170625685503028</v>
      </c>
      <c r="P112" s="73">
        <f ca="1">$G112+MAX(T112:U112)</f>
        <v>-6.7757571160757948</v>
      </c>
      <c r="Q112" s="48">
        <f ca="1">P112-O112</f>
        <v>4.1305452474508009E-2</v>
      </c>
      <c r="R112" s="90">
        <f ca="1">$AU112+$AV112*E112+$AW112*0</f>
        <v>-6.8170625685503028</v>
      </c>
      <c r="S112" s="48">
        <f ca="1">$AU112+$AV112*E112+$AW112*1</f>
        <v>-8.8310155743347813</v>
      </c>
      <c r="T112" s="74">
        <f ca="1">IF($I112=TRUE, 0, $AU112+$AV112*H112+$AW112*0)</f>
        <v>-5.7757571160757948</v>
      </c>
      <c r="U112" s="77">
        <f ca="1">IF($I112=TRUE, 0, $AU112+$AV112*H112+$AW112*1)</f>
        <v>-7.7897101218602725</v>
      </c>
      <c r="X112" s="41">
        <f t="shared" ca="1" si="51"/>
        <v>-5.7757571160757948</v>
      </c>
      <c r="Y112" s="31">
        <f t="shared" ca="1" si="51"/>
        <v>-7.7897101218602725</v>
      </c>
      <c r="Z112" s="30">
        <f t="shared" ca="1" si="51"/>
        <v>-6.8170625685503028</v>
      </c>
      <c r="AA112" s="32">
        <f t="shared" ca="1" si="51"/>
        <v>-8.8310155743347813</v>
      </c>
      <c r="AB112" s="31">
        <f t="shared" ca="1" si="51"/>
        <v>-7.8583680210248108</v>
      </c>
      <c r="AC112" s="31">
        <f t="shared" ca="1" si="51"/>
        <v>-9.8723210268092885</v>
      </c>
      <c r="AD112" s="30">
        <f t="shared" ca="1" si="51"/>
        <v>-8.8996734734993179</v>
      </c>
      <c r="AE112" s="32">
        <f t="shared" ca="1" si="51"/>
        <v>-10.913626479283796</v>
      </c>
      <c r="AF112" s="31">
        <f t="shared" ca="1" si="51"/>
        <v>-9.9409789259738268</v>
      </c>
      <c r="AG112" s="42">
        <f t="shared" ca="1" si="51"/>
        <v>-11.954931931758304</v>
      </c>
      <c r="AI112" s="7">
        <f t="shared" ca="1" si="35"/>
        <v>0</v>
      </c>
      <c r="AJ112" s="12">
        <f t="shared" ca="1" si="36"/>
        <v>0</v>
      </c>
      <c r="AK112" s="12">
        <f t="shared" ca="1" si="37"/>
        <v>0</v>
      </c>
      <c r="AL112" s="12">
        <f t="shared" ca="1" si="38"/>
        <v>0</v>
      </c>
      <c r="AM112" s="8">
        <f t="shared" ca="1" si="39"/>
        <v>0</v>
      </c>
      <c r="AO112" s="82">
        <f>1</f>
        <v>1</v>
      </c>
      <c r="AP112" s="72">
        <f t="shared" ca="1" si="40"/>
        <v>1</v>
      </c>
      <c r="AQ112" s="83">
        <f t="shared" ca="1" si="41"/>
        <v>0</v>
      </c>
      <c r="AR112" s="90">
        <f ca="1">_alpha*$Q112*AO112</f>
        <v>4.1305452474508014E-3</v>
      </c>
      <c r="AS112" s="25">
        <f ca="1">_alpha*$Q112*AP112</f>
        <v>4.1305452474508014E-3</v>
      </c>
      <c r="AT112" s="48">
        <f ca="1">_alpha*$Q112*AQ112</f>
        <v>0</v>
      </c>
      <c r="AU112" s="90">
        <f ca="1">AU111+AR111</f>
        <v>-5.7757571160757948</v>
      </c>
      <c r="AV112" s="25">
        <f ca="1">AV111+AS111</f>
        <v>-1.0413054524745078</v>
      </c>
      <c r="AW112" s="48">
        <f ca="1">AW111+AT111</f>
        <v>-2.0139530057844781</v>
      </c>
    </row>
    <row r="113" spans="2:49" x14ac:dyDescent="0.7">
      <c r="B113" s="15">
        <f t="shared" si="42"/>
        <v>105</v>
      </c>
      <c r="C113" s="7">
        <f t="shared" ca="1" si="43"/>
        <v>105</v>
      </c>
      <c r="D113" s="8">
        <f t="shared" ca="1" si="44"/>
        <v>0</v>
      </c>
      <c r="E113" s="12">
        <f t="shared" ca="1" si="45"/>
        <v>0</v>
      </c>
      <c r="F113" s="66">
        <f t="shared" ca="1" si="46"/>
        <v>0</v>
      </c>
      <c r="G113" s="67">
        <f t="shared" ca="1" si="47"/>
        <v>-1</v>
      </c>
      <c r="H113" s="7">
        <f t="shared" ca="1" si="48"/>
        <v>0</v>
      </c>
      <c r="I113" s="8" t="b">
        <f t="shared" ca="1" si="49"/>
        <v>0</v>
      </c>
      <c r="J113" s="12"/>
      <c r="K113" s="7">
        <f t="shared" ca="1" si="31"/>
        <v>0</v>
      </c>
      <c r="L113" s="25">
        <f t="shared" si="32"/>
        <v>0.62729151549130124</v>
      </c>
      <c r="M113" s="8">
        <f t="shared" ca="1" si="33"/>
        <v>0</v>
      </c>
      <c r="N113" s="12"/>
      <c r="O113" s="74">
        <f ca="1">OFFSET(R113,0,$F113)</f>
        <v>-5.7716265708283441</v>
      </c>
      <c r="P113" s="73">
        <f ca="1">$G113+MAX(T113:U113)</f>
        <v>-6.7716265708283441</v>
      </c>
      <c r="Q113" s="48">
        <f ca="1">P113-O113</f>
        <v>-1</v>
      </c>
      <c r="R113" s="90">
        <f ca="1">$AU113+$AV113*E113+$AW113*0</f>
        <v>-5.7716265708283441</v>
      </c>
      <c r="S113" s="48">
        <f ca="1">$AU113+$AV113*E113+$AW113*1</f>
        <v>-7.7855795766128217</v>
      </c>
      <c r="T113" s="74">
        <f ca="1">IF($I113=TRUE, 0, $AU113+$AV113*H113+$AW113*0)</f>
        <v>-5.7716265708283441</v>
      </c>
      <c r="U113" s="77">
        <f ca="1">IF($I113=TRUE, 0, $AU113+$AV113*H113+$AW113*1)</f>
        <v>-7.7855795766128217</v>
      </c>
      <c r="X113" s="41">
        <f t="shared" ca="1" si="51"/>
        <v>-5.7716265708283441</v>
      </c>
      <c r="Y113" s="31">
        <f t="shared" ca="1" si="51"/>
        <v>-7.7855795766128217</v>
      </c>
      <c r="Z113" s="30">
        <f t="shared" ca="1" si="51"/>
        <v>-6.8088014780554014</v>
      </c>
      <c r="AA113" s="32">
        <f t="shared" ca="1" si="51"/>
        <v>-8.8227544838398799</v>
      </c>
      <c r="AB113" s="31">
        <f t="shared" ca="1" si="51"/>
        <v>-7.8459763852824587</v>
      </c>
      <c r="AC113" s="31">
        <f t="shared" ca="1" si="51"/>
        <v>-9.8599293910669363</v>
      </c>
      <c r="AD113" s="30">
        <f t="shared" ca="1" si="51"/>
        <v>-8.8831512925095151</v>
      </c>
      <c r="AE113" s="32">
        <f t="shared" ca="1" si="51"/>
        <v>-10.897104298293993</v>
      </c>
      <c r="AF113" s="31">
        <f t="shared" ca="1" si="51"/>
        <v>-9.9203261997365715</v>
      </c>
      <c r="AG113" s="42">
        <f t="shared" ca="1" si="51"/>
        <v>-11.934279205521049</v>
      </c>
      <c r="AI113" s="7">
        <f t="shared" ca="1" si="35"/>
        <v>0</v>
      </c>
      <c r="AJ113" s="12">
        <f t="shared" ca="1" si="36"/>
        <v>0</v>
      </c>
      <c r="AK113" s="12">
        <f t="shared" ca="1" si="37"/>
        <v>0</v>
      </c>
      <c r="AL113" s="12">
        <f t="shared" ca="1" si="38"/>
        <v>0</v>
      </c>
      <c r="AM113" s="8">
        <f t="shared" ca="1" si="39"/>
        <v>0</v>
      </c>
      <c r="AO113" s="82">
        <f>1</f>
        <v>1</v>
      </c>
      <c r="AP113" s="72">
        <f t="shared" ca="1" si="40"/>
        <v>0</v>
      </c>
      <c r="AQ113" s="83">
        <f t="shared" ca="1" si="41"/>
        <v>0</v>
      </c>
      <c r="AR113" s="90">
        <f ca="1">_alpha*$Q113*AO113</f>
        <v>-0.1</v>
      </c>
      <c r="AS113" s="25">
        <f ca="1">_alpha*$Q113*AP113</f>
        <v>0</v>
      </c>
      <c r="AT113" s="48">
        <f ca="1">_alpha*$Q113*AQ113</f>
        <v>0</v>
      </c>
      <c r="AU113" s="90">
        <f ca="1">AU112+AR112</f>
        <v>-5.7716265708283441</v>
      </c>
      <c r="AV113" s="25">
        <f ca="1">AV112+AS112</f>
        <v>-1.0371749072270571</v>
      </c>
      <c r="AW113" s="48">
        <f ca="1">AW112+AT112</f>
        <v>-2.0139530057844781</v>
      </c>
    </row>
    <row r="114" spans="2:49" x14ac:dyDescent="0.7">
      <c r="B114" s="15">
        <f t="shared" si="42"/>
        <v>106</v>
      </c>
      <c r="C114" s="7">
        <f t="shared" ca="1" si="43"/>
        <v>106</v>
      </c>
      <c r="D114" s="8">
        <f t="shared" ca="1" si="44"/>
        <v>0</v>
      </c>
      <c r="E114" s="12">
        <f t="shared" ca="1" si="45"/>
        <v>0</v>
      </c>
      <c r="F114" s="66">
        <f t="shared" ca="1" si="46"/>
        <v>0</v>
      </c>
      <c r="G114" s="67">
        <f t="shared" ca="1" si="47"/>
        <v>-1</v>
      </c>
      <c r="H114" s="7">
        <f t="shared" ca="1" si="48"/>
        <v>0</v>
      </c>
      <c r="I114" s="8" t="b">
        <f t="shared" ca="1" si="49"/>
        <v>0</v>
      </c>
      <c r="J114" s="12"/>
      <c r="K114" s="7">
        <f t="shared" ca="1" si="31"/>
        <v>0</v>
      </c>
      <c r="L114" s="25">
        <f t="shared" si="32"/>
        <v>0.62670278149211445</v>
      </c>
      <c r="M114" s="8">
        <f t="shared" ca="1" si="33"/>
        <v>0</v>
      </c>
      <c r="N114" s="12"/>
      <c r="O114" s="74">
        <f ca="1">OFFSET(R114,0,$F114)</f>
        <v>-5.8716265708283437</v>
      </c>
      <c r="P114" s="73">
        <f ca="1">$G114+MAX(T114:U114)</f>
        <v>-6.8716265708283437</v>
      </c>
      <c r="Q114" s="48">
        <f ca="1">P114-O114</f>
        <v>-1</v>
      </c>
      <c r="R114" s="90">
        <f ca="1">$AU114+$AV114*E114+$AW114*0</f>
        <v>-5.8716265708283437</v>
      </c>
      <c r="S114" s="48">
        <f ca="1">$AU114+$AV114*E114+$AW114*1</f>
        <v>-7.8855795766128214</v>
      </c>
      <c r="T114" s="74">
        <f ca="1">IF($I114=TRUE, 0, $AU114+$AV114*H114+$AW114*0)</f>
        <v>-5.8716265708283437</v>
      </c>
      <c r="U114" s="77">
        <f ca="1">IF($I114=TRUE, 0, $AU114+$AV114*H114+$AW114*1)</f>
        <v>-7.8855795766128214</v>
      </c>
      <c r="X114" s="41">
        <f t="shared" ca="1" si="51"/>
        <v>-5.8716265708283437</v>
      </c>
      <c r="Y114" s="31">
        <f t="shared" ca="1" si="51"/>
        <v>-7.8855795766128214</v>
      </c>
      <c r="Z114" s="30">
        <f t="shared" ca="1" si="51"/>
        <v>-6.908801478055401</v>
      </c>
      <c r="AA114" s="32">
        <f t="shared" ca="1" si="51"/>
        <v>-8.9227544838398796</v>
      </c>
      <c r="AB114" s="31">
        <f t="shared" ca="1" si="51"/>
        <v>-7.9459763852824583</v>
      </c>
      <c r="AC114" s="31">
        <f t="shared" ca="1" si="51"/>
        <v>-9.959929391066936</v>
      </c>
      <c r="AD114" s="30">
        <f t="shared" ca="1" si="51"/>
        <v>-8.9831512925095147</v>
      </c>
      <c r="AE114" s="32">
        <f t="shared" ca="1" si="51"/>
        <v>-10.997104298293992</v>
      </c>
      <c r="AF114" s="31">
        <f t="shared" ca="1" si="51"/>
        <v>-10.020326199736573</v>
      </c>
      <c r="AG114" s="42">
        <f t="shared" ca="1" si="51"/>
        <v>-12.034279205521051</v>
      </c>
      <c r="AI114" s="7">
        <f t="shared" ca="1" si="35"/>
        <v>0</v>
      </c>
      <c r="AJ114" s="12">
        <f t="shared" ca="1" si="36"/>
        <v>0</v>
      </c>
      <c r="AK114" s="12">
        <f t="shared" ca="1" si="37"/>
        <v>0</v>
      </c>
      <c r="AL114" s="12">
        <f t="shared" ca="1" si="38"/>
        <v>0</v>
      </c>
      <c r="AM114" s="8">
        <f t="shared" ca="1" si="39"/>
        <v>0</v>
      </c>
      <c r="AO114" s="82">
        <f>1</f>
        <v>1</v>
      </c>
      <c r="AP114" s="72">
        <f t="shared" ca="1" si="40"/>
        <v>0</v>
      </c>
      <c r="AQ114" s="83">
        <f t="shared" ca="1" si="41"/>
        <v>0</v>
      </c>
      <c r="AR114" s="90">
        <f ca="1">_alpha*$Q114*AO114</f>
        <v>-0.1</v>
      </c>
      <c r="AS114" s="25">
        <f ca="1">_alpha*$Q114*AP114</f>
        <v>0</v>
      </c>
      <c r="AT114" s="48">
        <f ca="1">_alpha*$Q114*AQ114</f>
        <v>0</v>
      </c>
      <c r="AU114" s="90">
        <f ca="1">AU113+AR113</f>
        <v>-5.8716265708283437</v>
      </c>
      <c r="AV114" s="25">
        <f ca="1">AV113+AS113</f>
        <v>-1.0371749072270571</v>
      </c>
      <c r="AW114" s="48">
        <f ca="1">AW113+AT113</f>
        <v>-2.0139530057844781</v>
      </c>
    </row>
    <row r="115" spans="2:49" x14ac:dyDescent="0.7">
      <c r="B115" s="15">
        <f t="shared" si="42"/>
        <v>107</v>
      </c>
      <c r="C115" s="7">
        <f t="shared" ca="1" si="43"/>
        <v>107</v>
      </c>
      <c r="D115" s="8">
        <f t="shared" ca="1" si="44"/>
        <v>0</v>
      </c>
      <c r="E115" s="12">
        <f t="shared" ca="1" si="45"/>
        <v>0</v>
      </c>
      <c r="F115" s="66">
        <f t="shared" ca="1" si="46"/>
        <v>0</v>
      </c>
      <c r="G115" s="67">
        <f t="shared" ca="1" si="47"/>
        <v>-1</v>
      </c>
      <c r="H115" s="7">
        <f t="shared" ca="1" si="48"/>
        <v>0</v>
      </c>
      <c r="I115" s="8" t="b">
        <f t="shared" ca="1" si="49"/>
        <v>0</v>
      </c>
      <c r="J115" s="12"/>
      <c r="K115" s="7">
        <f t="shared" ca="1" si="31"/>
        <v>0</v>
      </c>
      <c r="L115" s="25">
        <f t="shared" si="32"/>
        <v>0.62612006902954154</v>
      </c>
      <c r="M115" s="8">
        <f t="shared" ca="1" si="33"/>
        <v>0</v>
      </c>
      <c r="N115" s="12"/>
      <c r="O115" s="74">
        <f ca="1">OFFSET(R115,0,$F115)</f>
        <v>-5.9716265708283434</v>
      </c>
      <c r="P115" s="73">
        <f ca="1">$G115+MAX(T115:U115)</f>
        <v>-6.9716265708283434</v>
      </c>
      <c r="Q115" s="48">
        <f ca="1">P115-O115</f>
        <v>-1</v>
      </c>
      <c r="R115" s="90">
        <f ca="1">$AU115+$AV115*E115+$AW115*0</f>
        <v>-5.9716265708283434</v>
      </c>
      <c r="S115" s="48">
        <f ca="1">$AU115+$AV115*E115+$AW115*1</f>
        <v>-7.985579576612821</v>
      </c>
      <c r="T115" s="74">
        <f ca="1">IF($I115=TRUE, 0, $AU115+$AV115*H115+$AW115*0)</f>
        <v>-5.9716265708283434</v>
      </c>
      <c r="U115" s="77">
        <f ca="1">IF($I115=TRUE, 0, $AU115+$AV115*H115+$AW115*1)</f>
        <v>-7.985579576612821</v>
      </c>
      <c r="X115" s="41">
        <f t="shared" ca="1" si="51"/>
        <v>-5.9716265708283434</v>
      </c>
      <c r="Y115" s="31">
        <f t="shared" ca="1" si="51"/>
        <v>-7.985579576612821</v>
      </c>
      <c r="Z115" s="30">
        <f t="shared" ca="1" si="51"/>
        <v>-7.0088014780554007</v>
      </c>
      <c r="AA115" s="32">
        <f t="shared" ca="1" si="51"/>
        <v>-9.0227544838398792</v>
      </c>
      <c r="AB115" s="31">
        <f t="shared" ca="1" si="51"/>
        <v>-8.045976385282458</v>
      </c>
      <c r="AC115" s="31">
        <f t="shared" ca="1" si="51"/>
        <v>-10.059929391066936</v>
      </c>
      <c r="AD115" s="30">
        <f t="shared" ca="1" si="51"/>
        <v>-9.0831512925095144</v>
      </c>
      <c r="AE115" s="32">
        <f t="shared" ca="1" si="51"/>
        <v>-11.097104298293992</v>
      </c>
      <c r="AF115" s="31">
        <f t="shared" ca="1" si="51"/>
        <v>-10.120326199736571</v>
      </c>
      <c r="AG115" s="42">
        <f t="shared" ca="1" si="51"/>
        <v>-12.134279205521048</v>
      </c>
      <c r="AI115" s="7">
        <f t="shared" ca="1" si="35"/>
        <v>0</v>
      </c>
      <c r="AJ115" s="12">
        <f t="shared" ca="1" si="36"/>
        <v>0</v>
      </c>
      <c r="AK115" s="12">
        <f t="shared" ca="1" si="37"/>
        <v>0</v>
      </c>
      <c r="AL115" s="12">
        <f t="shared" ca="1" si="38"/>
        <v>0</v>
      </c>
      <c r="AM115" s="8">
        <f t="shared" ca="1" si="39"/>
        <v>0</v>
      </c>
      <c r="AO115" s="82">
        <f>1</f>
        <v>1</v>
      </c>
      <c r="AP115" s="72">
        <f t="shared" ca="1" si="40"/>
        <v>0</v>
      </c>
      <c r="AQ115" s="83">
        <f t="shared" ca="1" si="41"/>
        <v>0</v>
      </c>
      <c r="AR115" s="90">
        <f ca="1">_alpha*$Q115*AO115</f>
        <v>-0.1</v>
      </c>
      <c r="AS115" s="25">
        <f ca="1">_alpha*$Q115*AP115</f>
        <v>0</v>
      </c>
      <c r="AT115" s="48">
        <f ca="1">_alpha*$Q115*AQ115</f>
        <v>0</v>
      </c>
      <c r="AU115" s="90">
        <f ca="1">AU114+AR114</f>
        <v>-5.9716265708283434</v>
      </c>
      <c r="AV115" s="25">
        <f ca="1">AV114+AS114</f>
        <v>-1.0371749072270571</v>
      </c>
      <c r="AW115" s="48">
        <f ca="1">AW114+AT114</f>
        <v>-2.0139530057844781</v>
      </c>
    </row>
    <row r="116" spans="2:49" x14ac:dyDescent="0.7">
      <c r="B116" s="15">
        <f t="shared" si="42"/>
        <v>108</v>
      </c>
      <c r="C116" s="7">
        <f t="shared" ca="1" si="43"/>
        <v>108</v>
      </c>
      <c r="D116" s="8">
        <f t="shared" ca="1" si="44"/>
        <v>0</v>
      </c>
      <c r="E116" s="12">
        <f t="shared" ca="1" si="45"/>
        <v>0</v>
      </c>
      <c r="F116" s="66">
        <f t="shared" ca="1" si="46"/>
        <v>0</v>
      </c>
      <c r="G116" s="67">
        <f t="shared" ca="1" si="47"/>
        <v>-1</v>
      </c>
      <c r="H116" s="7">
        <f t="shared" ca="1" si="48"/>
        <v>0</v>
      </c>
      <c r="I116" s="8" t="b">
        <f t="shared" ca="1" si="49"/>
        <v>0</v>
      </c>
      <c r="J116" s="12"/>
      <c r="K116" s="7">
        <f t="shared" ca="1" si="31"/>
        <v>0</v>
      </c>
      <c r="L116" s="25">
        <f t="shared" si="32"/>
        <v>0.62554326160907425</v>
      </c>
      <c r="M116" s="8">
        <f t="shared" ca="1" si="33"/>
        <v>0</v>
      </c>
      <c r="N116" s="12"/>
      <c r="O116" s="74">
        <f ca="1">OFFSET(R116,0,$F116)</f>
        <v>-6.071626570828343</v>
      </c>
      <c r="P116" s="73">
        <f ca="1">$G116+MAX(T116:U116)</f>
        <v>-7.071626570828343</v>
      </c>
      <c r="Q116" s="48">
        <f ca="1">P116-O116</f>
        <v>-1</v>
      </c>
      <c r="R116" s="90">
        <f ca="1">$AU116+$AV116*E116+$AW116*0</f>
        <v>-6.071626570828343</v>
      </c>
      <c r="S116" s="48">
        <f ca="1">$AU116+$AV116*E116+$AW116*1</f>
        <v>-8.0855795766128207</v>
      </c>
      <c r="T116" s="74">
        <f ca="1">IF($I116=TRUE, 0, $AU116+$AV116*H116+$AW116*0)</f>
        <v>-6.071626570828343</v>
      </c>
      <c r="U116" s="77">
        <f ca="1">IF($I116=TRUE, 0, $AU116+$AV116*H116+$AW116*1)</f>
        <v>-8.0855795766128207</v>
      </c>
      <c r="X116" s="41">
        <f t="shared" ca="1" si="51"/>
        <v>-6.071626570828343</v>
      </c>
      <c r="Y116" s="31">
        <f t="shared" ca="1" si="51"/>
        <v>-8.0855795766128207</v>
      </c>
      <c r="Z116" s="30">
        <f t="shared" ca="1" si="51"/>
        <v>-7.1088014780554003</v>
      </c>
      <c r="AA116" s="32">
        <f t="shared" ca="1" si="51"/>
        <v>-9.1227544838398789</v>
      </c>
      <c r="AB116" s="31">
        <f t="shared" ca="1" si="51"/>
        <v>-8.1459763852824576</v>
      </c>
      <c r="AC116" s="31">
        <f t="shared" ca="1" si="51"/>
        <v>-10.159929391066935</v>
      </c>
      <c r="AD116" s="30">
        <f t="shared" ca="1" si="51"/>
        <v>-9.183151292509514</v>
      </c>
      <c r="AE116" s="32">
        <f t="shared" ca="1" si="51"/>
        <v>-11.197104298293992</v>
      </c>
      <c r="AF116" s="31">
        <f t="shared" ca="1" si="51"/>
        <v>-10.220326199736572</v>
      </c>
      <c r="AG116" s="42">
        <f t="shared" ca="1" si="51"/>
        <v>-12.23427920552105</v>
      </c>
      <c r="AI116" s="7">
        <f t="shared" ca="1" si="35"/>
        <v>0</v>
      </c>
      <c r="AJ116" s="12">
        <f t="shared" ca="1" si="36"/>
        <v>0</v>
      </c>
      <c r="AK116" s="12">
        <f t="shared" ca="1" si="37"/>
        <v>0</v>
      </c>
      <c r="AL116" s="12">
        <f t="shared" ca="1" si="38"/>
        <v>0</v>
      </c>
      <c r="AM116" s="8">
        <f t="shared" ca="1" si="39"/>
        <v>0</v>
      </c>
      <c r="AO116" s="82">
        <f>1</f>
        <v>1</v>
      </c>
      <c r="AP116" s="72">
        <f t="shared" ca="1" si="40"/>
        <v>0</v>
      </c>
      <c r="AQ116" s="83">
        <f t="shared" ca="1" si="41"/>
        <v>0</v>
      </c>
      <c r="AR116" s="90">
        <f ca="1">_alpha*$Q116*AO116</f>
        <v>-0.1</v>
      </c>
      <c r="AS116" s="25">
        <f ca="1">_alpha*$Q116*AP116</f>
        <v>0</v>
      </c>
      <c r="AT116" s="48">
        <f ca="1">_alpha*$Q116*AQ116</f>
        <v>0</v>
      </c>
      <c r="AU116" s="90">
        <f ca="1">AU115+AR115</f>
        <v>-6.071626570828343</v>
      </c>
      <c r="AV116" s="25">
        <f ca="1">AV115+AS115</f>
        <v>-1.0371749072270571</v>
      </c>
      <c r="AW116" s="48">
        <f ca="1">AW115+AT115</f>
        <v>-2.0139530057844781</v>
      </c>
    </row>
    <row r="117" spans="2:49" x14ac:dyDescent="0.7">
      <c r="B117" s="15">
        <f t="shared" si="42"/>
        <v>109</v>
      </c>
      <c r="C117" s="7">
        <f t="shared" ca="1" si="43"/>
        <v>109</v>
      </c>
      <c r="D117" s="8">
        <f t="shared" ca="1" si="44"/>
        <v>0</v>
      </c>
      <c r="E117" s="12">
        <f t="shared" ca="1" si="45"/>
        <v>0</v>
      </c>
      <c r="F117" s="66">
        <f t="shared" ca="1" si="46"/>
        <v>1</v>
      </c>
      <c r="G117" s="67">
        <f t="shared" ca="1" si="47"/>
        <v>-1</v>
      </c>
      <c r="H117" s="7">
        <f t="shared" ca="1" si="48"/>
        <v>1</v>
      </c>
      <c r="I117" s="8" t="b">
        <f t="shared" ca="1" si="49"/>
        <v>0</v>
      </c>
      <c r="J117" s="12"/>
      <c r="K117" s="7">
        <f t="shared" ca="1" si="31"/>
        <v>0</v>
      </c>
      <c r="L117" s="25">
        <f t="shared" si="32"/>
        <v>0.6249722460328031</v>
      </c>
      <c r="M117" s="8">
        <f t="shared" ca="1" si="33"/>
        <v>1</v>
      </c>
      <c r="N117" s="12"/>
      <c r="O117" s="74">
        <f ca="1">OFFSET(R117,0,$F117)</f>
        <v>-8.1855795766128203</v>
      </c>
      <c r="P117" s="73">
        <f ca="1">$G117+MAX(T117:U117)</f>
        <v>-8.2088014780553991</v>
      </c>
      <c r="Q117" s="48">
        <f ca="1">P117-O117</f>
        <v>-2.3221901442578741E-2</v>
      </c>
      <c r="R117" s="90">
        <f ca="1">$AU117+$AV117*E117+$AW117*0</f>
        <v>-6.1716265708283427</v>
      </c>
      <c r="S117" s="48">
        <f ca="1">$AU117+$AV117*E117+$AW117*1</f>
        <v>-8.1855795766128203</v>
      </c>
      <c r="T117" s="74">
        <f ca="1">IF($I117=TRUE, 0, $AU117+$AV117*H117+$AW117*0)</f>
        <v>-7.2088014780553999</v>
      </c>
      <c r="U117" s="77">
        <f ca="1">IF($I117=TRUE, 0, $AU117+$AV117*H117+$AW117*1)</f>
        <v>-9.2227544838398785</v>
      </c>
      <c r="X117" s="41">
        <f t="shared" ca="1" si="51"/>
        <v>-6.1716265708283427</v>
      </c>
      <c r="Y117" s="31">
        <f t="shared" ca="1" si="51"/>
        <v>-8.1855795766128203</v>
      </c>
      <c r="Z117" s="30">
        <f t="shared" ca="1" si="51"/>
        <v>-7.2088014780553999</v>
      </c>
      <c r="AA117" s="32">
        <f t="shared" ca="1" si="51"/>
        <v>-9.2227544838398785</v>
      </c>
      <c r="AB117" s="31">
        <f t="shared" ca="1" si="51"/>
        <v>-8.2459763852824572</v>
      </c>
      <c r="AC117" s="31">
        <f t="shared" ca="1" si="51"/>
        <v>-10.259929391066935</v>
      </c>
      <c r="AD117" s="30">
        <f t="shared" ca="1" si="51"/>
        <v>-9.2831512925095137</v>
      </c>
      <c r="AE117" s="32">
        <f t="shared" ca="1" si="51"/>
        <v>-11.297104298293991</v>
      </c>
      <c r="AF117" s="31">
        <f t="shared" ca="1" si="51"/>
        <v>-10.32032619973657</v>
      </c>
      <c r="AG117" s="42">
        <f t="shared" ca="1" si="51"/>
        <v>-12.334279205521048</v>
      </c>
      <c r="AI117" s="7">
        <f t="shared" ca="1" si="35"/>
        <v>0</v>
      </c>
      <c r="AJ117" s="12">
        <f t="shared" ca="1" si="36"/>
        <v>0</v>
      </c>
      <c r="AK117" s="12">
        <f t="shared" ca="1" si="37"/>
        <v>0</v>
      </c>
      <c r="AL117" s="12">
        <f t="shared" ca="1" si="38"/>
        <v>0</v>
      </c>
      <c r="AM117" s="8">
        <f t="shared" ca="1" si="39"/>
        <v>0</v>
      </c>
      <c r="AO117" s="82">
        <f>1</f>
        <v>1</v>
      </c>
      <c r="AP117" s="72">
        <f t="shared" ca="1" si="40"/>
        <v>0</v>
      </c>
      <c r="AQ117" s="83">
        <f t="shared" ca="1" si="41"/>
        <v>1</v>
      </c>
      <c r="AR117" s="90">
        <f ca="1">_alpha*$Q117*AO117</f>
        <v>-2.3221901442578743E-3</v>
      </c>
      <c r="AS117" s="25">
        <f ca="1">_alpha*$Q117*AP117</f>
        <v>0</v>
      </c>
      <c r="AT117" s="48">
        <f ca="1">_alpha*$Q117*AQ117</f>
        <v>-2.3221901442578743E-3</v>
      </c>
      <c r="AU117" s="90">
        <f ca="1">AU116+AR116</f>
        <v>-6.1716265708283427</v>
      </c>
      <c r="AV117" s="25">
        <f ca="1">AV116+AS116</f>
        <v>-1.0371749072270571</v>
      </c>
      <c r="AW117" s="48">
        <f ca="1">AW116+AT116</f>
        <v>-2.0139530057844781</v>
      </c>
    </row>
    <row r="118" spans="2:49" x14ac:dyDescent="0.7">
      <c r="B118" s="15">
        <f t="shared" si="42"/>
        <v>110</v>
      </c>
      <c r="C118" s="7">
        <f t="shared" ca="1" si="43"/>
        <v>110</v>
      </c>
      <c r="D118" s="8">
        <f t="shared" ca="1" si="44"/>
        <v>0</v>
      </c>
      <c r="E118" s="12">
        <f t="shared" ca="1" si="45"/>
        <v>1</v>
      </c>
      <c r="F118" s="66">
        <f t="shared" ca="1" si="46"/>
        <v>0</v>
      </c>
      <c r="G118" s="67">
        <f t="shared" ca="1" si="47"/>
        <v>-1</v>
      </c>
      <c r="H118" s="7">
        <f t="shared" ca="1" si="48"/>
        <v>0</v>
      </c>
      <c r="I118" s="8" t="b">
        <f t="shared" ca="1" si="49"/>
        <v>0</v>
      </c>
      <c r="J118" s="12"/>
      <c r="K118" s="7">
        <f t="shared" ca="1" si="31"/>
        <v>0</v>
      </c>
      <c r="L118" s="25">
        <f t="shared" si="32"/>
        <v>0.62440691227715106</v>
      </c>
      <c r="M118" s="8">
        <f t="shared" ca="1" si="33"/>
        <v>0</v>
      </c>
      <c r="N118" s="12"/>
      <c r="O118" s="74">
        <f ca="1">OFFSET(R118,0,$F118)</f>
        <v>-7.211123668199658</v>
      </c>
      <c r="P118" s="73">
        <f ca="1">$G118+MAX(T118:U118)</f>
        <v>-7.1739487609726007</v>
      </c>
      <c r="Q118" s="48">
        <f ca="1">P118-O118</f>
        <v>3.7174907227057297E-2</v>
      </c>
      <c r="R118" s="90">
        <f ca="1">$AU118+$AV118*E118+$AW118*0</f>
        <v>-7.211123668199658</v>
      </c>
      <c r="S118" s="48">
        <f ca="1">$AU118+$AV118*E118+$AW118*1</f>
        <v>-9.2273988641283946</v>
      </c>
      <c r="T118" s="74">
        <f ca="1">IF($I118=TRUE, 0, $AU118+$AV118*H118+$AW118*0)</f>
        <v>-6.1739487609726007</v>
      </c>
      <c r="U118" s="77">
        <f ca="1">IF($I118=TRUE, 0, $AU118+$AV118*H118+$AW118*1)</f>
        <v>-8.1902239569013364</v>
      </c>
      <c r="X118" s="41">
        <f t="shared" ca="1" si="51"/>
        <v>-6.1739487609726007</v>
      </c>
      <c r="Y118" s="31">
        <f t="shared" ca="1" si="51"/>
        <v>-8.1902239569013364</v>
      </c>
      <c r="Z118" s="30">
        <f t="shared" ca="1" si="51"/>
        <v>-7.211123668199658</v>
      </c>
      <c r="AA118" s="32">
        <f t="shared" ca="1" si="51"/>
        <v>-9.2273988641283946</v>
      </c>
      <c r="AB118" s="31">
        <f t="shared" ca="1" si="51"/>
        <v>-8.2482985754267144</v>
      </c>
      <c r="AC118" s="31">
        <f t="shared" ca="1" si="51"/>
        <v>-10.264573771355451</v>
      </c>
      <c r="AD118" s="30">
        <f t="shared" ca="1" si="51"/>
        <v>-9.2854734826537708</v>
      </c>
      <c r="AE118" s="32">
        <f t="shared" ca="1" si="51"/>
        <v>-11.301748678582507</v>
      </c>
      <c r="AF118" s="31">
        <f t="shared" ca="1" si="51"/>
        <v>-10.322648389880829</v>
      </c>
      <c r="AG118" s="42">
        <f t="shared" ca="1" si="51"/>
        <v>-12.338923585809566</v>
      </c>
      <c r="AI118" s="7">
        <f t="shared" ca="1" si="35"/>
        <v>0</v>
      </c>
      <c r="AJ118" s="12">
        <f t="shared" ca="1" si="36"/>
        <v>0</v>
      </c>
      <c r="AK118" s="12">
        <f t="shared" ca="1" si="37"/>
        <v>0</v>
      </c>
      <c r="AL118" s="12">
        <f t="shared" ca="1" si="38"/>
        <v>0</v>
      </c>
      <c r="AM118" s="8">
        <f t="shared" ca="1" si="39"/>
        <v>0</v>
      </c>
      <c r="AO118" s="82">
        <f>1</f>
        <v>1</v>
      </c>
      <c r="AP118" s="72">
        <f t="shared" ca="1" si="40"/>
        <v>1</v>
      </c>
      <c r="AQ118" s="83">
        <f t="shared" ca="1" si="41"/>
        <v>0</v>
      </c>
      <c r="AR118" s="90">
        <f ca="1">_alpha*$Q118*AO118</f>
        <v>3.7174907227057298E-3</v>
      </c>
      <c r="AS118" s="25">
        <f ca="1">_alpha*$Q118*AP118</f>
        <v>3.7174907227057298E-3</v>
      </c>
      <c r="AT118" s="48">
        <f ca="1">_alpha*$Q118*AQ118</f>
        <v>0</v>
      </c>
      <c r="AU118" s="90">
        <f ca="1">AU117+AR117</f>
        <v>-6.1739487609726007</v>
      </c>
      <c r="AV118" s="25">
        <f ca="1">AV117+AS117</f>
        <v>-1.0371749072270571</v>
      </c>
      <c r="AW118" s="48">
        <f ca="1">AW117+AT117</f>
        <v>-2.0162751959287362</v>
      </c>
    </row>
    <row r="119" spans="2:49" x14ac:dyDescent="0.7">
      <c r="B119" s="15">
        <f t="shared" si="42"/>
        <v>111</v>
      </c>
      <c r="C119" s="7">
        <f t="shared" ca="1" si="43"/>
        <v>111</v>
      </c>
      <c r="D119" s="8">
        <f t="shared" ca="1" si="44"/>
        <v>0</v>
      </c>
      <c r="E119" s="12">
        <f t="shared" ca="1" si="45"/>
        <v>0</v>
      </c>
      <c r="F119" s="66">
        <f t="shared" ca="1" si="46"/>
        <v>1</v>
      </c>
      <c r="G119" s="67">
        <f t="shared" ca="1" si="47"/>
        <v>-1</v>
      </c>
      <c r="H119" s="7">
        <f t="shared" ca="1" si="48"/>
        <v>1</v>
      </c>
      <c r="I119" s="8" t="b">
        <f t="shared" ca="1" si="49"/>
        <v>0</v>
      </c>
      <c r="J119" s="12"/>
      <c r="K119" s="7">
        <f t="shared" ca="1" si="31"/>
        <v>0</v>
      </c>
      <c r="L119" s="25">
        <f t="shared" si="32"/>
        <v>0.623847153376198</v>
      </c>
      <c r="M119" s="8">
        <f t="shared" ca="1" si="33"/>
        <v>1</v>
      </c>
      <c r="N119" s="12"/>
      <c r="O119" s="74">
        <f ca="1">OFFSET(R119,0,$F119)</f>
        <v>-8.1865064661786313</v>
      </c>
      <c r="P119" s="73">
        <f ca="1">$G119+MAX(T119:U119)</f>
        <v>-8.203688686754246</v>
      </c>
      <c r="Q119" s="48">
        <f ca="1">P119-O119</f>
        <v>-1.7182220575614693E-2</v>
      </c>
      <c r="R119" s="90">
        <f ca="1">$AU119+$AV119*E119+$AW119*0</f>
        <v>-6.1702312702498947</v>
      </c>
      <c r="S119" s="48">
        <f ca="1">$AU119+$AV119*E119+$AW119*1</f>
        <v>-8.1865064661786313</v>
      </c>
      <c r="T119" s="74">
        <f ca="1">IF($I119=TRUE, 0, $AU119+$AV119*H119+$AW119*0)</f>
        <v>-7.203688686754246</v>
      </c>
      <c r="U119" s="77">
        <f ca="1">IF($I119=TRUE, 0, $AU119+$AV119*H119+$AW119*1)</f>
        <v>-9.2199638826829826</v>
      </c>
      <c r="X119" s="41">
        <f t="shared" ca="1" si="51"/>
        <v>-6.1702312702498947</v>
      </c>
      <c r="Y119" s="31">
        <f t="shared" ca="1" si="51"/>
        <v>-8.1865064661786313</v>
      </c>
      <c r="Z119" s="30">
        <f t="shared" ca="1" si="51"/>
        <v>-7.203688686754246</v>
      </c>
      <c r="AA119" s="32">
        <f t="shared" ca="1" si="51"/>
        <v>-9.2199638826829826</v>
      </c>
      <c r="AB119" s="31">
        <f t="shared" ca="1" si="51"/>
        <v>-8.2371461032585973</v>
      </c>
      <c r="AC119" s="31">
        <f t="shared" ca="1" si="51"/>
        <v>-10.253421299187334</v>
      </c>
      <c r="AD119" s="30">
        <f t="shared" ca="1" si="51"/>
        <v>-9.2706035197629486</v>
      </c>
      <c r="AE119" s="32">
        <f t="shared" ca="1" si="51"/>
        <v>-11.286878715691685</v>
      </c>
      <c r="AF119" s="31">
        <f t="shared" ca="1" si="51"/>
        <v>-10.3040609362673</v>
      </c>
      <c r="AG119" s="42">
        <f t="shared" ca="1" si="51"/>
        <v>-12.320336132196037</v>
      </c>
      <c r="AI119" s="7">
        <f t="shared" ca="1" si="35"/>
        <v>0</v>
      </c>
      <c r="AJ119" s="12">
        <f t="shared" ca="1" si="36"/>
        <v>0</v>
      </c>
      <c r="AK119" s="12">
        <f t="shared" ca="1" si="37"/>
        <v>0</v>
      </c>
      <c r="AL119" s="12">
        <f t="shared" ca="1" si="38"/>
        <v>0</v>
      </c>
      <c r="AM119" s="8">
        <f t="shared" ca="1" si="39"/>
        <v>0</v>
      </c>
      <c r="AO119" s="82">
        <f>1</f>
        <v>1</v>
      </c>
      <c r="AP119" s="72">
        <f t="shared" ca="1" si="40"/>
        <v>0</v>
      </c>
      <c r="AQ119" s="83">
        <f t="shared" ca="1" si="41"/>
        <v>1</v>
      </c>
      <c r="AR119" s="90">
        <f ca="1">_alpha*$Q119*AO119</f>
        <v>-1.7182220575614694E-3</v>
      </c>
      <c r="AS119" s="25">
        <f ca="1">_alpha*$Q119*AP119</f>
        <v>0</v>
      </c>
      <c r="AT119" s="48">
        <f ca="1">_alpha*$Q119*AQ119</f>
        <v>-1.7182220575614694E-3</v>
      </c>
      <c r="AU119" s="90">
        <f ca="1">AU118+AR118</f>
        <v>-6.1702312702498947</v>
      </c>
      <c r="AV119" s="25">
        <f ca="1">AV118+AS118</f>
        <v>-1.0334574165043513</v>
      </c>
      <c r="AW119" s="48">
        <f ca="1">AW118+AT118</f>
        <v>-2.0162751959287362</v>
      </c>
    </row>
    <row r="120" spans="2:49" x14ac:dyDescent="0.7">
      <c r="B120" s="15">
        <f t="shared" si="42"/>
        <v>112</v>
      </c>
      <c r="C120" s="7">
        <f t="shared" ca="1" si="43"/>
        <v>112</v>
      </c>
      <c r="D120" s="8">
        <f t="shared" ca="1" si="44"/>
        <v>0</v>
      </c>
      <c r="E120" s="12">
        <f t="shared" ca="1" si="45"/>
        <v>1</v>
      </c>
      <c r="F120" s="66">
        <f t="shared" ca="1" si="46"/>
        <v>1</v>
      </c>
      <c r="G120" s="67">
        <f t="shared" ca="1" si="47"/>
        <v>-1</v>
      </c>
      <c r="H120" s="7">
        <f t="shared" ca="1" si="48"/>
        <v>2</v>
      </c>
      <c r="I120" s="8" t="b">
        <f t="shared" ca="1" si="49"/>
        <v>0</v>
      </c>
      <c r="J120" s="12"/>
      <c r="K120" s="7">
        <f t="shared" ca="1" si="31"/>
        <v>0</v>
      </c>
      <c r="L120" s="25">
        <f t="shared" si="32"/>
        <v>0.62329286531029238</v>
      </c>
      <c r="M120" s="8">
        <f t="shared" ca="1" si="33"/>
        <v>1</v>
      </c>
      <c r="N120" s="12"/>
      <c r="O120" s="74">
        <f ca="1">OFFSET(R120,0,$F120)</f>
        <v>-9.2234003267981048</v>
      </c>
      <c r="P120" s="73">
        <f ca="1">$G120+MAX(T120:U120)</f>
        <v>-9.2388643253161575</v>
      </c>
      <c r="Q120" s="48">
        <f ca="1">P120-O120</f>
        <v>-1.5463998518052691E-2</v>
      </c>
      <c r="R120" s="90">
        <f ca="1">$AU120+$AV120*E120+$AW120*0</f>
        <v>-7.2054069088118071</v>
      </c>
      <c r="S120" s="48">
        <f ca="1">$AU120+$AV120*E120+$AW120*1</f>
        <v>-9.2234003267981048</v>
      </c>
      <c r="T120" s="74">
        <f ca="1">IF($I120=TRUE, 0, $AU120+$AV120*H120+$AW120*0)</f>
        <v>-8.2388643253161575</v>
      </c>
      <c r="U120" s="77">
        <f ca="1">IF($I120=TRUE, 0, $AU120+$AV120*H120+$AW120*1)</f>
        <v>-10.256857743302454</v>
      </c>
      <c r="X120" s="41">
        <f t="shared" ca="1" si="51"/>
        <v>-6.1719494923074558</v>
      </c>
      <c r="Y120" s="31">
        <f t="shared" ca="1" si="51"/>
        <v>-8.1899429102937535</v>
      </c>
      <c r="Z120" s="30">
        <f t="shared" ca="1" si="51"/>
        <v>-7.2054069088118071</v>
      </c>
      <c r="AA120" s="32">
        <f t="shared" ca="1" si="51"/>
        <v>-9.2234003267981048</v>
      </c>
      <c r="AB120" s="31">
        <f t="shared" ca="1" si="51"/>
        <v>-8.2388643253161575</v>
      </c>
      <c r="AC120" s="31">
        <f t="shared" ca="1" si="51"/>
        <v>-10.256857743302454</v>
      </c>
      <c r="AD120" s="30">
        <f t="shared" ca="1" si="51"/>
        <v>-9.2723217418205088</v>
      </c>
      <c r="AE120" s="32">
        <f t="shared" ca="1" si="51"/>
        <v>-11.290315159806806</v>
      </c>
      <c r="AF120" s="31">
        <f t="shared" ca="1" si="51"/>
        <v>-10.30577915832486</v>
      </c>
      <c r="AG120" s="42">
        <f t="shared" ca="1" si="51"/>
        <v>-12.323772576311157</v>
      </c>
      <c r="AI120" s="7">
        <f t="shared" ca="1" si="35"/>
        <v>0</v>
      </c>
      <c r="AJ120" s="12">
        <f t="shared" ca="1" si="36"/>
        <v>0</v>
      </c>
      <c r="AK120" s="12">
        <f t="shared" ca="1" si="37"/>
        <v>0</v>
      </c>
      <c r="AL120" s="12">
        <f t="shared" ca="1" si="38"/>
        <v>0</v>
      </c>
      <c r="AM120" s="8">
        <f t="shared" ca="1" si="39"/>
        <v>0</v>
      </c>
      <c r="AO120" s="82">
        <f>1</f>
        <v>1</v>
      </c>
      <c r="AP120" s="72">
        <f t="shared" ca="1" si="40"/>
        <v>1</v>
      </c>
      <c r="AQ120" s="83">
        <f t="shared" ca="1" si="41"/>
        <v>1</v>
      </c>
      <c r="AR120" s="90">
        <f ca="1">_alpha*$Q120*AO120</f>
        <v>-1.5463998518052691E-3</v>
      </c>
      <c r="AS120" s="25">
        <f ca="1">_alpha*$Q120*AP120</f>
        <v>-1.5463998518052691E-3</v>
      </c>
      <c r="AT120" s="48">
        <f ca="1">_alpha*$Q120*AQ120</f>
        <v>-1.5463998518052691E-3</v>
      </c>
      <c r="AU120" s="90">
        <f ca="1">AU119+AR119</f>
        <v>-6.1719494923074558</v>
      </c>
      <c r="AV120" s="25">
        <f ca="1">AV119+AS119</f>
        <v>-1.0334574165043513</v>
      </c>
      <c r="AW120" s="48">
        <f ca="1">AW119+AT119</f>
        <v>-2.0179934179862977</v>
      </c>
    </row>
    <row r="121" spans="2:49" x14ac:dyDescent="0.7">
      <c r="B121" s="15">
        <f t="shared" si="42"/>
        <v>113</v>
      </c>
      <c r="C121" s="7">
        <f t="shared" ca="1" si="43"/>
        <v>113</v>
      </c>
      <c r="D121" s="8">
        <f t="shared" ca="1" si="44"/>
        <v>0</v>
      </c>
      <c r="E121" s="12">
        <f t="shared" ca="1" si="45"/>
        <v>2</v>
      </c>
      <c r="F121" s="66">
        <f t="shared" ca="1" si="46"/>
        <v>1</v>
      </c>
      <c r="G121" s="67">
        <f t="shared" ca="1" si="47"/>
        <v>-1</v>
      </c>
      <c r="H121" s="7">
        <f t="shared" ca="1" si="48"/>
        <v>3</v>
      </c>
      <c r="I121" s="8" t="b">
        <f t="shared" ca="1" si="49"/>
        <v>0</v>
      </c>
      <c r="J121" s="12"/>
      <c r="K121" s="7">
        <f t="shared" ca="1" si="31"/>
        <v>0</v>
      </c>
      <c r="L121" s="25">
        <f t="shared" si="32"/>
        <v>0.62274394689966583</v>
      </c>
      <c r="M121" s="8">
        <f t="shared" ca="1" si="33"/>
        <v>1</v>
      </c>
      <c r="N121" s="12"/>
      <c r="O121" s="74">
        <f ca="1">OFFSET(R121,0,$F121)</f>
        <v>-10.263043342709677</v>
      </c>
      <c r="P121" s="73">
        <f ca="1">$G121+MAX(T121:U121)</f>
        <v>-10.27850734122773</v>
      </c>
      <c r="Q121" s="48">
        <f ca="1">P121-O121</f>
        <v>-1.5463998518052691E-2</v>
      </c>
      <c r="R121" s="90">
        <f ca="1">$AU121+$AV121*E121+$AW121*0</f>
        <v>-8.2435035248715742</v>
      </c>
      <c r="S121" s="48">
        <f ca="1">$AU121+$AV121*E121+$AW121*1</f>
        <v>-10.263043342709677</v>
      </c>
      <c r="T121" s="74">
        <f ca="1">IF($I121=TRUE, 0, $AU121+$AV121*H121+$AW121*0)</f>
        <v>-9.2785073412277299</v>
      </c>
      <c r="U121" s="77">
        <f ca="1">IF($I121=TRUE, 0, $AU121+$AV121*H121+$AW121*1)</f>
        <v>-11.298047159065833</v>
      </c>
      <c r="X121" s="41">
        <f t="shared" ref="X121:AG136" ca="1" si="52">$AU121+$AV121*X$5+$AW121*X$6</f>
        <v>-6.1734958921592611</v>
      </c>
      <c r="Y121" s="31">
        <f t="shared" ca="1" si="52"/>
        <v>-8.1930357099973641</v>
      </c>
      <c r="Z121" s="30">
        <f t="shared" ca="1" si="52"/>
        <v>-7.2084997085154177</v>
      </c>
      <c r="AA121" s="32">
        <f t="shared" ca="1" si="52"/>
        <v>-9.2280395263535198</v>
      </c>
      <c r="AB121" s="31">
        <f t="shared" ca="1" si="52"/>
        <v>-8.2435035248715742</v>
      </c>
      <c r="AC121" s="31">
        <f t="shared" ca="1" si="52"/>
        <v>-10.263043342709677</v>
      </c>
      <c r="AD121" s="30">
        <f t="shared" ca="1" si="52"/>
        <v>-9.2785073412277299</v>
      </c>
      <c r="AE121" s="32">
        <f t="shared" ca="1" si="52"/>
        <v>-11.298047159065833</v>
      </c>
      <c r="AF121" s="31">
        <f t="shared" ca="1" si="52"/>
        <v>-10.313511157583887</v>
      </c>
      <c r="AG121" s="42">
        <f t="shared" ca="1" si="52"/>
        <v>-12.33305097542199</v>
      </c>
      <c r="AI121" s="7">
        <f t="shared" ca="1" si="35"/>
        <v>0</v>
      </c>
      <c r="AJ121" s="12">
        <f t="shared" ca="1" si="36"/>
        <v>0</v>
      </c>
      <c r="AK121" s="12">
        <f t="shared" ca="1" si="37"/>
        <v>0</v>
      </c>
      <c r="AL121" s="12">
        <f t="shared" ca="1" si="38"/>
        <v>0</v>
      </c>
      <c r="AM121" s="8">
        <f t="shared" ca="1" si="39"/>
        <v>0</v>
      </c>
      <c r="AO121" s="82">
        <f>1</f>
        <v>1</v>
      </c>
      <c r="AP121" s="72">
        <f t="shared" ca="1" si="40"/>
        <v>2</v>
      </c>
      <c r="AQ121" s="83">
        <f t="shared" ca="1" si="41"/>
        <v>1</v>
      </c>
      <c r="AR121" s="90">
        <f ca="1">_alpha*$Q121*AO121</f>
        <v>-1.5463998518052691E-3</v>
      </c>
      <c r="AS121" s="25">
        <f ca="1">_alpha*$Q121*AP121</f>
        <v>-3.0927997036105381E-3</v>
      </c>
      <c r="AT121" s="48">
        <f ca="1">_alpha*$Q121*AQ121</f>
        <v>-1.5463998518052691E-3</v>
      </c>
      <c r="AU121" s="90">
        <f ca="1">AU120+AR120</f>
        <v>-6.1734958921592611</v>
      </c>
      <c r="AV121" s="25">
        <f ca="1">AV120+AS120</f>
        <v>-1.0350038163561566</v>
      </c>
      <c r="AW121" s="48">
        <f ca="1">AW120+AT120</f>
        <v>-2.019539817838103</v>
      </c>
    </row>
    <row r="122" spans="2:49" x14ac:dyDescent="0.7">
      <c r="B122" s="15">
        <f t="shared" si="42"/>
        <v>114</v>
      </c>
      <c r="C122" s="7">
        <f t="shared" ca="1" si="43"/>
        <v>114</v>
      </c>
      <c r="D122" s="8">
        <f t="shared" ca="1" si="44"/>
        <v>0</v>
      </c>
      <c r="E122" s="12">
        <f t="shared" ca="1" si="45"/>
        <v>3</v>
      </c>
      <c r="F122" s="66">
        <f t="shared" ca="1" si="46"/>
        <v>1</v>
      </c>
      <c r="G122" s="67">
        <f t="shared" ca="1" si="47"/>
        <v>10</v>
      </c>
      <c r="H122" s="7">
        <f t="shared" ca="1" si="48"/>
        <v>4</v>
      </c>
      <c r="I122" s="8" t="b">
        <f t="shared" ca="1" si="49"/>
        <v>1</v>
      </c>
      <c r="J122" s="12"/>
      <c r="K122" s="7">
        <f t="shared" ca="1" si="31"/>
        <v>0</v>
      </c>
      <c r="L122" s="25">
        <f t="shared" si="32"/>
        <v>0.6222002997027839</v>
      </c>
      <c r="M122" s="8">
        <f t="shared" ca="1" si="33"/>
        <v>1</v>
      </c>
      <c r="N122" s="12"/>
      <c r="O122" s="74">
        <f ca="1">OFFSET(R122,0,$F122)</f>
        <v>-11.310418357880277</v>
      </c>
      <c r="P122" s="73">
        <f ca="1">$G122+MAX(T122:U122)</f>
        <v>10</v>
      </c>
      <c r="Q122" s="48">
        <f ca="1">P122-O122</f>
        <v>21.310418357880277</v>
      </c>
      <c r="R122" s="90">
        <f ca="1">$AU122+$AV122*E122+$AW122*0</f>
        <v>-9.2893321401903677</v>
      </c>
      <c r="S122" s="48">
        <f ca="1">$AU122+$AV122*E122+$AW122*1</f>
        <v>-11.310418357880277</v>
      </c>
      <c r="T122" s="74">
        <f ca="1">IF($I122=TRUE, 0, $AU122+$AV122*H122+$AW122*0)</f>
        <v>0</v>
      </c>
      <c r="U122" s="77">
        <f ca="1">IF($I122=TRUE, 0, $AU122+$AV122*H122+$AW122*1)</f>
        <v>0</v>
      </c>
      <c r="X122" s="41">
        <f t="shared" ca="1" si="52"/>
        <v>-6.1750422920110664</v>
      </c>
      <c r="Y122" s="31">
        <f t="shared" ca="1" si="52"/>
        <v>-8.1961285097009746</v>
      </c>
      <c r="Z122" s="30">
        <f t="shared" ca="1" si="52"/>
        <v>-7.2131389080708335</v>
      </c>
      <c r="AA122" s="32">
        <f t="shared" ca="1" si="52"/>
        <v>-9.2342251257607408</v>
      </c>
      <c r="AB122" s="31">
        <f t="shared" ca="1" si="52"/>
        <v>-8.2512355241305997</v>
      </c>
      <c r="AC122" s="31">
        <f t="shared" ca="1" si="52"/>
        <v>-10.272321741820509</v>
      </c>
      <c r="AD122" s="30">
        <f t="shared" ca="1" si="52"/>
        <v>-9.2893321401903677</v>
      </c>
      <c r="AE122" s="32">
        <f t="shared" ca="1" si="52"/>
        <v>-11.310418357880277</v>
      </c>
      <c r="AF122" s="31">
        <f t="shared" ca="1" si="52"/>
        <v>-10.327428756250136</v>
      </c>
      <c r="AG122" s="42">
        <f t="shared" ca="1" si="52"/>
        <v>-12.348514973940045</v>
      </c>
      <c r="AI122" s="7">
        <f t="shared" ca="1" si="35"/>
        <v>0</v>
      </c>
      <c r="AJ122" s="12">
        <f t="shared" ca="1" si="36"/>
        <v>0</v>
      </c>
      <c r="AK122" s="12">
        <f t="shared" ca="1" si="37"/>
        <v>0</v>
      </c>
      <c r="AL122" s="12">
        <f t="shared" ca="1" si="38"/>
        <v>0</v>
      </c>
      <c r="AM122" s="8">
        <f t="shared" ca="1" si="39"/>
        <v>0</v>
      </c>
      <c r="AO122" s="82">
        <f>1</f>
        <v>1</v>
      </c>
      <c r="AP122" s="72">
        <f t="shared" ca="1" si="40"/>
        <v>3</v>
      </c>
      <c r="AQ122" s="83">
        <f t="shared" ca="1" si="41"/>
        <v>1</v>
      </c>
      <c r="AR122" s="90">
        <f ca="1">_alpha*$Q122*AO122</f>
        <v>2.1310418357880279</v>
      </c>
      <c r="AS122" s="25">
        <f ca="1">_alpha*$Q122*AP122</f>
        <v>6.3931255073640836</v>
      </c>
      <c r="AT122" s="48">
        <f ca="1">_alpha*$Q122*AQ122</f>
        <v>2.1310418357880279</v>
      </c>
      <c r="AU122" s="90">
        <f ca="1">AU121+AR121</f>
        <v>-6.1750422920110664</v>
      </c>
      <c r="AV122" s="25">
        <f ca="1">AV121+AS121</f>
        <v>-1.0380966160597671</v>
      </c>
      <c r="AW122" s="48">
        <f ca="1">AW121+AT121</f>
        <v>-2.0210862176899083</v>
      </c>
    </row>
    <row r="123" spans="2:49" x14ac:dyDescent="0.7">
      <c r="B123" s="15">
        <f t="shared" si="42"/>
        <v>115</v>
      </c>
      <c r="C123" s="7">
        <f t="shared" ca="1" si="43"/>
        <v>0</v>
      </c>
      <c r="D123" s="8">
        <f t="shared" ca="1" si="44"/>
        <v>1</v>
      </c>
      <c r="E123" s="12">
        <f t="shared" ca="1" si="45"/>
        <v>0</v>
      </c>
      <c r="F123" s="66">
        <f t="shared" ca="1" si="46"/>
        <v>0</v>
      </c>
      <c r="G123" s="67">
        <f t="shared" ca="1" si="47"/>
        <v>-1</v>
      </c>
      <c r="H123" s="7">
        <f t="shared" ca="1" si="48"/>
        <v>0</v>
      </c>
      <c r="I123" s="8" t="b">
        <f t="shared" ca="1" si="49"/>
        <v>0</v>
      </c>
      <c r="J123" s="12"/>
      <c r="K123" s="7">
        <f t="shared" ca="1" si="31"/>
        <v>1</v>
      </c>
      <c r="L123" s="25">
        <f t="shared" si="32"/>
        <v>0.62166182791918467</v>
      </c>
      <c r="M123" s="8">
        <f t="shared" ca="1" si="33"/>
        <v>0</v>
      </c>
      <c r="N123" s="12"/>
      <c r="O123" s="74">
        <f ca="1">OFFSET(R123,0,$F123)</f>
        <v>-4.0440004562230385</v>
      </c>
      <c r="P123" s="73">
        <f ca="1">$G123+MAX(T123:U123)</f>
        <v>-4.9340448381249189</v>
      </c>
      <c r="Q123" s="48">
        <f ca="1">P123-O123</f>
        <v>-0.8900443819018804</v>
      </c>
      <c r="R123" s="90">
        <f ca="1">$AU123+$AV123*E123+$AW123*0</f>
        <v>-4.0440004562230385</v>
      </c>
      <c r="S123" s="48">
        <f ca="1">$AU123+$AV123*E123+$AW123*1</f>
        <v>-3.9340448381249189</v>
      </c>
      <c r="T123" s="74">
        <f ca="1">IF($I123=TRUE, 0, $AU123+$AV123*H123+$AW123*0)</f>
        <v>-4.0440004562230385</v>
      </c>
      <c r="U123" s="77">
        <f ca="1">IF($I123=TRUE, 0, $AU123+$AV123*H123+$AW123*1)</f>
        <v>-3.9340448381249189</v>
      </c>
      <c r="X123" s="41">
        <f t="shared" ca="1" si="52"/>
        <v>-4.0440004562230385</v>
      </c>
      <c r="Y123" s="31">
        <f t="shared" ca="1" si="52"/>
        <v>-3.9340448381249189</v>
      </c>
      <c r="Z123" s="30">
        <f t="shared" ca="1" si="52"/>
        <v>1.311028435081278</v>
      </c>
      <c r="AA123" s="32">
        <f t="shared" ca="1" si="52"/>
        <v>1.4209840531793976</v>
      </c>
      <c r="AB123" s="31">
        <f t="shared" ca="1" si="52"/>
        <v>6.6660573263855945</v>
      </c>
      <c r="AC123" s="31">
        <f t="shared" ca="1" si="52"/>
        <v>6.7760129444837141</v>
      </c>
      <c r="AD123" s="30">
        <f t="shared" ca="1" si="52"/>
        <v>12.021086217689913</v>
      </c>
      <c r="AE123" s="32">
        <f t="shared" ca="1" si="52"/>
        <v>12.131041835788032</v>
      </c>
      <c r="AF123" s="31">
        <f t="shared" ca="1" si="52"/>
        <v>17.376115108994227</v>
      </c>
      <c r="AG123" s="42">
        <f t="shared" ca="1" si="52"/>
        <v>17.486070727092347</v>
      </c>
      <c r="AI123" s="7">
        <f t="shared" ca="1" si="35"/>
        <v>1</v>
      </c>
      <c r="AJ123" s="12">
        <f t="shared" ca="1" si="36"/>
        <v>1</v>
      </c>
      <c r="AK123" s="12">
        <f t="shared" ca="1" si="37"/>
        <v>1</v>
      </c>
      <c r="AL123" s="12">
        <f t="shared" ca="1" si="38"/>
        <v>1</v>
      </c>
      <c r="AM123" s="8">
        <f t="shared" ca="1" si="39"/>
        <v>1</v>
      </c>
      <c r="AO123" s="82">
        <f>1</f>
        <v>1</v>
      </c>
      <c r="AP123" s="72">
        <f t="shared" ca="1" si="40"/>
        <v>0</v>
      </c>
      <c r="AQ123" s="83">
        <f t="shared" ca="1" si="41"/>
        <v>0</v>
      </c>
      <c r="AR123" s="90">
        <f ca="1">_alpha*$Q123*AO123</f>
        <v>-8.9004438190188051E-2</v>
      </c>
      <c r="AS123" s="25">
        <f ca="1">_alpha*$Q123*AP123</f>
        <v>0</v>
      </c>
      <c r="AT123" s="48">
        <f ca="1">_alpha*$Q123*AQ123</f>
        <v>0</v>
      </c>
      <c r="AU123" s="90">
        <f ca="1">AU122+AR122</f>
        <v>-4.0440004562230385</v>
      </c>
      <c r="AV123" s="25">
        <f ca="1">AV122+AS122</f>
        <v>5.3550288913043165</v>
      </c>
      <c r="AW123" s="48">
        <f ca="1">AW122+AT122</f>
        <v>0.1099556180981196</v>
      </c>
    </row>
    <row r="124" spans="2:49" x14ac:dyDescent="0.7">
      <c r="B124" s="15">
        <f t="shared" si="42"/>
        <v>116</v>
      </c>
      <c r="C124" s="7">
        <f t="shared" ca="1" si="43"/>
        <v>1</v>
      </c>
      <c r="D124" s="8">
        <f t="shared" ca="1" si="44"/>
        <v>1</v>
      </c>
      <c r="E124" s="12">
        <f t="shared" ca="1" si="45"/>
        <v>0</v>
      </c>
      <c r="F124" s="66">
        <f t="shared" ca="1" si="46"/>
        <v>1</v>
      </c>
      <c r="G124" s="67">
        <f t="shared" ca="1" si="47"/>
        <v>-1</v>
      </c>
      <c r="H124" s="7">
        <f t="shared" ca="1" si="48"/>
        <v>1</v>
      </c>
      <c r="I124" s="8" t="b">
        <f t="shared" ca="1" si="49"/>
        <v>0</v>
      </c>
      <c r="J124" s="12"/>
      <c r="K124" s="7">
        <f t="shared" ca="1" si="31"/>
        <v>1</v>
      </c>
      <c r="L124" s="25">
        <f t="shared" si="32"/>
        <v>0.62112843829656739</v>
      </c>
      <c r="M124" s="8">
        <f t="shared" ca="1" si="33"/>
        <v>1</v>
      </c>
      <c r="N124" s="12"/>
      <c r="O124" s="74">
        <f ca="1">OFFSET(R124,0,$F124)</f>
        <v>-4.0230492763151071</v>
      </c>
      <c r="P124" s="73">
        <f ca="1">$G124+MAX(T124:U124)</f>
        <v>0.33197961498920936</v>
      </c>
      <c r="Q124" s="48">
        <f ca="1">P124-O124</f>
        <v>4.3550288913043165</v>
      </c>
      <c r="R124" s="90">
        <f ca="1">$AU124+$AV124*E124+$AW124*0</f>
        <v>-4.1330048944132267</v>
      </c>
      <c r="S124" s="48">
        <f ca="1">$AU124+$AV124*E124+$AW124*1</f>
        <v>-4.0230492763151071</v>
      </c>
      <c r="T124" s="74">
        <f ca="1">IF($I124=TRUE, 0, $AU124+$AV124*H124+$AW124*0)</f>
        <v>1.2220239968910898</v>
      </c>
      <c r="U124" s="77">
        <f ca="1">IF($I124=TRUE, 0, $AU124+$AV124*H124+$AW124*1)</f>
        <v>1.3319796149892094</v>
      </c>
      <c r="X124" s="41">
        <f t="shared" ca="1" si="52"/>
        <v>-4.1330048944132267</v>
      </c>
      <c r="Y124" s="31">
        <f t="shared" ca="1" si="52"/>
        <v>-4.0230492763151071</v>
      </c>
      <c r="Z124" s="30">
        <f t="shared" ca="1" si="52"/>
        <v>1.2220239968910898</v>
      </c>
      <c r="AA124" s="32">
        <f t="shared" ca="1" si="52"/>
        <v>1.3319796149892094</v>
      </c>
      <c r="AB124" s="31">
        <f t="shared" ca="1" si="52"/>
        <v>6.5770528881954062</v>
      </c>
      <c r="AC124" s="31">
        <f t="shared" ca="1" si="52"/>
        <v>6.6870085062935258</v>
      </c>
      <c r="AD124" s="30">
        <f t="shared" ca="1" si="52"/>
        <v>11.932081779499725</v>
      </c>
      <c r="AE124" s="32">
        <f t="shared" ca="1" si="52"/>
        <v>12.042037397597845</v>
      </c>
      <c r="AF124" s="31">
        <f t="shared" ca="1" si="52"/>
        <v>17.28711067080404</v>
      </c>
      <c r="AG124" s="42">
        <f t="shared" ca="1" si="52"/>
        <v>17.39706628890216</v>
      </c>
      <c r="AI124" s="7">
        <f t="shared" ca="1" si="35"/>
        <v>1</v>
      </c>
      <c r="AJ124" s="12">
        <f t="shared" ca="1" si="36"/>
        <v>1</v>
      </c>
      <c r="AK124" s="12">
        <f t="shared" ca="1" si="37"/>
        <v>1</v>
      </c>
      <c r="AL124" s="12">
        <f t="shared" ca="1" si="38"/>
        <v>1</v>
      </c>
      <c r="AM124" s="8">
        <f t="shared" ca="1" si="39"/>
        <v>1</v>
      </c>
      <c r="AO124" s="82">
        <f>1</f>
        <v>1</v>
      </c>
      <c r="AP124" s="72">
        <f t="shared" ca="1" si="40"/>
        <v>0</v>
      </c>
      <c r="AQ124" s="83">
        <f t="shared" ca="1" si="41"/>
        <v>1</v>
      </c>
      <c r="AR124" s="90">
        <f ca="1">_alpha*$Q124*AO124</f>
        <v>0.43550288913043167</v>
      </c>
      <c r="AS124" s="25">
        <f ca="1">_alpha*$Q124*AP124</f>
        <v>0</v>
      </c>
      <c r="AT124" s="48">
        <f ca="1">_alpha*$Q124*AQ124</f>
        <v>0.43550288913043167</v>
      </c>
      <c r="AU124" s="90">
        <f ca="1">AU123+AR123</f>
        <v>-4.1330048944132267</v>
      </c>
      <c r="AV124" s="25">
        <f ca="1">AV123+AS123</f>
        <v>5.3550288913043165</v>
      </c>
      <c r="AW124" s="48">
        <f ca="1">AW123+AT123</f>
        <v>0.1099556180981196</v>
      </c>
    </row>
    <row r="125" spans="2:49" x14ac:dyDescent="0.7">
      <c r="B125" s="15">
        <f t="shared" si="42"/>
        <v>117</v>
      </c>
      <c r="C125" s="7">
        <f t="shared" ca="1" si="43"/>
        <v>2</v>
      </c>
      <c r="D125" s="8">
        <f t="shared" ca="1" si="44"/>
        <v>1</v>
      </c>
      <c r="E125" s="12">
        <f t="shared" ca="1" si="45"/>
        <v>1</v>
      </c>
      <c r="F125" s="66">
        <f t="shared" ca="1" si="46"/>
        <v>1</v>
      </c>
      <c r="G125" s="67">
        <f t="shared" ca="1" si="47"/>
        <v>-1</v>
      </c>
      <c r="H125" s="7">
        <f t="shared" ca="1" si="48"/>
        <v>2</v>
      </c>
      <c r="I125" s="8" t="b">
        <f t="shared" ca="1" si="49"/>
        <v>0</v>
      </c>
      <c r="J125" s="12"/>
      <c r="K125" s="7">
        <f t="shared" ca="1" si="31"/>
        <v>1</v>
      </c>
      <c r="L125" s="25">
        <f t="shared" si="32"/>
        <v>0.62060004004191427</v>
      </c>
      <c r="M125" s="8">
        <f t="shared" ca="1" si="33"/>
        <v>1</v>
      </c>
      <c r="N125" s="12"/>
      <c r="O125" s="74">
        <f ca="1">OFFSET(R125,0,$F125)</f>
        <v>2.2029853932500725</v>
      </c>
      <c r="P125" s="73">
        <f ca="1">$G125+MAX(T125:U125)</f>
        <v>6.5580142845543898</v>
      </c>
      <c r="Q125" s="48">
        <f ca="1">P125-O125</f>
        <v>4.3550288913043174</v>
      </c>
      <c r="R125" s="90">
        <f ca="1">$AU125+$AV125*E125+$AW125*0</f>
        <v>1.6575268860215213</v>
      </c>
      <c r="S125" s="48">
        <f ca="1">$AU125+$AV125*E125+$AW125*1</f>
        <v>2.2029853932500725</v>
      </c>
      <c r="T125" s="74">
        <f ca="1">IF($I125=TRUE, 0, $AU125+$AV125*H125+$AW125*0)</f>
        <v>7.0125557773258382</v>
      </c>
      <c r="U125" s="77">
        <f ca="1">IF($I125=TRUE, 0, $AU125+$AV125*H125+$AW125*1)</f>
        <v>7.5580142845543898</v>
      </c>
      <c r="X125" s="41">
        <f t="shared" ca="1" si="52"/>
        <v>-3.6975020052827952</v>
      </c>
      <c r="Y125" s="31">
        <f t="shared" ca="1" si="52"/>
        <v>-3.152043498054244</v>
      </c>
      <c r="Z125" s="30">
        <f t="shared" ca="1" si="52"/>
        <v>1.6575268860215213</v>
      </c>
      <c r="AA125" s="32">
        <f t="shared" ca="1" si="52"/>
        <v>2.2029853932500725</v>
      </c>
      <c r="AB125" s="31">
        <f t="shared" ca="1" si="52"/>
        <v>7.0125557773258382</v>
      </c>
      <c r="AC125" s="31">
        <f t="shared" ca="1" si="52"/>
        <v>7.5580142845543898</v>
      </c>
      <c r="AD125" s="30">
        <f t="shared" ca="1" si="52"/>
        <v>12.367584668630156</v>
      </c>
      <c r="AE125" s="32">
        <f t="shared" ca="1" si="52"/>
        <v>12.913043175858707</v>
      </c>
      <c r="AF125" s="31">
        <f t="shared" ca="1" si="52"/>
        <v>17.722613559934469</v>
      </c>
      <c r="AG125" s="42">
        <f t="shared" ca="1" si="52"/>
        <v>18.268072067163022</v>
      </c>
      <c r="AI125" s="7">
        <f t="shared" ca="1" si="35"/>
        <v>1</v>
      </c>
      <c r="AJ125" s="12">
        <f t="shared" ca="1" si="36"/>
        <v>1</v>
      </c>
      <c r="AK125" s="12">
        <f t="shared" ca="1" si="37"/>
        <v>1</v>
      </c>
      <c r="AL125" s="12">
        <f t="shared" ca="1" si="38"/>
        <v>1</v>
      </c>
      <c r="AM125" s="8">
        <f t="shared" ca="1" si="39"/>
        <v>1</v>
      </c>
      <c r="AO125" s="82">
        <f>1</f>
        <v>1</v>
      </c>
      <c r="AP125" s="72">
        <f t="shared" ca="1" si="40"/>
        <v>1</v>
      </c>
      <c r="AQ125" s="83">
        <f t="shared" ca="1" si="41"/>
        <v>1</v>
      </c>
      <c r="AR125" s="90">
        <f ca="1">_alpha*$Q125*AO125</f>
        <v>0.43550288913043178</v>
      </c>
      <c r="AS125" s="25">
        <f ca="1">_alpha*$Q125*AP125</f>
        <v>0.43550288913043178</v>
      </c>
      <c r="AT125" s="48">
        <f ca="1">_alpha*$Q125*AQ125</f>
        <v>0.43550288913043178</v>
      </c>
      <c r="AU125" s="90">
        <f ca="1">AU124+AR124</f>
        <v>-3.6975020052827952</v>
      </c>
      <c r="AV125" s="25">
        <f ca="1">AV124+AS124</f>
        <v>5.3550288913043165</v>
      </c>
      <c r="AW125" s="48">
        <f ca="1">AW124+AT124</f>
        <v>0.54545850722855127</v>
      </c>
    </row>
    <row r="126" spans="2:49" x14ac:dyDescent="0.7">
      <c r="B126" s="15">
        <f t="shared" si="42"/>
        <v>118</v>
      </c>
      <c r="C126" s="7">
        <f t="shared" ca="1" si="43"/>
        <v>3</v>
      </c>
      <c r="D126" s="8">
        <f t="shared" ca="1" si="44"/>
        <v>1</v>
      </c>
      <c r="E126" s="12">
        <f t="shared" ca="1" si="45"/>
        <v>2</v>
      </c>
      <c r="F126" s="66">
        <f t="shared" ca="1" si="46"/>
        <v>1</v>
      </c>
      <c r="G126" s="67">
        <f t="shared" ca="1" si="47"/>
        <v>-1</v>
      </c>
      <c r="H126" s="7">
        <f t="shared" ca="1" si="48"/>
        <v>3</v>
      </c>
      <c r="I126" s="8" t="b">
        <f t="shared" ca="1" si="49"/>
        <v>0</v>
      </c>
      <c r="J126" s="12"/>
      <c r="K126" s="7">
        <f t="shared" ca="1" si="31"/>
        <v>1</v>
      </c>
      <c r="L126" s="25">
        <f t="shared" si="32"/>
        <v>0.62007654473643414</v>
      </c>
      <c r="M126" s="8">
        <f t="shared" ca="1" si="33"/>
        <v>1</v>
      </c>
      <c r="N126" s="12"/>
      <c r="O126" s="74">
        <f ca="1">OFFSET(R126,0,$F126)</f>
        <v>9.300025841076117</v>
      </c>
      <c r="P126" s="73">
        <f ca="1">$G126+MAX(T126:U126)</f>
        <v>14.090557621510866</v>
      </c>
      <c r="Q126" s="48">
        <f ca="1">P126-O126</f>
        <v>4.7905317804347494</v>
      </c>
      <c r="R126" s="90">
        <f ca="1">$AU126+$AV126*E126+$AW126*0</f>
        <v>8.3190644447171334</v>
      </c>
      <c r="S126" s="48">
        <f ca="1">$AU126+$AV126*E126+$AW126*1</f>
        <v>9.300025841076117</v>
      </c>
      <c r="T126" s="74">
        <f ca="1">IF($I126=TRUE, 0, $AU126+$AV126*H126+$AW126*0)</f>
        <v>14.109596225151883</v>
      </c>
      <c r="U126" s="77">
        <f ca="1">IF($I126=TRUE, 0, $AU126+$AV126*H126+$AW126*1)</f>
        <v>15.090557621510866</v>
      </c>
      <c r="X126" s="41">
        <f t="shared" ca="1" si="52"/>
        <v>-3.2619991161523636</v>
      </c>
      <c r="Y126" s="31">
        <f t="shared" ca="1" si="52"/>
        <v>-2.2810377197933804</v>
      </c>
      <c r="Z126" s="30">
        <f t="shared" ca="1" si="52"/>
        <v>2.5285326642823849</v>
      </c>
      <c r="AA126" s="32">
        <f t="shared" ca="1" si="52"/>
        <v>3.509494060641368</v>
      </c>
      <c r="AB126" s="31">
        <f t="shared" ca="1" si="52"/>
        <v>8.3190644447171334</v>
      </c>
      <c r="AC126" s="31">
        <f t="shared" ca="1" si="52"/>
        <v>9.300025841076117</v>
      </c>
      <c r="AD126" s="30">
        <f t="shared" ca="1" si="52"/>
        <v>14.109596225151883</v>
      </c>
      <c r="AE126" s="32">
        <f t="shared" ca="1" si="52"/>
        <v>15.090557621510866</v>
      </c>
      <c r="AF126" s="31">
        <f t="shared" ca="1" si="52"/>
        <v>19.90012800558663</v>
      </c>
      <c r="AG126" s="42">
        <f t="shared" ca="1" si="52"/>
        <v>20.881089401945612</v>
      </c>
      <c r="AI126" s="7">
        <f t="shared" ca="1" si="35"/>
        <v>1</v>
      </c>
      <c r="AJ126" s="12">
        <f t="shared" ca="1" si="36"/>
        <v>1</v>
      </c>
      <c r="AK126" s="12">
        <f t="shared" ca="1" si="37"/>
        <v>1</v>
      </c>
      <c r="AL126" s="12">
        <f t="shared" ca="1" si="38"/>
        <v>1</v>
      </c>
      <c r="AM126" s="8">
        <f t="shared" ca="1" si="39"/>
        <v>1</v>
      </c>
      <c r="AO126" s="82">
        <f>1</f>
        <v>1</v>
      </c>
      <c r="AP126" s="72">
        <f t="shared" ca="1" si="40"/>
        <v>2</v>
      </c>
      <c r="AQ126" s="83">
        <f t="shared" ca="1" si="41"/>
        <v>1</v>
      </c>
      <c r="AR126" s="90">
        <f ca="1">_alpha*$Q126*AO126</f>
        <v>0.47905317804347497</v>
      </c>
      <c r="AS126" s="25">
        <f ca="1">_alpha*$Q126*AP126</f>
        <v>0.95810635608694994</v>
      </c>
      <c r="AT126" s="48">
        <f ca="1">_alpha*$Q126*AQ126</f>
        <v>0.47905317804347497</v>
      </c>
      <c r="AU126" s="90">
        <f ca="1">AU125+AR125</f>
        <v>-3.2619991161523636</v>
      </c>
      <c r="AV126" s="25">
        <f ca="1">AV125+AS125</f>
        <v>5.7905317804347485</v>
      </c>
      <c r="AW126" s="48">
        <f ca="1">AW125+AT125</f>
        <v>0.98096139635898305</v>
      </c>
    </row>
    <row r="127" spans="2:49" x14ac:dyDescent="0.7">
      <c r="B127" s="15">
        <f t="shared" si="42"/>
        <v>119</v>
      </c>
      <c r="C127" s="7">
        <f t="shared" ca="1" si="43"/>
        <v>4</v>
      </c>
      <c r="D127" s="8">
        <f t="shared" ca="1" si="44"/>
        <v>1</v>
      </c>
      <c r="E127" s="12">
        <f t="shared" ca="1" si="45"/>
        <v>3</v>
      </c>
      <c r="F127" s="66">
        <f t="shared" ca="1" si="46"/>
        <v>1</v>
      </c>
      <c r="G127" s="67">
        <f t="shared" ca="1" si="47"/>
        <v>10</v>
      </c>
      <c r="H127" s="7">
        <f t="shared" ca="1" si="48"/>
        <v>4</v>
      </c>
      <c r="I127" s="8" t="b">
        <f t="shared" ca="1" si="49"/>
        <v>1</v>
      </c>
      <c r="J127" s="12"/>
      <c r="K127" s="7">
        <f t="shared" ca="1" si="31"/>
        <v>1</v>
      </c>
      <c r="L127" s="25">
        <f t="shared" si="32"/>
        <v>0.61955786625413567</v>
      </c>
      <c r="M127" s="8">
        <f t="shared" ca="1" si="33"/>
        <v>1</v>
      </c>
      <c r="N127" s="12"/>
      <c r="O127" s="74">
        <f ca="1">OFFSET(R127,0,$F127)</f>
        <v>18.922983045858665</v>
      </c>
      <c r="P127" s="73">
        <f ca="1">$G127+MAX(T127:U127)</f>
        <v>10</v>
      </c>
      <c r="Q127" s="48">
        <f ca="1">P127-O127</f>
        <v>-8.9229830458586648</v>
      </c>
      <c r="R127" s="90">
        <f ca="1">$AU127+$AV127*E127+$AW127*0</f>
        <v>17.462968471456207</v>
      </c>
      <c r="S127" s="48">
        <f ca="1">$AU127+$AV127*E127+$AW127*1</f>
        <v>18.922983045858665</v>
      </c>
      <c r="T127" s="74">
        <f ca="1">IF($I127=TRUE, 0, $AU127+$AV127*H127+$AW127*0)</f>
        <v>0</v>
      </c>
      <c r="U127" s="77">
        <f ca="1">IF($I127=TRUE, 0, $AU127+$AV127*H127+$AW127*1)</f>
        <v>0</v>
      </c>
      <c r="X127" s="41">
        <f t="shared" ca="1" si="52"/>
        <v>-2.7829459381088886</v>
      </c>
      <c r="Y127" s="31">
        <f t="shared" ca="1" si="52"/>
        <v>-1.3229313637064306</v>
      </c>
      <c r="Z127" s="30">
        <f t="shared" ca="1" si="52"/>
        <v>3.96569219841281</v>
      </c>
      <c r="AA127" s="32">
        <f t="shared" ca="1" si="52"/>
        <v>5.4257067728152677</v>
      </c>
      <c r="AB127" s="31">
        <f t="shared" ca="1" si="52"/>
        <v>10.714330334934509</v>
      </c>
      <c r="AC127" s="31">
        <f t="shared" ca="1" si="52"/>
        <v>12.174344909336966</v>
      </c>
      <c r="AD127" s="30">
        <f t="shared" ca="1" si="52"/>
        <v>17.462968471456207</v>
      </c>
      <c r="AE127" s="32">
        <f t="shared" ca="1" si="52"/>
        <v>18.922983045858665</v>
      </c>
      <c r="AF127" s="31">
        <f t="shared" ca="1" si="52"/>
        <v>24.211606607977906</v>
      </c>
      <c r="AG127" s="42">
        <f t="shared" ca="1" si="52"/>
        <v>25.671621182380363</v>
      </c>
      <c r="AI127" s="7">
        <f t="shared" ca="1" si="35"/>
        <v>1</v>
      </c>
      <c r="AJ127" s="12">
        <f t="shared" ca="1" si="36"/>
        <v>1</v>
      </c>
      <c r="AK127" s="12">
        <f t="shared" ca="1" si="37"/>
        <v>1</v>
      </c>
      <c r="AL127" s="12">
        <f t="shared" ca="1" si="38"/>
        <v>1</v>
      </c>
      <c r="AM127" s="8">
        <f t="shared" ca="1" si="39"/>
        <v>1</v>
      </c>
      <c r="AO127" s="82">
        <f>1</f>
        <v>1</v>
      </c>
      <c r="AP127" s="72">
        <f t="shared" ca="1" si="40"/>
        <v>3</v>
      </c>
      <c r="AQ127" s="83">
        <f t="shared" ca="1" si="41"/>
        <v>1</v>
      </c>
      <c r="AR127" s="90">
        <f ca="1">_alpha*$Q127*AO127</f>
        <v>-0.89229830458586656</v>
      </c>
      <c r="AS127" s="25">
        <f ca="1">_alpha*$Q127*AP127</f>
        <v>-2.6768949137575997</v>
      </c>
      <c r="AT127" s="48">
        <f ca="1">_alpha*$Q127*AQ127</f>
        <v>-0.89229830458586656</v>
      </c>
      <c r="AU127" s="90">
        <f ca="1">AU126+AR126</f>
        <v>-2.7829459381088886</v>
      </c>
      <c r="AV127" s="25">
        <f ca="1">AV126+AS126</f>
        <v>6.7486381365216985</v>
      </c>
      <c r="AW127" s="48">
        <f ca="1">AW126+AT126</f>
        <v>1.460014574402458</v>
      </c>
    </row>
    <row r="128" spans="2:49" x14ac:dyDescent="0.7">
      <c r="B128" s="15">
        <f t="shared" si="42"/>
        <v>120</v>
      </c>
      <c r="C128" s="7">
        <f t="shared" ca="1" si="43"/>
        <v>0</v>
      </c>
      <c r="D128" s="8">
        <f t="shared" ca="1" si="44"/>
        <v>2</v>
      </c>
      <c r="E128" s="12">
        <f t="shared" ca="1" si="45"/>
        <v>0</v>
      </c>
      <c r="F128" s="66">
        <f t="shared" ca="1" si="46"/>
        <v>1</v>
      </c>
      <c r="G128" s="67">
        <f t="shared" ca="1" si="47"/>
        <v>-1</v>
      </c>
      <c r="H128" s="7">
        <f t="shared" ca="1" si="48"/>
        <v>1</v>
      </c>
      <c r="I128" s="8" t="b">
        <f t="shared" ca="1" si="49"/>
        <v>0</v>
      </c>
      <c r="J128" s="12"/>
      <c r="K128" s="7">
        <f t="shared" ca="1" si="31"/>
        <v>1</v>
      </c>
      <c r="L128" s="25">
        <f t="shared" si="32"/>
        <v>0.61904392068384551</v>
      </c>
      <c r="M128" s="8">
        <f t="shared" ca="1" si="33"/>
        <v>1</v>
      </c>
      <c r="N128" s="12"/>
      <c r="O128" s="74">
        <f ca="1">OFFSET(R128,0,$F128)</f>
        <v>-3.107527972878164</v>
      </c>
      <c r="P128" s="73">
        <f ca="1">$G128+MAX(T128:U128)</f>
        <v>-3.5784750114065345E-2</v>
      </c>
      <c r="Q128" s="48">
        <f ca="1">P128-O128</f>
        <v>3.0717432227640984</v>
      </c>
      <c r="R128" s="90">
        <f ca="1">$AU128+$AV128*E128+$AW128*0</f>
        <v>-3.6752442426947551</v>
      </c>
      <c r="S128" s="48">
        <f ca="1">$AU128+$AV128*E128+$AW128*1</f>
        <v>-3.107527972878164</v>
      </c>
      <c r="T128" s="74">
        <f ca="1">IF($I128=TRUE, 0, $AU128+$AV128*H128+$AW128*0)</f>
        <v>0.39649898006934325</v>
      </c>
      <c r="U128" s="77">
        <f ca="1">IF($I128=TRUE, 0, $AU128+$AV128*H128+$AW128*1)</f>
        <v>0.96421524988593466</v>
      </c>
      <c r="X128" s="41">
        <f t="shared" ca="1" si="52"/>
        <v>-3.6752442426947551</v>
      </c>
      <c r="Y128" s="31">
        <f t="shared" ca="1" si="52"/>
        <v>-3.107527972878164</v>
      </c>
      <c r="Z128" s="30">
        <f t="shared" ca="1" si="52"/>
        <v>0.39649898006934325</v>
      </c>
      <c r="AA128" s="32">
        <f t="shared" ca="1" si="52"/>
        <v>0.96421524988593466</v>
      </c>
      <c r="AB128" s="31">
        <f t="shared" ca="1" si="52"/>
        <v>4.4682422028334416</v>
      </c>
      <c r="AC128" s="31">
        <f t="shared" ca="1" si="52"/>
        <v>5.0359584726500328</v>
      </c>
      <c r="AD128" s="30">
        <f t="shared" ca="1" si="52"/>
        <v>8.5399854255975391</v>
      </c>
      <c r="AE128" s="32">
        <f t="shared" ca="1" si="52"/>
        <v>9.1077016954141303</v>
      </c>
      <c r="AF128" s="31">
        <f t="shared" ca="1" si="52"/>
        <v>12.611728648361638</v>
      </c>
      <c r="AG128" s="42">
        <f t="shared" ca="1" si="52"/>
        <v>13.179444918178229</v>
      </c>
      <c r="AI128" s="7">
        <f t="shared" ca="1" si="35"/>
        <v>1</v>
      </c>
      <c r="AJ128" s="12">
        <f t="shared" ca="1" si="36"/>
        <v>1</v>
      </c>
      <c r="AK128" s="12">
        <f t="shared" ca="1" si="37"/>
        <v>1</v>
      </c>
      <c r="AL128" s="12">
        <f t="shared" ca="1" si="38"/>
        <v>1</v>
      </c>
      <c r="AM128" s="8">
        <f t="shared" ca="1" si="39"/>
        <v>1</v>
      </c>
      <c r="AO128" s="82">
        <f>1</f>
        <v>1</v>
      </c>
      <c r="AP128" s="72">
        <f t="shared" ca="1" si="40"/>
        <v>0</v>
      </c>
      <c r="AQ128" s="83">
        <f t="shared" ca="1" si="41"/>
        <v>1</v>
      </c>
      <c r="AR128" s="90">
        <f ca="1">_alpha*$Q128*AO128</f>
        <v>0.30717432227640984</v>
      </c>
      <c r="AS128" s="25">
        <f ca="1">_alpha*$Q128*AP128</f>
        <v>0</v>
      </c>
      <c r="AT128" s="48">
        <f ca="1">_alpha*$Q128*AQ128</f>
        <v>0.30717432227640984</v>
      </c>
      <c r="AU128" s="90">
        <f ca="1">AU127+AR127</f>
        <v>-3.6752442426947551</v>
      </c>
      <c r="AV128" s="25">
        <f ca="1">AV127+AS127</f>
        <v>4.0717432227640984</v>
      </c>
      <c r="AW128" s="48">
        <f ca="1">AW127+AT127</f>
        <v>0.5677162698165914</v>
      </c>
    </row>
    <row r="129" spans="2:49" x14ac:dyDescent="0.7">
      <c r="B129" s="15">
        <f t="shared" si="42"/>
        <v>121</v>
      </c>
      <c r="C129" s="7">
        <f t="shared" ca="1" si="43"/>
        <v>1</v>
      </c>
      <c r="D129" s="8">
        <f t="shared" ca="1" si="44"/>
        <v>2</v>
      </c>
      <c r="E129" s="12">
        <f t="shared" ca="1" si="45"/>
        <v>1</v>
      </c>
      <c r="F129" s="66">
        <f t="shared" ca="1" si="46"/>
        <v>0</v>
      </c>
      <c r="G129" s="67">
        <f t="shared" ca="1" si="47"/>
        <v>-1</v>
      </c>
      <c r="H129" s="7">
        <f t="shared" ca="1" si="48"/>
        <v>0</v>
      </c>
      <c r="I129" s="8" t="b">
        <f t="shared" ca="1" si="49"/>
        <v>0</v>
      </c>
      <c r="J129" s="12"/>
      <c r="K129" s="7">
        <f t="shared" ca="1" si="31"/>
        <v>1</v>
      </c>
      <c r="L129" s="25">
        <f t="shared" si="32"/>
        <v>0.61853462625449829</v>
      </c>
      <c r="M129" s="8">
        <f t="shared" ca="1" si="33"/>
        <v>0</v>
      </c>
      <c r="N129" s="12"/>
      <c r="O129" s="74">
        <f ca="1">OFFSET(R129,0,$F129)</f>
        <v>0.70367330234575309</v>
      </c>
      <c r="P129" s="73">
        <f ca="1">$G129+MAX(T129:U129)</f>
        <v>-3.4931793283253443</v>
      </c>
      <c r="Q129" s="48">
        <f ca="1">P129-O129</f>
        <v>-4.1968526306710974</v>
      </c>
      <c r="R129" s="90">
        <f ca="1">$AU129+$AV129*E129+$AW129*0</f>
        <v>0.70367330234575309</v>
      </c>
      <c r="S129" s="48">
        <f ca="1">$AU129+$AV129*E129+$AW129*1</f>
        <v>1.5785638944387543</v>
      </c>
      <c r="T129" s="74">
        <f ca="1">IF($I129=TRUE, 0, $AU129+$AV129*H129+$AW129*0)</f>
        <v>-3.3680699204183453</v>
      </c>
      <c r="U129" s="77">
        <f ca="1">IF($I129=TRUE, 0, $AU129+$AV129*H129+$AW129*1)</f>
        <v>-2.4931793283253443</v>
      </c>
      <c r="X129" s="41">
        <f t="shared" ca="1" si="52"/>
        <v>-3.3680699204183453</v>
      </c>
      <c r="Y129" s="31">
        <f t="shared" ca="1" si="52"/>
        <v>-2.4931793283253443</v>
      </c>
      <c r="Z129" s="30">
        <f t="shared" ca="1" si="52"/>
        <v>0.70367330234575309</v>
      </c>
      <c r="AA129" s="32">
        <f t="shared" ca="1" si="52"/>
        <v>1.5785638944387543</v>
      </c>
      <c r="AB129" s="31">
        <f t="shared" ca="1" si="52"/>
        <v>4.7754165251098515</v>
      </c>
      <c r="AC129" s="31">
        <f t="shared" ca="1" si="52"/>
        <v>5.6503071172028525</v>
      </c>
      <c r="AD129" s="30">
        <f t="shared" ca="1" si="52"/>
        <v>8.847159747873949</v>
      </c>
      <c r="AE129" s="32">
        <f t="shared" ca="1" si="52"/>
        <v>9.72205033996695</v>
      </c>
      <c r="AF129" s="31">
        <f t="shared" ca="1" si="52"/>
        <v>12.918902970638047</v>
      </c>
      <c r="AG129" s="42">
        <f t="shared" ca="1" si="52"/>
        <v>13.793793562731048</v>
      </c>
      <c r="AI129" s="7">
        <f t="shared" ca="1" si="35"/>
        <v>1</v>
      </c>
      <c r="AJ129" s="12">
        <f t="shared" ca="1" si="36"/>
        <v>1</v>
      </c>
      <c r="AK129" s="12">
        <f t="shared" ca="1" si="37"/>
        <v>1</v>
      </c>
      <c r="AL129" s="12">
        <f t="shared" ca="1" si="38"/>
        <v>1</v>
      </c>
      <c r="AM129" s="8">
        <f t="shared" ca="1" si="39"/>
        <v>1</v>
      </c>
      <c r="AO129" s="82">
        <f>1</f>
        <v>1</v>
      </c>
      <c r="AP129" s="72">
        <f t="shared" ca="1" si="40"/>
        <v>1</v>
      </c>
      <c r="AQ129" s="83">
        <f t="shared" ca="1" si="41"/>
        <v>0</v>
      </c>
      <c r="AR129" s="90">
        <f ca="1">_alpha*$Q129*AO129</f>
        <v>-0.41968526306710974</v>
      </c>
      <c r="AS129" s="25">
        <f ca="1">_alpha*$Q129*AP129</f>
        <v>-0.41968526306710974</v>
      </c>
      <c r="AT129" s="48">
        <f ca="1">_alpha*$Q129*AQ129</f>
        <v>0</v>
      </c>
      <c r="AU129" s="90">
        <f ca="1">AU128+AR128</f>
        <v>-3.3680699204183453</v>
      </c>
      <c r="AV129" s="25">
        <f ca="1">AV128+AS128</f>
        <v>4.0717432227640984</v>
      </c>
      <c r="AW129" s="48">
        <f ca="1">AW128+AT128</f>
        <v>0.87489059209300124</v>
      </c>
    </row>
    <row r="130" spans="2:49" x14ac:dyDescent="0.7">
      <c r="B130" s="15">
        <f t="shared" si="42"/>
        <v>122</v>
      </c>
      <c r="C130" s="7">
        <f t="shared" ca="1" si="43"/>
        <v>2</v>
      </c>
      <c r="D130" s="8">
        <f t="shared" ca="1" si="44"/>
        <v>2</v>
      </c>
      <c r="E130" s="12">
        <f t="shared" ca="1" si="45"/>
        <v>0</v>
      </c>
      <c r="F130" s="66">
        <f t="shared" ca="1" si="46"/>
        <v>1</v>
      </c>
      <c r="G130" s="67">
        <f t="shared" ca="1" si="47"/>
        <v>-1</v>
      </c>
      <c r="H130" s="7">
        <f t="shared" ca="1" si="48"/>
        <v>1</v>
      </c>
      <c r="I130" s="8" t="b">
        <f t="shared" ca="1" si="49"/>
        <v>0</v>
      </c>
      <c r="J130" s="12"/>
      <c r="K130" s="7">
        <f t="shared" ca="1" si="31"/>
        <v>1</v>
      </c>
      <c r="L130" s="25">
        <f t="shared" si="32"/>
        <v>0.61802990326353602</v>
      </c>
      <c r="M130" s="8">
        <f t="shared" ca="1" si="33"/>
        <v>1</v>
      </c>
      <c r="N130" s="12"/>
      <c r="O130" s="74">
        <f ca="1">OFFSET(R130,0,$F130)</f>
        <v>-2.912864591392454</v>
      </c>
      <c r="P130" s="73">
        <f ca="1">$G130+MAX(T130:U130)</f>
        <v>-0.26080663169546514</v>
      </c>
      <c r="Q130" s="48">
        <f ca="1">P130-O130</f>
        <v>2.6520579596969887</v>
      </c>
      <c r="R130" s="90">
        <f ca="1">$AU130+$AV130*E130+$AW130*0</f>
        <v>-3.787755183485455</v>
      </c>
      <c r="S130" s="48">
        <f ca="1">$AU130+$AV130*E130+$AW130*1</f>
        <v>-2.912864591392454</v>
      </c>
      <c r="T130" s="74">
        <f ca="1">IF($I130=TRUE, 0, $AU130+$AV130*H130+$AW130*0)</f>
        <v>-0.13569722378846638</v>
      </c>
      <c r="U130" s="77">
        <f ca="1">IF($I130=TRUE, 0, $AU130+$AV130*H130+$AW130*1)</f>
        <v>0.73919336830453486</v>
      </c>
      <c r="X130" s="41">
        <f t="shared" ca="1" si="52"/>
        <v>-3.787755183485455</v>
      </c>
      <c r="Y130" s="31">
        <f t="shared" ca="1" si="52"/>
        <v>-2.912864591392454</v>
      </c>
      <c r="Z130" s="30">
        <f t="shared" ca="1" si="52"/>
        <v>-0.13569722378846638</v>
      </c>
      <c r="AA130" s="32">
        <f t="shared" ca="1" si="52"/>
        <v>0.73919336830453486</v>
      </c>
      <c r="AB130" s="31">
        <f t="shared" ca="1" si="52"/>
        <v>3.5163607359085223</v>
      </c>
      <c r="AC130" s="31">
        <f t="shared" ca="1" si="52"/>
        <v>4.3912513280015233</v>
      </c>
      <c r="AD130" s="30">
        <f t="shared" ca="1" si="52"/>
        <v>7.16841869560551</v>
      </c>
      <c r="AE130" s="32">
        <f t="shared" ca="1" si="52"/>
        <v>8.0433092876985111</v>
      </c>
      <c r="AF130" s="31">
        <f t="shared" ca="1" si="52"/>
        <v>10.8204766553025</v>
      </c>
      <c r="AG130" s="42">
        <f t="shared" ca="1" si="52"/>
        <v>11.695367247395501</v>
      </c>
      <c r="AI130" s="7">
        <f t="shared" ca="1" si="35"/>
        <v>1</v>
      </c>
      <c r="AJ130" s="12">
        <f t="shared" ca="1" si="36"/>
        <v>1</v>
      </c>
      <c r="AK130" s="12">
        <f t="shared" ca="1" si="37"/>
        <v>1</v>
      </c>
      <c r="AL130" s="12">
        <f t="shared" ca="1" si="38"/>
        <v>1</v>
      </c>
      <c r="AM130" s="8">
        <f t="shared" ca="1" si="39"/>
        <v>1</v>
      </c>
      <c r="AO130" s="82">
        <f>1</f>
        <v>1</v>
      </c>
      <c r="AP130" s="72">
        <f t="shared" ca="1" si="40"/>
        <v>0</v>
      </c>
      <c r="AQ130" s="83">
        <f t="shared" ca="1" si="41"/>
        <v>1</v>
      </c>
      <c r="AR130" s="90">
        <f ca="1">_alpha*$Q130*AO130</f>
        <v>0.2652057959696989</v>
      </c>
      <c r="AS130" s="25">
        <f ca="1">_alpha*$Q130*AP130</f>
        <v>0</v>
      </c>
      <c r="AT130" s="48">
        <f ca="1">_alpha*$Q130*AQ130</f>
        <v>0.2652057959696989</v>
      </c>
      <c r="AU130" s="90">
        <f ca="1">AU129+AR129</f>
        <v>-3.787755183485455</v>
      </c>
      <c r="AV130" s="25">
        <f ca="1">AV129+AS129</f>
        <v>3.6520579596969887</v>
      </c>
      <c r="AW130" s="48">
        <f ca="1">AW129+AT129</f>
        <v>0.87489059209300124</v>
      </c>
    </row>
    <row r="131" spans="2:49" x14ac:dyDescent="0.7">
      <c r="B131" s="15">
        <f t="shared" si="42"/>
        <v>123</v>
      </c>
      <c r="C131" s="7">
        <f t="shared" ca="1" si="43"/>
        <v>3</v>
      </c>
      <c r="D131" s="8">
        <f t="shared" ca="1" si="44"/>
        <v>2</v>
      </c>
      <c r="E131" s="12">
        <f t="shared" ca="1" si="45"/>
        <v>1</v>
      </c>
      <c r="F131" s="66">
        <f t="shared" ca="1" si="46"/>
        <v>1</v>
      </c>
      <c r="G131" s="67">
        <f t="shared" ca="1" si="47"/>
        <v>-1</v>
      </c>
      <c r="H131" s="7">
        <f t="shared" ca="1" si="48"/>
        <v>2</v>
      </c>
      <c r="I131" s="8" t="b">
        <f t="shared" ca="1" si="49"/>
        <v>0</v>
      </c>
      <c r="J131" s="12"/>
      <c r="K131" s="7">
        <f t="shared" ca="1" si="31"/>
        <v>1</v>
      </c>
      <c r="L131" s="25">
        <f t="shared" si="32"/>
        <v>0.61752967400826231</v>
      </c>
      <c r="M131" s="8">
        <f t="shared" ca="1" si="33"/>
        <v>1</v>
      </c>
      <c r="N131" s="12"/>
      <c r="O131" s="74">
        <f ca="1">OFFSET(R131,0,$F131)</f>
        <v>1.2696049602439328</v>
      </c>
      <c r="P131" s="73">
        <f ca="1">$G131+MAX(T131:U131)</f>
        <v>3.9216629199409212</v>
      </c>
      <c r="Q131" s="48">
        <f ca="1">P131-O131</f>
        <v>2.6520579596969887</v>
      </c>
      <c r="R131" s="90">
        <f ca="1">$AU131+$AV131*E131+$AW131*0</f>
        <v>0.12950857218123257</v>
      </c>
      <c r="S131" s="48">
        <f ca="1">$AU131+$AV131*E131+$AW131*1</f>
        <v>1.2696049602439328</v>
      </c>
      <c r="T131" s="74">
        <f ca="1">IF($I131=TRUE, 0, $AU131+$AV131*H131+$AW131*0)</f>
        <v>3.7815665318782212</v>
      </c>
      <c r="U131" s="77">
        <f ca="1">IF($I131=TRUE, 0, $AU131+$AV131*H131+$AW131*1)</f>
        <v>4.9216629199409212</v>
      </c>
      <c r="X131" s="41">
        <f t="shared" ca="1" si="52"/>
        <v>-3.5225493875157561</v>
      </c>
      <c r="Y131" s="31">
        <f t="shared" ca="1" si="52"/>
        <v>-2.3824529994530561</v>
      </c>
      <c r="Z131" s="30">
        <f t="shared" ca="1" si="52"/>
        <v>0.12950857218123257</v>
      </c>
      <c r="AA131" s="32">
        <f t="shared" ca="1" si="52"/>
        <v>1.2696049602439328</v>
      </c>
      <c r="AB131" s="31">
        <f t="shared" ca="1" si="52"/>
        <v>3.7815665318782212</v>
      </c>
      <c r="AC131" s="31">
        <f t="shared" ca="1" si="52"/>
        <v>4.9216629199409212</v>
      </c>
      <c r="AD131" s="30">
        <f t="shared" ca="1" si="52"/>
        <v>7.433624491575209</v>
      </c>
      <c r="AE131" s="32">
        <f t="shared" ca="1" si="52"/>
        <v>8.573720879637909</v>
      </c>
      <c r="AF131" s="31">
        <f t="shared" ca="1" si="52"/>
        <v>11.085682451272199</v>
      </c>
      <c r="AG131" s="42">
        <f t="shared" ca="1" si="52"/>
        <v>12.225778839334899</v>
      </c>
      <c r="AI131" s="7">
        <f t="shared" ca="1" si="35"/>
        <v>1</v>
      </c>
      <c r="AJ131" s="12">
        <f t="shared" ca="1" si="36"/>
        <v>1</v>
      </c>
      <c r="AK131" s="12">
        <f t="shared" ca="1" si="37"/>
        <v>1</v>
      </c>
      <c r="AL131" s="12">
        <f t="shared" ca="1" si="38"/>
        <v>1</v>
      </c>
      <c r="AM131" s="8">
        <f t="shared" ca="1" si="39"/>
        <v>1</v>
      </c>
      <c r="AO131" s="82">
        <f>1</f>
        <v>1</v>
      </c>
      <c r="AP131" s="72">
        <f t="shared" ca="1" si="40"/>
        <v>1</v>
      </c>
      <c r="AQ131" s="83">
        <f t="shared" ca="1" si="41"/>
        <v>1</v>
      </c>
      <c r="AR131" s="90">
        <f ca="1">_alpha*$Q131*AO131</f>
        <v>0.2652057959696989</v>
      </c>
      <c r="AS131" s="25">
        <f ca="1">_alpha*$Q131*AP131</f>
        <v>0.2652057959696989</v>
      </c>
      <c r="AT131" s="48">
        <f ca="1">_alpha*$Q131*AQ131</f>
        <v>0.2652057959696989</v>
      </c>
      <c r="AU131" s="90">
        <f ca="1">AU130+AR130</f>
        <v>-3.5225493875157561</v>
      </c>
      <c r="AV131" s="25">
        <f ca="1">AV130+AS130</f>
        <v>3.6520579596969887</v>
      </c>
      <c r="AW131" s="48">
        <f ca="1">AW130+AT130</f>
        <v>1.1400963880627002</v>
      </c>
    </row>
    <row r="132" spans="2:49" x14ac:dyDescent="0.7">
      <c r="B132" s="15">
        <f t="shared" si="42"/>
        <v>124</v>
      </c>
      <c r="C132" s="7">
        <f t="shared" ca="1" si="43"/>
        <v>4</v>
      </c>
      <c r="D132" s="8">
        <f t="shared" ca="1" si="44"/>
        <v>2</v>
      </c>
      <c r="E132" s="12">
        <f t="shared" ca="1" si="45"/>
        <v>2</v>
      </c>
      <c r="F132" s="66">
        <f t="shared" ca="1" si="46"/>
        <v>1</v>
      </c>
      <c r="G132" s="67">
        <f t="shared" ca="1" si="47"/>
        <v>-1</v>
      </c>
      <c r="H132" s="7">
        <f t="shared" ca="1" si="48"/>
        <v>3</v>
      </c>
      <c r="I132" s="8" t="b">
        <f t="shared" ca="1" si="49"/>
        <v>0</v>
      </c>
      <c r="J132" s="12"/>
      <c r="K132" s="7">
        <f t="shared" ca="1" si="31"/>
        <v>1</v>
      </c>
      <c r="L132" s="25">
        <f t="shared" si="32"/>
        <v>0.6170338627200096</v>
      </c>
      <c r="M132" s="8">
        <f t="shared" ca="1" si="33"/>
        <v>1</v>
      </c>
      <c r="N132" s="12"/>
      <c r="O132" s="74">
        <f ca="1">OFFSET(R132,0,$F132)</f>
        <v>5.982486103819717</v>
      </c>
      <c r="P132" s="73">
        <f ca="1">$G132+MAX(T132:U132)</f>
        <v>8.8997498594864037</v>
      </c>
      <c r="Q132" s="48">
        <f ca="1">P132-O132</f>
        <v>2.9172637556666867</v>
      </c>
      <c r="R132" s="90">
        <f ca="1">$AU132+$AV132*E132+$AW132*0</f>
        <v>4.5771839197873181</v>
      </c>
      <c r="S132" s="48">
        <f ca="1">$AU132+$AV132*E132+$AW132*1</f>
        <v>5.982486103819717</v>
      </c>
      <c r="T132" s="74">
        <f ca="1">IF($I132=TRUE, 0, $AU132+$AV132*H132+$AW132*0)</f>
        <v>8.4944476754540048</v>
      </c>
      <c r="U132" s="77">
        <f ca="1">IF($I132=TRUE, 0, $AU132+$AV132*H132+$AW132*1)</f>
        <v>9.8997498594864037</v>
      </c>
      <c r="X132" s="41">
        <f t="shared" ca="1" si="52"/>
        <v>-3.2573435915460571</v>
      </c>
      <c r="Y132" s="31">
        <f t="shared" ca="1" si="52"/>
        <v>-1.852041407513658</v>
      </c>
      <c r="Z132" s="30">
        <f t="shared" ca="1" si="52"/>
        <v>0.65992016412063048</v>
      </c>
      <c r="AA132" s="32">
        <f t="shared" ca="1" si="52"/>
        <v>2.0652223481530294</v>
      </c>
      <c r="AB132" s="31">
        <f t="shared" ca="1" si="52"/>
        <v>4.5771839197873181</v>
      </c>
      <c r="AC132" s="31">
        <f t="shared" ca="1" si="52"/>
        <v>5.982486103819717</v>
      </c>
      <c r="AD132" s="30">
        <f t="shared" ca="1" si="52"/>
        <v>8.4944476754540048</v>
      </c>
      <c r="AE132" s="32">
        <f t="shared" ca="1" si="52"/>
        <v>9.8997498594864037</v>
      </c>
      <c r="AF132" s="31">
        <f t="shared" ca="1" si="52"/>
        <v>12.411711431120693</v>
      </c>
      <c r="AG132" s="42">
        <f t="shared" ca="1" si="52"/>
        <v>13.817013615153092</v>
      </c>
      <c r="AI132" s="7">
        <f t="shared" ca="1" si="35"/>
        <v>1</v>
      </c>
      <c r="AJ132" s="12">
        <f t="shared" ca="1" si="36"/>
        <v>1</v>
      </c>
      <c r="AK132" s="12">
        <f t="shared" ca="1" si="37"/>
        <v>1</v>
      </c>
      <c r="AL132" s="12">
        <f t="shared" ca="1" si="38"/>
        <v>1</v>
      </c>
      <c r="AM132" s="8">
        <f t="shared" ca="1" si="39"/>
        <v>1</v>
      </c>
      <c r="AO132" s="82">
        <f>1</f>
        <v>1</v>
      </c>
      <c r="AP132" s="72">
        <f t="shared" ca="1" si="40"/>
        <v>2</v>
      </c>
      <c r="AQ132" s="83">
        <f t="shared" ca="1" si="41"/>
        <v>1</v>
      </c>
      <c r="AR132" s="90">
        <f ca="1">_alpha*$Q132*AO132</f>
        <v>0.29172637556666869</v>
      </c>
      <c r="AS132" s="25">
        <f ca="1">_alpha*$Q132*AP132</f>
        <v>0.58345275113333739</v>
      </c>
      <c r="AT132" s="48">
        <f ca="1">_alpha*$Q132*AQ132</f>
        <v>0.29172637556666869</v>
      </c>
      <c r="AU132" s="90">
        <f ca="1">AU131+AR131</f>
        <v>-3.2573435915460571</v>
      </c>
      <c r="AV132" s="25">
        <f ca="1">AV131+AS131</f>
        <v>3.9172637556666876</v>
      </c>
      <c r="AW132" s="48">
        <f ca="1">AW131+AT131</f>
        <v>1.4053021840323991</v>
      </c>
    </row>
    <row r="133" spans="2:49" x14ac:dyDescent="0.7">
      <c r="B133" s="15">
        <f t="shared" si="42"/>
        <v>125</v>
      </c>
      <c r="C133" s="7">
        <f t="shared" ca="1" si="43"/>
        <v>5</v>
      </c>
      <c r="D133" s="8">
        <f t="shared" ca="1" si="44"/>
        <v>2</v>
      </c>
      <c r="E133" s="12">
        <f t="shared" ca="1" si="45"/>
        <v>3</v>
      </c>
      <c r="F133" s="66">
        <f t="shared" ca="1" si="46"/>
        <v>1</v>
      </c>
      <c r="G133" s="67">
        <f t="shared" ca="1" si="47"/>
        <v>10</v>
      </c>
      <c r="H133" s="7">
        <f t="shared" ca="1" si="48"/>
        <v>4</v>
      </c>
      <c r="I133" s="8" t="b">
        <f t="shared" ca="1" si="49"/>
        <v>1</v>
      </c>
      <c r="J133" s="12"/>
      <c r="K133" s="7">
        <f t="shared" ca="1" si="31"/>
        <v>1</v>
      </c>
      <c r="L133" s="25">
        <f t="shared" si="32"/>
        <v>0.61654239550097789</v>
      </c>
      <c r="M133" s="8">
        <f t="shared" ca="1" si="33"/>
        <v>1</v>
      </c>
      <c r="N133" s="12"/>
      <c r="O133" s="74">
        <f ca="1">OFFSET(R133,0,$F133)</f>
        <v>12.233560864019754</v>
      </c>
      <c r="P133" s="73">
        <f ca="1">$G133+MAX(T133:U133)</f>
        <v>10</v>
      </c>
      <c r="Q133" s="48">
        <f ca="1">P133-O133</f>
        <v>-2.2335608640197542</v>
      </c>
      <c r="R133" s="90">
        <f ca="1">$AU133+$AV133*E133+$AW133*0</f>
        <v>10.536532304420685</v>
      </c>
      <c r="S133" s="48">
        <f ca="1">$AU133+$AV133*E133+$AW133*1</f>
        <v>12.233560864019754</v>
      </c>
      <c r="T133" s="74">
        <f ca="1">IF($I133=TRUE, 0, $AU133+$AV133*H133+$AW133*0)</f>
        <v>0</v>
      </c>
      <c r="U133" s="77">
        <f ca="1">IF($I133=TRUE, 0, $AU133+$AV133*H133+$AW133*1)</f>
        <v>0</v>
      </c>
      <c r="X133" s="41">
        <f t="shared" ca="1" si="52"/>
        <v>-2.9656172159793885</v>
      </c>
      <c r="Y133" s="31">
        <f t="shared" ca="1" si="52"/>
        <v>-1.2685886563803206</v>
      </c>
      <c r="Z133" s="30">
        <f t="shared" ca="1" si="52"/>
        <v>1.5350992908206362</v>
      </c>
      <c r="AA133" s="32">
        <f t="shared" ca="1" si="52"/>
        <v>3.2321278504197042</v>
      </c>
      <c r="AB133" s="31">
        <f t="shared" ca="1" si="52"/>
        <v>6.0358157976206606</v>
      </c>
      <c r="AC133" s="31">
        <f t="shared" ca="1" si="52"/>
        <v>7.7328443572197285</v>
      </c>
      <c r="AD133" s="30">
        <f t="shared" ca="1" si="52"/>
        <v>10.536532304420685</v>
      </c>
      <c r="AE133" s="32">
        <f t="shared" ca="1" si="52"/>
        <v>12.233560864019754</v>
      </c>
      <c r="AF133" s="31">
        <f t="shared" ca="1" si="52"/>
        <v>15.03724881122071</v>
      </c>
      <c r="AG133" s="42">
        <f t="shared" ca="1" si="52"/>
        <v>16.734277370819779</v>
      </c>
      <c r="AI133" s="7">
        <f t="shared" ca="1" si="35"/>
        <v>1</v>
      </c>
      <c r="AJ133" s="12">
        <f t="shared" ca="1" si="36"/>
        <v>1</v>
      </c>
      <c r="AK133" s="12">
        <f t="shared" ca="1" si="37"/>
        <v>1</v>
      </c>
      <c r="AL133" s="12">
        <f t="shared" ca="1" si="38"/>
        <v>1</v>
      </c>
      <c r="AM133" s="8">
        <f t="shared" ca="1" si="39"/>
        <v>1</v>
      </c>
      <c r="AO133" s="82">
        <f>1</f>
        <v>1</v>
      </c>
      <c r="AP133" s="72">
        <f t="shared" ca="1" si="40"/>
        <v>3</v>
      </c>
      <c r="AQ133" s="83">
        <f t="shared" ca="1" si="41"/>
        <v>1</v>
      </c>
      <c r="AR133" s="90">
        <f ca="1">_alpha*$Q133*AO133</f>
        <v>-0.22335608640197543</v>
      </c>
      <c r="AS133" s="25">
        <f ca="1">_alpha*$Q133*AP133</f>
        <v>-0.67006825920592628</v>
      </c>
      <c r="AT133" s="48">
        <f ca="1">_alpha*$Q133*AQ133</f>
        <v>-0.22335608640197543</v>
      </c>
      <c r="AU133" s="90">
        <f ca="1">AU132+AR132</f>
        <v>-2.9656172159793885</v>
      </c>
      <c r="AV133" s="25">
        <f ca="1">AV132+AS132</f>
        <v>4.5007165068000248</v>
      </c>
      <c r="AW133" s="48">
        <f ca="1">AW132+AT132</f>
        <v>1.697028559599068</v>
      </c>
    </row>
    <row r="134" spans="2:49" x14ac:dyDescent="0.7">
      <c r="B134" s="15">
        <f t="shared" si="42"/>
        <v>126</v>
      </c>
      <c r="C134" s="7">
        <f t="shared" ca="1" si="43"/>
        <v>0</v>
      </c>
      <c r="D134" s="8">
        <f t="shared" ca="1" si="44"/>
        <v>3</v>
      </c>
      <c r="E134" s="12">
        <f t="shared" ca="1" si="45"/>
        <v>0</v>
      </c>
      <c r="F134" s="66">
        <f t="shared" ca="1" si="46"/>
        <v>1</v>
      </c>
      <c r="G134" s="67">
        <f t="shared" ca="1" si="47"/>
        <v>-1</v>
      </c>
      <c r="H134" s="7">
        <f t="shared" ca="1" si="48"/>
        <v>1</v>
      </c>
      <c r="I134" s="8" t="b">
        <f t="shared" ca="1" si="49"/>
        <v>0</v>
      </c>
      <c r="J134" s="12"/>
      <c r="K134" s="7">
        <f t="shared" ca="1" si="31"/>
        <v>1</v>
      </c>
      <c r="L134" s="25">
        <f t="shared" si="32"/>
        <v>0.61605520026362171</v>
      </c>
      <c r="M134" s="8">
        <f t="shared" ca="1" si="33"/>
        <v>1</v>
      </c>
      <c r="N134" s="12"/>
      <c r="O134" s="74">
        <f ca="1">OFFSET(R134,0,$F134)</f>
        <v>-1.7153008291842713</v>
      </c>
      <c r="P134" s="73">
        <f ca="1">$G134+MAX(T134:U134)</f>
        <v>1.1153474184098275</v>
      </c>
      <c r="Q134" s="48">
        <f ca="1">P134-O134</f>
        <v>2.8306482475940991</v>
      </c>
      <c r="R134" s="90">
        <f ca="1">$AU134+$AV134*E134+$AW134*0</f>
        <v>-3.1889733023813638</v>
      </c>
      <c r="S134" s="48">
        <f ca="1">$AU134+$AV134*E134+$AW134*1</f>
        <v>-1.7153008291842713</v>
      </c>
      <c r="T134" s="74">
        <f ca="1">IF($I134=TRUE, 0, $AU134+$AV134*H134+$AW134*0)</f>
        <v>0.64167494521273483</v>
      </c>
      <c r="U134" s="77">
        <f ca="1">IF($I134=TRUE, 0, $AU134+$AV134*H134+$AW134*1)</f>
        <v>2.1153474184098275</v>
      </c>
      <c r="X134" s="41">
        <f t="shared" ca="1" si="52"/>
        <v>-3.1889733023813638</v>
      </c>
      <c r="Y134" s="31">
        <f t="shared" ca="1" si="52"/>
        <v>-1.7153008291842713</v>
      </c>
      <c r="Z134" s="30">
        <f t="shared" ca="1" si="52"/>
        <v>0.64167494521273483</v>
      </c>
      <c r="AA134" s="32">
        <f t="shared" ca="1" si="52"/>
        <v>2.1153474184098275</v>
      </c>
      <c r="AB134" s="31">
        <f t="shared" ca="1" si="52"/>
        <v>4.472323192806833</v>
      </c>
      <c r="AC134" s="31">
        <f t="shared" ca="1" si="52"/>
        <v>5.9459956660039257</v>
      </c>
      <c r="AD134" s="30">
        <f t="shared" ca="1" si="52"/>
        <v>8.3029714404009329</v>
      </c>
      <c r="AE134" s="32">
        <f t="shared" ca="1" si="52"/>
        <v>9.7766439135980256</v>
      </c>
      <c r="AF134" s="31">
        <f t="shared" ca="1" si="52"/>
        <v>12.133619687995031</v>
      </c>
      <c r="AG134" s="42">
        <f t="shared" ca="1" si="52"/>
        <v>13.607292161192124</v>
      </c>
      <c r="AI134" s="7">
        <f t="shared" ca="1" si="35"/>
        <v>1</v>
      </c>
      <c r="AJ134" s="12">
        <f t="shared" ca="1" si="36"/>
        <v>1</v>
      </c>
      <c r="AK134" s="12">
        <f t="shared" ca="1" si="37"/>
        <v>1</v>
      </c>
      <c r="AL134" s="12">
        <f t="shared" ca="1" si="38"/>
        <v>1</v>
      </c>
      <c r="AM134" s="8">
        <f t="shared" ca="1" si="39"/>
        <v>1</v>
      </c>
      <c r="AO134" s="82">
        <f>1</f>
        <v>1</v>
      </c>
      <c r="AP134" s="72">
        <f t="shared" ca="1" si="40"/>
        <v>0</v>
      </c>
      <c r="AQ134" s="83">
        <f t="shared" ca="1" si="41"/>
        <v>1</v>
      </c>
      <c r="AR134" s="90">
        <f ca="1">_alpha*$Q134*AO134</f>
        <v>0.28306482475940992</v>
      </c>
      <c r="AS134" s="25">
        <f ca="1">_alpha*$Q134*AP134</f>
        <v>0</v>
      </c>
      <c r="AT134" s="48">
        <f ca="1">_alpha*$Q134*AQ134</f>
        <v>0.28306482475940992</v>
      </c>
      <c r="AU134" s="90">
        <f ca="1">AU133+AR133</f>
        <v>-3.1889733023813638</v>
      </c>
      <c r="AV134" s="25">
        <f ca="1">AV133+AS133</f>
        <v>3.8306482475940986</v>
      </c>
      <c r="AW134" s="48">
        <f ca="1">AW133+AT133</f>
        <v>1.4736724731970925</v>
      </c>
    </row>
    <row r="135" spans="2:49" x14ac:dyDescent="0.7">
      <c r="B135" s="15">
        <f t="shared" si="42"/>
        <v>127</v>
      </c>
      <c r="C135" s="7">
        <f t="shared" ca="1" si="43"/>
        <v>1</v>
      </c>
      <c r="D135" s="8">
        <f t="shared" ca="1" si="44"/>
        <v>3</v>
      </c>
      <c r="E135" s="12">
        <f t="shared" ca="1" si="45"/>
        <v>1</v>
      </c>
      <c r="F135" s="66">
        <f t="shared" ca="1" si="46"/>
        <v>0</v>
      </c>
      <c r="G135" s="67">
        <f t="shared" ca="1" si="47"/>
        <v>-1</v>
      </c>
      <c r="H135" s="7">
        <f t="shared" ca="1" si="48"/>
        <v>0</v>
      </c>
      <c r="I135" s="8" t="b">
        <f t="shared" ca="1" si="49"/>
        <v>0</v>
      </c>
      <c r="J135" s="12"/>
      <c r="K135" s="7">
        <f t="shared" ca="1" si="31"/>
        <v>1</v>
      </c>
      <c r="L135" s="25">
        <f t="shared" si="32"/>
        <v>0.61557220667245816</v>
      </c>
      <c r="M135" s="8">
        <f t="shared" ca="1" si="33"/>
        <v>0</v>
      </c>
      <c r="N135" s="12"/>
      <c r="O135" s="74">
        <f ca="1">OFFSET(R135,0,$F135)</f>
        <v>0.92473976997214491</v>
      </c>
      <c r="P135" s="73">
        <f ca="1">$G135+MAX(T135:U135)</f>
        <v>-2.1491711796654513</v>
      </c>
      <c r="Q135" s="48">
        <f ca="1">P135-O135</f>
        <v>-3.0739109496375963</v>
      </c>
      <c r="R135" s="90">
        <f ca="1">$AU135+$AV135*E135+$AW135*0</f>
        <v>0.92473976997214491</v>
      </c>
      <c r="S135" s="48">
        <f ca="1">$AU135+$AV135*E135+$AW135*1</f>
        <v>2.6814770679286473</v>
      </c>
      <c r="T135" s="74">
        <f ca="1">IF($I135=TRUE, 0, $AU135+$AV135*H135+$AW135*0)</f>
        <v>-2.9059084776219537</v>
      </c>
      <c r="U135" s="77">
        <f ca="1">IF($I135=TRUE, 0, $AU135+$AV135*H135+$AW135*1)</f>
        <v>-1.1491711796654513</v>
      </c>
      <c r="X135" s="41">
        <f t="shared" ca="1" si="52"/>
        <v>-2.9059084776219537</v>
      </c>
      <c r="Y135" s="31">
        <f t="shared" ca="1" si="52"/>
        <v>-1.1491711796654513</v>
      </c>
      <c r="Z135" s="30">
        <f t="shared" ca="1" si="52"/>
        <v>0.92473976997214491</v>
      </c>
      <c r="AA135" s="32">
        <f t="shared" ca="1" si="52"/>
        <v>2.6814770679286473</v>
      </c>
      <c r="AB135" s="31">
        <f t="shared" ca="1" si="52"/>
        <v>4.7553880175662435</v>
      </c>
      <c r="AC135" s="31">
        <f t="shared" ca="1" si="52"/>
        <v>6.5121253155227459</v>
      </c>
      <c r="AD135" s="30">
        <f t="shared" ca="1" si="52"/>
        <v>8.5860362651603417</v>
      </c>
      <c r="AE135" s="32">
        <f t="shared" ca="1" si="52"/>
        <v>10.342773563116843</v>
      </c>
      <c r="AF135" s="31">
        <f t="shared" ca="1" si="52"/>
        <v>12.41668451275444</v>
      </c>
      <c r="AG135" s="42">
        <f t="shared" ca="1" si="52"/>
        <v>14.173421810710941</v>
      </c>
      <c r="AI135" s="7">
        <f t="shared" ca="1" si="35"/>
        <v>1</v>
      </c>
      <c r="AJ135" s="12">
        <f t="shared" ca="1" si="36"/>
        <v>1</v>
      </c>
      <c r="AK135" s="12">
        <f t="shared" ca="1" si="37"/>
        <v>1</v>
      </c>
      <c r="AL135" s="12">
        <f t="shared" ca="1" si="38"/>
        <v>1</v>
      </c>
      <c r="AM135" s="8">
        <f t="shared" ca="1" si="39"/>
        <v>1</v>
      </c>
      <c r="AO135" s="82">
        <f>1</f>
        <v>1</v>
      </c>
      <c r="AP135" s="72">
        <f t="shared" ca="1" si="40"/>
        <v>1</v>
      </c>
      <c r="AQ135" s="83">
        <f t="shared" ca="1" si="41"/>
        <v>0</v>
      </c>
      <c r="AR135" s="90">
        <f ca="1">_alpha*$Q135*AO135</f>
        <v>-0.30739109496375966</v>
      </c>
      <c r="AS135" s="25">
        <f ca="1">_alpha*$Q135*AP135</f>
        <v>-0.30739109496375966</v>
      </c>
      <c r="AT135" s="48">
        <f ca="1">_alpha*$Q135*AQ135</f>
        <v>0</v>
      </c>
      <c r="AU135" s="90">
        <f ca="1">AU134+AR134</f>
        <v>-2.9059084776219537</v>
      </c>
      <c r="AV135" s="25">
        <f ca="1">AV134+AS134</f>
        <v>3.8306482475940986</v>
      </c>
      <c r="AW135" s="48">
        <f ca="1">AW134+AT134</f>
        <v>1.7567372979565024</v>
      </c>
    </row>
    <row r="136" spans="2:49" x14ac:dyDescent="0.7">
      <c r="B136" s="15">
        <f t="shared" si="42"/>
        <v>128</v>
      </c>
      <c r="C136" s="7">
        <f t="shared" ca="1" si="43"/>
        <v>2</v>
      </c>
      <c r="D136" s="8">
        <f t="shared" ca="1" si="44"/>
        <v>3</v>
      </c>
      <c r="E136" s="12">
        <f t="shared" ca="1" si="45"/>
        <v>0</v>
      </c>
      <c r="F136" s="66">
        <f t="shared" ca="1" si="46"/>
        <v>1</v>
      </c>
      <c r="G136" s="67">
        <f t="shared" ca="1" si="47"/>
        <v>-1</v>
      </c>
      <c r="H136" s="7">
        <f t="shared" ca="1" si="48"/>
        <v>1</v>
      </c>
      <c r="I136" s="8" t="b">
        <f t="shared" ca="1" si="49"/>
        <v>0</v>
      </c>
      <c r="J136" s="12"/>
      <c r="K136" s="7">
        <f t="shared" ca="1" si="31"/>
        <v>1</v>
      </c>
      <c r="L136" s="25">
        <f t="shared" si="32"/>
        <v>0.61509334608818622</v>
      </c>
      <c r="M136" s="8">
        <f t="shared" ca="1" si="33"/>
        <v>1</v>
      </c>
      <c r="N136" s="12"/>
      <c r="O136" s="74">
        <f ca="1">OFFSET(R136,0,$F136)</f>
        <v>-1.4565622746292108</v>
      </c>
      <c r="P136" s="73">
        <f ca="1">$G136+MAX(T136:U136)</f>
        <v>1.0666948780011283</v>
      </c>
      <c r="Q136" s="48">
        <f ca="1">P136-O136</f>
        <v>2.5232571526303391</v>
      </c>
      <c r="R136" s="90">
        <f ca="1">$AU136+$AV136*E136+$AW136*0</f>
        <v>-3.2132995725857132</v>
      </c>
      <c r="S136" s="48">
        <f ca="1">$AU136+$AV136*E136+$AW136*1</f>
        <v>-1.4565622746292108</v>
      </c>
      <c r="T136" s="74">
        <f ca="1">IF($I136=TRUE, 0, $AU136+$AV136*H136+$AW136*0)</f>
        <v>0.30995758004462592</v>
      </c>
      <c r="U136" s="77">
        <f ca="1">IF($I136=TRUE, 0, $AU136+$AV136*H136+$AW136*1)</f>
        <v>2.0666948780011283</v>
      </c>
      <c r="X136" s="41">
        <f t="shared" ca="1" si="52"/>
        <v>-3.2132995725857132</v>
      </c>
      <c r="Y136" s="31">
        <f t="shared" ca="1" si="52"/>
        <v>-1.4565622746292108</v>
      </c>
      <c r="Z136" s="30">
        <f t="shared" ca="1" si="52"/>
        <v>0.30995758004462592</v>
      </c>
      <c r="AA136" s="32">
        <f t="shared" ca="1" si="52"/>
        <v>2.0666948780011283</v>
      </c>
      <c r="AB136" s="31">
        <f t="shared" ca="1" si="52"/>
        <v>3.833214732674965</v>
      </c>
      <c r="AC136" s="31">
        <f t="shared" ca="1" si="52"/>
        <v>5.5899520306314674</v>
      </c>
      <c r="AD136" s="30">
        <f t="shared" ca="1" si="52"/>
        <v>7.3564718853053037</v>
      </c>
      <c r="AE136" s="32">
        <f t="shared" ca="1" si="52"/>
        <v>9.1132091832618052</v>
      </c>
      <c r="AF136" s="31">
        <f t="shared" ca="1" si="52"/>
        <v>10.879729037935643</v>
      </c>
      <c r="AG136" s="42">
        <f t="shared" ca="1" si="52"/>
        <v>12.636466335892145</v>
      </c>
      <c r="AI136" s="7">
        <f t="shared" ca="1" si="35"/>
        <v>1</v>
      </c>
      <c r="AJ136" s="12">
        <f t="shared" ca="1" si="36"/>
        <v>1</v>
      </c>
      <c r="AK136" s="12">
        <f t="shared" ca="1" si="37"/>
        <v>1</v>
      </c>
      <c r="AL136" s="12">
        <f t="shared" ca="1" si="38"/>
        <v>1</v>
      </c>
      <c r="AM136" s="8">
        <f t="shared" ca="1" si="39"/>
        <v>1</v>
      </c>
      <c r="AO136" s="82">
        <f>1</f>
        <v>1</v>
      </c>
      <c r="AP136" s="72">
        <f t="shared" ca="1" si="40"/>
        <v>0</v>
      </c>
      <c r="AQ136" s="83">
        <f t="shared" ca="1" si="41"/>
        <v>1</v>
      </c>
      <c r="AR136" s="90">
        <f ca="1">_alpha*$Q136*AO136</f>
        <v>0.25232571526303393</v>
      </c>
      <c r="AS136" s="25">
        <f ca="1">_alpha*$Q136*AP136</f>
        <v>0</v>
      </c>
      <c r="AT136" s="48">
        <f ca="1">_alpha*$Q136*AQ136</f>
        <v>0.25232571526303393</v>
      </c>
      <c r="AU136" s="90">
        <f ca="1">AU135+AR135</f>
        <v>-3.2132995725857132</v>
      </c>
      <c r="AV136" s="25">
        <f ca="1">AV135+AS135</f>
        <v>3.5232571526303391</v>
      </c>
      <c r="AW136" s="48">
        <f ca="1">AW135+AT135</f>
        <v>1.7567372979565024</v>
      </c>
    </row>
    <row r="137" spans="2:49" x14ac:dyDescent="0.7">
      <c r="B137" s="15">
        <f t="shared" si="42"/>
        <v>129</v>
      </c>
      <c r="C137" s="7">
        <f t="shared" ca="1" si="43"/>
        <v>3</v>
      </c>
      <c r="D137" s="8">
        <f t="shared" ca="1" si="44"/>
        <v>3</v>
      </c>
      <c r="E137" s="12">
        <f t="shared" ca="1" si="45"/>
        <v>1</v>
      </c>
      <c r="F137" s="66">
        <f t="shared" ca="1" si="46"/>
        <v>0</v>
      </c>
      <c r="G137" s="67">
        <f t="shared" ca="1" si="47"/>
        <v>-1</v>
      </c>
      <c r="H137" s="7">
        <f t="shared" ca="1" si="48"/>
        <v>0</v>
      </c>
      <c r="I137" s="8" t="b">
        <f t="shared" ca="1" si="49"/>
        <v>0</v>
      </c>
      <c r="J137" s="12"/>
      <c r="K137" s="7">
        <f t="shared" ref="K137:K200" ca="1" si="53">IF(R137&lt;S137,1,0)</f>
        <v>1</v>
      </c>
      <c r="L137" s="25">
        <f t="shared" ref="L137:L200" si="54">1/(1+B137)^_x</f>
        <v>0.61461855151400391</v>
      </c>
      <c r="M137" s="8">
        <f t="shared" ref="M137:M200" ca="1" si="55">IF(RAND()&lt;L137, RANDBETWEEN(0,1), K137)</f>
        <v>0</v>
      </c>
      <c r="N137" s="12"/>
      <c r="O137" s="74">
        <f ca="1">OFFSET(R137,0,$F137)</f>
        <v>0.56228329530765997</v>
      </c>
      <c r="P137" s="73">
        <f ca="1">$G137+MAX(T137:U137)</f>
        <v>-1.9519108441031428</v>
      </c>
      <c r="Q137" s="48">
        <f ca="1">P137-O137</f>
        <v>-2.5141941394108027</v>
      </c>
      <c r="R137" s="90">
        <f ca="1">$AU137+$AV137*E137+$AW137*0</f>
        <v>0.56228329530765997</v>
      </c>
      <c r="S137" s="48">
        <f ca="1">$AU137+$AV137*E137+$AW137*1</f>
        <v>2.5713463085271964</v>
      </c>
      <c r="T137" s="74">
        <f ca="1">IF($I137=TRUE, 0, $AU137+$AV137*H137+$AW137*0)</f>
        <v>-2.9609738573226791</v>
      </c>
      <c r="U137" s="77">
        <f ca="1">IF($I137=TRUE, 0, $AU137+$AV137*H137+$AW137*1)</f>
        <v>-0.95191084410314275</v>
      </c>
      <c r="X137" s="41">
        <f t="shared" ref="X137:AG152" ca="1" si="56">$AU137+$AV137*X$5+$AW137*X$6</f>
        <v>-2.9609738573226791</v>
      </c>
      <c r="Y137" s="31">
        <f t="shared" ca="1" si="56"/>
        <v>-0.95191084410314275</v>
      </c>
      <c r="Z137" s="30">
        <f t="shared" ca="1" si="56"/>
        <v>0.56228329530765997</v>
      </c>
      <c r="AA137" s="32">
        <f t="shared" ca="1" si="56"/>
        <v>2.5713463085271964</v>
      </c>
      <c r="AB137" s="31">
        <f t="shared" ca="1" si="56"/>
        <v>4.0855404479379995</v>
      </c>
      <c r="AC137" s="31">
        <f t="shared" ca="1" si="56"/>
        <v>6.0946034611575364</v>
      </c>
      <c r="AD137" s="30">
        <f t="shared" ca="1" si="56"/>
        <v>7.6087976005683373</v>
      </c>
      <c r="AE137" s="32">
        <f t="shared" ca="1" si="56"/>
        <v>9.6178606137878742</v>
      </c>
      <c r="AF137" s="31">
        <f t="shared" ca="1" si="56"/>
        <v>11.132054753198677</v>
      </c>
      <c r="AG137" s="42">
        <f t="shared" ca="1" si="56"/>
        <v>13.141117766418214</v>
      </c>
      <c r="AI137" s="7">
        <f t="shared" ref="AI137:AI200" ca="1" si="57">IF(X137&lt;Y137, 1, 0)</f>
        <v>1</v>
      </c>
      <c r="AJ137" s="12">
        <f t="shared" ref="AJ137:AJ200" ca="1" si="58">IF(Z137&lt;AA137, 1, 0)</f>
        <v>1</v>
      </c>
      <c r="AK137" s="12">
        <f t="shared" ref="AK137:AK200" ca="1" si="59">IF(AB137&lt;AC137, 1, 0)</f>
        <v>1</v>
      </c>
      <c r="AL137" s="12">
        <f t="shared" ref="AL137:AL200" ca="1" si="60">IF(AD137&lt;AE137, 1, 0)</f>
        <v>1</v>
      </c>
      <c r="AM137" s="8">
        <f t="shared" ref="AM137:AM200" ca="1" si="61">IF(AF137&lt;AG137, 1, 0)</f>
        <v>1</v>
      </c>
      <c r="AO137" s="82">
        <f>1</f>
        <v>1</v>
      </c>
      <c r="AP137" s="72">
        <f t="shared" ref="AP137:AP200" ca="1" si="62">E137</f>
        <v>1</v>
      </c>
      <c r="AQ137" s="83">
        <f t="shared" ref="AQ137:AQ200" ca="1" si="63">F137</f>
        <v>0</v>
      </c>
      <c r="AR137" s="90">
        <f ca="1">_alpha*$Q137*AO137</f>
        <v>-0.25141941394108031</v>
      </c>
      <c r="AS137" s="25">
        <f ca="1">_alpha*$Q137*AP137</f>
        <v>-0.25141941394108031</v>
      </c>
      <c r="AT137" s="48">
        <f ca="1">_alpha*$Q137*AQ137</f>
        <v>0</v>
      </c>
      <c r="AU137" s="90">
        <f ca="1">AU136+AR136</f>
        <v>-2.9609738573226791</v>
      </c>
      <c r="AV137" s="25">
        <f ca="1">AV136+AS136</f>
        <v>3.5232571526303391</v>
      </c>
      <c r="AW137" s="48">
        <f ca="1">AW136+AT136</f>
        <v>2.0090630132195364</v>
      </c>
    </row>
    <row r="138" spans="2:49" x14ac:dyDescent="0.7">
      <c r="B138" s="15">
        <f t="shared" ref="B138:B201" si="64">B137+1</f>
        <v>130</v>
      </c>
      <c r="C138" s="7">
        <f t="shared" ca="1" si="43"/>
        <v>4</v>
      </c>
      <c r="D138" s="8">
        <f t="shared" ca="1" si="44"/>
        <v>3</v>
      </c>
      <c r="E138" s="12">
        <f t="shared" ca="1" si="45"/>
        <v>0</v>
      </c>
      <c r="F138" s="66">
        <f t="shared" ca="1" si="46"/>
        <v>1</v>
      </c>
      <c r="G138" s="67">
        <f t="shared" ca="1" si="47"/>
        <v>-1</v>
      </c>
      <c r="H138" s="7">
        <f t="shared" ca="1" si="48"/>
        <v>1</v>
      </c>
      <c r="I138" s="8" t="b">
        <f t="shared" ca="1" si="49"/>
        <v>0</v>
      </c>
      <c r="J138" s="12"/>
      <c r="K138" s="7">
        <f t="shared" ca="1" si="53"/>
        <v>1</v>
      </c>
      <c r="L138" s="25">
        <f t="shared" si="54"/>
        <v>0.61414775754402351</v>
      </c>
      <c r="M138" s="8">
        <f t="shared" ca="1" si="55"/>
        <v>1</v>
      </c>
      <c r="N138" s="12"/>
      <c r="O138" s="74">
        <f ca="1">OFFSET(R138,0,$F138)</f>
        <v>-1.2033302580442231</v>
      </c>
      <c r="P138" s="73">
        <f ca="1">$G138+MAX(T138:U138)</f>
        <v>1.0685074806450356</v>
      </c>
      <c r="Q138" s="48">
        <f ca="1">P138-O138</f>
        <v>2.2718377386892588</v>
      </c>
      <c r="R138" s="90">
        <f ca="1">$AU138+$AV138*E138+$AW138*0</f>
        <v>-3.2123932712637595</v>
      </c>
      <c r="S138" s="48">
        <f ca="1">$AU138+$AV138*E138+$AW138*1</f>
        <v>-1.2033302580442231</v>
      </c>
      <c r="T138" s="74">
        <f ca="1">IF($I138=TRUE, 0, $AU138+$AV138*H138+$AW138*0)</f>
        <v>5.9444467425499248E-2</v>
      </c>
      <c r="U138" s="77">
        <f ca="1">IF($I138=TRUE, 0, $AU138+$AV138*H138+$AW138*1)</f>
        <v>2.0685074806450356</v>
      </c>
      <c r="X138" s="41">
        <f t="shared" ca="1" si="56"/>
        <v>-3.2123932712637595</v>
      </c>
      <c r="Y138" s="31">
        <f t="shared" ca="1" si="56"/>
        <v>-1.2033302580442231</v>
      </c>
      <c r="Z138" s="30">
        <f t="shared" ca="1" si="56"/>
        <v>5.9444467425499248E-2</v>
      </c>
      <c r="AA138" s="32">
        <f t="shared" ca="1" si="56"/>
        <v>2.0685074806450356</v>
      </c>
      <c r="AB138" s="31">
        <f t="shared" ca="1" si="56"/>
        <v>3.331282206114758</v>
      </c>
      <c r="AC138" s="31">
        <f t="shared" ca="1" si="56"/>
        <v>5.340345219334294</v>
      </c>
      <c r="AD138" s="30">
        <f t="shared" ca="1" si="56"/>
        <v>6.6031199448040168</v>
      </c>
      <c r="AE138" s="32">
        <f t="shared" ca="1" si="56"/>
        <v>8.6121829580235527</v>
      </c>
      <c r="AF138" s="31">
        <f t="shared" ca="1" si="56"/>
        <v>9.8749576834932746</v>
      </c>
      <c r="AG138" s="42">
        <f t="shared" ca="1" si="56"/>
        <v>11.884020696712811</v>
      </c>
      <c r="AI138" s="7">
        <f t="shared" ca="1" si="57"/>
        <v>1</v>
      </c>
      <c r="AJ138" s="12">
        <f t="shared" ca="1" si="58"/>
        <v>1</v>
      </c>
      <c r="AK138" s="12">
        <f t="shared" ca="1" si="59"/>
        <v>1</v>
      </c>
      <c r="AL138" s="12">
        <f t="shared" ca="1" si="60"/>
        <v>1</v>
      </c>
      <c r="AM138" s="8">
        <f t="shared" ca="1" si="61"/>
        <v>1</v>
      </c>
      <c r="AO138" s="82">
        <f>1</f>
        <v>1</v>
      </c>
      <c r="AP138" s="72">
        <f t="shared" ca="1" si="62"/>
        <v>0</v>
      </c>
      <c r="AQ138" s="83">
        <f t="shared" ca="1" si="63"/>
        <v>1</v>
      </c>
      <c r="AR138" s="90">
        <f ca="1">_alpha*$Q138*AO138</f>
        <v>0.22718377386892588</v>
      </c>
      <c r="AS138" s="25">
        <f ca="1">_alpha*$Q138*AP138</f>
        <v>0</v>
      </c>
      <c r="AT138" s="48">
        <f ca="1">_alpha*$Q138*AQ138</f>
        <v>0.22718377386892588</v>
      </c>
      <c r="AU138" s="90">
        <f ca="1">AU137+AR137</f>
        <v>-3.2123932712637595</v>
      </c>
      <c r="AV138" s="25">
        <f ca="1">AV137+AS137</f>
        <v>3.2718377386892588</v>
      </c>
      <c r="AW138" s="48">
        <f ca="1">AW137+AT137</f>
        <v>2.0090630132195364</v>
      </c>
    </row>
    <row r="139" spans="2:49" x14ac:dyDescent="0.7">
      <c r="B139" s="15">
        <f t="shared" si="64"/>
        <v>131</v>
      </c>
      <c r="C139" s="7">
        <f t="shared" ca="1" si="43"/>
        <v>5</v>
      </c>
      <c r="D139" s="8">
        <f t="shared" ca="1" si="44"/>
        <v>3</v>
      </c>
      <c r="E139" s="12">
        <f t="shared" ca="1" si="45"/>
        <v>1</v>
      </c>
      <c r="F139" s="66">
        <f t="shared" ca="1" si="46"/>
        <v>1</v>
      </c>
      <c r="G139" s="67">
        <f t="shared" ca="1" si="47"/>
        <v>-1</v>
      </c>
      <c r="H139" s="7">
        <f t="shared" ca="1" si="48"/>
        <v>2</v>
      </c>
      <c r="I139" s="8" t="b">
        <f t="shared" ca="1" si="49"/>
        <v>0</v>
      </c>
      <c r="J139" s="12"/>
      <c r="K139" s="7">
        <f t="shared" ca="1" si="53"/>
        <v>1</v>
      </c>
      <c r="L139" s="25">
        <f t="shared" si="54"/>
        <v>0.61368090031368716</v>
      </c>
      <c r="M139" s="8">
        <f t="shared" ca="1" si="55"/>
        <v>1</v>
      </c>
      <c r="N139" s="12"/>
      <c r="O139" s="74">
        <f ca="1">OFFSET(R139,0,$F139)</f>
        <v>2.5228750283828876</v>
      </c>
      <c r="P139" s="73">
        <f ca="1">$G139+MAX(T139:U139)</f>
        <v>4.7947127670721468</v>
      </c>
      <c r="Q139" s="48">
        <f ca="1">P139-O139</f>
        <v>2.2718377386892592</v>
      </c>
      <c r="R139" s="90">
        <f ca="1">$AU139+$AV139*E139+$AW139*0</f>
        <v>0.28662824129442521</v>
      </c>
      <c r="S139" s="48">
        <f ca="1">$AU139+$AV139*E139+$AW139*1</f>
        <v>2.5228750283828876</v>
      </c>
      <c r="T139" s="74">
        <f ca="1">IF($I139=TRUE, 0, $AU139+$AV139*H139+$AW139*0)</f>
        <v>3.558465979983684</v>
      </c>
      <c r="U139" s="77">
        <f ca="1">IF($I139=TRUE, 0, $AU139+$AV139*H139+$AW139*1)</f>
        <v>5.7947127670721468</v>
      </c>
      <c r="X139" s="41">
        <f t="shared" ca="1" si="56"/>
        <v>-2.9852094973948335</v>
      </c>
      <c r="Y139" s="31">
        <f t="shared" ca="1" si="56"/>
        <v>-0.74896271030637118</v>
      </c>
      <c r="Z139" s="30">
        <f t="shared" ca="1" si="56"/>
        <v>0.28662824129442521</v>
      </c>
      <c r="AA139" s="32">
        <f t="shared" ca="1" si="56"/>
        <v>2.5228750283828876</v>
      </c>
      <c r="AB139" s="31">
        <f t="shared" ca="1" si="56"/>
        <v>3.558465979983684</v>
      </c>
      <c r="AC139" s="31">
        <f t="shared" ca="1" si="56"/>
        <v>5.7947127670721468</v>
      </c>
      <c r="AD139" s="30">
        <f t="shared" ca="1" si="56"/>
        <v>6.8303037186729423</v>
      </c>
      <c r="AE139" s="32">
        <f t="shared" ca="1" si="56"/>
        <v>9.0665505057614055</v>
      </c>
      <c r="AF139" s="31">
        <f t="shared" ca="1" si="56"/>
        <v>10.102141457362201</v>
      </c>
      <c r="AG139" s="42">
        <f t="shared" ca="1" si="56"/>
        <v>12.338388244450663</v>
      </c>
      <c r="AI139" s="7">
        <f t="shared" ca="1" si="57"/>
        <v>1</v>
      </c>
      <c r="AJ139" s="12">
        <f t="shared" ca="1" si="58"/>
        <v>1</v>
      </c>
      <c r="AK139" s="12">
        <f t="shared" ca="1" si="59"/>
        <v>1</v>
      </c>
      <c r="AL139" s="12">
        <f t="shared" ca="1" si="60"/>
        <v>1</v>
      </c>
      <c r="AM139" s="8">
        <f t="shared" ca="1" si="61"/>
        <v>1</v>
      </c>
      <c r="AO139" s="82">
        <f>1</f>
        <v>1</v>
      </c>
      <c r="AP139" s="72">
        <f t="shared" ca="1" si="62"/>
        <v>1</v>
      </c>
      <c r="AQ139" s="83">
        <f t="shared" ca="1" si="63"/>
        <v>1</v>
      </c>
      <c r="AR139" s="90">
        <f ca="1">_alpha*$Q139*AO139</f>
        <v>0.22718377386892594</v>
      </c>
      <c r="AS139" s="25">
        <f ca="1">_alpha*$Q139*AP139</f>
        <v>0.22718377386892594</v>
      </c>
      <c r="AT139" s="48">
        <f ca="1">_alpha*$Q139*AQ139</f>
        <v>0.22718377386892594</v>
      </c>
      <c r="AU139" s="90">
        <f ca="1">AU138+AR138</f>
        <v>-2.9852094973948335</v>
      </c>
      <c r="AV139" s="25">
        <f ca="1">AV138+AS138</f>
        <v>3.2718377386892588</v>
      </c>
      <c r="AW139" s="48">
        <f ca="1">AW138+AT138</f>
        <v>2.2362467870884624</v>
      </c>
    </row>
    <row r="140" spans="2:49" x14ac:dyDescent="0.7">
      <c r="B140" s="15">
        <f t="shared" si="64"/>
        <v>132</v>
      </c>
      <c r="C140" s="7">
        <f t="shared" ca="1" si="43"/>
        <v>6</v>
      </c>
      <c r="D140" s="8">
        <f t="shared" ca="1" si="44"/>
        <v>3</v>
      </c>
      <c r="E140" s="12">
        <f t="shared" ca="1" si="45"/>
        <v>2</v>
      </c>
      <c r="F140" s="66">
        <f t="shared" ca="1" si="46"/>
        <v>0</v>
      </c>
      <c r="G140" s="67">
        <f t="shared" ca="1" si="47"/>
        <v>-1</v>
      </c>
      <c r="H140" s="7">
        <f t="shared" ca="1" si="48"/>
        <v>1</v>
      </c>
      <c r="I140" s="8" t="b">
        <f t="shared" ca="1" si="49"/>
        <v>0</v>
      </c>
      <c r="J140" s="12"/>
      <c r="K140" s="7">
        <f t="shared" ca="1" si="53"/>
        <v>1</v>
      </c>
      <c r="L140" s="25">
        <f t="shared" si="54"/>
        <v>0.6132179174520892</v>
      </c>
      <c r="M140" s="8">
        <f t="shared" ca="1" si="55"/>
        <v>0</v>
      </c>
      <c r="N140" s="12"/>
      <c r="O140" s="74">
        <f ca="1">OFFSET(R140,0,$F140)</f>
        <v>4.2400173015904619</v>
      </c>
      <c r="P140" s="73">
        <f ca="1">$G140+MAX(T140:U140)</f>
        <v>2.2044263499896655</v>
      </c>
      <c r="Q140" s="48">
        <f ca="1">P140-O140</f>
        <v>-2.0355909516007964</v>
      </c>
      <c r="R140" s="90">
        <f ca="1">$AU140+$AV140*E140+$AW140*0</f>
        <v>4.2400173015904619</v>
      </c>
      <c r="S140" s="48">
        <f ca="1">$AU140+$AV140*E140+$AW140*1</f>
        <v>6.7034478625478506</v>
      </c>
      <c r="T140" s="74">
        <f ca="1">IF($I140=TRUE, 0, $AU140+$AV140*H140+$AW140*0)</f>
        <v>0.74099578903227714</v>
      </c>
      <c r="U140" s="77">
        <f ca="1">IF($I140=TRUE, 0, $AU140+$AV140*H140+$AW140*1)</f>
        <v>3.2044263499896655</v>
      </c>
      <c r="X140" s="41">
        <f t="shared" ca="1" si="56"/>
        <v>-2.7580257235259076</v>
      </c>
      <c r="Y140" s="31">
        <f t="shared" ca="1" si="56"/>
        <v>-0.29459516256851925</v>
      </c>
      <c r="Z140" s="30">
        <f t="shared" ca="1" si="56"/>
        <v>0.74099578903227714</v>
      </c>
      <c r="AA140" s="32">
        <f t="shared" ca="1" si="56"/>
        <v>3.2044263499896655</v>
      </c>
      <c r="AB140" s="31">
        <f t="shared" ca="1" si="56"/>
        <v>4.2400173015904619</v>
      </c>
      <c r="AC140" s="31">
        <f t="shared" ca="1" si="56"/>
        <v>6.7034478625478506</v>
      </c>
      <c r="AD140" s="30">
        <f t="shared" ca="1" si="56"/>
        <v>7.7390388141486461</v>
      </c>
      <c r="AE140" s="32">
        <f t="shared" ca="1" si="56"/>
        <v>10.202469375106034</v>
      </c>
      <c r="AF140" s="31">
        <f t="shared" ca="1" si="56"/>
        <v>11.238060326706831</v>
      </c>
      <c r="AG140" s="42">
        <f t="shared" ca="1" si="56"/>
        <v>13.701490887664219</v>
      </c>
      <c r="AI140" s="7">
        <f t="shared" ca="1" si="57"/>
        <v>1</v>
      </c>
      <c r="AJ140" s="12">
        <f t="shared" ca="1" si="58"/>
        <v>1</v>
      </c>
      <c r="AK140" s="12">
        <f t="shared" ca="1" si="59"/>
        <v>1</v>
      </c>
      <c r="AL140" s="12">
        <f t="shared" ca="1" si="60"/>
        <v>1</v>
      </c>
      <c r="AM140" s="8">
        <f t="shared" ca="1" si="61"/>
        <v>1</v>
      </c>
      <c r="AO140" s="82">
        <f>1</f>
        <v>1</v>
      </c>
      <c r="AP140" s="72">
        <f t="shared" ca="1" si="62"/>
        <v>2</v>
      </c>
      <c r="AQ140" s="83">
        <f t="shared" ca="1" si="63"/>
        <v>0</v>
      </c>
      <c r="AR140" s="90">
        <f ca="1">_alpha*$Q140*AO140</f>
        <v>-0.20355909516007964</v>
      </c>
      <c r="AS140" s="25">
        <f ca="1">_alpha*$Q140*AP140</f>
        <v>-0.40711819032015928</v>
      </c>
      <c r="AT140" s="48">
        <f ca="1">_alpha*$Q140*AQ140</f>
        <v>0</v>
      </c>
      <c r="AU140" s="90">
        <f ca="1">AU139+AR139</f>
        <v>-2.7580257235259076</v>
      </c>
      <c r="AV140" s="25">
        <f ca="1">AV139+AS139</f>
        <v>3.4990215125581847</v>
      </c>
      <c r="AW140" s="48">
        <f ca="1">AW139+AT139</f>
        <v>2.4634305609573883</v>
      </c>
    </row>
    <row r="141" spans="2:49" x14ac:dyDescent="0.7">
      <c r="B141" s="15">
        <f t="shared" si="64"/>
        <v>133</v>
      </c>
      <c r="C141" s="7">
        <f t="shared" ca="1" si="43"/>
        <v>7</v>
      </c>
      <c r="D141" s="8">
        <f t="shared" ca="1" si="44"/>
        <v>3</v>
      </c>
      <c r="E141" s="12">
        <f t="shared" ca="1" si="45"/>
        <v>1</v>
      </c>
      <c r="F141" s="66">
        <f t="shared" ca="1" si="46"/>
        <v>1</v>
      </c>
      <c r="G141" s="67">
        <f t="shared" ca="1" si="47"/>
        <v>-1</v>
      </c>
      <c r="H141" s="7">
        <f t="shared" ca="1" si="48"/>
        <v>2</v>
      </c>
      <c r="I141" s="8" t="b">
        <f t="shared" ca="1" si="49"/>
        <v>0</v>
      </c>
      <c r="J141" s="12"/>
      <c r="K141" s="7">
        <f t="shared" ca="1" si="53"/>
        <v>1</v>
      </c>
      <c r="L141" s="25">
        <f t="shared" si="54"/>
        <v>0.61275874803612029</v>
      </c>
      <c r="M141" s="8">
        <f t="shared" ca="1" si="55"/>
        <v>1</v>
      </c>
      <c r="N141" s="12"/>
      <c r="O141" s="74">
        <f ca="1">OFFSET(R141,0,$F141)</f>
        <v>2.5937490645094265</v>
      </c>
      <c r="P141" s="73">
        <f ca="1">$G141+MAX(T141:U141)</f>
        <v>4.685652386747452</v>
      </c>
      <c r="Q141" s="48">
        <f ca="1">P141-O141</f>
        <v>2.0919033222380254</v>
      </c>
      <c r="R141" s="90">
        <f ca="1">$AU141+$AV141*E141+$AW141*0</f>
        <v>0.13031850355203822</v>
      </c>
      <c r="S141" s="48">
        <f ca="1">$AU141+$AV141*E141+$AW141*1</f>
        <v>2.5937490645094265</v>
      </c>
      <c r="T141" s="74">
        <f ca="1">IF($I141=TRUE, 0, $AU141+$AV141*H141+$AW141*0)</f>
        <v>3.2222218257900637</v>
      </c>
      <c r="U141" s="77">
        <f ca="1">IF($I141=TRUE, 0, $AU141+$AV141*H141+$AW141*1)</f>
        <v>5.685652386747452</v>
      </c>
      <c r="X141" s="41">
        <f t="shared" ca="1" si="56"/>
        <v>-2.9615848186859872</v>
      </c>
      <c r="Y141" s="31">
        <f t="shared" ca="1" si="56"/>
        <v>-0.49815425772859889</v>
      </c>
      <c r="Z141" s="30">
        <f t="shared" ca="1" si="56"/>
        <v>0.13031850355203822</v>
      </c>
      <c r="AA141" s="32">
        <f t="shared" ca="1" si="56"/>
        <v>2.5937490645094265</v>
      </c>
      <c r="AB141" s="31">
        <f t="shared" ca="1" si="56"/>
        <v>3.2222218257900637</v>
      </c>
      <c r="AC141" s="31">
        <f t="shared" ca="1" si="56"/>
        <v>5.685652386747452</v>
      </c>
      <c r="AD141" s="30">
        <f t="shared" ca="1" si="56"/>
        <v>6.31412514802809</v>
      </c>
      <c r="AE141" s="32">
        <f t="shared" ca="1" si="56"/>
        <v>8.7775557089854779</v>
      </c>
      <c r="AF141" s="31">
        <f t="shared" ca="1" si="56"/>
        <v>9.406028470266115</v>
      </c>
      <c r="AG141" s="42">
        <f t="shared" ca="1" si="56"/>
        <v>11.869459031223503</v>
      </c>
      <c r="AI141" s="7">
        <f t="shared" ca="1" si="57"/>
        <v>1</v>
      </c>
      <c r="AJ141" s="12">
        <f t="shared" ca="1" si="58"/>
        <v>1</v>
      </c>
      <c r="AK141" s="12">
        <f t="shared" ca="1" si="59"/>
        <v>1</v>
      </c>
      <c r="AL141" s="12">
        <f t="shared" ca="1" si="60"/>
        <v>1</v>
      </c>
      <c r="AM141" s="8">
        <f t="shared" ca="1" si="61"/>
        <v>1</v>
      </c>
      <c r="AO141" s="82">
        <f>1</f>
        <v>1</v>
      </c>
      <c r="AP141" s="72">
        <f t="shared" ca="1" si="62"/>
        <v>1</v>
      </c>
      <c r="AQ141" s="83">
        <f t="shared" ca="1" si="63"/>
        <v>1</v>
      </c>
      <c r="AR141" s="90">
        <f ca="1">_alpha*$Q141*AO141</f>
        <v>0.20919033222380257</v>
      </c>
      <c r="AS141" s="25">
        <f ca="1">_alpha*$Q141*AP141</f>
        <v>0.20919033222380257</v>
      </c>
      <c r="AT141" s="48">
        <f ca="1">_alpha*$Q141*AQ141</f>
        <v>0.20919033222380257</v>
      </c>
      <c r="AU141" s="90">
        <f ca="1">AU140+AR140</f>
        <v>-2.9615848186859872</v>
      </c>
      <c r="AV141" s="25">
        <f ca="1">AV140+AS140</f>
        <v>3.0919033222380254</v>
      </c>
      <c r="AW141" s="48">
        <f ca="1">AW140+AT140</f>
        <v>2.4634305609573883</v>
      </c>
    </row>
    <row r="142" spans="2:49" x14ac:dyDescent="0.7">
      <c r="B142" s="15">
        <f t="shared" si="64"/>
        <v>134</v>
      </c>
      <c r="C142" s="7">
        <f t="shared" ref="C142:C205" ca="1" si="65">IF(I141=TRUE,0,C141+1)</f>
        <v>8</v>
      </c>
      <c r="D142" s="8">
        <f t="shared" ref="D142:D205" ca="1" si="66">D141+IF(I141=TRUE,1,0)</f>
        <v>3</v>
      </c>
      <c r="E142" s="12">
        <f t="shared" ref="E142:E205" ca="1" si="67">IF(I141=TRUE,0,H141)</f>
        <v>2</v>
      </c>
      <c r="F142" s="66">
        <f t="shared" ref="F142:F205" ca="1" si="68">M142</f>
        <v>1</v>
      </c>
      <c r="G142" s="67">
        <f t="shared" ref="G142:G205" ca="1" si="69">IF(I142=TRUE, 10,-1)</f>
        <v>-1</v>
      </c>
      <c r="H142" s="7">
        <f t="shared" ref="H142:H205" ca="1" si="70">MAX(0, E142+IF(F142=0,-1,1))</f>
        <v>3</v>
      </c>
      <c r="I142" s="8" t="b">
        <f t="shared" ref="I142:I205" ca="1" si="71">IF(H142=4, TRUE, FALSE)</f>
        <v>0</v>
      </c>
      <c r="J142" s="12"/>
      <c r="K142" s="7">
        <f t="shared" ca="1" si="53"/>
        <v>1</v>
      </c>
      <c r="L142" s="25">
        <f t="shared" si="54"/>
        <v>0.61230333254634906</v>
      </c>
      <c r="M142" s="8">
        <f t="shared" ca="1" si="55"/>
        <v>1</v>
      </c>
      <c r="N142" s="12"/>
      <c r="O142" s="74">
        <f ca="1">OFFSET(R142,0,$F142)</f>
        <v>6.5224137156426627</v>
      </c>
      <c r="P142" s="73">
        <f ca="1">$G142+MAX(T142:U142)</f>
        <v>8.8235073701044904</v>
      </c>
      <c r="Q142" s="48">
        <f ca="1">P142-O142</f>
        <v>2.3010936544618277</v>
      </c>
      <c r="R142" s="90">
        <f ca="1">$AU142+$AV142*E142+$AW142*0</f>
        <v>3.8497928224614717</v>
      </c>
      <c r="S142" s="48">
        <f ca="1">$AU142+$AV142*E142+$AW142*1</f>
        <v>6.5224137156426627</v>
      </c>
      <c r="T142" s="74">
        <f ca="1">IF($I142=TRUE, 0, $AU142+$AV142*H142+$AW142*0)</f>
        <v>7.1508864769232989</v>
      </c>
      <c r="U142" s="77">
        <f ca="1">IF($I142=TRUE, 0, $AU142+$AV142*H142+$AW142*1)</f>
        <v>9.8235073701044904</v>
      </c>
      <c r="X142" s="41">
        <f t="shared" ca="1" si="56"/>
        <v>-2.7523944864621845</v>
      </c>
      <c r="Y142" s="31">
        <f t="shared" ca="1" si="56"/>
        <v>-7.9773593280993538E-2</v>
      </c>
      <c r="Z142" s="30">
        <f t="shared" ca="1" si="56"/>
        <v>0.54869916799964358</v>
      </c>
      <c r="AA142" s="32">
        <f t="shared" ca="1" si="56"/>
        <v>3.2213200611808346</v>
      </c>
      <c r="AB142" s="31">
        <f t="shared" ca="1" si="56"/>
        <v>3.8497928224614717</v>
      </c>
      <c r="AC142" s="31">
        <f t="shared" ca="1" si="56"/>
        <v>6.5224137156426627</v>
      </c>
      <c r="AD142" s="30">
        <f t="shared" ca="1" si="56"/>
        <v>7.1508864769232989</v>
      </c>
      <c r="AE142" s="32">
        <f t="shared" ca="1" si="56"/>
        <v>9.8235073701044904</v>
      </c>
      <c r="AF142" s="31">
        <f t="shared" ca="1" si="56"/>
        <v>10.451980131385127</v>
      </c>
      <c r="AG142" s="42">
        <f t="shared" ca="1" si="56"/>
        <v>13.124601024566319</v>
      </c>
      <c r="AI142" s="7">
        <f t="shared" ca="1" si="57"/>
        <v>1</v>
      </c>
      <c r="AJ142" s="12">
        <f t="shared" ca="1" si="58"/>
        <v>1</v>
      </c>
      <c r="AK142" s="12">
        <f t="shared" ca="1" si="59"/>
        <v>1</v>
      </c>
      <c r="AL142" s="12">
        <f t="shared" ca="1" si="60"/>
        <v>1</v>
      </c>
      <c r="AM142" s="8">
        <f t="shared" ca="1" si="61"/>
        <v>1</v>
      </c>
      <c r="AO142" s="82">
        <f>1</f>
        <v>1</v>
      </c>
      <c r="AP142" s="72">
        <f t="shared" ca="1" si="62"/>
        <v>2</v>
      </c>
      <c r="AQ142" s="83">
        <f t="shared" ca="1" si="63"/>
        <v>1</v>
      </c>
      <c r="AR142" s="90">
        <f ca="1">_alpha*$Q142*AO142</f>
        <v>0.23010936544618277</v>
      </c>
      <c r="AS142" s="25">
        <f ca="1">_alpha*$Q142*AP142</f>
        <v>0.46021873089236554</v>
      </c>
      <c r="AT142" s="48">
        <f ca="1">_alpha*$Q142*AQ142</f>
        <v>0.23010936544618277</v>
      </c>
      <c r="AU142" s="90">
        <f ca="1">AU141+AR141</f>
        <v>-2.7523944864621845</v>
      </c>
      <c r="AV142" s="25">
        <f ca="1">AV141+AS141</f>
        <v>3.3010936544618281</v>
      </c>
      <c r="AW142" s="48">
        <f ca="1">AW141+AT141</f>
        <v>2.672620893181191</v>
      </c>
    </row>
    <row r="143" spans="2:49" x14ac:dyDescent="0.7">
      <c r="B143" s="15">
        <f t="shared" si="64"/>
        <v>135</v>
      </c>
      <c r="C143" s="7">
        <f t="shared" ca="1" si="65"/>
        <v>9</v>
      </c>
      <c r="D143" s="8">
        <f t="shared" ca="1" si="66"/>
        <v>3</v>
      </c>
      <c r="E143" s="12">
        <f t="shared" ca="1" si="67"/>
        <v>3</v>
      </c>
      <c r="F143" s="66">
        <f t="shared" ca="1" si="68"/>
        <v>1</v>
      </c>
      <c r="G143" s="67">
        <f t="shared" ca="1" si="69"/>
        <v>10</v>
      </c>
      <c r="H143" s="7">
        <f t="shared" ca="1" si="70"/>
        <v>4</v>
      </c>
      <c r="I143" s="8" t="b">
        <f t="shared" ca="1" si="71"/>
        <v>1</v>
      </c>
      <c r="J143" s="12"/>
      <c r="K143" s="7">
        <f t="shared" ca="1" si="53"/>
        <v>1</v>
      </c>
      <c r="L143" s="25">
        <f t="shared" si="54"/>
        <v>0.61185161282456424</v>
      </c>
      <c r="M143" s="8">
        <f t="shared" ca="1" si="55"/>
        <v>1</v>
      </c>
      <c r="N143" s="12"/>
      <c r="O143" s="74">
        <f ca="1">OFFSET(R143,0,$F143)</f>
        <v>11.664382293673954</v>
      </c>
      <c r="P143" s="73">
        <f ca="1">$G143+MAX(T143:U143)</f>
        <v>10</v>
      </c>
      <c r="Q143" s="48">
        <f ca="1">P143-O143</f>
        <v>-1.6643822936739543</v>
      </c>
      <c r="R143" s="90">
        <f ca="1">$AU143+$AV143*E143+$AW143*0</f>
        <v>8.7616520350465805</v>
      </c>
      <c r="S143" s="48">
        <f ca="1">$AU143+$AV143*E143+$AW143*1</f>
        <v>11.664382293673954</v>
      </c>
      <c r="T143" s="74">
        <f ca="1">IF($I143=TRUE, 0, $AU143+$AV143*H143+$AW143*0)</f>
        <v>0</v>
      </c>
      <c r="U143" s="77">
        <f ca="1">IF($I143=TRUE, 0, $AU143+$AV143*H143+$AW143*1)</f>
        <v>0</v>
      </c>
      <c r="X143" s="41">
        <f t="shared" ca="1" si="56"/>
        <v>-2.5222851210160018</v>
      </c>
      <c r="Y143" s="31">
        <f t="shared" ca="1" si="56"/>
        <v>0.380445137611372</v>
      </c>
      <c r="Z143" s="30">
        <f t="shared" ca="1" si="56"/>
        <v>1.2390272643381919</v>
      </c>
      <c r="AA143" s="32">
        <f t="shared" ca="1" si="56"/>
        <v>4.1417575229655661</v>
      </c>
      <c r="AB143" s="31">
        <f t="shared" ca="1" si="56"/>
        <v>5.0003396496923855</v>
      </c>
      <c r="AC143" s="31">
        <f t="shared" ca="1" si="56"/>
        <v>7.9030699083197593</v>
      </c>
      <c r="AD143" s="30">
        <f t="shared" ca="1" si="56"/>
        <v>8.7616520350465805</v>
      </c>
      <c r="AE143" s="32">
        <f t="shared" ca="1" si="56"/>
        <v>11.664382293673954</v>
      </c>
      <c r="AF143" s="31">
        <f t="shared" ca="1" si="56"/>
        <v>12.522964420400772</v>
      </c>
      <c r="AG143" s="42">
        <f t="shared" ca="1" si="56"/>
        <v>15.425694679028146</v>
      </c>
      <c r="AI143" s="7">
        <f t="shared" ca="1" si="57"/>
        <v>1</v>
      </c>
      <c r="AJ143" s="12">
        <f t="shared" ca="1" si="58"/>
        <v>1</v>
      </c>
      <c r="AK143" s="12">
        <f t="shared" ca="1" si="59"/>
        <v>1</v>
      </c>
      <c r="AL143" s="12">
        <f t="shared" ca="1" si="60"/>
        <v>1</v>
      </c>
      <c r="AM143" s="8">
        <f t="shared" ca="1" si="61"/>
        <v>1</v>
      </c>
      <c r="AO143" s="82">
        <f>1</f>
        <v>1</v>
      </c>
      <c r="AP143" s="72">
        <f t="shared" ca="1" si="62"/>
        <v>3</v>
      </c>
      <c r="AQ143" s="83">
        <f t="shared" ca="1" si="63"/>
        <v>1</v>
      </c>
      <c r="AR143" s="90">
        <f ca="1">_alpha*$Q143*AO143</f>
        <v>-0.16643822936739544</v>
      </c>
      <c r="AS143" s="25">
        <f ca="1">_alpha*$Q143*AP143</f>
        <v>-0.49931468810218632</v>
      </c>
      <c r="AT143" s="48">
        <f ca="1">_alpha*$Q143*AQ143</f>
        <v>-0.16643822936739544</v>
      </c>
      <c r="AU143" s="90">
        <f ca="1">AU142+AR142</f>
        <v>-2.5222851210160018</v>
      </c>
      <c r="AV143" s="25">
        <f ca="1">AV142+AS142</f>
        <v>3.7613123853541937</v>
      </c>
      <c r="AW143" s="48">
        <f ca="1">AW142+AT142</f>
        <v>2.9027302586273738</v>
      </c>
    </row>
    <row r="144" spans="2:49" x14ac:dyDescent="0.7">
      <c r="B144" s="15">
        <f t="shared" si="64"/>
        <v>136</v>
      </c>
      <c r="C144" s="7">
        <f t="shared" ca="1" si="65"/>
        <v>0</v>
      </c>
      <c r="D144" s="8">
        <f t="shared" ca="1" si="66"/>
        <v>4</v>
      </c>
      <c r="E144" s="12">
        <f t="shared" ca="1" si="67"/>
        <v>0</v>
      </c>
      <c r="F144" s="66">
        <f t="shared" ca="1" si="68"/>
        <v>0</v>
      </c>
      <c r="G144" s="67">
        <f t="shared" ca="1" si="69"/>
        <v>-1</v>
      </c>
      <c r="H144" s="7">
        <f t="shared" ca="1" si="70"/>
        <v>0</v>
      </c>
      <c r="I144" s="8" t="b">
        <f t="shared" ca="1" si="71"/>
        <v>0</v>
      </c>
      <c r="J144" s="12"/>
      <c r="K144" s="7">
        <f t="shared" ca="1" si="53"/>
        <v>1</v>
      </c>
      <c r="L144" s="25">
        <f t="shared" si="54"/>
        <v>0.61140353203290188</v>
      </c>
      <c r="M144" s="8">
        <f t="shared" ca="1" si="55"/>
        <v>0</v>
      </c>
      <c r="N144" s="12"/>
      <c r="O144" s="74">
        <f ca="1">OFFSET(R144,0,$F144)</f>
        <v>-2.6887233503833974</v>
      </c>
      <c r="P144" s="73">
        <f ca="1">$G144+MAX(T144:U144)</f>
        <v>-0.95243132112341922</v>
      </c>
      <c r="Q144" s="48">
        <f ca="1">P144-O144</f>
        <v>1.7362920292599782</v>
      </c>
      <c r="R144" s="90">
        <f ca="1">$AU144+$AV144*E144+$AW144*0</f>
        <v>-2.6887233503833974</v>
      </c>
      <c r="S144" s="48">
        <f ca="1">$AU144+$AV144*E144+$AW144*1</f>
        <v>4.7568678876580783E-2</v>
      </c>
      <c r="T144" s="74">
        <f ca="1">IF($I144=TRUE, 0, $AU144+$AV144*H144+$AW144*0)</f>
        <v>-2.6887233503833974</v>
      </c>
      <c r="U144" s="77">
        <f ca="1">IF($I144=TRUE, 0, $AU144+$AV144*H144+$AW144*1)</f>
        <v>4.7568678876580783E-2</v>
      </c>
      <c r="X144" s="41">
        <f t="shared" ca="1" si="56"/>
        <v>-2.6887233503833974</v>
      </c>
      <c r="Y144" s="31">
        <f t="shared" ca="1" si="56"/>
        <v>4.7568678876580783E-2</v>
      </c>
      <c r="Z144" s="30">
        <f t="shared" ca="1" si="56"/>
        <v>0.5732743468686099</v>
      </c>
      <c r="AA144" s="32">
        <f t="shared" ca="1" si="56"/>
        <v>3.3095663761285881</v>
      </c>
      <c r="AB144" s="31">
        <f t="shared" ca="1" si="56"/>
        <v>3.8352720441206172</v>
      </c>
      <c r="AC144" s="31">
        <f t="shared" ca="1" si="56"/>
        <v>6.5715640733805953</v>
      </c>
      <c r="AD144" s="30">
        <f t="shared" ca="1" si="56"/>
        <v>7.0972697413726253</v>
      </c>
      <c r="AE144" s="32">
        <f t="shared" ca="1" si="56"/>
        <v>9.8335617706326026</v>
      </c>
      <c r="AF144" s="31">
        <f t="shared" ca="1" si="56"/>
        <v>10.359267438624631</v>
      </c>
      <c r="AG144" s="42">
        <f t="shared" ca="1" si="56"/>
        <v>13.095559467884609</v>
      </c>
      <c r="AI144" s="7">
        <f t="shared" ca="1" si="57"/>
        <v>1</v>
      </c>
      <c r="AJ144" s="12">
        <f t="shared" ca="1" si="58"/>
        <v>1</v>
      </c>
      <c r="AK144" s="12">
        <f t="shared" ca="1" si="59"/>
        <v>1</v>
      </c>
      <c r="AL144" s="12">
        <f t="shared" ca="1" si="60"/>
        <v>1</v>
      </c>
      <c r="AM144" s="8">
        <f t="shared" ca="1" si="61"/>
        <v>1</v>
      </c>
      <c r="AO144" s="82">
        <f>1</f>
        <v>1</v>
      </c>
      <c r="AP144" s="72">
        <f t="shared" ca="1" si="62"/>
        <v>0</v>
      </c>
      <c r="AQ144" s="83">
        <f t="shared" ca="1" si="63"/>
        <v>0</v>
      </c>
      <c r="AR144" s="90">
        <f ca="1">_alpha*$Q144*AO144</f>
        <v>0.17362920292599782</v>
      </c>
      <c r="AS144" s="25">
        <f ca="1">_alpha*$Q144*AP144</f>
        <v>0</v>
      </c>
      <c r="AT144" s="48">
        <f ca="1">_alpha*$Q144*AQ144</f>
        <v>0</v>
      </c>
      <c r="AU144" s="90">
        <f ca="1">AU143+AR143</f>
        <v>-2.6887233503833974</v>
      </c>
      <c r="AV144" s="25">
        <f ca="1">AV143+AS143</f>
        <v>3.2619976972520073</v>
      </c>
      <c r="AW144" s="48">
        <f ca="1">AW143+AT143</f>
        <v>2.7362920292599782</v>
      </c>
    </row>
    <row r="145" spans="2:49" x14ac:dyDescent="0.7">
      <c r="B145" s="15">
        <f t="shared" si="64"/>
        <v>137</v>
      </c>
      <c r="C145" s="7">
        <f t="shared" ca="1" si="65"/>
        <v>1</v>
      </c>
      <c r="D145" s="8">
        <f t="shared" ca="1" si="66"/>
        <v>4</v>
      </c>
      <c r="E145" s="12">
        <f t="shared" ca="1" si="67"/>
        <v>0</v>
      </c>
      <c r="F145" s="66">
        <f t="shared" ca="1" si="68"/>
        <v>0</v>
      </c>
      <c r="G145" s="67">
        <f t="shared" ca="1" si="69"/>
        <v>-1</v>
      </c>
      <c r="H145" s="7">
        <f t="shared" ca="1" si="70"/>
        <v>0</v>
      </c>
      <c r="I145" s="8" t="b">
        <f t="shared" ca="1" si="71"/>
        <v>0</v>
      </c>
      <c r="J145" s="12"/>
      <c r="K145" s="7">
        <f t="shared" ca="1" si="53"/>
        <v>1</v>
      </c>
      <c r="L145" s="25">
        <f t="shared" si="54"/>
        <v>0.61095903461448908</v>
      </c>
      <c r="M145" s="8">
        <f t="shared" ca="1" si="55"/>
        <v>0</v>
      </c>
      <c r="N145" s="12"/>
      <c r="O145" s="74">
        <f ca="1">OFFSET(R145,0,$F145)</f>
        <v>-2.5150941474573996</v>
      </c>
      <c r="P145" s="73">
        <f ca="1">$G145+MAX(T145:U145)</f>
        <v>-0.7788021181974214</v>
      </c>
      <c r="Q145" s="48">
        <f ca="1">P145-O145</f>
        <v>1.7362920292599782</v>
      </c>
      <c r="R145" s="90">
        <f ca="1">$AU145+$AV145*E145+$AW145*0</f>
        <v>-2.5150941474573996</v>
      </c>
      <c r="S145" s="48">
        <f ca="1">$AU145+$AV145*E145+$AW145*1</f>
        <v>0.2211978818025786</v>
      </c>
      <c r="T145" s="74">
        <f ca="1">IF($I145=TRUE, 0, $AU145+$AV145*H145+$AW145*0)</f>
        <v>-2.5150941474573996</v>
      </c>
      <c r="U145" s="77">
        <f ca="1">IF($I145=TRUE, 0, $AU145+$AV145*H145+$AW145*1)</f>
        <v>0.2211978818025786</v>
      </c>
      <c r="X145" s="41">
        <f t="shared" ca="1" si="56"/>
        <v>-2.5150941474573996</v>
      </c>
      <c r="Y145" s="31">
        <f t="shared" ca="1" si="56"/>
        <v>0.2211978818025786</v>
      </c>
      <c r="Z145" s="30">
        <f t="shared" ca="1" si="56"/>
        <v>0.74690354979460771</v>
      </c>
      <c r="AA145" s="32">
        <f t="shared" ca="1" si="56"/>
        <v>3.4831955790545859</v>
      </c>
      <c r="AB145" s="31">
        <f t="shared" ca="1" si="56"/>
        <v>4.008901247046615</v>
      </c>
      <c r="AC145" s="31">
        <f t="shared" ca="1" si="56"/>
        <v>6.7451932763065932</v>
      </c>
      <c r="AD145" s="30">
        <f t="shared" ca="1" si="56"/>
        <v>7.2708989442986232</v>
      </c>
      <c r="AE145" s="32">
        <f t="shared" ca="1" si="56"/>
        <v>10.0071909735586</v>
      </c>
      <c r="AF145" s="31">
        <f t="shared" ca="1" si="56"/>
        <v>10.532896641550629</v>
      </c>
      <c r="AG145" s="42">
        <f t="shared" ca="1" si="56"/>
        <v>13.269188670810607</v>
      </c>
      <c r="AI145" s="7">
        <f t="shared" ca="1" si="57"/>
        <v>1</v>
      </c>
      <c r="AJ145" s="12">
        <f t="shared" ca="1" si="58"/>
        <v>1</v>
      </c>
      <c r="AK145" s="12">
        <f t="shared" ca="1" si="59"/>
        <v>1</v>
      </c>
      <c r="AL145" s="12">
        <f t="shared" ca="1" si="60"/>
        <v>1</v>
      </c>
      <c r="AM145" s="8">
        <f t="shared" ca="1" si="61"/>
        <v>1</v>
      </c>
      <c r="AO145" s="82">
        <f>1</f>
        <v>1</v>
      </c>
      <c r="AP145" s="72">
        <f t="shared" ca="1" si="62"/>
        <v>0</v>
      </c>
      <c r="AQ145" s="83">
        <f t="shared" ca="1" si="63"/>
        <v>0</v>
      </c>
      <c r="AR145" s="90">
        <f ca="1">_alpha*$Q145*AO145</f>
        <v>0.17362920292599782</v>
      </c>
      <c r="AS145" s="25">
        <f ca="1">_alpha*$Q145*AP145</f>
        <v>0</v>
      </c>
      <c r="AT145" s="48">
        <f ca="1">_alpha*$Q145*AQ145</f>
        <v>0</v>
      </c>
      <c r="AU145" s="90">
        <f ca="1">AU144+AR144</f>
        <v>-2.5150941474573996</v>
      </c>
      <c r="AV145" s="25">
        <f ca="1">AV144+AS144</f>
        <v>3.2619976972520073</v>
      </c>
      <c r="AW145" s="48">
        <f ca="1">AW144+AT144</f>
        <v>2.7362920292599782</v>
      </c>
    </row>
    <row r="146" spans="2:49" x14ac:dyDescent="0.7">
      <c r="B146" s="15">
        <f t="shared" si="64"/>
        <v>138</v>
      </c>
      <c r="C146" s="7">
        <f t="shared" ca="1" si="65"/>
        <v>2</v>
      </c>
      <c r="D146" s="8">
        <f t="shared" ca="1" si="66"/>
        <v>4</v>
      </c>
      <c r="E146" s="12">
        <f t="shared" ca="1" si="67"/>
        <v>0</v>
      </c>
      <c r="F146" s="66">
        <f t="shared" ca="1" si="68"/>
        <v>1</v>
      </c>
      <c r="G146" s="67">
        <f t="shared" ca="1" si="69"/>
        <v>-1</v>
      </c>
      <c r="H146" s="7">
        <f t="shared" ca="1" si="70"/>
        <v>1</v>
      </c>
      <c r="I146" s="8" t="b">
        <f t="shared" ca="1" si="71"/>
        <v>0</v>
      </c>
      <c r="J146" s="12"/>
      <c r="K146" s="7">
        <f t="shared" ca="1" si="53"/>
        <v>1</v>
      </c>
      <c r="L146" s="25">
        <f t="shared" si="54"/>
        <v>0.6105180662555354</v>
      </c>
      <c r="M146" s="8">
        <f t="shared" ca="1" si="55"/>
        <v>1</v>
      </c>
      <c r="N146" s="12"/>
      <c r="O146" s="74">
        <f ca="1">OFFSET(R146,0,$F146)</f>
        <v>0.39482708472857642</v>
      </c>
      <c r="P146" s="73">
        <f ca="1">$G146+MAX(T146:U146)</f>
        <v>2.6568247819805837</v>
      </c>
      <c r="Q146" s="48">
        <f ca="1">P146-O146</f>
        <v>2.2619976972520073</v>
      </c>
      <c r="R146" s="90">
        <f ca="1">$AU146+$AV146*E146+$AW146*0</f>
        <v>-2.3414649445314017</v>
      </c>
      <c r="S146" s="48">
        <f ca="1">$AU146+$AV146*E146+$AW146*1</f>
        <v>0.39482708472857642</v>
      </c>
      <c r="T146" s="74">
        <f ca="1">IF($I146=TRUE, 0, $AU146+$AV146*H146+$AW146*0)</f>
        <v>0.92053275272060553</v>
      </c>
      <c r="U146" s="77">
        <f ca="1">IF($I146=TRUE, 0, $AU146+$AV146*H146+$AW146*1)</f>
        <v>3.6568247819805837</v>
      </c>
      <c r="X146" s="41">
        <f t="shared" ca="1" si="56"/>
        <v>-2.3414649445314017</v>
      </c>
      <c r="Y146" s="31">
        <f t="shared" ca="1" si="56"/>
        <v>0.39482708472857642</v>
      </c>
      <c r="Z146" s="30">
        <f t="shared" ca="1" si="56"/>
        <v>0.92053275272060553</v>
      </c>
      <c r="AA146" s="32">
        <f t="shared" ca="1" si="56"/>
        <v>3.6568247819805837</v>
      </c>
      <c r="AB146" s="31">
        <f t="shared" ca="1" si="56"/>
        <v>4.1825304499726128</v>
      </c>
      <c r="AC146" s="31">
        <f t="shared" ca="1" si="56"/>
        <v>6.918822479232591</v>
      </c>
      <c r="AD146" s="30">
        <f t="shared" ca="1" si="56"/>
        <v>7.444528147224621</v>
      </c>
      <c r="AE146" s="32">
        <f t="shared" ca="1" si="56"/>
        <v>10.180820176484598</v>
      </c>
      <c r="AF146" s="31">
        <f t="shared" ca="1" si="56"/>
        <v>10.706525844476626</v>
      </c>
      <c r="AG146" s="42">
        <f t="shared" ca="1" si="56"/>
        <v>13.442817873736605</v>
      </c>
      <c r="AI146" s="7">
        <f t="shared" ca="1" si="57"/>
        <v>1</v>
      </c>
      <c r="AJ146" s="12">
        <f t="shared" ca="1" si="58"/>
        <v>1</v>
      </c>
      <c r="AK146" s="12">
        <f t="shared" ca="1" si="59"/>
        <v>1</v>
      </c>
      <c r="AL146" s="12">
        <f t="shared" ca="1" si="60"/>
        <v>1</v>
      </c>
      <c r="AM146" s="8">
        <f t="shared" ca="1" si="61"/>
        <v>1</v>
      </c>
      <c r="AO146" s="82">
        <f>1</f>
        <v>1</v>
      </c>
      <c r="AP146" s="72">
        <f t="shared" ca="1" si="62"/>
        <v>0</v>
      </c>
      <c r="AQ146" s="83">
        <f t="shared" ca="1" si="63"/>
        <v>1</v>
      </c>
      <c r="AR146" s="90">
        <f ca="1">_alpha*$Q146*AO146</f>
        <v>0.22619976972520073</v>
      </c>
      <c r="AS146" s="25">
        <f ca="1">_alpha*$Q146*AP146</f>
        <v>0</v>
      </c>
      <c r="AT146" s="48">
        <f ca="1">_alpha*$Q146*AQ146</f>
        <v>0.22619976972520073</v>
      </c>
      <c r="AU146" s="90">
        <f ca="1">AU145+AR145</f>
        <v>-2.3414649445314017</v>
      </c>
      <c r="AV146" s="25">
        <f ca="1">AV145+AS145</f>
        <v>3.2619976972520073</v>
      </c>
      <c r="AW146" s="48">
        <f ca="1">AW145+AT145</f>
        <v>2.7362920292599782</v>
      </c>
    </row>
    <row r="147" spans="2:49" x14ac:dyDescent="0.7">
      <c r="B147" s="15">
        <f t="shared" si="64"/>
        <v>139</v>
      </c>
      <c r="C147" s="7">
        <f t="shared" ca="1" si="65"/>
        <v>3</v>
      </c>
      <c r="D147" s="8">
        <f t="shared" ca="1" si="66"/>
        <v>4</v>
      </c>
      <c r="E147" s="12">
        <f t="shared" ca="1" si="67"/>
        <v>1</v>
      </c>
      <c r="F147" s="66">
        <f t="shared" ca="1" si="68"/>
        <v>1</v>
      </c>
      <c r="G147" s="67">
        <f t="shared" ca="1" si="69"/>
        <v>-1</v>
      </c>
      <c r="H147" s="7">
        <f t="shared" ca="1" si="70"/>
        <v>2</v>
      </c>
      <c r="I147" s="8" t="b">
        <f t="shared" ca="1" si="71"/>
        <v>0</v>
      </c>
      <c r="J147" s="12"/>
      <c r="K147" s="7">
        <f t="shared" ca="1" si="53"/>
        <v>1</v>
      </c>
      <c r="L147" s="25">
        <f t="shared" si="54"/>
        <v>0.6100805738488102</v>
      </c>
      <c r="M147" s="8">
        <f t="shared" ca="1" si="55"/>
        <v>1</v>
      </c>
      <c r="N147" s="12"/>
      <c r="O147" s="74">
        <f ca="1">OFFSET(R147,0,$F147)</f>
        <v>4.1092243214309851</v>
      </c>
      <c r="P147" s="73">
        <f ca="1">$G147+MAX(T147:U147)</f>
        <v>6.3712220186829924</v>
      </c>
      <c r="Q147" s="48">
        <f ca="1">P147-O147</f>
        <v>2.2619976972520073</v>
      </c>
      <c r="R147" s="90">
        <f ca="1">$AU147+$AV147*E147+$AW147*0</f>
        <v>1.1467325224458063</v>
      </c>
      <c r="S147" s="48">
        <f ca="1">$AU147+$AV147*E147+$AW147*1</f>
        <v>4.1092243214309851</v>
      </c>
      <c r="T147" s="74">
        <f ca="1">IF($I147=TRUE, 0, $AU147+$AV147*H147+$AW147*0)</f>
        <v>4.408730219697814</v>
      </c>
      <c r="U147" s="77">
        <f ca="1">IF($I147=TRUE, 0, $AU147+$AV147*H147+$AW147*1)</f>
        <v>7.3712220186829924</v>
      </c>
      <c r="X147" s="41">
        <f t="shared" ca="1" si="56"/>
        <v>-2.115265174806201</v>
      </c>
      <c r="Y147" s="31">
        <f t="shared" ca="1" si="56"/>
        <v>0.84722662417897787</v>
      </c>
      <c r="Z147" s="30">
        <f t="shared" ca="1" si="56"/>
        <v>1.1467325224458063</v>
      </c>
      <c r="AA147" s="32">
        <f t="shared" ca="1" si="56"/>
        <v>4.1092243214309851</v>
      </c>
      <c r="AB147" s="31">
        <f t="shared" ca="1" si="56"/>
        <v>4.408730219697814</v>
      </c>
      <c r="AC147" s="31">
        <f t="shared" ca="1" si="56"/>
        <v>7.3712220186829924</v>
      </c>
      <c r="AD147" s="30">
        <f t="shared" ca="1" si="56"/>
        <v>7.6707279169498221</v>
      </c>
      <c r="AE147" s="32">
        <f t="shared" ca="1" si="56"/>
        <v>10.633219715935001</v>
      </c>
      <c r="AF147" s="31">
        <f t="shared" ca="1" si="56"/>
        <v>10.932725614201829</v>
      </c>
      <c r="AG147" s="42">
        <f t="shared" ca="1" si="56"/>
        <v>13.895217413187007</v>
      </c>
      <c r="AI147" s="7">
        <f t="shared" ca="1" si="57"/>
        <v>1</v>
      </c>
      <c r="AJ147" s="12">
        <f t="shared" ca="1" si="58"/>
        <v>1</v>
      </c>
      <c r="AK147" s="12">
        <f t="shared" ca="1" si="59"/>
        <v>1</v>
      </c>
      <c r="AL147" s="12">
        <f t="shared" ca="1" si="60"/>
        <v>1</v>
      </c>
      <c r="AM147" s="8">
        <f t="shared" ca="1" si="61"/>
        <v>1</v>
      </c>
      <c r="AO147" s="82">
        <f>1</f>
        <v>1</v>
      </c>
      <c r="AP147" s="72">
        <f t="shared" ca="1" si="62"/>
        <v>1</v>
      </c>
      <c r="AQ147" s="83">
        <f t="shared" ca="1" si="63"/>
        <v>1</v>
      </c>
      <c r="AR147" s="90">
        <f ca="1">_alpha*$Q147*AO147</f>
        <v>0.22619976972520073</v>
      </c>
      <c r="AS147" s="25">
        <f ca="1">_alpha*$Q147*AP147</f>
        <v>0.22619976972520073</v>
      </c>
      <c r="AT147" s="48">
        <f ca="1">_alpha*$Q147*AQ147</f>
        <v>0.22619976972520073</v>
      </c>
      <c r="AU147" s="90">
        <f ca="1">AU146+AR146</f>
        <v>-2.115265174806201</v>
      </c>
      <c r="AV147" s="25">
        <f ca="1">AV146+AS146</f>
        <v>3.2619976972520073</v>
      </c>
      <c r="AW147" s="48">
        <f ca="1">AW146+AT146</f>
        <v>2.9624917989851789</v>
      </c>
    </row>
    <row r="148" spans="2:49" x14ac:dyDescent="0.7">
      <c r="B148" s="15">
        <f t="shared" si="64"/>
        <v>140</v>
      </c>
      <c r="C148" s="7">
        <f t="shared" ca="1" si="65"/>
        <v>4</v>
      </c>
      <c r="D148" s="8">
        <f t="shared" ca="1" si="66"/>
        <v>4</v>
      </c>
      <c r="E148" s="12">
        <f t="shared" ca="1" si="67"/>
        <v>2</v>
      </c>
      <c r="F148" s="66">
        <f t="shared" ca="1" si="68"/>
        <v>0</v>
      </c>
      <c r="G148" s="67">
        <f t="shared" ca="1" si="69"/>
        <v>-1</v>
      </c>
      <c r="H148" s="7">
        <f t="shared" ca="1" si="70"/>
        <v>1</v>
      </c>
      <c r="I148" s="8" t="b">
        <f t="shared" ca="1" si="71"/>
        <v>0</v>
      </c>
      <c r="J148" s="12"/>
      <c r="K148" s="7">
        <f t="shared" ca="1" si="53"/>
        <v>1</v>
      </c>
      <c r="L148" s="25">
        <f t="shared" si="54"/>
        <v>0.60964650545844545</v>
      </c>
      <c r="M148" s="8">
        <f t="shared" ca="1" si="55"/>
        <v>0</v>
      </c>
      <c r="N148" s="12"/>
      <c r="O148" s="74">
        <f ca="1">OFFSET(R148,0,$F148)</f>
        <v>5.0873295288734157</v>
      </c>
      <c r="P148" s="73">
        <f ca="1">$G148+MAX(T148:U148)</f>
        <v>3.7878236306065869</v>
      </c>
      <c r="Q148" s="48">
        <f ca="1">P148-O148</f>
        <v>-1.2995058982668288</v>
      </c>
      <c r="R148" s="90">
        <f ca="1">$AU148+$AV148*E148+$AW148*0</f>
        <v>5.0873295288734157</v>
      </c>
      <c r="S148" s="48">
        <f ca="1">$AU148+$AV148*E148+$AW148*1</f>
        <v>8.2760210975837953</v>
      </c>
      <c r="T148" s="74">
        <f ca="1">IF($I148=TRUE, 0, $AU148+$AV148*H148+$AW148*0)</f>
        <v>1.5991320618962077</v>
      </c>
      <c r="U148" s="77">
        <f ca="1">IF($I148=TRUE, 0, $AU148+$AV148*H148+$AW148*1)</f>
        <v>4.7878236306065869</v>
      </c>
      <c r="X148" s="41">
        <f t="shared" ca="1" si="56"/>
        <v>-1.8890654050810003</v>
      </c>
      <c r="Y148" s="31">
        <f t="shared" ca="1" si="56"/>
        <v>1.2996261636293793</v>
      </c>
      <c r="Z148" s="30">
        <f t="shared" ca="1" si="56"/>
        <v>1.5991320618962077</v>
      </c>
      <c r="AA148" s="32">
        <f t="shared" ca="1" si="56"/>
        <v>4.7878236306065869</v>
      </c>
      <c r="AB148" s="31">
        <f t="shared" ca="1" si="56"/>
        <v>5.0873295288734157</v>
      </c>
      <c r="AC148" s="31">
        <f t="shared" ca="1" si="56"/>
        <v>8.2760210975837953</v>
      </c>
      <c r="AD148" s="30">
        <f t="shared" ca="1" si="56"/>
        <v>8.5755269958506233</v>
      </c>
      <c r="AE148" s="32">
        <f t="shared" ca="1" si="56"/>
        <v>11.764218564561002</v>
      </c>
      <c r="AF148" s="31">
        <f t="shared" ca="1" si="56"/>
        <v>12.063724462827832</v>
      </c>
      <c r="AG148" s="42">
        <f t="shared" ca="1" si="56"/>
        <v>15.25241603153821</v>
      </c>
      <c r="AI148" s="7">
        <f t="shared" ca="1" si="57"/>
        <v>1</v>
      </c>
      <c r="AJ148" s="12">
        <f t="shared" ca="1" si="58"/>
        <v>1</v>
      </c>
      <c r="AK148" s="12">
        <f t="shared" ca="1" si="59"/>
        <v>1</v>
      </c>
      <c r="AL148" s="12">
        <f t="shared" ca="1" si="60"/>
        <v>1</v>
      </c>
      <c r="AM148" s="8">
        <f t="shared" ca="1" si="61"/>
        <v>1</v>
      </c>
      <c r="AO148" s="82">
        <f>1</f>
        <v>1</v>
      </c>
      <c r="AP148" s="72">
        <f t="shared" ca="1" si="62"/>
        <v>2</v>
      </c>
      <c r="AQ148" s="83">
        <f t="shared" ca="1" si="63"/>
        <v>0</v>
      </c>
      <c r="AR148" s="90">
        <f ca="1">_alpha*$Q148*AO148</f>
        <v>-0.12995058982668289</v>
      </c>
      <c r="AS148" s="25">
        <f ca="1">_alpha*$Q148*AP148</f>
        <v>-0.25990117965336579</v>
      </c>
      <c r="AT148" s="48">
        <f ca="1">_alpha*$Q148*AQ148</f>
        <v>0</v>
      </c>
      <c r="AU148" s="90">
        <f ca="1">AU147+AR147</f>
        <v>-1.8890654050810003</v>
      </c>
      <c r="AV148" s="25">
        <f ca="1">AV147+AS147</f>
        <v>3.488197466977208</v>
      </c>
      <c r="AW148" s="48">
        <f ca="1">AW147+AT147</f>
        <v>3.1886915687103796</v>
      </c>
    </row>
    <row r="149" spans="2:49" x14ac:dyDescent="0.7">
      <c r="B149" s="15">
        <f t="shared" si="64"/>
        <v>141</v>
      </c>
      <c r="C149" s="7">
        <f t="shared" ca="1" si="65"/>
        <v>5</v>
      </c>
      <c r="D149" s="8">
        <f t="shared" ca="1" si="66"/>
        <v>4</v>
      </c>
      <c r="E149" s="12">
        <f t="shared" ca="1" si="67"/>
        <v>1</v>
      </c>
      <c r="F149" s="66">
        <f t="shared" ca="1" si="68"/>
        <v>1</v>
      </c>
      <c r="G149" s="67">
        <f t="shared" ca="1" si="69"/>
        <v>-1</v>
      </c>
      <c r="H149" s="7">
        <f t="shared" ca="1" si="70"/>
        <v>2</v>
      </c>
      <c r="I149" s="8" t="b">
        <f t="shared" ca="1" si="71"/>
        <v>0</v>
      </c>
      <c r="J149" s="12"/>
      <c r="K149" s="7">
        <f t="shared" ca="1" si="53"/>
        <v>1</v>
      </c>
      <c r="L149" s="25">
        <f t="shared" si="54"/>
        <v>0.6092158102860068</v>
      </c>
      <c r="M149" s="8">
        <f t="shared" ca="1" si="55"/>
        <v>1</v>
      </c>
      <c r="N149" s="12"/>
      <c r="O149" s="74">
        <f ca="1">OFFSET(R149,0,$F149)</f>
        <v>4.397971861126539</v>
      </c>
      <c r="P149" s="73">
        <f ca="1">$G149+MAX(T149:U149)</f>
        <v>6.6262681484503814</v>
      </c>
      <c r="Q149" s="48">
        <f ca="1">P149-O149</f>
        <v>2.2282962873238423</v>
      </c>
      <c r="R149" s="90">
        <f ca="1">$AU149+$AV149*E149+$AW149*0</f>
        <v>1.209280292416159</v>
      </c>
      <c r="S149" s="48">
        <f ca="1">$AU149+$AV149*E149+$AW149*1</f>
        <v>4.397971861126539</v>
      </c>
      <c r="T149" s="74">
        <f ca="1">IF($I149=TRUE, 0, $AU149+$AV149*H149+$AW149*0)</f>
        <v>4.4375765797400017</v>
      </c>
      <c r="U149" s="77">
        <f ca="1">IF($I149=TRUE, 0, $AU149+$AV149*H149+$AW149*1)</f>
        <v>7.6262681484503814</v>
      </c>
      <c r="X149" s="41">
        <f t="shared" ca="1" si="56"/>
        <v>-2.0190159949076834</v>
      </c>
      <c r="Y149" s="31">
        <f t="shared" ca="1" si="56"/>
        <v>1.1696755738026963</v>
      </c>
      <c r="Z149" s="30">
        <f t="shared" ca="1" si="56"/>
        <v>1.209280292416159</v>
      </c>
      <c r="AA149" s="32">
        <f t="shared" ca="1" si="56"/>
        <v>4.397971861126539</v>
      </c>
      <c r="AB149" s="31">
        <f t="shared" ca="1" si="56"/>
        <v>4.4375765797400017</v>
      </c>
      <c r="AC149" s="31">
        <f t="shared" ca="1" si="56"/>
        <v>7.6262681484503814</v>
      </c>
      <c r="AD149" s="30">
        <f t="shared" ca="1" si="56"/>
        <v>7.6658728670638432</v>
      </c>
      <c r="AE149" s="32">
        <f t="shared" ca="1" si="56"/>
        <v>10.854564435774222</v>
      </c>
      <c r="AF149" s="31">
        <f t="shared" ca="1" si="56"/>
        <v>10.894169154387686</v>
      </c>
      <c r="AG149" s="42">
        <f t="shared" ca="1" si="56"/>
        <v>14.082860723098065</v>
      </c>
      <c r="AI149" s="7">
        <f t="shared" ca="1" si="57"/>
        <v>1</v>
      </c>
      <c r="AJ149" s="12">
        <f t="shared" ca="1" si="58"/>
        <v>1</v>
      </c>
      <c r="AK149" s="12">
        <f t="shared" ca="1" si="59"/>
        <v>1</v>
      </c>
      <c r="AL149" s="12">
        <f t="shared" ca="1" si="60"/>
        <v>1</v>
      </c>
      <c r="AM149" s="8">
        <f t="shared" ca="1" si="61"/>
        <v>1</v>
      </c>
      <c r="AO149" s="82">
        <f>1</f>
        <v>1</v>
      </c>
      <c r="AP149" s="72">
        <f t="shared" ca="1" si="62"/>
        <v>1</v>
      </c>
      <c r="AQ149" s="83">
        <f t="shared" ca="1" si="63"/>
        <v>1</v>
      </c>
      <c r="AR149" s="90">
        <f ca="1">_alpha*$Q149*AO149</f>
        <v>0.22282962873238424</v>
      </c>
      <c r="AS149" s="25">
        <f ca="1">_alpha*$Q149*AP149</f>
        <v>0.22282962873238424</v>
      </c>
      <c r="AT149" s="48">
        <f ca="1">_alpha*$Q149*AQ149</f>
        <v>0.22282962873238424</v>
      </c>
      <c r="AU149" s="90">
        <f ca="1">AU148+AR148</f>
        <v>-2.0190159949076834</v>
      </c>
      <c r="AV149" s="25">
        <f ca="1">AV148+AS148</f>
        <v>3.2282962873238423</v>
      </c>
      <c r="AW149" s="48">
        <f ca="1">AW148+AT148</f>
        <v>3.1886915687103796</v>
      </c>
    </row>
    <row r="150" spans="2:49" x14ac:dyDescent="0.7">
      <c r="B150" s="15">
        <f t="shared" si="64"/>
        <v>142</v>
      </c>
      <c r="C150" s="7">
        <f t="shared" ca="1" si="65"/>
        <v>6</v>
      </c>
      <c r="D150" s="8">
        <f t="shared" ca="1" si="66"/>
        <v>4</v>
      </c>
      <c r="E150" s="12">
        <f t="shared" ca="1" si="67"/>
        <v>2</v>
      </c>
      <c r="F150" s="66">
        <f t="shared" ca="1" si="68"/>
        <v>1</v>
      </c>
      <c r="G150" s="67">
        <f t="shared" ca="1" si="69"/>
        <v>-1</v>
      </c>
      <c r="H150" s="7">
        <f t="shared" ca="1" si="70"/>
        <v>3</v>
      </c>
      <c r="I150" s="8" t="b">
        <f t="shared" ca="1" si="71"/>
        <v>0</v>
      </c>
      <c r="J150" s="12"/>
      <c r="K150" s="7">
        <f t="shared" ca="1" si="53"/>
        <v>1</v>
      </c>
      <c r="L150" s="25">
        <f t="shared" si="54"/>
        <v>0.60878843863777732</v>
      </c>
      <c r="M150" s="8">
        <f t="shared" ca="1" si="55"/>
        <v>1</v>
      </c>
      <c r="N150" s="12"/>
      <c r="O150" s="74">
        <f ca="1">OFFSET(R150,0,$F150)</f>
        <v>8.5175866633799195</v>
      </c>
      <c r="P150" s="73">
        <f ca="1">$G150+MAX(T150:U150)</f>
        <v>10.968712579436144</v>
      </c>
      <c r="Q150" s="48">
        <f ca="1">P150-O150</f>
        <v>2.451125916056224</v>
      </c>
      <c r="R150" s="90">
        <f ca="1">$AU150+$AV150*E150+$AW150*0</f>
        <v>5.1060654659371547</v>
      </c>
      <c r="S150" s="48">
        <f ca="1">$AU150+$AV150*E150+$AW150*1</f>
        <v>8.5175866633799195</v>
      </c>
      <c r="T150" s="74">
        <f ca="1">IF($I150=TRUE, 0, $AU150+$AV150*H150+$AW150*0)</f>
        <v>8.5571913819933805</v>
      </c>
      <c r="U150" s="77">
        <f ca="1">IF($I150=TRUE, 0, $AU150+$AV150*H150+$AW150*1)</f>
        <v>11.968712579436144</v>
      </c>
      <c r="X150" s="41">
        <f t="shared" ca="1" si="56"/>
        <v>-1.796186366175299</v>
      </c>
      <c r="Y150" s="31">
        <f t="shared" ca="1" si="56"/>
        <v>1.6153348312674649</v>
      </c>
      <c r="Z150" s="30">
        <f t="shared" ca="1" si="56"/>
        <v>1.6549395498809276</v>
      </c>
      <c r="AA150" s="32">
        <f t="shared" ca="1" si="56"/>
        <v>5.066460747323692</v>
      </c>
      <c r="AB150" s="31">
        <f t="shared" ca="1" si="56"/>
        <v>5.1060654659371547</v>
      </c>
      <c r="AC150" s="31">
        <f t="shared" ca="1" si="56"/>
        <v>8.5175866633799195</v>
      </c>
      <c r="AD150" s="30">
        <f t="shared" ca="1" si="56"/>
        <v>8.5571913819933805</v>
      </c>
      <c r="AE150" s="32">
        <f t="shared" ca="1" si="56"/>
        <v>11.968712579436144</v>
      </c>
      <c r="AF150" s="31">
        <f t="shared" ca="1" si="56"/>
        <v>12.008317298049608</v>
      </c>
      <c r="AG150" s="42">
        <f t="shared" ca="1" si="56"/>
        <v>15.419838495492371</v>
      </c>
      <c r="AI150" s="7">
        <f t="shared" ca="1" si="57"/>
        <v>1</v>
      </c>
      <c r="AJ150" s="12">
        <f t="shared" ca="1" si="58"/>
        <v>1</v>
      </c>
      <c r="AK150" s="12">
        <f t="shared" ca="1" si="59"/>
        <v>1</v>
      </c>
      <c r="AL150" s="12">
        <f t="shared" ca="1" si="60"/>
        <v>1</v>
      </c>
      <c r="AM150" s="8">
        <f t="shared" ca="1" si="61"/>
        <v>1</v>
      </c>
      <c r="AO150" s="82">
        <f>1</f>
        <v>1</v>
      </c>
      <c r="AP150" s="72">
        <f t="shared" ca="1" si="62"/>
        <v>2</v>
      </c>
      <c r="AQ150" s="83">
        <f t="shared" ca="1" si="63"/>
        <v>1</v>
      </c>
      <c r="AR150" s="90">
        <f ca="1">_alpha*$Q150*AO150</f>
        <v>0.2451125916056224</v>
      </c>
      <c r="AS150" s="25">
        <f ca="1">_alpha*$Q150*AP150</f>
        <v>0.49022518321124481</v>
      </c>
      <c r="AT150" s="48">
        <f ca="1">_alpha*$Q150*AQ150</f>
        <v>0.2451125916056224</v>
      </c>
      <c r="AU150" s="90">
        <f ca="1">AU149+AR149</f>
        <v>-1.796186366175299</v>
      </c>
      <c r="AV150" s="25">
        <f ca="1">AV149+AS149</f>
        <v>3.4511259160562267</v>
      </c>
      <c r="AW150" s="48">
        <f ca="1">AW149+AT149</f>
        <v>3.4115211974427639</v>
      </c>
    </row>
    <row r="151" spans="2:49" x14ac:dyDescent="0.7">
      <c r="B151" s="15">
        <f t="shared" si="64"/>
        <v>143</v>
      </c>
      <c r="C151" s="7">
        <f t="shared" ca="1" si="65"/>
        <v>7</v>
      </c>
      <c r="D151" s="8">
        <f t="shared" ca="1" si="66"/>
        <v>4</v>
      </c>
      <c r="E151" s="12">
        <f t="shared" ca="1" si="67"/>
        <v>3</v>
      </c>
      <c r="F151" s="66">
        <f t="shared" ca="1" si="68"/>
        <v>1</v>
      </c>
      <c r="G151" s="67">
        <f t="shared" ca="1" si="69"/>
        <v>10</v>
      </c>
      <c r="H151" s="7">
        <f t="shared" ca="1" si="70"/>
        <v>4</v>
      </c>
      <c r="I151" s="8" t="b">
        <f t="shared" ca="1" si="71"/>
        <v>1</v>
      </c>
      <c r="J151" s="12"/>
      <c r="K151" s="7">
        <f t="shared" ca="1" si="53"/>
        <v>1</v>
      </c>
      <c r="L151" s="25">
        <f t="shared" si="54"/>
        <v>0.60836434189320576</v>
      </c>
      <c r="M151" s="8">
        <f t="shared" ca="1" si="55"/>
        <v>1</v>
      </c>
      <c r="N151" s="12"/>
      <c r="O151" s="74">
        <f ca="1">OFFSET(R151,0,$F151)</f>
        <v>13.929613312281125</v>
      </c>
      <c r="P151" s="73">
        <f ca="1">$G151+MAX(T151:U151)</f>
        <v>10</v>
      </c>
      <c r="Q151" s="48">
        <f ca="1">P151-O151</f>
        <v>-3.9296133122811252</v>
      </c>
      <c r="R151" s="90">
        <f ca="1">$AU151+$AV151*E151+$AW151*0</f>
        <v>10.272979523232738</v>
      </c>
      <c r="S151" s="48">
        <f ca="1">$AU151+$AV151*E151+$AW151*1</f>
        <v>13.929613312281125</v>
      </c>
      <c r="T151" s="74">
        <f ca="1">IF($I151=TRUE, 0, $AU151+$AV151*H151+$AW151*0)</f>
        <v>0</v>
      </c>
      <c r="U151" s="77">
        <f ca="1">IF($I151=TRUE, 0, $AU151+$AV151*H151+$AW151*1)</f>
        <v>0</v>
      </c>
      <c r="X151" s="41">
        <f t="shared" ca="1" si="56"/>
        <v>-1.5510737745696765</v>
      </c>
      <c r="Y151" s="31">
        <f t="shared" ca="1" si="56"/>
        <v>2.1055600144787099</v>
      </c>
      <c r="Z151" s="30">
        <f t="shared" ca="1" si="56"/>
        <v>2.3902773246977951</v>
      </c>
      <c r="AA151" s="32">
        <f t="shared" ca="1" si="56"/>
        <v>6.046911113746182</v>
      </c>
      <c r="AB151" s="31">
        <f t="shared" ca="1" si="56"/>
        <v>6.3316284239652667</v>
      </c>
      <c r="AC151" s="31">
        <f t="shared" ca="1" si="56"/>
        <v>9.9882622130136536</v>
      </c>
      <c r="AD151" s="30">
        <f t="shared" ca="1" si="56"/>
        <v>10.272979523232738</v>
      </c>
      <c r="AE151" s="32">
        <f t="shared" ca="1" si="56"/>
        <v>13.929613312281125</v>
      </c>
      <c r="AF151" s="31">
        <f t="shared" ca="1" si="56"/>
        <v>14.21433062250021</v>
      </c>
      <c r="AG151" s="42">
        <f t="shared" ca="1" si="56"/>
        <v>17.870964411548595</v>
      </c>
      <c r="AI151" s="7">
        <f t="shared" ca="1" si="57"/>
        <v>1</v>
      </c>
      <c r="AJ151" s="12">
        <f t="shared" ca="1" si="58"/>
        <v>1</v>
      </c>
      <c r="AK151" s="12">
        <f t="shared" ca="1" si="59"/>
        <v>1</v>
      </c>
      <c r="AL151" s="12">
        <f t="shared" ca="1" si="60"/>
        <v>1</v>
      </c>
      <c r="AM151" s="8">
        <f t="shared" ca="1" si="61"/>
        <v>1</v>
      </c>
      <c r="AO151" s="82">
        <f>1</f>
        <v>1</v>
      </c>
      <c r="AP151" s="72">
        <f t="shared" ca="1" si="62"/>
        <v>3</v>
      </c>
      <c r="AQ151" s="83">
        <f t="shared" ca="1" si="63"/>
        <v>1</v>
      </c>
      <c r="AR151" s="90">
        <f ca="1">_alpha*$Q151*AO151</f>
        <v>-0.39296133122811255</v>
      </c>
      <c r="AS151" s="25">
        <f ca="1">_alpha*$Q151*AP151</f>
        <v>-1.1788839936843376</v>
      </c>
      <c r="AT151" s="48">
        <f ca="1">_alpha*$Q151*AQ151</f>
        <v>-0.39296133122811255</v>
      </c>
      <c r="AU151" s="90">
        <f ca="1">AU150+AR150</f>
        <v>-1.5510737745696765</v>
      </c>
      <c r="AV151" s="25">
        <f ca="1">AV150+AS150</f>
        <v>3.9413510992674716</v>
      </c>
      <c r="AW151" s="48">
        <f ca="1">AW150+AT150</f>
        <v>3.6566337890483864</v>
      </c>
    </row>
    <row r="152" spans="2:49" x14ac:dyDescent="0.7">
      <c r="B152" s="15">
        <f t="shared" si="64"/>
        <v>144</v>
      </c>
      <c r="C152" s="7">
        <f t="shared" ca="1" si="65"/>
        <v>0</v>
      </c>
      <c r="D152" s="8">
        <f t="shared" ca="1" si="66"/>
        <v>5</v>
      </c>
      <c r="E152" s="12">
        <f t="shared" ca="1" si="67"/>
        <v>0</v>
      </c>
      <c r="F152" s="66">
        <f t="shared" ca="1" si="68"/>
        <v>0</v>
      </c>
      <c r="G152" s="67">
        <f t="shared" ca="1" si="69"/>
        <v>-1</v>
      </c>
      <c r="H152" s="7">
        <f t="shared" ca="1" si="70"/>
        <v>0</v>
      </c>
      <c r="I152" s="8" t="b">
        <f t="shared" ca="1" si="71"/>
        <v>0</v>
      </c>
      <c r="J152" s="12"/>
      <c r="K152" s="7">
        <f t="shared" ca="1" si="53"/>
        <v>1</v>
      </c>
      <c r="L152" s="25">
        <f t="shared" si="54"/>
        <v>0.6079434724744659</v>
      </c>
      <c r="M152" s="8">
        <f t="shared" ca="1" si="55"/>
        <v>0</v>
      </c>
      <c r="N152" s="12"/>
      <c r="O152" s="74">
        <f ca="1">OFFSET(R152,0,$F152)</f>
        <v>-1.9440351057977892</v>
      </c>
      <c r="P152" s="73">
        <f ca="1">$G152+MAX(T152:U152)</f>
        <v>0.31963735202248467</v>
      </c>
      <c r="Q152" s="48">
        <f ca="1">P152-O152</f>
        <v>2.2636724578202738</v>
      </c>
      <c r="R152" s="90">
        <f ca="1">$AU152+$AV152*E152+$AW152*0</f>
        <v>-1.9440351057977892</v>
      </c>
      <c r="S152" s="48">
        <f ca="1">$AU152+$AV152*E152+$AW152*1</f>
        <v>1.3196373520224847</v>
      </c>
      <c r="T152" s="74">
        <f ca="1">IF($I152=TRUE, 0, $AU152+$AV152*H152+$AW152*0)</f>
        <v>-1.9440351057977892</v>
      </c>
      <c r="U152" s="77">
        <f ca="1">IF($I152=TRUE, 0, $AU152+$AV152*H152+$AW152*1)</f>
        <v>1.3196373520224847</v>
      </c>
      <c r="X152" s="41">
        <f t="shared" ca="1" si="56"/>
        <v>-1.9440351057977892</v>
      </c>
      <c r="Y152" s="31">
        <f t="shared" ca="1" si="56"/>
        <v>1.3196373520224847</v>
      </c>
      <c r="Z152" s="30">
        <f t="shared" ca="1" si="56"/>
        <v>0.81843199978534509</v>
      </c>
      <c r="AA152" s="32">
        <f t="shared" ca="1" si="56"/>
        <v>4.0821044576056185</v>
      </c>
      <c r="AB152" s="31">
        <f t="shared" ca="1" si="56"/>
        <v>3.5808991053684793</v>
      </c>
      <c r="AC152" s="31">
        <f t="shared" ca="1" si="56"/>
        <v>6.8445715631887527</v>
      </c>
      <c r="AD152" s="30">
        <f t="shared" ca="1" si="56"/>
        <v>6.3433662109516131</v>
      </c>
      <c r="AE152" s="32">
        <f t="shared" ca="1" si="56"/>
        <v>9.6070386687718869</v>
      </c>
      <c r="AF152" s="31">
        <f t="shared" ca="1" si="56"/>
        <v>9.1058333165347474</v>
      </c>
      <c r="AG152" s="42">
        <f t="shared" ca="1" si="56"/>
        <v>12.369505774355021</v>
      </c>
      <c r="AI152" s="7">
        <f t="shared" ca="1" si="57"/>
        <v>1</v>
      </c>
      <c r="AJ152" s="12">
        <f t="shared" ca="1" si="58"/>
        <v>1</v>
      </c>
      <c r="AK152" s="12">
        <f t="shared" ca="1" si="59"/>
        <v>1</v>
      </c>
      <c r="AL152" s="12">
        <f t="shared" ca="1" si="60"/>
        <v>1</v>
      </c>
      <c r="AM152" s="8">
        <f t="shared" ca="1" si="61"/>
        <v>1</v>
      </c>
      <c r="AO152" s="82">
        <f>1</f>
        <v>1</v>
      </c>
      <c r="AP152" s="72">
        <f t="shared" ca="1" si="62"/>
        <v>0</v>
      </c>
      <c r="AQ152" s="83">
        <f t="shared" ca="1" si="63"/>
        <v>0</v>
      </c>
      <c r="AR152" s="90">
        <f ca="1">_alpha*$Q152*AO152</f>
        <v>0.22636724578202738</v>
      </c>
      <c r="AS152" s="25">
        <f ca="1">_alpha*$Q152*AP152</f>
        <v>0</v>
      </c>
      <c r="AT152" s="48">
        <f ca="1">_alpha*$Q152*AQ152</f>
        <v>0</v>
      </c>
      <c r="AU152" s="90">
        <f ca="1">AU151+AR151</f>
        <v>-1.9440351057977892</v>
      </c>
      <c r="AV152" s="25">
        <f ca="1">AV151+AS151</f>
        <v>2.7624671055831342</v>
      </c>
      <c r="AW152" s="48">
        <f ca="1">AW151+AT151</f>
        <v>3.2636724578202738</v>
      </c>
    </row>
    <row r="153" spans="2:49" x14ac:dyDescent="0.7">
      <c r="B153" s="15">
        <f t="shared" si="64"/>
        <v>145</v>
      </c>
      <c r="C153" s="7">
        <f t="shared" ca="1" si="65"/>
        <v>1</v>
      </c>
      <c r="D153" s="8">
        <f t="shared" ca="1" si="66"/>
        <v>5</v>
      </c>
      <c r="E153" s="12">
        <f t="shared" ca="1" si="67"/>
        <v>0</v>
      </c>
      <c r="F153" s="66">
        <f t="shared" ca="1" si="68"/>
        <v>1</v>
      </c>
      <c r="G153" s="67">
        <f t="shared" ca="1" si="69"/>
        <v>-1</v>
      </c>
      <c r="H153" s="7">
        <f t="shared" ca="1" si="70"/>
        <v>1</v>
      </c>
      <c r="I153" s="8" t="b">
        <f t="shared" ca="1" si="71"/>
        <v>0</v>
      </c>
      <c r="J153" s="12"/>
      <c r="K153" s="7">
        <f t="shared" ca="1" si="53"/>
        <v>1</v>
      </c>
      <c r="L153" s="25">
        <f t="shared" si="54"/>
        <v>0.60752578381708378</v>
      </c>
      <c r="M153" s="8">
        <f t="shared" ca="1" si="55"/>
        <v>1</v>
      </c>
      <c r="N153" s="12"/>
      <c r="O153" s="74">
        <f ca="1">OFFSET(R153,0,$F153)</f>
        <v>1.546004597804512</v>
      </c>
      <c r="P153" s="73">
        <f ca="1">$G153+MAX(T153:U153)</f>
        <v>3.3084717033876458</v>
      </c>
      <c r="Q153" s="48">
        <f ca="1">P153-O153</f>
        <v>1.7624671055831338</v>
      </c>
      <c r="R153" s="90">
        <f ca="1">$AU153+$AV153*E153+$AW153*0</f>
        <v>-1.7176678600157618</v>
      </c>
      <c r="S153" s="48">
        <f ca="1">$AU153+$AV153*E153+$AW153*1</f>
        <v>1.546004597804512</v>
      </c>
      <c r="T153" s="74">
        <f ca="1">IF($I153=TRUE, 0, $AU153+$AV153*H153+$AW153*0)</f>
        <v>1.0447992455673725</v>
      </c>
      <c r="U153" s="77">
        <f ca="1">IF($I153=TRUE, 0, $AU153+$AV153*H153+$AW153*1)</f>
        <v>4.3084717033876458</v>
      </c>
      <c r="X153" s="41">
        <f t="shared" ref="X153:AG168" ca="1" si="72">$AU153+$AV153*X$5+$AW153*X$6</f>
        <v>-1.7176678600157618</v>
      </c>
      <c r="Y153" s="31">
        <f t="shared" ca="1" si="72"/>
        <v>1.546004597804512</v>
      </c>
      <c r="Z153" s="30">
        <f t="shared" ca="1" si="72"/>
        <v>1.0447992455673725</v>
      </c>
      <c r="AA153" s="32">
        <f t="shared" ca="1" si="72"/>
        <v>4.3084717033876458</v>
      </c>
      <c r="AB153" s="31">
        <f t="shared" ca="1" si="72"/>
        <v>3.8072663511505067</v>
      </c>
      <c r="AC153" s="31">
        <f t="shared" ca="1" si="72"/>
        <v>7.0709388089707801</v>
      </c>
      <c r="AD153" s="30">
        <f t="shared" ca="1" si="72"/>
        <v>6.5697334567336405</v>
      </c>
      <c r="AE153" s="32">
        <f t="shared" ca="1" si="72"/>
        <v>9.8334059145539143</v>
      </c>
      <c r="AF153" s="31">
        <f t="shared" ca="1" si="72"/>
        <v>9.3322005623167748</v>
      </c>
      <c r="AG153" s="42">
        <f t="shared" ca="1" si="72"/>
        <v>12.595873020137049</v>
      </c>
      <c r="AI153" s="7">
        <f t="shared" ca="1" si="57"/>
        <v>1</v>
      </c>
      <c r="AJ153" s="12">
        <f t="shared" ca="1" si="58"/>
        <v>1</v>
      </c>
      <c r="AK153" s="12">
        <f t="shared" ca="1" si="59"/>
        <v>1</v>
      </c>
      <c r="AL153" s="12">
        <f t="shared" ca="1" si="60"/>
        <v>1</v>
      </c>
      <c r="AM153" s="8">
        <f t="shared" ca="1" si="61"/>
        <v>1</v>
      </c>
      <c r="AO153" s="82">
        <f>1</f>
        <v>1</v>
      </c>
      <c r="AP153" s="72">
        <f t="shared" ca="1" si="62"/>
        <v>0</v>
      </c>
      <c r="AQ153" s="83">
        <f t="shared" ca="1" si="63"/>
        <v>1</v>
      </c>
      <c r="AR153" s="90">
        <f ca="1">_alpha*$Q153*AO153</f>
        <v>0.1762467105583134</v>
      </c>
      <c r="AS153" s="25">
        <f ca="1">_alpha*$Q153*AP153</f>
        <v>0</v>
      </c>
      <c r="AT153" s="48">
        <f ca="1">_alpha*$Q153*AQ153</f>
        <v>0.1762467105583134</v>
      </c>
      <c r="AU153" s="90">
        <f ca="1">AU152+AR152</f>
        <v>-1.7176678600157618</v>
      </c>
      <c r="AV153" s="25">
        <f ca="1">AV152+AS152</f>
        <v>2.7624671055831342</v>
      </c>
      <c r="AW153" s="48">
        <f ca="1">AW152+AT152</f>
        <v>3.2636724578202738</v>
      </c>
    </row>
    <row r="154" spans="2:49" x14ac:dyDescent="0.7">
      <c r="B154" s="15">
        <f t="shared" si="64"/>
        <v>146</v>
      </c>
      <c r="C154" s="7">
        <f t="shared" ca="1" si="65"/>
        <v>2</v>
      </c>
      <c r="D154" s="8">
        <f t="shared" ca="1" si="66"/>
        <v>5</v>
      </c>
      <c r="E154" s="12">
        <f t="shared" ca="1" si="67"/>
        <v>1</v>
      </c>
      <c r="F154" s="66">
        <f t="shared" ca="1" si="68"/>
        <v>1</v>
      </c>
      <c r="G154" s="67">
        <f t="shared" ca="1" si="69"/>
        <v>-1</v>
      </c>
      <c r="H154" s="7">
        <f t="shared" ca="1" si="70"/>
        <v>2</v>
      </c>
      <c r="I154" s="8" t="b">
        <f t="shared" ca="1" si="71"/>
        <v>0</v>
      </c>
      <c r="J154" s="12"/>
      <c r="K154" s="7">
        <f t="shared" ca="1" si="53"/>
        <v>1</v>
      </c>
      <c r="L154" s="25">
        <f t="shared" si="54"/>
        <v>0.60711123034158698</v>
      </c>
      <c r="M154" s="8">
        <f t="shared" ca="1" si="55"/>
        <v>1</v>
      </c>
      <c r="N154" s="12"/>
      <c r="O154" s="74">
        <f ca="1">OFFSET(R154,0,$F154)</f>
        <v>4.6609651245042727</v>
      </c>
      <c r="P154" s="73">
        <f ca="1">$G154+MAX(T154:U154)</f>
        <v>6.4234322300874069</v>
      </c>
      <c r="Q154" s="48">
        <f ca="1">P154-O154</f>
        <v>1.7624671055831342</v>
      </c>
      <c r="R154" s="90">
        <f ca="1">$AU154+$AV154*E154+$AW154*0</f>
        <v>1.2210459561256859</v>
      </c>
      <c r="S154" s="48">
        <f ca="1">$AU154+$AV154*E154+$AW154*1</f>
        <v>4.6609651245042727</v>
      </c>
      <c r="T154" s="74">
        <f ca="1">IF($I154=TRUE, 0, $AU154+$AV154*H154+$AW154*0)</f>
        <v>3.9835130617088201</v>
      </c>
      <c r="U154" s="77">
        <f ca="1">IF($I154=TRUE, 0, $AU154+$AV154*H154+$AW154*1)</f>
        <v>7.4234322300874069</v>
      </c>
      <c r="X154" s="41">
        <f t="shared" ca="1" si="72"/>
        <v>-1.5414211494574483</v>
      </c>
      <c r="Y154" s="31">
        <f t="shared" ca="1" si="72"/>
        <v>1.8984980189211389</v>
      </c>
      <c r="Z154" s="30">
        <f t="shared" ca="1" si="72"/>
        <v>1.2210459561256859</v>
      </c>
      <c r="AA154" s="32">
        <f t="shared" ca="1" si="72"/>
        <v>4.6609651245042727</v>
      </c>
      <c r="AB154" s="31">
        <f t="shared" ca="1" si="72"/>
        <v>3.9835130617088201</v>
      </c>
      <c r="AC154" s="31">
        <f t="shared" ca="1" si="72"/>
        <v>7.4234322300874069</v>
      </c>
      <c r="AD154" s="30">
        <f t="shared" ca="1" si="72"/>
        <v>6.7459801672919539</v>
      </c>
      <c r="AE154" s="32">
        <f t="shared" ca="1" si="72"/>
        <v>10.185899335670541</v>
      </c>
      <c r="AF154" s="31">
        <f t="shared" ca="1" si="72"/>
        <v>9.5084472728750882</v>
      </c>
      <c r="AG154" s="42">
        <f t="shared" ca="1" si="72"/>
        <v>12.948366441253675</v>
      </c>
      <c r="AI154" s="7">
        <f t="shared" ca="1" si="57"/>
        <v>1</v>
      </c>
      <c r="AJ154" s="12">
        <f t="shared" ca="1" si="58"/>
        <v>1</v>
      </c>
      <c r="AK154" s="12">
        <f t="shared" ca="1" si="59"/>
        <v>1</v>
      </c>
      <c r="AL154" s="12">
        <f t="shared" ca="1" si="60"/>
        <v>1</v>
      </c>
      <c r="AM154" s="8">
        <f t="shared" ca="1" si="61"/>
        <v>1</v>
      </c>
      <c r="AO154" s="82">
        <f>1</f>
        <v>1</v>
      </c>
      <c r="AP154" s="72">
        <f t="shared" ca="1" si="62"/>
        <v>1</v>
      </c>
      <c r="AQ154" s="83">
        <f t="shared" ca="1" si="63"/>
        <v>1</v>
      </c>
      <c r="AR154" s="90">
        <f ca="1">_alpha*$Q154*AO154</f>
        <v>0.17624671055831342</v>
      </c>
      <c r="AS154" s="25">
        <f ca="1">_alpha*$Q154*AP154</f>
        <v>0.17624671055831342</v>
      </c>
      <c r="AT154" s="48">
        <f ca="1">_alpha*$Q154*AQ154</f>
        <v>0.17624671055831342</v>
      </c>
      <c r="AU154" s="90">
        <f ca="1">AU153+AR153</f>
        <v>-1.5414211494574483</v>
      </c>
      <c r="AV154" s="25">
        <f ca="1">AV153+AS153</f>
        <v>2.7624671055831342</v>
      </c>
      <c r="AW154" s="48">
        <f ca="1">AW153+AT153</f>
        <v>3.4399191683785872</v>
      </c>
    </row>
    <row r="155" spans="2:49" x14ac:dyDescent="0.7">
      <c r="B155" s="15">
        <f t="shared" si="64"/>
        <v>147</v>
      </c>
      <c r="C155" s="7">
        <f t="shared" ca="1" si="65"/>
        <v>3</v>
      </c>
      <c r="D155" s="8">
        <f t="shared" ca="1" si="66"/>
        <v>5</v>
      </c>
      <c r="E155" s="12">
        <f t="shared" ca="1" si="67"/>
        <v>2</v>
      </c>
      <c r="F155" s="66">
        <f t="shared" ca="1" si="68"/>
        <v>1</v>
      </c>
      <c r="G155" s="67">
        <f t="shared" ca="1" si="69"/>
        <v>-1</v>
      </c>
      <c r="H155" s="7">
        <f t="shared" ca="1" si="70"/>
        <v>3</v>
      </c>
      <c r="I155" s="8" t="b">
        <f t="shared" ca="1" si="71"/>
        <v>0</v>
      </c>
      <c r="J155" s="12"/>
      <c r="K155" s="7">
        <f t="shared" ca="1" si="53"/>
        <v>1</v>
      </c>
      <c r="L155" s="25">
        <f t="shared" si="54"/>
        <v>0.60669976742613363</v>
      </c>
      <c r="M155" s="8">
        <f t="shared" ca="1" si="55"/>
        <v>1</v>
      </c>
      <c r="N155" s="12"/>
      <c r="O155" s="74">
        <f ca="1">OFFSET(R155,0,$F155)</f>
        <v>8.1284190723206606</v>
      </c>
      <c r="P155" s="73">
        <f ca="1">$G155+MAX(T155:U155)</f>
        <v>10.067132888462108</v>
      </c>
      <c r="Q155" s="48">
        <f ca="1">P155-O155</f>
        <v>1.9387138161414477</v>
      </c>
      <c r="R155" s="90">
        <f ca="1">$AU155+$AV155*E155+$AW155*0</f>
        <v>4.51225319338376</v>
      </c>
      <c r="S155" s="48">
        <f ca="1">$AU155+$AV155*E155+$AW155*1</f>
        <v>8.1284190723206606</v>
      </c>
      <c r="T155" s="74">
        <f ca="1">IF($I155=TRUE, 0, $AU155+$AV155*H155+$AW155*0)</f>
        <v>7.4509670095252076</v>
      </c>
      <c r="U155" s="77">
        <f ca="1">IF($I155=TRUE, 0, $AU155+$AV155*H155+$AW155*1)</f>
        <v>11.067132888462108</v>
      </c>
      <c r="X155" s="41">
        <f t="shared" ca="1" si="72"/>
        <v>-1.3651744388991349</v>
      </c>
      <c r="Y155" s="31">
        <f t="shared" ca="1" si="72"/>
        <v>2.2509914400377657</v>
      </c>
      <c r="Z155" s="30">
        <f t="shared" ca="1" si="72"/>
        <v>1.5735393772423127</v>
      </c>
      <c r="AA155" s="32">
        <f t="shared" ca="1" si="72"/>
        <v>5.189705256179213</v>
      </c>
      <c r="AB155" s="31">
        <f t="shared" ca="1" si="72"/>
        <v>4.51225319338376</v>
      </c>
      <c r="AC155" s="31">
        <f t="shared" ca="1" si="72"/>
        <v>8.1284190723206606</v>
      </c>
      <c r="AD155" s="30">
        <f t="shared" ca="1" si="72"/>
        <v>7.4509670095252076</v>
      </c>
      <c r="AE155" s="32">
        <f t="shared" ca="1" si="72"/>
        <v>11.067132888462108</v>
      </c>
      <c r="AF155" s="31">
        <f t="shared" ca="1" si="72"/>
        <v>10.389680825666655</v>
      </c>
      <c r="AG155" s="42">
        <f t="shared" ca="1" si="72"/>
        <v>14.005846704603556</v>
      </c>
      <c r="AI155" s="7">
        <f t="shared" ca="1" si="57"/>
        <v>1</v>
      </c>
      <c r="AJ155" s="12">
        <f t="shared" ca="1" si="58"/>
        <v>1</v>
      </c>
      <c r="AK155" s="12">
        <f t="shared" ca="1" si="59"/>
        <v>1</v>
      </c>
      <c r="AL155" s="12">
        <f t="shared" ca="1" si="60"/>
        <v>1</v>
      </c>
      <c r="AM155" s="8">
        <f t="shared" ca="1" si="61"/>
        <v>1</v>
      </c>
      <c r="AO155" s="82">
        <f>1</f>
        <v>1</v>
      </c>
      <c r="AP155" s="72">
        <f t="shared" ca="1" si="62"/>
        <v>2</v>
      </c>
      <c r="AQ155" s="83">
        <f t="shared" ca="1" si="63"/>
        <v>1</v>
      </c>
      <c r="AR155" s="90">
        <f ca="1">_alpha*$Q155*AO155</f>
        <v>0.19387138161414477</v>
      </c>
      <c r="AS155" s="25">
        <f ca="1">_alpha*$Q155*AP155</f>
        <v>0.38774276322828954</v>
      </c>
      <c r="AT155" s="48">
        <f ca="1">_alpha*$Q155*AQ155</f>
        <v>0.19387138161414477</v>
      </c>
      <c r="AU155" s="90">
        <f ca="1">AU154+AR154</f>
        <v>-1.3651744388991349</v>
      </c>
      <c r="AV155" s="25">
        <f ca="1">AV154+AS154</f>
        <v>2.9387138161414477</v>
      </c>
      <c r="AW155" s="48">
        <f ca="1">AW154+AT154</f>
        <v>3.6161658789369007</v>
      </c>
    </row>
    <row r="156" spans="2:49" x14ac:dyDescent="0.7">
      <c r="B156" s="15">
        <f t="shared" si="64"/>
        <v>148</v>
      </c>
      <c r="C156" s="7">
        <f t="shared" ca="1" si="65"/>
        <v>4</v>
      </c>
      <c r="D156" s="8">
        <f t="shared" ca="1" si="66"/>
        <v>5</v>
      </c>
      <c r="E156" s="12">
        <f t="shared" ca="1" si="67"/>
        <v>3</v>
      </c>
      <c r="F156" s="66">
        <f t="shared" ca="1" si="68"/>
        <v>1</v>
      </c>
      <c r="G156" s="67">
        <f t="shared" ca="1" si="69"/>
        <v>10</v>
      </c>
      <c r="H156" s="7">
        <f t="shared" ca="1" si="70"/>
        <v>4</v>
      </c>
      <c r="I156" s="8" t="b">
        <f t="shared" ca="1" si="71"/>
        <v>1</v>
      </c>
      <c r="J156" s="12"/>
      <c r="K156" s="7">
        <f t="shared" ca="1" si="53"/>
        <v>1</v>
      </c>
      <c r="L156" s="25">
        <f t="shared" si="54"/>
        <v>0.60629135138008117</v>
      </c>
      <c r="M156" s="8">
        <f t="shared" ca="1" si="55"/>
        <v>1</v>
      </c>
      <c r="N156" s="12"/>
      <c r="O156" s="74">
        <f ca="1">OFFSET(R156,0,$F156)</f>
        <v>12.618103941375267</v>
      </c>
      <c r="P156" s="73">
        <f ca="1">$G156+MAX(T156:U156)</f>
        <v>10</v>
      </c>
      <c r="Q156" s="48">
        <f ca="1">P156-O156</f>
        <v>-2.6181039413752671</v>
      </c>
      <c r="R156" s="90">
        <f ca="1">$AU156+$AV156*E156+$AW156*0</f>
        <v>8.8080666808242221</v>
      </c>
      <c r="S156" s="48">
        <f ca="1">$AU156+$AV156*E156+$AW156*1</f>
        <v>12.618103941375267</v>
      </c>
      <c r="T156" s="74">
        <f ca="1">IF($I156=TRUE, 0, $AU156+$AV156*H156+$AW156*0)</f>
        <v>0</v>
      </c>
      <c r="U156" s="77">
        <f ca="1">IF($I156=TRUE, 0, $AU156+$AV156*H156+$AW156*1)</f>
        <v>0</v>
      </c>
      <c r="X156" s="41">
        <f t="shared" ca="1" si="72"/>
        <v>-1.1713030572849901</v>
      </c>
      <c r="Y156" s="31">
        <f t="shared" ca="1" si="72"/>
        <v>2.6387342032660555</v>
      </c>
      <c r="Z156" s="30">
        <f t="shared" ca="1" si="72"/>
        <v>2.1551535220847473</v>
      </c>
      <c r="AA156" s="32">
        <f t="shared" ca="1" si="72"/>
        <v>5.9651907826357924</v>
      </c>
      <c r="AB156" s="31">
        <f t="shared" ca="1" si="72"/>
        <v>5.4816101014544847</v>
      </c>
      <c r="AC156" s="31">
        <f t="shared" ca="1" si="72"/>
        <v>9.2916473620055307</v>
      </c>
      <c r="AD156" s="30">
        <f t="shared" ca="1" si="72"/>
        <v>8.8080666808242221</v>
      </c>
      <c r="AE156" s="32">
        <f t="shared" ca="1" si="72"/>
        <v>12.618103941375267</v>
      </c>
      <c r="AF156" s="31">
        <f t="shared" ca="1" si="72"/>
        <v>12.134523260193959</v>
      </c>
      <c r="AG156" s="42">
        <f t="shared" ca="1" si="72"/>
        <v>15.944560520745004</v>
      </c>
      <c r="AI156" s="7">
        <f t="shared" ca="1" si="57"/>
        <v>1</v>
      </c>
      <c r="AJ156" s="12">
        <f t="shared" ca="1" si="58"/>
        <v>1</v>
      </c>
      <c r="AK156" s="12">
        <f t="shared" ca="1" si="59"/>
        <v>1</v>
      </c>
      <c r="AL156" s="12">
        <f t="shared" ca="1" si="60"/>
        <v>1</v>
      </c>
      <c r="AM156" s="8">
        <f t="shared" ca="1" si="61"/>
        <v>1</v>
      </c>
      <c r="AO156" s="82">
        <f>1</f>
        <v>1</v>
      </c>
      <c r="AP156" s="72">
        <f t="shared" ca="1" si="62"/>
        <v>3</v>
      </c>
      <c r="AQ156" s="83">
        <f t="shared" ca="1" si="63"/>
        <v>1</v>
      </c>
      <c r="AR156" s="90">
        <f ca="1">_alpha*$Q156*AO156</f>
        <v>-0.26181039413752671</v>
      </c>
      <c r="AS156" s="25">
        <f ca="1">_alpha*$Q156*AP156</f>
        <v>-0.78543118241258014</v>
      </c>
      <c r="AT156" s="48">
        <f ca="1">_alpha*$Q156*AQ156</f>
        <v>-0.26181039413752671</v>
      </c>
      <c r="AU156" s="90">
        <f ca="1">AU155+AR155</f>
        <v>-1.1713030572849901</v>
      </c>
      <c r="AV156" s="25">
        <f ca="1">AV155+AS155</f>
        <v>3.3264565793697374</v>
      </c>
      <c r="AW156" s="48">
        <f ca="1">AW155+AT155</f>
        <v>3.8100372605510455</v>
      </c>
    </row>
    <row r="157" spans="2:49" x14ac:dyDescent="0.7">
      <c r="B157" s="15">
        <f t="shared" si="64"/>
        <v>149</v>
      </c>
      <c r="C157" s="7">
        <f t="shared" ca="1" si="65"/>
        <v>0</v>
      </c>
      <c r="D157" s="8">
        <f t="shared" ca="1" si="66"/>
        <v>6</v>
      </c>
      <c r="E157" s="12">
        <f t="shared" ca="1" si="67"/>
        <v>0</v>
      </c>
      <c r="F157" s="66">
        <f t="shared" ca="1" si="68"/>
        <v>1</v>
      </c>
      <c r="G157" s="67">
        <f t="shared" ca="1" si="69"/>
        <v>-1</v>
      </c>
      <c r="H157" s="7">
        <f t="shared" ca="1" si="70"/>
        <v>1</v>
      </c>
      <c r="I157" s="8" t="b">
        <f t="shared" ca="1" si="71"/>
        <v>0</v>
      </c>
      <c r="J157" s="12"/>
      <c r="K157" s="7">
        <f t="shared" ca="1" si="53"/>
        <v>1</v>
      </c>
      <c r="L157" s="25">
        <f t="shared" si="54"/>
        <v>0.60588593941845625</v>
      </c>
      <c r="M157" s="8">
        <f t="shared" ca="1" si="55"/>
        <v>1</v>
      </c>
      <c r="N157" s="12"/>
      <c r="O157" s="74">
        <f ca="1">OFFSET(R157,0,$F157)</f>
        <v>2.115113414991002</v>
      </c>
      <c r="P157" s="73">
        <f ca="1">$G157+MAX(T157:U157)</f>
        <v>3.6561388119481588</v>
      </c>
      <c r="Q157" s="48">
        <f ca="1">P157-O157</f>
        <v>1.5410253969571568</v>
      </c>
      <c r="R157" s="90">
        <f ca="1">$AU157+$AV157*E157+$AW157*0</f>
        <v>-1.4331134514225168</v>
      </c>
      <c r="S157" s="48">
        <f ca="1">$AU157+$AV157*E157+$AW157*1</f>
        <v>2.115113414991002</v>
      </c>
      <c r="T157" s="74">
        <f ca="1">IF($I157=TRUE, 0, $AU157+$AV157*H157+$AW157*0)</f>
        <v>1.1079119455346405</v>
      </c>
      <c r="U157" s="77">
        <f ca="1">IF($I157=TRUE, 0, $AU157+$AV157*H157+$AW157*1)</f>
        <v>4.6561388119481588</v>
      </c>
      <c r="X157" s="41">
        <f t="shared" ca="1" si="72"/>
        <v>-1.4331134514225168</v>
      </c>
      <c r="Y157" s="31">
        <f t="shared" ca="1" si="72"/>
        <v>2.115113414991002</v>
      </c>
      <c r="Z157" s="30">
        <f t="shared" ca="1" si="72"/>
        <v>1.1079119455346405</v>
      </c>
      <c r="AA157" s="32">
        <f t="shared" ca="1" si="72"/>
        <v>4.6561388119481588</v>
      </c>
      <c r="AB157" s="31">
        <f t="shared" ca="1" si="72"/>
        <v>3.6489373424917977</v>
      </c>
      <c r="AC157" s="31">
        <f t="shared" ca="1" si="72"/>
        <v>7.1971642089053169</v>
      </c>
      <c r="AD157" s="30">
        <f t="shared" ca="1" si="72"/>
        <v>6.1899627394489549</v>
      </c>
      <c r="AE157" s="32">
        <f t="shared" ca="1" si="72"/>
        <v>9.7381896058624733</v>
      </c>
      <c r="AF157" s="31">
        <f t="shared" ca="1" si="72"/>
        <v>8.7309881364061113</v>
      </c>
      <c r="AG157" s="42">
        <f t="shared" ca="1" si="72"/>
        <v>12.27921500281963</v>
      </c>
      <c r="AI157" s="7">
        <f t="shared" ca="1" si="57"/>
        <v>1</v>
      </c>
      <c r="AJ157" s="12">
        <f t="shared" ca="1" si="58"/>
        <v>1</v>
      </c>
      <c r="AK157" s="12">
        <f t="shared" ca="1" si="59"/>
        <v>1</v>
      </c>
      <c r="AL157" s="12">
        <f t="shared" ca="1" si="60"/>
        <v>1</v>
      </c>
      <c r="AM157" s="8">
        <f t="shared" ca="1" si="61"/>
        <v>1</v>
      </c>
      <c r="AO157" s="82">
        <f>1</f>
        <v>1</v>
      </c>
      <c r="AP157" s="72">
        <f t="shared" ca="1" si="62"/>
        <v>0</v>
      </c>
      <c r="AQ157" s="83">
        <f t="shared" ca="1" si="63"/>
        <v>1</v>
      </c>
      <c r="AR157" s="90">
        <f ca="1">_alpha*$Q157*AO157</f>
        <v>0.15410253969571569</v>
      </c>
      <c r="AS157" s="25">
        <f ca="1">_alpha*$Q157*AP157</f>
        <v>0</v>
      </c>
      <c r="AT157" s="48">
        <f ca="1">_alpha*$Q157*AQ157</f>
        <v>0.15410253969571569</v>
      </c>
      <c r="AU157" s="90">
        <f ca="1">AU156+AR156</f>
        <v>-1.4331134514225168</v>
      </c>
      <c r="AV157" s="25">
        <f ca="1">AV156+AS156</f>
        <v>2.5410253969571572</v>
      </c>
      <c r="AW157" s="48">
        <f ca="1">AW156+AT156</f>
        <v>3.5482268664135188</v>
      </c>
    </row>
    <row r="158" spans="2:49" x14ac:dyDescent="0.7">
      <c r="B158" s="15">
        <f t="shared" si="64"/>
        <v>150</v>
      </c>
      <c r="C158" s="7">
        <f t="shared" ca="1" si="65"/>
        <v>1</v>
      </c>
      <c r="D158" s="8">
        <f t="shared" ca="1" si="66"/>
        <v>6</v>
      </c>
      <c r="E158" s="12">
        <f t="shared" ca="1" si="67"/>
        <v>1</v>
      </c>
      <c r="F158" s="66">
        <f t="shared" ca="1" si="68"/>
        <v>1</v>
      </c>
      <c r="G158" s="67">
        <f t="shared" ca="1" si="69"/>
        <v>-1</v>
      </c>
      <c r="H158" s="7">
        <f t="shared" ca="1" si="70"/>
        <v>2</v>
      </c>
      <c r="I158" s="8" t="b">
        <f t="shared" ca="1" si="71"/>
        <v>0</v>
      </c>
      <c r="J158" s="12"/>
      <c r="K158" s="7">
        <f t="shared" ca="1" si="53"/>
        <v>1</v>
      </c>
      <c r="L158" s="25">
        <f t="shared" si="54"/>
        <v>0.6054834896372906</v>
      </c>
      <c r="M158" s="8">
        <f t="shared" ca="1" si="55"/>
        <v>1</v>
      </c>
      <c r="N158" s="12"/>
      <c r="O158" s="74">
        <f ca="1">OFFSET(R158,0,$F158)</f>
        <v>4.9643438913395901</v>
      </c>
      <c r="P158" s="73">
        <f ca="1">$G158+MAX(T158:U158)</f>
        <v>6.5053692882967482</v>
      </c>
      <c r="Q158" s="48">
        <f ca="1">P158-O158</f>
        <v>1.5410253969571581</v>
      </c>
      <c r="R158" s="90">
        <f ca="1">$AU158+$AV158*E158+$AW158*0</f>
        <v>1.2620144852303561</v>
      </c>
      <c r="S158" s="48">
        <f ca="1">$AU158+$AV158*E158+$AW158*1</f>
        <v>4.9643438913395901</v>
      </c>
      <c r="T158" s="74">
        <f ca="1">IF($I158=TRUE, 0, $AU158+$AV158*H158+$AW158*0)</f>
        <v>3.8030398821875133</v>
      </c>
      <c r="U158" s="77">
        <f ca="1">IF($I158=TRUE, 0, $AU158+$AV158*H158+$AW158*1)</f>
        <v>7.5053692882967482</v>
      </c>
      <c r="X158" s="41">
        <f t="shared" ca="1" si="72"/>
        <v>-1.2790109117268011</v>
      </c>
      <c r="Y158" s="31">
        <f t="shared" ca="1" si="72"/>
        <v>2.4233184943824333</v>
      </c>
      <c r="Z158" s="30">
        <f t="shared" ca="1" si="72"/>
        <v>1.2620144852303561</v>
      </c>
      <c r="AA158" s="32">
        <f t="shared" ca="1" si="72"/>
        <v>4.9643438913395901</v>
      </c>
      <c r="AB158" s="31">
        <f t="shared" ca="1" si="72"/>
        <v>3.8030398821875133</v>
      </c>
      <c r="AC158" s="31">
        <f t="shared" ca="1" si="72"/>
        <v>7.5053692882967482</v>
      </c>
      <c r="AD158" s="30">
        <f t="shared" ca="1" si="72"/>
        <v>6.3440652791446706</v>
      </c>
      <c r="AE158" s="32">
        <f t="shared" ca="1" si="72"/>
        <v>10.046394685253905</v>
      </c>
      <c r="AF158" s="31">
        <f t="shared" ca="1" si="72"/>
        <v>8.8850906761018287</v>
      </c>
      <c r="AG158" s="42">
        <f t="shared" ca="1" si="72"/>
        <v>12.587420082211063</v>
      </c>
      <c r="AI158" s="7">
        <f t="shared" ca="1" si="57"/>
        <v>1</v>
      </c>
      <c r="AJ158" s="12">
        <f t="shared" ca="1" si="58"/>
        <v>1</v>
      </c>
      <c r="AK158" s="12">
        <f t="shared" ca="1" si="59"/>
        <v>1</v>
      </c>
      <c r="AL158" s="12">
        <f t="shared" ca="1" si="60"/>
        <v>1</v>
      </c>
      <c r="AM158" s="8">
        <f t="shared" ca="1" si="61"/>
        <v>1</v>
      </c>
      <c r="AO158" s="82">
        <f>1</f>
        <v>1</v>
      </c>
      <c r="AP158" s="72">
        <f t="shared" ca="1" si="62"/>
        <v>1</v>
      </c>
      <c r="AQ158" s="83">
        <f t="shared" ca="1" si="63"/>
        <v>1</v>
      </c>
      <c r="AR158" s="90">
        <f ca="1">_alpha*$Q158*AO158</f>
        <v>0.15410253969571583</v>
      </c>
      <c r="AS158" s="25">
        <f ca="1">_alpha*$Q158*AP158</f>
        <v>0.15410253969571583</v>
      </c>
      <c r="AT158" s="48">
        <f ca="1">_alpha*$Q158*AQ158</f>
        <v>0.15410253969571583</v>
      </c>
      <c r="AU158" s="90">
        <f ca="1">AU157+AR157</f>
        <v>-1.2790109117268011</v>
      </c>
      <c r="AV158" s="25">
        <f ca="1">AV157+AS157</f>
        <v>2.5410253969571572</v>
      </c>
      <c r="AW158" s="48">
        <f ca="1">AW157+AT157</f>
        <v>3.7023294061092344</v>
      </c>
    </row>
    <row r="159" spans="2:49" x14ac:dyDescent="0.7">
      <c r="B159" s="15">
        <f t="shared" si="64"/>
        <v>151</v>
      </c>
      <c r="C159" s="7">
        <f t="shared" ca="1" si="65"/>
        <v>2</v>
      </c>
      <c r="D159" s="8">
        <f t="shared" ca="1" si="66"/>
        <v>6</v>
      </c>
      <c r="E159" s="12">
        <f t="shared" ca="1" si="67"/>
        <v>2</v>
      </c>
      <c r="F159" s="66">
        <f t="shared" ca="1" si="68"/>
        <v>1</v>
      </c>
      <c r="G159" s="67">
        <f t="shared" ca="1" si="69"/>
        <v>-1</v>
      </c>
      <c r="H159" s="7">
        <f t="shared" ca="1" si="70"/>
        <v>3</v>
      </c>
      <c r="I159" s="8" t="b">
        <f t="shared" ca="1" si="71"/>
        <v>0</v>
      </c>
      <c r="J159" s="12"/>
      <c r="K159" s="7">
        <f t="shared" ca="1" si="53"/>
        <v>1</v>
      </c>
      <c r="L159" s="25">
        <f t="shared" si="54"/>
        <v>0.60508396098978512</v>
      </c>
      <c r="M159" s="8">
        <f t="shared" ca="1" si="55"/>
        <v>1</v>
      </c>
      <c r="N159" s="12"/>
      <c r="O159" s="74">
        <f ca="1">OFFSET(R159,0,$F159)</f>
        <v>8.1217794470796107</v>
      </c>
      <c r="P159" s="73">
        <f ca="1">$G159+MAX(T159:U159)</f>
        <v>9.8169073837324827</v>
      </c>
      <c r="Q159" s="48">
        <f ca="1">P159-O159</f>
        <v>1.695127936652872</v>
      </c>
      <c r="R159" s="90">
        <f ca="1">$AU159+$AV159*E159+$AW159*0</f>
        <v>4.2653475012746602</v>
      </c>
      <c r="S159" s="48">
        <f ca="1">$AU159+$AV159*E159+$AW159*1</f>
        <v>8.1217794470796107</v>
      </c>
      <c r="T159" s="74">
        <f ca="1">IF($I159=TRUE, 0, $AU159+$AV159*H159+$AW159*0)</f>
        <v>6.9604754379275322</v>
      </c>
      <c r="U159" s="77">
        <f ca="1">IF($I159=TRUE, 0, $AU159+$AV159*H159+$AW159*1)</f>
        <v>10.816907383732483</v>
      </c>
      <c r="X159" s="41">
        <f t="shared" ca="1" si="72"/>
        <v>-1.1249083720310853</v>
      </c>
      <c r="Y159" s="31">
        <f t="shared" ca="1" si="72"/>
        <v>2.731523573773865</v>
      </c>
      <c r="Z159" s="30">
        <f t="shared" ca="1" si="72"/>
        <v>1.5702195646217876</v>
      </c>
      <c r="AA159" s="32">
        <f t="shared" ca="1" si="72"/>
        <v>5.4266515104267379</v>
      </c>
      <c r="AB159" s="31">
        <f t="shared" ca="1" si="72"/>
        <v>4.2653475012746602</v>
      </c>
      <c r="AC159" s="31">
        <f t="shared" ca="1" si="72"/>
        <v>8.1217794470796107</v>
      </c>
      <c r="AD159" s="30">
        <f t="shared" ca="1" si="72"/>
        <v>6.9604754379275322</v>
      </c>
      <c r="AE159" s="32">
        <f t="shared" ca="1" si="72"/>
        <v>10.816907383732483</v>
      </c>
      <c r="AF159" s="31">
        <f t="shared" ca="1" si="72"/>
        <v>9.6556033745804069</v>
      </c>
      <c r="AG159" s="42">
        <f t="shared" ca="1" si="72"/>
        <v>13.512035320385356</v>
      </c>
      <c r="AI159" s="7">
        <f t="shared" ca="1" si="57"/>
        <v>1</v>
      </c>
      <c r="AJ159" s="12">
        <f t="shared" ca="1" si="58"/>
        <v>1</v>
      </c>
      <c r="AK159" s="12">
        <f t="shared" ca="1" si="59"/>
        <v>1</v>
      </c>
      <c r="AL159" s="12">
        <f t="shared" ca="1" si="60"/>
        <v>1</v>
      </c>
      <c r="AM159" s="8">
        <f t="shared" ca="1" si="61"/>
        <v>1</v>
      </c>
      <c r="AO159" s="82">
        <f>1</f>
        <v>1</v>
      </c>
      <c r="AP159" s="72">
        <f t="shared" ca="1" si="62"/>
        <v>2</v>
      </c>
      <c r="AQ159" s="83">
        <f t="shared" ca="1" si="63"/>
        <v>1</v>
      </c>
      <c r="AR159" s="90">
        <f ca="1">_alpha*$Q159*AO159</f>
        <v>0.16951279366528721</v>
      </c>
      <c r="AS159" s="25">
        <f ca="1">_alpha*$Q159*AP159</f>
        <v>0.33902558733057442</v>
      </c>
      <c r="AT159" s="48">
        <f ca="1">_alpha*$Q159*AQ159</f>
        <v>0.16951279366528721</v>
      </c>
      <c r="AU159" s="90">
        <f ca="1">AU158+AR158</f>
        <v>-1.1249083720310853</v>
      </c>
      <c r="AV159" s="25">
        <f ca="1">AV158+AS158</f>
        <v>2.6951279366528729</v>
      </c>
      <c r="AW159" s="48">
        <f ca="1">AW158+AT158</f>
        <v>3.8564319458049501</v>
      </c>
    </row>
    <row r="160" spans="2:49" x14ac:dyDescent="0.7">
      <c r="B160" s="15">
        <f t="shared" si="64"/>
        <v>152</v>
      </c>
      <c r="C160" s="7">
        <f t="shared" ca="1" si="65"/>
        <v>3</v>
      </c>
      <c r="D160" s="8">
        <f t="shared" ca="1" si="66"/>
        <v>6</v>
      </c>
      <c r="E160" s="12">
        <f t="shared" ca="1" si="67"/>
        <v>3</v>
      </c>
      <c r="F160" s="66">
        <f t="shared" ca="1" si="68"/>
        <v>0</v>
      </c>
      <c r="G160" s="67">
        <f t="shared" ca="1" si="69"/>
        <v>-1</v>
      </c>
      <c r="H160" s="7">
        <f t="shared" ca="1" si="70"/>
        <v>2</v>
      </c>
      <c r="I160" s="8" t="b">
        <f t="shared" ca="1" si="71"/>
        <v>0</v>
      </c>
      <c r="J160" s="12"/>
      <c r="K160" s="7">
        <f t="shared" ca="1" si="53"/>
        <v>1</v>
      </c>
      <c r="L160" s="25">
        <f t="shared" si="54"/>
        <v>0.60468731326327241</v>
      </c>
      <c r="M160" s="8">
        <f t="shared" ca="1" si="55"/>
        <v>0</v>
      </c>
      <c r="N160" s="12"/>
      <c r="O160" s="74">
        <f ca="1">OFFSET(R160,0,$F160)</f>
        <v>8.1470649935845429</v>
      </c>
      <c r="P160" s="73">
        <f ca="1">$G160+MAX(T160:U160)</f>
        <v>8.1388562090713332</v>
      </c>
      <c r="Q160" s="48">
        <f ca="1">P160-O160</f>
        <v>-8.2087845132097215E-3</v>
      </c>
      <c r="R160" s="90">
        <f ca="1">$AU160+$AV160*E160+$AW160*0</f>
        <v>8.1470649935845429</v>
      </c>
      <c r="S160" s="48">
        <f ca="1">$AU160+$AV160*E160+$AW160*1</f>
        <v>12.17300973305478</v>
      </c>
      <c r="T160" s="74">
        <f ca="1">IF($I160=TRUE, 0, $AU160+$AV160*H160+$AW160*0)</f>
        <v>5.1129114696010962</v>
      </c>
      <c r="U160" s="77">
        <f ca="1">IF($I160=TRUE, 0, $AU160+$AV160*H160+$AW160*1)</f>
        <v>9.1388562090713332</v>
      </c>
      <c r="X160" s="41">
        <f t="shared" ca="1" si="72"/>
        <v>-0.95539557836579814</v>
      </c>
      <c r="Y160" s="31">
        <f t="shared" ca="1" si="72"/>
        <v>3.0705491611044389</v>
      </c>
      <c r="Z160" s="30">
        <f t="shared" ca="1" si="72"/>
        <v>2.078757945617649</v>
      </c>
      <c r="AA160" s="32">
        <f t="shared" ca="1" si="72"/>
        <v>6.1047026850878865</v>
      </c>
      <c r="AB160" s="31">
        <f t="shared" ca="1" si="72"/>
        <v>5.1129114696010962</v>
      </c>
      <c r="AC160" s="31">
        <f t="shared" ca="1" si="72"/>
        <v>9.1388562090713332</v>
      </c>
      <c r="AD160" s="30">
        <f t="shared" ca="1" si="72"/>
        <v>8.1470649935845429</v>
      </c>
      <c r="AE160" s="32">
        <f t="shared" ca="1" si="72"/>
        <v>12.17300973305478</v>
      </c>
      <c r="AF160" s="31">
        <f t="shared" ca="1" si="72"/>
        <v>11.181218517567991</v>
      </c>
      <c r="AG160" s="42">
        <f t="shared" ca="1" si="72"/>
        <v>15.207163257038228</v>
      </c>
      <c r="AI160" s="7">
        <f t="shared" ca="1" si="57"/>
        <v>1</v>
      </c>
      <c r="AJ160" s="12">
        <f t="shared" ca="1" si="58"/>
        <v>1</v>
      </c>
      <c r="AK160" s="12">
        <f t="shared" ca="1" si="59"/>
        <v>1</v>
      </c>
      <c r="AL160" s="12">
        <f t="shared" ca="1" si="60"/>
        <v>1</v>
      </c>
      <c r="AM160" s="8">
        <f t="shared" ca="1" si="61"/>
        <v>1</v>
      </c>
      <c r="AO160" s="82">
        <f>1</f>
        <v>1</v>
      </c>
      <c r="AP160" s="72">
        <f t="shared" ca="1" si="62"/>
        <v>3</v>
      </c>
      <c r="AQ160" s="83">
        <f t="shared" ca="1" si="63"/>
        <v>0</v>
      </c>
      <c r="AR160" s="90">
        <f ca="1">_alpha*$Q160*AO160</f>
        <v>-8.2087845132097217E-4</v>
      </c>
      <c r="AS160" s="25">
        <f ca="1">_alpha*$Q160*AP160</f>
        <v>-2.4626353539629166E-3</v>
      </c>
      <c r="AT160" s="48">
        <f ca="1">_alpha*$Q160*AQ160</f>
        <v>0</v>
      </c>
      <c r="AU160" s="90">
        <f ca="1">AU159+AR159</f>
        <v>-0.95539557836579814</v>
      </c>
      <c r="AV160" s="25">
        <f ca="1">AV159+AS159</f>
        <v>3.0341535239834472</v>
      </c>
      <c r="AW160" s="48">
        <f ca="1">AW159+AT159</f>
        <v>4.025944739470237</v>
      </c>
    </row>
    <row r="161" spans="2:49" x14ac:dyDescent="0.7">
      <c r="B161" s="15">
        <f t="shared" si="64"/>
        <v>153</v>
      </c>
      <c r="C161" s="7">
        <f t="shared" ca="1" si="65"/>
        <v>4</v>
      </c>
      <c r="D161" s="8">
        <f t="shared" ca="1" si="66"/>
        <v>6</v>
      </c>
      <c r="E161" s="12">
        <f t="shared" ca="1" si="67"/>
        <v>2</v>
      </c>
      <c r="F161" s="66">
        <f t="shared" ca="1" si="68"/>
        <v>1</v>
      </c>
      <c r="G161" s="67">
        <f t="shared" ca="1" si="69"/>
        <v>-1</v>
      </c>
      <c r="H161" s="7">
        <f t="shared" ca="1" si="70"/>
        <v>3</v>
      </c>
      <c r="I161" s="8" t="b">
        <f t="shared" ca="1" si="71"/>
        <v>0</v>
      </c>
      <c r="J161" s="12"/>
      <c r="K161" s="7">
        <f t="shared" ca="1" si="53"/>
        <v>1</v>
      </c>
      <c r="L161" s="25">
        <f t="shared" si="54"/>
        <v>0.60429350705694396</v>
      </c>
      <c r="M161" s="8">
        <f t="shared" ca="1" si="55"/>
        <v>1</v>
      </c>
      <c r="N161" s="12"/>
      <c r="O161" s="74">
        <f ca="1">OFFSET(R161,0,$F161)</f>
        <v>9.133110059912088</v>
      </c>
      <c r="P161" s="73">
        <f ca="1">$G161+MAX(T161:U161)</f>
        <v>11.164800948541572</v>
      </c>
      <c r="Q161" s="48">
        <f ca="1">P161-O161</f>
        <v>2.031690888629484</v>
      </c>
      <c r="R161" s="90">
        <f ca="1">$AU161+$AV161*E161+$AW161*0</f>
        <v>5.1071653204418501</v>
      </c>
      <c r="S161" s="48">
        <f ca="1">$AU161+$AV161*E161+$AW161*1</f>
        <v>9.133110059912088</v>
      </c>
      <c r="T161" s="74">
        <f ca="1">IF($I161=TRUE, 0, $AU161+$AV161*H161+$AW161*0)</f>
        <v>8.138856209071335</v>
      </c>
      <c r="U161" s="77">
        <f ca="1">IF($I161=TRUE, 0, $AU161+$AV161*H161+$AW161*1)</f>
        <v>12.164800948541572</v>
      </c>
      <c r="X161" s="41">
        <f t="shared" ca="1" si="72"/>
        <v>-0.95621645681711909</v>
      </c>
      <c r="Y161" s="31">
        <f t="shared" ca="1" si="72"/>
        <v>3.0697282826531178</v>
      </c>
      <c r="Z161" s="30">
        <f t="shared" ca="1" si="72"/>
        <v>2.0754744318123652</v>
      </c>
      <c r="AA161" s="32">
        <f t="shared" ca="1" si="72"/>
        <v>6.1014191712826022</v>
      </c>
      <c r="AB161" s="31">
        <f t="shared" ca="1" si="72"/>
        <v>5.1071653204418501</v>
      </c>
      <c r="AC161" s="31">
        <f t="shared" ca="1" si="72"/>
        <v>9.133110059912088</v>
      </c>
      <c r="AD161" s="30">
        <f t="shared" ca="1" si="72"/>
        <v>8.138856209071335</v>
      </c>
      <c r="AE161" s="32">
        <f t="shared" ca="1" si="72"/>
        <v>12.164800948541572</v>
      </c>
      <c r="AF161" s="31">
        <f t="shared" ca="1" si="72"/>
        <v>11.170547097700819</v>
      </c>
      <c r="AG161" s="42">
        <f t="shared" ca="1" si="72"/>
        <v>15.196491837171056</v>
      </c>
      <c r="AI161" s="7">
        <f t="shared" ca="1" si="57"/>
        <v>1</v>
      </c>
      <c r="AJ161" s="12">
        <f t="shared" ca="1" si="58"/>
        <v>1</v>
      </c>
      <c r="AK161" s="12">
        <f t="shared" ca="1" si="59"/>
        <v>1</v>
      </c>
      <c r="AL161" s="12">
        <f t="shared" ca="1" si="60"/>
        <v>1</v>
      </c>
      <c r="AM161" s="8">
        <f t="shared" ca="1" si="61"/>
        <v>1</v>
      </c>
      <c r="AO161" s="82">
        <f>1</f>
        <v>1</v>
      </c>
      <c r="AP161" s="72">
        <f t="shared" ca="1" si="62"/>
        <v>2</v>
      </c>
      <c r="AQ161" s="83">
        <f t="shared" ca="1" si="63"/>
        <v>1</v>
      </c>
      <c r="AR161" s="90">
        <f ca="1">_alpha*$Q161*AO161</f>
        <v>0.2031690888629484</v>
      </c>
      <c r="AS161" s="25">
        <f ca="1">_alpha*$Q161*AP161</f>
        <v>0.40633817772589681</v>
      </c>
      <c r="AT161" s="48">
        <f ca="1">_alpha*$Q161*AQ161</f>
        <v>0.2031690888629484</v>
      </c>
      <c r="AU161" s="90">
        <f ca="1">AU160+AR160</f>
        <v>-0.95621645681711909</v>
      </c>
      <c r="AV161" s="25">
        <f ca="1">AV160+AS160</f>
        <v>3.0316908886294844</v>
      </c>
      <c r="AW161" s="48">
        <f ca="1">AW160+AT160</f>
        <v>4.025944739470237</v>
      </c>
    </row>
    <row r="162" spans="2:49" x14ac:dyDescent="0.7">
      <c r="B162" s="15">
        <f t="shared" si="64"/>
        <v>154</v>
      </c>
      <c r="C162" s="7">
        <f t="shared" ca="1" si="65"/>
        <v>5</v>
      </c>
      <c r="D162" s="8">
        <f t="shared" ca="1" si="66"/>
        <v>6</v>
      </c>
      <c r="E162" s="12">
        <f t="shared" ca="1" si="67"/>
        <v>3</v>
      </c>
      <c r="F162" s="66">
        <f t="shared" ca="1" si="68"/>
        <v>0</v>
      </c>
      <c r="G162" s="67">
        <f t="shared" ca="1" si="69"/>
        <v>-1</v>
      </c>
      <c r="H162" s="7">
        <f t="shared" ca="1" si="70"/>
        <v>2</v>
      </c>
      <c r="I162" s="8" t="b">
        <f t="shared" ca="1" si="71"/>
        <v>0</v>
      </c>
      <c r="J162" s="12"/>
      <c r="K162" s="7">
        <f t="shared" ca="1" si="53"/>
        <v>1</v>
      </c>
      <c r="L162" s="25">
        <f t="shared" si="54"/>
        <v>0.60390250376031218</v>
      </c>
      <c r="M162" s="8">
        <f t="shared" ca="1" si="55"/>
        <v>0</v>
      </c>
      <c r="N162" s="12"/>
      <c r="O162" s="74">
        <f ca="1">OFFSET(R162,0,$F162)</f>
        <v>9.5610398311119731</v>
      </c>
      <c r="P162" s="73">
        <f ca="1">$G162+MAX(T162:U162)</f>
        <v>9.3521245930897763</v>
      </c>
      <c r="Q162" s="48">
        <f ca="1">P162-O162</f>
        <v>-0.2089152380221968</v>
      </c>
      <c r="R162" s="90">
        <f ca="1">$AU162+$AV162*E162+$AW162*0</f>
        <v>9.5610398311119731</v>
      </c>
      <c r="S162" s="48">
        <f ca="1">$AU162+$AV162*E162+$AW162*1</f>
        <v>13.790153659445158</v>
      </c>
      <c r="T162" s="74">
        <f ca="1">IF($I162=TRUE, 0, $AU162+$AV162*H162+$AW162*0)</f>
        <v>6.1230107647565921</v>
      </c>
      <c r="U162" s="77">
        <f ca="1">IF($I162=TRUE, 0, $AU162+$AV162*H162+$AW162*1)</f>
        <v>10.352124593089776</v>
      </c>
      <c r="X162" s="41">
        <f t="shared" ca="1" si="72"/>
        <v>-0.75304736795417071</v>
      </c>
      <c r="Y162" s="31">
        <f t="shared" ca="1" si="72"/>
        <v>3.4760664603790143</v>
      </c>
      <c r="Z162" s="30">
        <f t="shared" ca="1" si="72"/>
        <v>2.6849816984012107</v>
      </c>
      <c r="AA162" s="32">
        <f t="shared" ca="1" si="72"/>
        <v>6.9140955267343962</v>
      </c>
      <c r="AB162" s="31">
        <f t="shared" ca="1" si="72"/>
        <v>6.1230107647565921</v>
      </c>
      <c r="AC162" s="31">
        <f t="shared" ca="1" si="72"/>
        <v>10.352124593089776</v>
      </c>
      <c r="AD162" s="30">
        <f t="shared" ca="1" si="72"/>
        <v>9.5610398311119731</v>
      </c>
      <c r="AE162" s="32">
        <f t="shared" ca="1" si="72"/>
        <v>13.790153659445158</v>
      </c>
      <c r="AF162" s="31">
        <f t="shared" ca="1" si="72"/>
        <v>12.999068897467355</v>
      </c>
      <c r="AG162" s="42">
        <f t="shared" ca="1" si="72"/>
        <v>17.22818272580054</v>
      </c>
      <c r="AI162" s="7">
        <f t="shared" ca="1" si="57"/>
        <v>1</v>
      </c>
      <c r="AJ162" s="12">
        <f t="shared" ca="1" si="58"/>
        <v>1</v>
      </c>
      <c r="AK162" s="12">
        <f t="shared" ca="1" si="59"/>
        <v>1</v>
      </c>
      <c r="AL162" s="12">
        <f t="shared" ca="1" si="60"/>
        <v>1</v>
      </c>
      <c r="AM162" s="8">
        <f t="shared" ca="1" si="61"/>
        <v>1</v>
      </c>
      <c r="AO162" s="82">
        <f>1</f>
        <v>1</v>
      </c>
      <c r="AP162" s="72">
        <f t="shared" ca="1" si="62"/>
        <v>3</v>
      </c>
      <c r="AQ162" s="83">
        <f t="shared" ca="1" si="63"/>
        <v>0</v>
      </c>
      <c r="AR162" s="90">
        <f ca="1">_alpha*$Q162*AO162</f>
        <v>-2.0891523802219682E-2</v>
      </c>
      <c r="AS162" s="25">
        <f ca="1">_alpha*$Q162*AP162</f>
        <v>-6.2674571406659052E-2</v>
      </c>
      <c r="AT162" s="48">
        <f ca="1">_alpha*$Q162*AQ162</f>
        <v>0</v>
      </c>
      <c r="AU162" s="90">
        <f ca="1">AU161+AR161</f>
        <v>-0.75304736795417071</v>
      </c>
      <c r="AV162" s="25">
        <f ca="1">AV161+AS161</f>
        <v>3.4380290663553814</v>
      </c>
      <c r="AW162" s="48">
        <f ca="1">AW161+AT161</f>
        <v>4.2291138283331851</v>
      </c>
    </row>
    <row r="163" spans="2:49" x14ac:dyDescent="0.7">
      <c r="B163" s="15">
        <f t="shared" si="64"/>
        <v>155</v>
      </c>
      <c r="C163" s="7">
        <f t="shared" ca="1" si="65"/>
        <v>6</v>
      </c>
      <c r="D163" s="8">
        <f t="shared" ca="1" si="66"/>
        <v>6</v>
      </c>
      <c r="E163" s="12">
        <f t="shared" ca="1" si="67"/>
        <v>2</v>
      </c>
      <c r="F163" s="66">
        <f t="shared" ca="1" si="68"/>
        <v>0</v>
      </c>
      <c r="G163" s="67">
        <f t="shared" ca="1" si="69"/>
        <v>-1</v>
      </c>
      <c r="H163" s="7">
        <f t="shared" ca="1" si="70"/>
        <v>1</v>
      </c>
      <c r="I163" s="8" t="b">
        <f t="shared" ca="1" si="71"/>
        <v>0</v>
      </c>
      <c r="J163" s="12"/>
      <c r="K163" s="7">
        <f t="shared" ca="1" si="53"/>
        <v>1</v>
      </c>
      <c r="L163" s="25">
        <f t="shared" si="54"/>
        <v>0.60351426553237852</v>
      </c>
      <c r="M163" s="8">
        <f t="shared" ca="1" si="55"/>
        <v>0</v>
      </c>
      <c r="N163" s="12"/>
      <c r="O163" s="74">
        <f ca="1">OFFSET(R163,0,$F163)</f>
        <v>5.9767700981410536</v>
      </c>
      <c r="P163" s="73">
        <f ca="1">$G163+MAX(T163:U163)</f>
        <v>5.8305294315255169</v>
      </c>
      <c r="Q163" s="48">
        <f ca="1">P163-O163</f>
        <v>-0.1462406666155367</v>
      </c>
      <c r="R163" s="90">
        <f ca="1">$AU163+$AV163*E163+$AW163*0</f>
        <v>5.9767700981410536</v>
      </c>
      <c r="S163" s="48">
        <f ca="1">$AU163+$AV163*E163+$AW163*1</f>
        <v>10.20588392647424</v>
      </c>
      <c r="T163" s="74">
        <f ca="1">IF($I163=TRUE, 0, $AU163+$AV163*H163+$AW163*0)</f>
        <v>2.6014156031923319</v>
      </c>
      <c r="U163" s="77">
        <f ca="1">IF($I163=TRUE, 0, $AU163+$AV163*H163+$AW163*1)</f>
        <v>6.8305294315255169</v>
      </c>
      <c r="X163" s="41">
        <f t="shared" ca="1" si="72"/>
        <v>-0.77393889175639041</v>
      </c>
      <c r="Y163" s="31">
        <f t="shared" ca="1" si="72"/>
        <v>3.4551749365767948</v>
      </c>
      <c r="Z163" s="30">
        <f t="shared" ca="1" si="72"/>
        <v>2.6014156031923319</v>
      </c>
      <c r="AA163" s="32">
        <f t="shared" ca="1" si="72"/>
        <v>6.8305294315255169</v>
      </c>
      <c r="AB163" s="31">
        <f t="shared" ca="1" si="72"/>
        <v>5.9767700981410536</v>
      </c>
      <c r="AC163" s="31">
        <f t="shared" ca="1" si="72"/>
        <v>10.20588392647424</v>
      </c>
      <c r="AD163" s="30">
        <f t="shared" ca="1" si="72"/>
        <v>9.3521245930897763</v>
      </c>
      <c r="AE163" s="32">
        <f t="shared" ca="1" si="72"/>
        <v>13.581238421422961</v>
      </c>
      <c r="AF163" s="31">
        <f t="shared" ca="1" si="72"/>
        <v>12.727479088038498</v>
      </c>
      <c r="AG163" s="42">
        <f t="shared" ca="1" si="72"/>
        <v>16.956592916371683</v>
      </c>
      <c r="AI163" s="7">
        <f t="shared" ca="1" si="57"/>
        <v>1</v>
      </c>
      <c r="AJ163" s="12">
        <f t="shared" ca="1" si="58"/>
        <v>1</v>
      </c>
      <c r="AK163" s="12">
        <f t="shared" ca="1" si="59"/>
        <v>1</v>
      </c>
      <c r="AL163" s="12">
        <f t="shared" ca="1" si="60"/>
        <v>1</v>
      </c>
      <c r="AM163" s="8">
        <f t="shared" ca="1" si="61"/>
        <v>1</v>
      </c>
      <c r="AO163" s="82">
        <f>1</f>
        <v>1</v>
      </c>
      <c r="AP163" s="72">
        <f t="shared" ca="1" si="62"/>
        <v>2</v>
      </c>
      <c r="AQ163" s="83">
        <f t="shared" ca="1" si="63"/>
        <v>0</v>
      </c>
      <c r="AR163" s="90">
        <f ca="1">_alpha*$Q163*AO163</f>
        <v>-1.4624066661553671E-2</v>
      </c>
      <c r="AS163" s="25">
        <f ca="1">_alpha*$Q163*AP163</f>
        <v>-2.9248133323107342E-2</v>
      </c>
      <c r="AT163" s="48">
        <f ca="1">_alpha*$Q163*AQ163</f>
        <v>0</v>
      </c>
      <c r="AU163" s="90">
        <f ca="1">AU162+AR162</f>
        <v>-0.77393889175639041</v>
      </c>
      <c r="AV163" s="25">
        <f ca="1">AV162+AS162</f>
        <v>3.3753544949487222</v>
      </c>
      <c r="AW163" s="48">
        <f ca="1">AW162+AT162</f>
        <v>4.2291138283331851</v>
      </c>
    </row>
    <row r="164" spans="2:49" x14ac:dyDescent="0.7">
      <c r="B164" s="15">
        <f t="shared" si="64"/>
        <v>156</v>
      </c>
      <c r="C164" s="7">
        <f t="shared" ca="1" si="65"/>
        <v>7</v>
      </c>
      <c r="D164" s="8">
        <f t="shared" ca="1" si="66"/>
        <v>6</v>
      </c>
      <c r="E164" s="12">
        <f t="shared" ca="1" si="67"/>
        <v>1</v>
      </c>
      <c r="F164" s="66">
        <f t="shared" ca="1" si="68"/>
        <v>0</v>
      </c>
      <c r="G164" s="67">
        <f t="shared" ca="1" si="69"/>
        <v>-1</v>
      </c>
      <c r="H164" s="7">
        <f t="shared" ca="1" si="70"/>
        <v>0</v>
      </c>
      <c r="I164" s="8" t="b">
        <f t="shared" ca="1" si="71"/>
        <v>0</v>
      </c>
      <c r="J164" s="12"/>
      <c r="K164" s="7">
        <f t="shared" ca="1" si="53"/>
        <v>1</v>
      </c>
      <c r="L164" s="25">
        <f t="shared" si="54"/>
        <v>0.60312875528148069</v>
      </c>
      <c r="M164" s="8">
        <f t="shared" ca="1" si="55"/>
        <v>0</v>
      </c>
      <c r="N164" s="12"/>
      <c r="O164" s="74">
        <f ca="1">OFFSET(R164,0,$F164)</f>
        <v>2.5575434032076707</v>
      </c>
      <c r="P164" s="73">
        <f ca="1">$G164+MAX(T164:U164)</f>
        <v>2.4405508699152412</v>
      </c>
      <c r="Q164" s="48">
        <f ca="1">P164-O164</f>
        <v>-0.11699253329242953</v>
      </c>
      <c r="R164" s="90">
        <f ca="1">$AU164+$AV164*E164+$AW164*0</f>
        <v>2.5575434032076707</v>
      </c>
      <c r="S164" s="48">
        <f ca="1">$AU164+$AV164*E164+$AW164*1</f>
        <v>6.7866572315408558</v>
      </c>
      <c r="T164" s="74">
        <f ca="1">IF($I164=TRUE, 0, $AU164+$AV164*H164+$AW164*0)</f>
        <v>-0.7885629584179441</v>
      </c>
      <c r="U164" s="77">
        <f ca="1">IF($I164=TRUE, 0, $AU164+$AV164*H164+$AW164*1)</f>
        <v>3.4405508699152412</v>
      </c>
      <c r="X164" s="41">
        <f t="shared" ca="1" si="72"/>
        <v>-0.7885629584179441</v>
      </c>
      <c r="Y164" s="31">
        <f t="shared" ca="1" si="72"/>
        <v>3.4405508699152412</v>
      </c>
      <c r="Z164" s="30">
        <f t="shared" ca="1" si="72"/>
        <v>2.5575434032076707</v>
      </c>
      <c r="AA164" s="32">
        <f t="shared" ca="1" si="72"/>
        <v>6.7866572315408558</v>
      </c>
      <c r="AB164" s="31">
        <f t="shared" ca="1" si="72"/>
        <v>5.9036497648332862</v>
      </c>
      <c r="AC164" s="31">
        <f t="shared" ca="1" si="72"/>
        <v>10.132763593166471</v>
      </c>
      <c r="AD164" s="30">
        <f t="shared" ca="1" si="72"/>
        <v>9.2497561264588999</v>
      </c>
      <c r="AE164" s="32">
        <f t="shared" ca="1" si="72"/>
        <v>13.478869954792085</v>
      </c>
      <c r="AF164" s="31">
        <f t="shared" ca="1" si="72"/>
        <v>12.595862488084515</v>
      </c>
      <c r="AG164" s="42">
        <f t="shared" ca="1" si="72"/>
        <v>16.8249763164177</v>
      </c>
      <c r="AI164" s="7">
        <f t="shared" ca="1" si="57"/>
        <v>1</v>
      </c>
      <c r="AJ164" s="12">
        <f t="shared" ca="1" si="58"/>
        <v>1</v>
      </c>
      <c r="AK164" s="12">
        <f t="shared" ca="1" si="59"/>
        <v>1</v>
      </c>
      <c r="AL164" s="12">
        <f t="shared" ca="1" si="60"/>
        <v>1</v>
      </c>
      <c r="AM164" s="8">
        <f t="shared" ca="1" si="61"/>
        <v>1</v>
      </c>
      <c r="AO164" s="82">
        <f>1</f>
        <v>1</v>
      </c>
      <c r="AP164" s="72">
        <f t="shared" ca="1" si="62"/>
        <v>1</v>
      </c>
      <c r="AQ164" s="83">
        <f t="shared" ca="1" si="63"/>
        <v>0</v>
      </c>
      <c r="AR164" s="90">
        <f ca="1">_alpha*$Q164*AO164</f>
        <v>-1.1699253329242954E-2</v>
      </c>
      <c r="AS164" s="25">
        <f ca="1">_alpha*$Q164*AP164</f>
        <v>-1.1699253329242954E-2</v>
      </c>
      <c r="AT164" s="48">
        <f ca="1">_alpha*$Q164*AQ164</f>
        <v>0</v>
      </c>
      <c r="AU164" s="90">
        <f ca="1">AU163+AR163</f>
        <v>-0.7885629584179441</v>
      </c>
      <c r="AV164" s="25">
        <f ca="1">AV163+AS163</f>
        <v>3.346106361625615</v>
      </c>
      <c r="AW164" s="48">
        <f ca="1">AW163+AT163</f>
        <v>4.2291138283331851</v>
      </c>
    </row>
    <row r="165" spans="2:49" x14ac:dyDescent="0.7">
      <c r="B165" s="15">
        <f t="shared" si="64"/>
        <v>157</v>
      </c>
      <c r="C165" s="7">
        <f t="shared" ca="1" si="65"/>
        <v>8</v>
      </c>
      <c r="D165" s="8">
        <f t="shared" ca="1" si="66"/>
        <v>6</v>
      </c>
      <c r="E165" s="12">
        <f t="shared" ca="1" si="67"/>
        <v>0</v>
      </c>
      <c r="F165" s="66">
        <f t="shared" ca="1" si="68"/>
        <v>0</v>
      </c>
      <c r="G165" s="67">
        <f t="shared" ca="1" si="69"/>
        <v>-1</v>
      </c>
      <c r="H165" s="7">
        <f t="shared" ca="1" si="70"/>
        <v>0</v>
      </c>
      <c r="I165" s="8" t="b">
        <f t="shared" ca="1" si="71"/>
        <v>0</v>
      </c>
      <c r="J165" s="12"/>
      <c r="K165" s="7">
        <f t="shared" ca="1" si="53"/>
        <v>1</v>
      </c>
      <c r="L165" s="25">
        <f t="shared" si="54"/>
        <v>0.60274593664579212</v>
      </c>
      <c r="M165" s="8">
        <f t="shared" ca="1" si="55"/>
        <v>0</v>
      </c>
      <c r="N165" s="12"/>
      <c r="O165" s="74">
        <f ca="1">OFFSET(R165,0,$F165)</f>
        <v>-0.80026221174718704</v>
      </c>
      <c r="P165" s="73">
        <f ca="1">$G165+MAX(T165:U165)</f>
        <v>2.4288516165859981</v>
      </c>
      <c r="Q165" s="48">
        <f ca="1">P165-O165</f>
        <v>3.2291138283331851</v>
      </c>
      <c r="R165" s="90">
        <f ca="1">$AU165+$AV165*E165+$AW165*0</f>
        <v>-0.80026221174718704</v>
      </c>
      <c r="S165" s="48">
        <f ca="1">$AU165+$AV165*E165+$AW165*1</f>
        <v>3.4288516165859981</v>
      </c>
      <c r="T165" s="74">
        <f ca="1">IF($I165=TRUE, 0, $AU165+$AV165*H165+$AW165*0)</f>
        <v>-0.80026221174718704</v>
      </c>
      <c r="U165" s="77">
        <f ca="1">IF($I165=TRUE, 0, $AU165+$AV165*H165+$AW165*1)</f>
        <v>3.4288516165859981</v>
      </c>
      <c r="X165" s="41">
        <f t="shared" ca="1" si="72"/>
        <v>-0.80026221174718704</v>
      </c>
      <c r="Y165" s="31">
        <f t="shared" ca="1" si="72"/>
        <v>3.4288516165859981</v>
      </c>
      <c r="Z165" s="30">
        <f t="shared" ca="1" si="72"/>
        <v>2.5341448965491851</v>
      </c>
      <c r="AA165" s="32">
        <f t="shared" ca="1" si="72"/>
        <v>6.7632587248823697</v>
      </c>
      <c r="AB165" s="31">
        <f t="shared" ca="1" si="72"/>
        <v>5.8685520048455571</v>
      </c>
      <c r="AC165" s="31">
        <f t="shared" ca="1" si="72"/>
        <v>10.097665833178741</v>
      </c>
      <c r="AD165" s="30">
        <f t="shared" ca="1" si="72"/>
        <v>9.2029591131419295</v>
      </c>
      <c r="AE165" s="32">
        <f t="shared" ca="1" si="72"/>
        <v>13.432072941475115</v>
      </c>
      <c r="AF165" s="31">
        <f t="shared" ca="1" si="72"/>
        <v>12.537366221438301</v>
      </c>
      <c r="AG165" s="42">
        <f t="shared" ca="1" si="72"/>
        <v>16.766480049771488</v>
      </c>
      <c r="AI165" s="7">
        <f t="shared" ca="1" si="57"/>
        <v>1</v>
      </c>
      <c r="AJ165" s="12">
        <f t="shared" ca="1" si="58"/>
        <v>1</v>
      </c>
      <c r="AK165" s="12">
        <f t="shared" ca="1" si="59"/>
        <v>1</v>
      </c>
      <c r="AL165" s="12">
        <f t="shared" ca="1" si="60"/>
        <v>1</v>
      </c>
      <c r="AM165" s="8">
        <f t="shared" ca="1" si="61"/>
        <v>1</v>
      </c>
      <c r="AO165" s="82">
        <f>1</f>
        <v>1</v>
      </c>
      <c r="AP165" s="72">
        <f t="shared" ca="1" si="62"/>
        <v>0</v>
      </c>
      <c r="AQ165" s="83">
        <f t="shared" ca="1" si="63"/>
        <v>0</v>
      </c>
      <c r="AR165" s="90">
        <f ca="1">_alpha*$Q165*AO165</f>
        <v>0.32291138283331855</v>
      </c>
      <c r="AS165" s="25">
        <f ca="1">_alpha*$Q165*AP165</f>
        <v>0</v>
      </c>
      <c r="AT165" s="48">
        <f ca="1">_alpha*$Q165*AQ165</f>
        <v>0</v>
      </c>
      <c r="AU165" s="90">
        <f ca="1">AU164+AR164</f>
        <v>-0.80026221174718704</v>
      </c>
      <c r="AV165" s="25">
        <f ca="1">AV164+AS164</f>
        <v>3.334407108296372</v>
      </c>
      <c r="AW165" s="48">
        <f ca="1">AW164+AT164</f>
        <v>4.2291138283331851</v>
      </c>
    </row>
    <row r="166" spans="2:49" x14ac:dyDescent="0.7">
      <c r="B166" s="15">
        <f t="shared" si="64"/>
        <v>158</v>
      </c>
      <c r="C166" s="7">
        <f t="shared" ca="1" si="65"/>
        <v>9</v>
      </c>
      <c r="D166" s="8">
        <f t="shared" ca="1" si="66"/>
        <v>6</v>
      </c>
      <c r="E166" s="12">
        <f t="shared" ca="1" si="67"/>
        <v>0</v>
      </c>
      <c r="F166" s="66">
        <f t="shared" ca="1" si="68"/>
        <v>1</v>
      </c>
      <c r="G166" s="67">
        <f t="shared" ca="1" si="69"/>
        <v>-1</v>
      </c>
      <c r="H166" s="7">
        <f t="shared" ca="1" si="70"/>
        <v>1</v>
      </c>
      <c r="I166" s="8" t="b">
        <f t="shared" ca="1" si="71"/>
        <v>0</v>
      </c>
      <c r="J166" s="12"/>
      <c r="K166" s="7">
        <f t="shared" ca="1" si="53"/>
        <v>1</v>
      </c>
      <c r="L166" s="25">
        <f t="shared" si="54"/>
        <v>0.60236577397444835</v>
      </c>
      <c r="M166" s="8">
        <f t="shared" ca="1" si="55"/>
        <v>1</v>
      </c>
      <c r="N166" s="12"/>
      <c r="O166" s="74">
        <f ca="1">OFFSET(R166,0,$F166)</f>
        <v>3.7517629994193165</v>
      </c>
      <c r="P166" s="73">
        <f ca="1">$G166+MAX(T166:U166)</f>
        <v>6.086170107715688</v>
      </c>
      <c r="Q166" s="48">
        <f ca="1">P166-O166</f>
        <v>2.3344071082963715</v>
      </c>
      <c r="R166" s="90">
        <f ca="1">$AU166+$AV166*E166+$AW166*0</f>
        <v>-0.47735082891386849</v>
      </c>
      <c r="S166" s="48">
        <f ca="1">$AU166+$AV166*E166+$AW166*1</f>
        <v>3.7517629994193165</v>
      </c>
      <c r="T166" s="74">
        <f ca="1">IF($I166=TRUE, 0, $AU166+$AV166*H166+$AW166*0)</f>
        <v>2.8570562793825034</v>
      </c>
      <c r="U166" s="77">
        <f ca="1">IF($I166=TRUE, 0, $AU166+$AV166*H166+$AW166*1)</f>
        <v>7.086170107715688</v>
      </c>
      <c r="X166" s="41">
        <f t="shared" ca="1" si="72"/>
        <v>-0.47735082891386849</v>
      </c>
      <c r="Y166" s="31">
        <f t="shared" ca="1" si="72"/>
        <v>3.7517629994193165</v>
      </c>
      <c r="Z166" s="30">
        <f t="shared" ca="1" si="72"/>
        <v>2.8570562793825034</v>
      </c>
      <c r="AA166" s="32">
        <f t="shared" ca="1" si="72"/>
        <v>7.086170107715688</v>
      </c>
      <c r="AB166" s="31">
        <f t="shared" ca="1" si="72"/>
        <v>6.1914633876788754</v>
      </c>
      <c r="AC166" s="31">
        <f t="shared" ca="1" si="72"/>
        <v>10.42057721601206</v>
      </c>
      <c r="AD166" s="30">
        <f t="shared" ca="1" si="72"/>
        <v>9.5258704959752478</v>
      </c>
      <c r="AE166" s="32">
        <f t="shared" ca="1" si="72"/>
        <v>13.754984324308433</v>
      </c>
      <c r="AF166" s="31">
        <f t="shared" ca="1" si="72"/>
        <v>12.860277604271619</v>
      </c>
      <c r="AG166" s="42">
        <f t="shared" ca="1" si="72"/>
        <v>17.089391432604806</v>
      </c>
      <c r="AI166" s="7">
        <f t="shared" ca="1" si="57"/>
        <v>1</v>
      </c>
      <c r="AJ166" s="12">
        <f t="shared" ca="1" si="58"/>
        <v>1</v>
      </c>
      <c r="AK166" s="12">
        <f t="shared" ca="1" si="59"/>
        <v>1</v>
      </c>
      <c r="AL166" s="12">
        <f t="shared" ca="1" si="60"/>
        <v>1</v>
      </c>
      <c r="AM166" s="8">
        <f t="shared" ca="1" si="61"/>
        <v>1</v>
      </c>
      <c r="AO166" s="82">
        <f>1</f>
        <v>1</v>
      </c>
      <c r="AP166" s="72">
        <f t="shared" ca="1" si="62"/>
        <v>0</v>
      </c>
      <c r="AQ166" s="83">
        <f t="shared" ca="1" si="63"/>
        <v>1</v>
      </c>
      <c r="AR166" s="90">
        <f ca="1">_alpha*$Q166*AO166</f>
        <v>0.23344071082963716</v>
      </c>
      <c r="AS166" s="25">
        <f ca="1">_alpha*$Q166*AP166</f>
        <v>0</v>
      </c>
      <c r="AT166" s="48">
        <f ca="1">_alpha*$Q166*AQ166</f>
        <v>0.23344071082963716</v>
      </c>
      <c r="AU166" s="90">
        <f ca="1">AU165+AR165</f>
        <v>-0.47735082891386849</v>
      </c>
      <c r="AV166" s="25">
        <f ca="1">AV165+AS165</f>
        <v>3.334407108296372</v>
      </c>
      <c r="AW166" s="48">
        <f ca="1">AW165+AT165</f>
        <v>4.2291138283331851</v>
      </c>
    </row>
    <row r="167" spans="2:49" x14ac:dyDescent="0.7">
      <c r="B167" s="15">
        <f t="shared" si="64"/>
        <v>159</v>
      </c>
      <c r="C167" s="7">
        <f t="shared" ca="1" si="65"/>
        <v>10</v>
      </c>
      <c r="D167" s="8">
        <f t="shared" ca="1" si="66"/>
        <v>6</v>
      </c>
      <c r="E167" s="12">
        <f t="shared" ca="1" si="67"/>
        <v>1</v>
      </c>
      <c r="F167" s="66">
        <f t="shared" ca="1" si="68"/>
        <v>1</v>
      </c>
      <c r="G167" s="67">
        <f t="shared" ca="1" si="69"/>
        <v>-1</v>
      </c>
      <c r="H167" s="7">
        <f t="shared" ca="1" si="70"/>
        <v>2</v>
      </c>
      <c r="I167" s="8" t="b">
        <f t="shared" ca="1" si="71"/>
        <v>0</v>
      </c>
      <c r="J167" s="12"/>
      <c r="K167" s="7">
        <f t="shared" ca="1" si="53"/>
        <v>1</v>
      </c>
      <c r="L167" s="25">
        <f t="shared" si="54"/>
        <v>0.60198823230927678</v>
      </c>
      <c r="M167" s="8">
        <f t="shared" ca="1" si="55"/>
        <v>1</v>
      </c>
      <c r="N167" s="12"/>
      <c r="O167" s="74">
        <f ca="1">OFFSET(R167,0,$F167)</f>
        <v>7.5530515293749625</v>
      </c>
      <c r="P167" s="73">
        <f ca="1">$G167+MAX(T167:U167)</f>
        <v>9.8874586376713349</v>
      </c>
      <c r="Q167" s="48">
        <f ca="1">P167-O167</f>
        <v>2.3344071082963724</v>
      </c>
      <c r="R167" s="90">
        <f ca="1">$AU167+$AV167*E167+$AW167*0</f>
        <v>3.0904969902121406</v>
      </c>
      <c r="S167" s="48">
        <f ca="1">$AU167+$AV167*E167+$AW167*1</f>
        <v>7.5530515293749625</v>
      </c>
      <c r="T167" s="74">
        <f ca="1">IF($I167=TRUE, 0, $AU167+$AV167*H167+$AW167*0)</f>
        <v>6.4249040985085131</v>
      </c>
      <c r="U167" s="77">
        <f ca="1">IF($I167=TRUE, 0, $AU167+$AV167*H167+$AW167*1)</f>
        <v>10.887458637671335</v>
      </c>
      <c r="X167" s="41">
        <f t="shared" ca="1" si="72"/>
        <v>-0.24391011808423133</v>
      </c>
      <c r="Y167" s="31">
        <f t="shared" ca="1" si="72"/>
        <v>4.2186444210785909</v>
      </c>
      <c r="Z167" s="30">
        <f t="shared" ca="1" si="72"/>
        <v>3.0904969902121406</v>
      </c>
      <c r="AA167" s="32">
        <f t="shared" ca="1" si="72"/>
        <v>7.5530515293749625</v>
      </c>
      <c r="AB167" s="31">
        <f t="shared" ca="1" si="72"/>
        <v>6.4249040985085131</v>
      </c>
      <c r="AC167" s="31">
        <f t="shared" ca="1" si="72"/>
        <v>10.887458637671335</v>
      </c>
      <c r="AD167" s="30">
        <f t="shared" ca="1" si="72"/>
        <v>9.7593112068048846</v>
      </c>
      <c r="AE167" s="32">
        <f t="shared" ca="1" si="72"/>
        <v>14.221865745967706</v>
      </c>
      <c r="AF167" s="31">
        <f t="shared" ca="1" si="72"/>
        <v>13.093718315101256</v>
      </c>
      <c r="AG167" s="42">
        <f t="shared" ca="1" si="72"/>
        <v>17.55627285426408</v>
      </c>
      <c r="AI167" s="7">
        <f t="shared" ca="1" si="57"/>
        <v>1</v>
      </c>
      <c r="AJ167" s="12">
        <f t="shared" ca="1" si="58"/>
        <v>1</v>
      </c>
      <c r="AK167" s="12">
        <f t="shared" ca="1" si="59"/>
        <v>1</v>
      </c>
      <c r="AL167" s="12">
        <f t="shared" ca="1" si="60"/>
        <v>1</v>
      </c>
      <c r="AM167" s="8">
        <f t="shared" ca="1" si="61"/>
        <v>1</v>
      </c>
      <c r="AO167" s="82">
        <f>1</f>
        <v>1</v>
      </c>
      <c r="AP167" s="72">
        <f t="shared" ca="1" si="62"/>
        <v>1</v>
      </c>
      <c r="AQ167" s="83">
        <f t="shared" ca="1" si="63"/>
        <v>1</v>
      </c>
      <c r="AR167" s="90">
        <f ca="1">_alpha*$Q167*AO167</f>
        <v>0.23344071082963724</v>
      </c>
      <c r="AS167" s="25">
        <f ca="1">_alpha*$Q167*AP167</f>
        <v>0.23344071082963724</v>
      </c>
      <c r="AT167" s="48">
        <f ca="1">_alpha*$Q167*AQ167</f>
        <v>0.23344071082963724</v>
      </c>
      <c r="AU167" s="90">
        <f ca="1">AU166+AR166</f>
        <v>-0.24391011808423133</v>
      </c>
      <c r="AV167" s="25">
        <f ca="1">AV166+AS166</f>
        <v>3.334407108296372</v>
      </c>
      <c r="AW167" s="48">
        <f ca="1">AW166+AT166</f>
        <v>4.4625545391628219</v>
      </c>
    </row>
    <row r="168" spans="2:49" x14ac:dyDescent="0.7">
      <c r="B168" s="15">
        <f t="shared" si="64"/>
        <v>160</v>
      </c>
      <c r="C168" s="7">
        <f t="shared" ca="1" si="65"/>
        <v>11</v>
      </c>
      <c r="D168" s="8">
        <f t="shared" ca="1" si="66"/>
        <v>6</v>
      </c>
      <c r="E168" s="12">
        <f t="shared" ca="1" si="67"/>
        <v>2</v>
      </c>
      <c r="F168" s="66">
        <f t="shared" ca="1" si="68"/>
        <v>1</v>
      </c>
      <c r="G168" s="67">
        <f t="shared" ca="1" si="69"/>
        <v>-1</v>
      </c>
      <c r="H168" s="7">
        <f t="shared" ca="1" si="70"/>
        <v>3</v>
      </c>
      <c r="I168" s="8" t="b">
        <f t="shared" ca="1" si="71"/>
        <v>0</v>
      </c>
      <c r="J168" s="12"/>
      <c r="K168" s="7">
        <f t="shared" ca="1" si="53"/>
        <v>1</v>
      </c>
      <c r="L168" s="25">
        <f t="shared" si="54"/>
        <v>0.60161327736710746</v>
      </c>
      <c r="M168" s="8">
        <f t="shared" ca="1" si="55"/>
        <v>1</v>
      </c>
      <c r="N168" s="12"/>
      <c r="O168" s="74">
        <f ca="1">OFFSET(R168,0,$F168)</f>
        <v>11.821221480989884</v>
      </c>
      <c r="P168" s="73">
        <f ca="1">$G168+MAX(T168:U168)</f>
        <v>14.389069300115894</v>
      </c>
      <c r="Q168" s="48">
        <f ca="1">P168-O168</f>
        <v>2.5678478191260101</v>
      </c>
      <c r="R168" s="90">
        <f ca="1">$AU168+$AV168*E168+$AW168*0</f>
        <v>7.1252262309974244</v>
      </c>
      <c r="S168" s="48">
        <f ca="1">$AU168+$AV168*E168+$AW168*1</f>
        <v>11.821221480989884</v>
      </c>
      <c r="T168" s="74">
        <f ca="1">IF($I168=TRUE, 0, $AU168+$AV168*H168+$AW168*0)</f>
        <v>10.693074050123435</v>
      </c>
      <c r="U168" s="77">
        <f ca="1">IF($I168=TRUE, 0, $AU168+$AV168*H168+$AW168*1)</f>
        <v>15.389069300115894</v>
      </c>
      <c r="X168" s="41">
        <f t="shared" ca="1" si="72"/>
        <v>-1.0469407254594082E-2</v>
      </c>
      <c r="Y168" s="31">
        <f t="shared" ca="1" si="72"/>
        <v>4.6855258427378645</v>
      </c>
      <c r="Z168" s="30">
        <f t="shared" ca="1" si="72"/>
        <v>3.5573784118714151</v>
      </c>
      <c r="AA168" s="32">
        <f t="shared" ca="1" si="72"/>
        <v>8.2533736618638738</v>
      </c>
      <c r="AB168" s="31">
        <f t="shared" ca="1" si="72"/>
        <v>7.1252262309974244</v>
      </c>
      <c r="AC168" s="31">
        <f t="shared" ca="1" si="72"/>
        <v>11.821221480989884</v>
      </c>
      <c r="AD168" s="30">
        <f t="shared" ca="1" si="72"/>
        <v>10.693074050123435</v>
      </c>
      <c r="AE168" s="32">
        <f t="shared" ca="1" si="72"/>
        <v>15.389069300115894</v>
      </c>
      <c r="AF168" s="31">
        <f t="shared" ca="1" si="72"/>
        <v>14.260921869249444</v>
      </c>
      <c r="AG168" s="42">
        <f t="shared" ca="1" si="72"/>
        <v>18.956917119241901</v>
      </c>
      <c r="AI168" s="7">
        <f t="shared" ca="1" si="57"/>
        <v>1</v>
      </c>
      <c r="AJ168" s="12">
        <f t="shared" ca="1" si="58"/>
        <v>1</v>
      </c>
      <c r="AK168" s="12">
        <f t="shared" ca="1" si="59"/>
        <v>1</v>
      </c>
      <c r="AL168" s="12">
        <f t="shared" ca="1" si="60"/>
        <v>1</v>
      </c>
      <c r="AM168" s="8">
        <f t="shared" ca="1" si="61"/>
        <v>1</v>
      </c>
      <c r="AO168" s="82">
        <f>1</f>
        <v>1</v>
      </c>
      <c r="AP168" s="72">
        <f t="shared" ca="1" si="62"/>
        <v>2</v>
      </c>
      <c r="AQ168" s="83">
        <f t="shared" ca="1" si="63"/>
        <v>1</v>
      </c>
      <c r="AR168" s="90">
        <f ca="1">_alpha*$Q168*AO168</f>
        <v>0.25678478191260101</v>
      </c>
      <c r="AS168" s="25">
        <f ca="1">_alpha*$Q168*AP168</f>
        <v>0.51356956382520202</v>
      </c>
      <c r="AT168" s="48">
        <f ca="1">_alpha*$Q168*AQ168</f>
        <v>0.25678478191260101</v>
      </c>
      <c r="AU168" s="90">
        <f ca="1">AU167+AR167</f>
        <v>-1.0469407254594082E-2</v>
      </c>
      <c r="AV168" s="25">
        <f ca="1">AV167+AS167</f>
        <v>3.5678478191260092</v>
      </c>
      <c r="AW168" s="48">
        <f ca="1">AW167+AT167</f>
        <v>4.6959952499924587</v>
      </c>
    </row>
    <row r="169" spans="2:49" x14ac:dyDescent="0.7">
      <c r="B169" s="15">
        <f t="shared" si="64"/>
        <v>161</v>
      </c>
      <c r="C169" s="7">
        <f t="shared" ca="1" si="65"/>
        <v>12</v>
      </c>
      <c r="D169" s="8">
        <f t="shared" ca="1" si="66"/>
        <v>6</v>
      </c>
      <c r="E169" s="12">
        <f t="shared" ca="1" si="67"/>
        <v>3</v>
      </c>
      <c r="F169" s="66">
        <f t="shared" ca="1" si="68"/>
        <v>1</v>
      </c>
      <c r="G169" s="67">
        <f t="shared" ca="1" si="69"/>
        <v>10</v>
      </c>
      <c r="H169" s="7">
        <f t="shared" ca="1" si="70"/>
        <v>4</v>
      </c>
      <c r="I169" s="8" t="b">
        <f t="shared" ca="1" si="71"/>
        <v>1</v>
      </c>
      <c r="J169" s="12"/>
      <c r="K169" s="7">
        <f t="shared" ca="1" si="53"/>
        <v>1</v>
      </c>
      <c r="L169" s="25">
        <f t="shared" si="54"/>
        <v>0.60124087552264183</v>
      </c>
      <c r="M169" s="8">
        <f t="shared" ca="1" si="55"/>
        <v>1</v>
      </c>
      <c r="N169" s="12"/>
      <c r="O169" s="74">
        <f ca="1">OFFSET(R169,0,$F169)</f>
        <v>17.4433475554167</v>
      </c>
      <c r="P169" s="73">
        <f ca="1">$G169+MAX(T169:U169)</f>
        <v>10</v>
      </c>
      <c r="Q169" s="48">
        <f ca="1">P169-O169</f>
        <v>-7.4433475554167003</v>
      </c>
      <c r="R169" s="90">
        <f ca="1">$AU169+$AV169*E169+$AW169*0</f>
        <v>12.49056752351164</v>
      </c>
      <c r="S169" s="48">
        <f ca="1">$AU169+$AV169*E169+$AW169*1</f>
        <v>17.4433475554167</v>
      </c>
      <c r="T169" s="74">
        <f ca="1">IF($I169=TRUE, 0, $AU169+$AV169*H169+$AW169*0)</f>
        <v>0</v>
      </c>
      <c r="U169" s="77">
        <f ca="1">IF($I169=TRUE, 0, $AU169+$AV169*H169+$AW169*1)</f>
        <v>0</v>
      </c>
      <c r="X169" s="41">
        <f t="shared" ref="X169:AG184" ca="1" si="73">$AU169+$AV169*X$5+$AW169*X$6</f>
        <v>0.24631537465800693</v>
      </c>
      <c r="Y169" s="31">
        <f t="shared" ca="1" si="73"/>
        <v>5.1990954065630666</v>
      </c>
      <c r="Z169" s="30">
        <f t="shared" ca="1" si="73"/>
        <v>4.3277327576092182</v>
      </c>
      <c r="AA169" s="32">
        <f t="shared" ca="1" si="73"/>
        <v>9.2805127895142778</v>
      </c>
      <c r="AB169" s="31">
        <f t="shared" ca="1" si="73"/>
        <v>8.4091501405604294</v>
      </c>
      <c r="AC169" s="31">
        <f t="shared" ca="1" si="73"/>
        <v>13.361930172465488</v>
      </c>
      <c r="AD169" s="30">
        <f t="shared" ca="1" si="73"/>
        <v>12.49056752351164</v>
      </c>
      <c r="AE169" s="32">
        <f t="shared" ca="1" si="73"/>
        <v>17.4433475554167</v>
      </c>
      <c r="AF169" s="31">
        <f t="shared" ca="1" si="73"/>
        <v>16.571984906462852</v>
      </c>
      <c r="AG169" s="42">
        <f t="shared" ca="1" si="73"/>
        <v>21.524764938367912</v>
      </c>
      <c r="AI169" s="7">
        <f t="shared" ca="1" si="57"/>
        <v>1</v>
      </c>
      <c r="AJ169" s="12">
        <f t="shared" ca="1" si="58"/>
        <v>1</v>
      </c>
      <c r="AK169" s="12">
        <f t="shared" ca="1" si="59"/>
        <v>1</v>
      </c>
      <c r="AL169" s="12">
        <f t="shared" ca="1" si="60"/>
        <v>1</v>
      </c>
      <c r="AM169" s="8">
        <f t="shared" ca="1" si="61"/>
        <v>1</v>
      </c>
      <c r="AO169" s="82">
        <f>1</f>
        <v>1</v>
      </c>
      <c r="AP169" s="72">
        <f t="shared" ca="1" si="62"/>
        <v>3</v>
      </c>
      <c r="AQ169" s="83">
        <f t="shared" ca="1" si="63"/>
        <v>1</v>
      </c>
      <c r="AR169" s="90">
        <f ca="1">_alpha*$Q169*AO169</f>
        <v>-0.74433475554167006</v>
      </c>
      <c r="AS169" s="25">
        <f ca="1">_alpha*$Q169*AP169</f>
        <v>-2.2330042666250103</v>
      </c>
      <c r="AT169" s="48">
        <f ca="1">_alpha*$Q169*AQ169</f>
        <v>-0.74433475554167006</v>
      </c>
      <c r="AU169" s="90">
        <f ca="1">AU168+AR168</f>
        <v>0.24631537465800693</v>
      </c>
      <c r="AV169" s="25">
        <f ca="1">AV168+AS168</f>
        <v>4.0814173829512113</v>
      </c>
      <c r="AW169" s="48">
        <f ca="1">AW168+AT168</f>
        <v>4.9527800319050597</v>
      </c>
    </row>
    <row r="170" spans="2:49" x14ac:dyDescent="0.7">
      <c r="B170" s="15">
        <f t="shared" si="64"/>
        <v>162</v>
      </c>
      <c r="C170" s="7">
        <f t="shared" ca="1" si="65"/>
        <v>0</v>
      </c>
      <c r="D170" s="8">
        <f t="shared" ca="1" si="66"/>
        <v>7</v>
      </c>
      <c r="E170" s="12">
        <f t="shared" ca="1" si="67"/>
        <v>0</v>
      </c>
      <c r="F170" s="66">
        <f t="shared" ca="1" si="68"/>
        <v>1</v>
      </c>
      <c r="G170" s="67">
        <f t="shared" ca="1" si="69"/>
        <v>-1</v>
      </c>
      <c r="H170" s="7">
        <f t="shared" ca="1" si="70"/>
        <v>1</v>
      </c>
      <c r="I170" s="8" t="b">
        <f t="shared" ca="1" si="71"/>
        <v>0</v>
      </c>
      <c r="J170" s="12"/>
      <c r="K170" s="7">
        <f t="shared" ca="1" si="53"/>
        <v>1</v>
      </c>
      <c r="L170" s="25">
        <f t="shared" si="54"/>
        <v>0.60087099379185838</v>
      </c>
      <c r="M170" s="8">
        <f t="shared" ca="1" si="55"/>
        <v>1</v>
      </c>
      <c r="N170" s="12"/>
      <c r="O170" s="74">
        <f ca="1">OFFSET(R170,0,$F170)</f>
        <v>3.7104258954797262</v>
      </c>
      <c r="P170" s="73">
        <f ca="1">$G170+MAX(T170:U170)</f>
        <v>4.5588390118059277</v>
      </c>
      <c r="Q170" s="48">
        <f ca="1">P170-O170</f>
        <v>0.84841311632620142</v>
      </c>
      <c r="R170" s="90">
        <f ca="1">$AU170+$AV170*E170+$AW170*0</f>
        <v>-0.49801938088366315</v>
      </c>
      <c r="S170" s="48">
        <f ca="1">$AU170+$AV170*E170+$AW170*1</f>
        <v>3.7104258954797262</v>
      </c>
      <c r="T170" s="74">
        <f ca="1">IF($I170=TRUE, 0, $AU170+$AV170*H170+$AW170*0)</f>
        <v>1.3503937354425379</v>
      </c>
      <c r="U170" s="77">
        <f ca="1">IF($I170=TRUE, 0, $AU170+$AV170*H170+$AW170*1)</f>
        <v>5.5588390118059277</v>
      </c>
      <c r="X170" s="41">
        <f t="shared" ca="1" si="73"/>
        <v>-0.49801938088366315</v>
      </c>
      <c r="Y170" s="31">
        <f t="shared" ca="1" si="73"/>
        <v>3.7104258954797262</v>
      </c>
      <c r="Z170" s="30">
        <f t="shared" ca="1" si="73"/>
        <v>1.3503937354425379</v>
      </c>
      <c r="AA170" s="32">
        <f t="shared" ca="1" si="73"/>
        <v>5.5588390118059277</v>
      </c>
      <c r="AB170" s="31">
        <f t="shared" ca="1" si="73"/>
        <v>3.1988068517687389</v>
      </c>
      <c r="AC170" s="31">
        <f t="shared" ca="1" si="73"/>
        <v>7.4072521281321286</v>
      </c>
      <c r="AD170" s="30">
        <f t="shared" ca="1" si="73"/>
        <v>5.0472199680949394</v>
      </c>
      <c r="AE170" s="32">
        <f t="shared" ca="1" si="73"/>
        <v>9.2556652444583278</v>
      </c>
      <c r="AF170" s="31">
        <f t="shared" ca="1" si="73"/>
        <v>6.8956330844211404</v>
      </c>
      <c r="AG170" s="42">
        <f t="shared" ca="1" si="73"/>
        <v>11.104078360784531</v>
      </c>
      <c r="AI170" s="7">
        <f t="shared" ca="1" si="57"/>
        <v>1</v>
      </c>
      <c r="AJ170" s="12">
        <f t="shared" ca="1" si="58"/>
        <v>1</v>
      </c>
      <c r="AK170" s="12">
        <f t="shared" ca="1" si="59"/>
        <v>1</v>
      </c>
      <c r="AL170" s="12">
        <f t="shared" ca="1" si="60"/>
        <v>1</v>
      </c>
      <c r="AM170" s="8">
        <f t="shared" ca="1" si="61"/>
        <v>1</v>
      </c>
      <c r="AO170" s="82">
        <f>1</f>
        <v>1</v>
      </c>
      <c r="AP170" s="72">
        <f t="shared" ca="1" si="62"/>
        <v>0</v>
      </c>
      <c r="AQ170" s="83">
        <f t="shared" ca="1" si="63"/>
        <v>1</v>
      </c>
      <c r="AR170" s="90">
        <f ca="1">_alpha*$Q170*AO170</f>
        <v>8.4841311632620153E-2</v>
      </c>
      <c r="AS170" s="25">
        <f ca="1">_alpha*$Q170*AP170</f>
        <v>0</v>
      </c>
      <c r="AT170" s="48">
        <f ca="1">_alpha*$Q170*AQ170</f>
        <v>8.4841311632620153E-2</v>
      </c>
      <c r="AU170" s="90">
        <f ca="1">AU169+AR169</f>
        <v>-0.49801938088366315</v>
      </c>
      <c r="AV170" s="25">
        <f ca="1">AV169+AS169</f>
        <v>1.848413116326201</v>
      </c>
      <c r="AW170" s="48">
        <f ca="1">AW169+AT169</f>
        <v>4.2084452763633893</v>
      </c>
    </row>
    <row r="171" spans="2:49" x14ac:dyDescent="0.7">
      <c r="B171" s="15">
        <f t="shared" si="64"/>
        <v>163</v>
      </c>
      <c r="C171" s="7">
        <f t="shared" ca="1" si="65"/>
        <v>1</v>
      </c>
      <c r="D171" s="8">
        <f t="shared" ca="1" si="66"/>
        <v>7</v>
      </c>
      <c r="E171" s="12">
        <f t="shared" ca="1" si="67"/>
        <v>1</v>
      </c>
      <c r="F171" s="66">
        <f t="shared" ca="1" si="68"/>
        <v>1</v>
      </c>
      <c r="G171" s="67">
        <f t="shared" ca="1" si="69"/>
        <v>-1</v>
      </c>
      <c r="H171" s="7">
        <f t="shared" ca="1" si="70"/>
        <v>2</v>
      </c>
      <c r="I171" s="8" t="b">
        <f t="shared" ca="1" si="71"/>
        <v>0</v>
      </c>
      <c r="J171" s="12"/>
      <c r="K171" s="7">
        <f t="shared" ca="1" si="53"/>
        <v>1</v>
      </c>
      <c r="L171" s="25">
        <f t="shared" si="54"/>
        <v>0.60050359981593704</v>
      </c>
      <c r="M171" s="8">
        <f t="shared" ca="1" si="55"/>
        <v>1</v>
      </c>
      <c r="N171" s="12"/>
      <c r="O171" s="74">
        <f ca="1">OFFSET(R171,0,$F171)</f>
        <v>5.7285216350711679</v>
      </c>
      <c r="P171" s="73">
        <f ca="1">$G171+MAX(T171:U171)</f>
        <v>6.5769347513973688</v>
      </c>
      <c r="Q171" s="48">
        <f ca="1">P171-O171</f>
        <v>0.84841311632620098</v>
      </c>
      <c r="R171" s="90">
        <f ca="1">$AU171+$AV171*E171+$AW171*0</f>
        <v>1.435235047075158</v>
      </c>
      <c r="S171" s="48">
        <f ca="1">$AU171+$AV171*E171+$AW171*1</f>
        <v>5.7285216350711679</v>
      </c>
      <c r="T171" s="74">
        <f ca="1">IF($I171=TRUE, 0, $AU171+$AV171*H171+$AW171*0)</f>
        <v>3.283648163401359</v>
      </c>
      <c r="U171" s="77">
        <f ca="1">IF($I171=TRUE, 0, $AU171+$AV171*H171+$AW171*1)</f>
        <v>7.5769347513973688</v>
      </c>
      <c r="X171" s="41">
        <f t="shared" ca="1" si="73"/>
        <v>-0.413178069251043</v>
      </c>
      <c r="Y171" s="31">
        <f t="shared" ca="1" si="73"/>
        <v>3.8801085187449664</v>
      </c>
      <c r="Z171" s="30">
        <f t="shared" ca="1" si="73"/>
        <v>1.435235047075158</v>
      </c>
      <c r="AA171" s="32">
        <f t="shared" ca="1" si="73"/>
        <v>5.7285216350711679</v>
      </c>
      <c r="AB171" s="31">
        <f t="shared" ca="1" si="73"/>
        <v>3.283648163401359</v>
      </c>
      <c r="AC171" s="31">
        <f t="shared" ca="1" si="73"/>
        <v>7.5769347513973688</v>
      </c>
      <c r="AD171" s="30">
        <f t="shared" ca="1" si="73"/>
        <v>5.1320612797275595</v>
      </c>
      <c r="AE171" s="32">
        <f t="shared" ca="1" si="73"/>
        <v>9.4253478677235698</v>
      </c>
      <c r="AF171" s="31">
        <f t="shared" ca="1" si="73"/>
        <v>6.9804743960537605</v>
      </c>
      <c r="AG171" s="42">
        <f t="shared" ca="1" si="73"/>
        <v>11.273760984049769</v>
      </c>
      <c r="AI171" s="7">
        <f t="shared" ca="1" si="57"/>
        <v>1</v>
      </c>
      <c r="AJ171" s="12">
        <f t="shared" ca="1" si="58"/>
        <v>1</v>
      </c>
      <c r="AK171" s="12">
        <f t="shared" ca="1" si="59"/>
        <v>1</v>
      </c>
      <c r="AL171" s="12">
        <f t="shared" ca="1" si="60"/>
        <v>1</v>
      </c>
      <c r="AM171" s="8">
        <f t="shared" ca="1" si="61"/>
        <v>1</v>
      </c>
      <c r="AO171" s="82">
        <f>1</f>
        <v>1</v>
      </c>
      <c r="AP171" s="72">
        <f t="shared" ca="1" si="62"/>
        <v>1</v>
      </c>
      <c r="AQ171" s="83">
        <f t="shared" ca="1" si="63"/>
        <v>1</v>
      </c>
      <c r="AR171" s="90">
        <f ca="1">_alpha*$Q171*AO171</f>
        <v>8.4841311632620098E-2</v>
      </c>
      <c r="AS171" s="25">
        <f ca="1">_alpha*$Q171*AP171</f>
        <v>8.4841311632620098E-2</v>
      </c>
      <c r="AT171" s="48">
        <f ca="1">_alpha*$Q171*AQ171</f>
        <v>8.4841311632620098E-2</v>
      </c>
      <c r="AU171" s="90">
        <f ca="1">AU170+AR170</f>
        <v>-0.413178069251043</v>
      </c>
      <c r="AV171" s="25">
        <f ca="1">AV170+AS170</f>
        <v>1.848413116326201</v>
      </c>
      <c r="AW171" s="48">
        <f ca="1">AW170+AT170</f>
        <v>4.2932865879960094</v>
      </c>
    </row>
    <row r="172" spans="2:49" x14ac:dyDescent="0.7">
      <c r="B172" s="15">
        <f t="shared" si="64"/>
        <v>164</v>
      </c>
      <c r="C172" s="7">
        <f t="shared" ca="1" si="65"/>
        <v>2</v>
      </c>
      <c r="D172" s="8">
        <f t="shared" ca="1" si="66"/>
        <v>7</v>
      </c>
      <c r="E172" s="12">
        <f t="shared" ca="1" si="67"/>
        <v>2</v>
      </c>
      <c r="F172" s="66">
        <f t="shared" ca="1" si="68"/>
        <v>0</v>
      </c>
      <c r="G172" s="67">
        <f t="shared" ca="1" si="69"/>
        <v>-1</v>
      </c>
      <c r="H172" s="7">
        <f t="shared" ca="1" si="70"/>
        <v>1</v>
      </c>
      <c r="I172" s="8" t="b">
        <f t="shared" ca="1" si="71"/>
        <v>0</v>
      </c>
      <c r="J172" s="12"/>
      <c r="K172" s="7">
        <f t="shared" ca="1" si="53"/>
        <v>1</v>
      </c>
      <c r="L172" s="25">
        <f t="shared" si="54"/>
        <v>0.60013866184568099</v>
      </c>
      <c r="M172" s="8">
        <f t="shared" ca="1" si="55"/>
        <v>0</v>
      </c>
      <c r="N172" s="12"/>
      <c r="O172" s="74">
        <f ca="1">OFFSET(R172,0,$F172)</f>
        <v>3.5381720982992193</v>
      </c>
      <c r="P172" s="73">
        <f ca="1">$G172+MAX(T172:U172)</f>
        <v>4.9830455699690273</v>
      </c>
      <c r="Q172" s="48">
        <f ca="1">P172-O172</f>
        <v>1.444873471669808</v>
      </c>
      <c r="R172" s="90">
        <f ca="1">$AU172+$AV172*E172+$AW172*0</f>
        <v>3.5381720982992193</v>
      </c>
      <c r="S172" s="48">
        <f ca="1">$AU172+$AV172*E172+$AW172*1</f>
        <v>7.9162999979278492</v>
      </c>
      <c r="T172" s="74">
        <f ca="1">IF($I172=TRUE, 0, $AU172+$AV172*H172+$AW172*0)</f>
        <v>1.6049176703403982</v>
      </c>
      <c r="U172" s="77">
        <f ca="1">IF($I172=TRUE, 0, $AU172+$AV172*H172+$AW172*1)</f>
        <v>5.9830455699690273</v>
      </c>
      <c r="X172" s="41">
        <f t="shared" ca="1" si="73"/>
        <v>-0.3283367576184229</v>
      </c>
      <c r="Y172" s="31">
        <f t="shared" ca="1" si="73"/>
        <v>4.0497911420102062</v>
      </c>
      <c r="Z172" s="30">
        <f t="shared" ca="1" si="73"/>
        <v>1.6049176703403982</v>
      </c>
      <c r="AA172" s="32">
        <f t="shared" ca="1" si="73"/>
        <v>5.9830455699690273</v>
      </c>
      <c r="AB172" s="31">
        <f t="shared" ca="1" si="73"/>
        <v>3.5381720982992193</v>
      </c>
      <c r="AC172" s="31">
        <f t="shared" ca="1" si="73"/>
        <v>7.9162999979278492</v>
      </c>
      <c r="AD172" s="30">
        <f t="shared" ca="1" si="73"/>
        <v>5.4714265262580399</v>
      </c>
      <c r="AE172" s="32">
        <f t="shared" ca="1" si="73"/>
        <v>9.8495544258866694</v>
      </c>
      <c r="AF172" s="31">
        <f t="shared" ca="1" si="73"/>
        <v>7.404680954216861</v>
      </c>
      <c r="AG172" s="42">
        <f t="shared" ca="1" si="73"/>
        <v>11.782808853845491</v>
      </c>
      <c r="AI172" s="7">
        <f t="shared" ca="1" si="57"/>
        <v>1</v>
      </c>
      <c r="AJ172" s="12">
        <f t="shared" ca="1" si="58"/>
        <v>1</v>
      </c>
      <c r="AK172" s="12">
        <f t="shared" ca="1" si="59"/>
        <v>1</v>
      </c>
      <c r="AL172" s="12">
        <f t="shared" ca="1" si="60"/>
        <v>1</v>
      </c>
      <c r="AM172" s="8">
        <f t="shared" ca="1" si="61"/>
        <v>1</v>
      </c>
      <c r="AO172" s="82">
        <f>1</f>
        <v>1</v>
      </c>
      <c r="AP172" s="72">
        <f t="shared" ca="1" si="62"/>
        <v>2</v>
      </c>
      <c r="AQ172" s="83">
        <f t="shared" ca="1" si="63"/>
        <v>0</v>
      </c>
      <c r="AR172" s="90">
        <f ca="1">_alpha*$Q172*AO172</f>
        <v>0.14448734716698081</v>
      </c>
      <c r="AS172" s="25">
        <f ca="1">_alpha*$Q172*AP172</f>
        <v>0.28897469433396161</v>
      </c>
      <c r="AT172" s="48">
        <f ca="1">_alpha*$Q172*AQ172</f>
        <v>0</v>
      </c>
      <c r="AU172" s="90">
        <f ca="1">AU171+AR171</f>
        <v>-0.3283367576184229</v>
      </c>
      <c r="AV172" s="25">
        <f ca="1">AV171+AS171</f>
        <v>1.9332544279588211</v>
      </c>
      <c r="AW172" s="48">
        <f ca="1">AW171+AT171</f>
        <v>4.3781278996286295</v>
      </c>
    </row>
    <row r="173" spans="2:49" x14ac:dyDescent="0.7">
      <c r="B173" s="15">
        <f t="shared" si="64"/>
        <v>165</v>
      </c>
      <c r="C173" s="7">
        <f t="shared" ca="1" si="65"/>
        <v>3</v>
      </c>
      <c r="D173" s="8">
        <f t="shared" ca="1" si="66"/>
        <v>7</v>
      </c>
      <c r="E173" s="12">
        <f t="shared" ca="1" si="67"/>
        <v>1</v>
      </c>
      <c r="F173" s="66">
        <f t="shared" ca="1" si="68"/>
        <v>0</v>
      </c>
      <c r="G173" s="67">
        <f t="shared" ca="1" si="69"/>
        <v>-1</v>
      </c>
      <c r="H173" s="7">
        <f t="shared" ca="1" si="70"/>
        <v>0</v>
      </c>
      <c r="I173" s="8" t="b">
        <f t="shared" ca="1" si="71"/>
        <v>0</v>
      </c>
      <c r="J173" s="12"/>
      <c r="K173" s="7">
        <f t="shared" ca="1" si="53"/>
        <v>1</v>
      </c>
      <c r="L173" s="25">
        <f t="shared" si="54"/>
        <v>0.59977614872641805</v>
      </c>
      <c r="M173" s="8">
        <f t="shared" ca="1" si="55"/>
        <v>0</v>
      </c>
      <c r="N173" s="12"/>
      <c r="O173" s="74">
        <f ca="1">OFFSET(R173,0,$F173)</f>
        <v>2.0383797118413405</v>
      </c>
      <c r="P173" s="73">
        <f ca="1">$G173+MAX(T173:U173)</f>
        <v>3.1942784891771874</v>
      </c>
      <c r="Q173" s="48">
        <f ca="1">P173-O173</f>
        <v>1.1558987773358469</v>
      </c>
      <c r="R173" s="90">
        <f ca="1">$AU173+$AV173*E173+$AW173*0</f>
        <v>2.0383797118413405</v>
      </c>
      <c r="S173" s="48">
        <f ca="1">$AU173+$AV173*E173+$AW173*1</f>
        <v>6.41650761146997</v>
      </c>
      <c r="T173" s="74">
        <f ca="1">IF($I173=TRUE, 0, $AU173+$AV173*H173+$AW173*0)</f>
        <v>-0.1838494104514421</v>
      </c>
      <c r="U173" s="77">
        <f ca="1">IF($I173=TRUE, 0, $AU173+$AV173*H173+$AW173*1)</f>
        <v>4.1942784891771874</v>
      </c>
      <c r="X173" s="41">
        <f t="shared" ca="1" si="73"/>
        <v>-0.1838494104514421</v>
      </c>
      <c r="Y173" s="31">
        <f t="shared" ca="1" si="73"/>
        <v>4.1942784891771874</v>
      </c>
      <c r="Z173" s="30">
        <f t="shared" ca="1" si="73"/>
        <v>2.0383797118413405</v>
      </c>
      <c r="AA173" s="32">
        <f t="shared" ca="1" si="73"/>
        <v>6.41650761146997</v>
      </c>
      <c r="AB173" s="31">
        <f t="shared" ca="1" si="73"/>
        <v>4.2606088341341231</v>
      </c>
      <c r="AC173" s="31">
        <f t="shared" ca="1" si="73"/>
        <v>8.6387367337627516</v>
      </c>
      <c r="AD173" s="30">
        <f t="shared" ca="1" si="73"/>
        <v>6.4828379564269056</v>
      </c>
      <c r="AE173" s="32">
        <f t="shared" ca="1" si="73"/>
        <v>10.860965856055536</v>
      </c>
      <c r="AF173" s="31">
        <f t="shared" ca="1" si="73"/>
        <v>8.7050670787196882</v>
      </c>
      <c r="AG173" s="42">
        <f t="shared" ca="1" si="73"/>
        <v>13.083194978348317</v>
      </c>
      <c r="AI173" s="7">
        <f t="shared" ca="1" si="57"/>
        <v>1</v>
      </c>
      <c r="AJ173" s="12">
        <f t="shared" ca="1" si="58"/>
        <v>1</v>
      </c>
      <c r="AK173" s="12">
        <f t="shared" ca="1" si="59"/>
        <v>1</v>
      </c>
      <c r="AL173" s="12">
        <f t="shared" ca="1" si="60"/>
        <v>1</v>
      </c>
      <c r="AM173" s="8">
        <f t="shared" ca="1" si="61"/>
        <v>1</v>
      </c>
      <c r="AO173" s="82">
        <f>1</f>
        <v>1</v>
      </c>
      <c r="AP173" s="72">
        <f t="shared" ca="1" si="62"/>
        <v>1</v>
      </c>
      <c r="AQ173" s="83">
        <f t="shared" ca="1" si="63"/>
        <v>0</v>
      </c>
      <c r="AR173" s="90">
        <f ca="1">_alpha*$Q173*AO173</f>
        <v>0.1155898777335847</v>
      </c>
      <c r="AS173" s="25">
        <f ca="1">_alpha*$Q173*AP173</f>
        <v>0.1155898777335847</v>
      </c>
      <c r="AT173" s="48">
        <f ca="1">_alpha*$Q173*AQ173</f>
        <v>0</v>
      </c>
      <c r="AU173" s="90">
        <f ca="1">AU172+AR172</f>
        <v>-0.1838494104514421</v>
      </c>
      <c r="AV173" s="25">
        <f ca="1">AV172+AS172</f>
        <v>2.2222291222927826</v>
      </c>
      <c r="AW173" s="48">
        <f ca="1">AW172+AT172</f>
        <v>4.3781278996286295</v>
      </c>
    </row>
    <row r="174" spans="2:49" x14ac:dyDescent="0.7">
      <c r="B174" s="15">
        <f t="shared" si="64"/>
        <v>166</v>
      </c>
      <c r="C174" s="7">
        <f t="shared" ca="1" si="65"/>
        <v>4</v>
      </c>
      <c r="D174" s="8">
        <f t="shared" ca="1" si="66"/>
        <v>7</v>
      </c>
      <c r="E174" s="12">
        <f t="shared" ca="1" si="67"/>
        <v>0</v>
      </c>
      <c r="F174" s="66">
        <f t="shared" ca="1" si="68"/>
        <v>0</v>
      </c>
      <c r="G174" s="67">
        <f t="shared" ca="1" si="69"/>
        <v>-1</v>
      </c>
      <c r="H174" s="7">
        <f t="shared" ca="1" si="70"/>
        <v>0</v>
      </c>
      <c r="I174" s="8" t="b">
        <f t="shared" ca="1" si="71"/>
        <v>0</v>
      </c>
      <c r="J174" s="12"/>
      <c r="K174" s="7">
        <f t="shared" ca="1" si="53"/>
        <v>1</v>
      </c>
      <c r="L174" s="25">
        <f t="shared" si="54"/>
        <v>0.59941602988336595</v>
      </c>
      <c r="M174" s="8">
        <f t="shared" ca="1" si="55"/>
        <v>0</v>
      </c>
      <c r="N174" s="12"/>
      <c r="O174" s="74">
        <f ca="1">OFFSET(R174,0,$F174)</f>
        <v>-6.8259532717857396E-2</v>
      </c>
      <c r="P174" s="73">
        <f ca="1">$G174+MAX(T174:U174)</f>
        <v>3.3098683669107718</v>
      </c>
      <c r="Q174" s="48">
        <f ca="1">P174-O174</f>
        <v>3.378127899628629</v>
      </c>
      <c r="R174" s="90">
        <f ca="1">$AU174+$AV174*E174+$AW174*0</f>
        <v>-6.8259532717857396E-2</v>
      </c>
      <c r="S174" s="48">
        <f ca="1">$AU174+$AV174*E174+$AW174*1</f>
        <v>4.3098683669107718</v>
      </c>
      <c r="T174" s="74">
        <f ca="1">IF($I174=TRUE, 0, $AU174+$AV174*H174+$AW174*0)</f>
        <v>-6.8259532717857396E-2</v>
      </c>
      <c r="U174" s="77">
        <f ca="1">IF($I174=TRUE, 0, $AU174+$AV174*H174+$AW174*1)</f>
        <v>4.3098683669107718</v>
      </c>
      <c r="X174" s="41">
        <f t="shared" ca="1" si="73"/>
        <v>-6.8259532717857396E-2</v>
      </c>
      <c r="Y174" s="31">
        <f t="shared" ca="1" si="73"/>
        <v>4.3098683669107718</v>
      </c>
      <c r="Z174" s="30">
        <f t="shared" ca="1" si="73"/>
        <v>2.2695594673085102</v>
      </c>
      <c r="AA174" s="32">
        <f t="shared" ca="1" si="73"/>
        <v>6.6476873669371397</v>
      </c>
      <c r="AB174" s="31">
        <f t="shared" ca="1" si="73"/>
        <v>4.6073784673348772</v>
      </c>
      <c r="AC174" s="31">
        <f t="shared" ca="1" si="73"/>
        <v>8.9855063669635058</v>
      </c>
      <c r="AD174" s="30">
        <f t="shared" ca="1" si="73"/>
        <v>6.9451974673612442</v>
      </c>
      <c r="AE174" s="32">
        <f t="shared" ca="1" si="73"/>
        <v>11.323325366989874</v>
      </c>
      <c r="AF174" s="31">
        <f t="shared" ca="1" si="73"/>
        <v>9.283016467387613</v>
      </c>
      <c r="AG174" s="42">
        <f t="shared" ca="1" si="73"/>
        <v>13.661144367016242</v>
      </c>
      <c r="AI174" s="7">
        <f t="shared" ca="1" si="57"/>
        <v>1</v>
      </c>
      <c r="AJ174" s="12">
        <f t="shared" ca="1" si="58"/>
        <v>1</v>
      </c>
      <c r="AK174" s="12">
        <f t="shared" ca="1" si="59"/>
        <v>1</v>
      </c>
      <c r="AL174" s="12">
        <f t="shared" ca="1" si="60"/>
        <v>1</v>
      </c>
      <c r="AM174" s="8">
        <f t="shared" ca="1" si="61"/>
        <v>1</v>
      </c>
      <c r="AO174" s="82">
        <f>1</f>
        <v>1</v>
      </c>
      <c r="AP174" s="72">
        <f t="shared" ca="1" si="62"/>
        <v>0</v>
      </c>
      <c r="AQ174" s="83">
        <f t="shared" ca="1" si="63"/>
        <v>0</v>
      </c>
      <c r="AR174" s="90">
        <f ca="1">_alpha*$Q174*AO174</f>
        <v>0.3378127899628629</v>
      </c>
      <c r="AS174" s="25">
        <f ca="1">_alpha*$Q174*AP174</f>
        <v>0</v>
      </c>
      <c r="AT174" s="48">
        <f ca="1">_alpha*$Q174*AQ174</f>
        <v>0</v>
      </c>
      <c r="AU174" s="90">
        <f ca="1">AU173+AR173</f>
        <v>-6.8259532717857396E-2</v>
      </c>
      <c r="AV174" s="25">
        <f ca="1">AV173+AS173</f>
        <v>2.3378190000263674</v>
      </c>
      <c r="AW174" s="48">
        <f ca="1">AW173+AT173</f>
        <v>4.3781278996286295</v>
      </c>
    </row>
    <row r="175" spans="2:49" x14ac:dyDescent="0.7">
      <c r="B175" s="15">
        <f t="shared" si="64"/>
        <v>167</v>
      </c>
      <c r="C175" s="7">
        <f t="shared" ca="1" si="65"/>
        <v>5</v>
      </c>
      <c r="D175" s="8">
        <f t="shared" ca="1" si="66"/>
        <v>7</v>
      </c>
      <c r="E175" s="12">
        <f t="shared" ca="1" si="67"/>
        <v>0</v>
      </c>
      <c r="F175" s="66">
        <f t="shared" ca="1" si="68"/>
        <v>1</v>
      </c>
      <c r="G175" s="67">
        <f t="shared" ca="1" si="69"/>
        <v>-1</v>
      </c>
      <c r="H175" s="7">
        <f t="shared" ca="1" si="70"/>
        <v>1</v>
      </c>
      <c r="I175" s="8" t="b">
        <f t="shared" ca="1" si="71"/>
        <v>0</v>
      </c>
      <c r="J175" s="12"/>
      <c r="K175" s="7">
        <f t="shared" ca="1" si="53"/>
        <v>1</v>
      </c>
      <c r="L175" s="25">
        <f t="shared" si="54"/>
        <v>0.59905827530744094</v>
      </c>
      <c r="M175" s="8">
        <f t="shared" ca="1" si="55"/>
        <v>1</v>
      </c>
      <c r="N175" s="12"/>
      <c r="O175" s="74">
        <f ca="1">OFFSET(R175,0,$F175)</f>
        <v>4.6476811568736354</v>
      </c>
      <c r="P175" s="73">
        <f ca="1">$G175+MAX(T175:U175)</f>
        <v>5.9855001569000024</v>
      </c>
      <c r="Q175" s="48">
        <f ca="1">P175-O175</f>
        <v>1.337819000026367</v>
      </c>
      <c r="R175" s="90">
        <f ca="1">$AU175+$AV175*E175+$AW175*0</f>
        <v>0.26955325724500551</v>
      </c>
      <c r="S175" s="48">
        <f ca="1">$AU175+$AV175*E175+$AW175*1</f>
        <v>4.6476811568736354</v>
      </c>
      <c r="T175" s="74">
        <f ca="1">IF($I175=TRUE, 0, $AU175+$AV175*H175+$AW175*0)</f>
        <v>2.6073722572713729</v>
      </c>
      <c r="U175" s="77">
        <f ca="1">IF($I175=TRUE, 0, $AU175+$AV175*H175+$AW175*1)</f>
        <v>6.9855001569000024</v>
      </c>
      <c r="X175" s="41">
        <f t="shared" ca="1" si="73"/>
        <v>0.26955325724500551</v>
      </c>
      <c r="Y175" s="31">
        <f t="shared" ca="1" si="73"/>
        <v>4.6476811568736354</v>
      </c>
      <c r="Z175" s="30">
        <f t="shared" ca="1" si="73"/>
        <v>2.6073722572713729</v>
      </c>
      <c r="AA175" s="32">
        <f t="shared" ca="1" si="73"/>
        <v>6.9855001569000024</v>
      </c>
      <c r="AB175" s="31">
        <f t="shared" ca="1" si="73"/>
        <v>4.9451912572977408</v>
      </c>
      <c r="AC175" s="31">
        <f t="shared" ca="1" si="73"/>
        <v>9.3233191569263703</v>
      </c>
      <c r="AD175" s="30">
        <f t="shared" ca="1" si="73"/>
        <v>7.2830102573241078</v>
      </c>
      <c r="AE175" s="32">
        <f t="shared" ca="1" si="73"/>
        <v>11.661138156952738</v>
      </c>
      <c r="AF175" s="31">
        <f t="shared" ca="1" si="73"/>
        <v>9.6208292573504757</v>
      </c>
      <c r="AG175" s="42">
        <f t="shared" ca="1" si="73"/>
        <v>13.998957156979106</v>
      </c>
      <c r="AI175" s="7">
        <f t="shared" ca="1" si="57"/>
        <v>1</v>
      </c>
      <c r="AJ175" s="12">
        <f t="shared" ca="1" si="58"/>
        <v>1</v>
      </c>
      <c r="AK175" s="12">
        <f t="shared" ca="1" si="59"/>
        <v>1</v>
      </c>
      <c r="AL175" s="12">
        <f t="shared" ca="1" si="60"/>
        <v>1</v>
      </c>
      <c r="AM175" s="8">
        <f t="shared" ca="1" si="61"/>
        <v>1</v>
      </c>
      <c r="AO175" s="82">
        <f>1</f>
        <v>1</v>
      </c>
      <c r="AP175" s="72">
        <f t="shared" ca="1" si="62"/>
        <v>0</v>
      </c>
      <c r="AQ175" s="83">
        <f t="shared" ca="1" si="63"/>
        <v>1</v>
      </c>
      <c r="AR175" s="90">
        <f ca="1">_alpha*$Q175*AO175</f>
        <v>0.13378190000263671</v>
      </c>
      <c r="AS175" s="25">
        <f ca="1">_alpha*$Q175*AP175</f>
        <v>0</v>
      </c>
      <c r="AT175" s="48">
        <f ca="1">_alpha*$Q175*AQ175</f>
        <v>0.13378190000263671</v>
      </c>
      <c r="AU175" s="90">
        <f ca="1">AU174+AR174</f>
        <v>0.26955325724500551</v>
      </c>
      <c r="AV175" s="25">
        <f ca="1">AV174+AS174</f>
        <v>2.3378190000263674</v>
      </c>
      <c r="AW175" s="48">
        <f ca="1">AW174+AT174</f>
        <v>4.3781278996286295</v>
      </c>
    </row>
    <row r="176" spans="2:49" x14ac:dyDescent="0.7">
      <c r="B176" s="15">
        <f t="shared" si="64"/>
        <v>168</v>
      </c>
      <c r="C176" s="7">
        <f t="shared" ca="1" si="65"/>
        <v>6</v>
      </c>
      <c r="D176" s="8">
        <f t="shared" ca="1" si="66"/>
        <v>7</v>
      </c>
      <c r="E176" s="12">
        <f t="shared" ca="1" si="67"/>
        <v>1</v>
      </c>
      <c r="F176" s="66">
        <f t="shared" ca="1" si="68"/>
        <v>1</v>
      </c>
      <c r="G176" s="67">
        <f t="shared" ca="1" si="69"/>
        <v>-1</v>
      </c>
      <c r="H176" s="7">
        <f t="shared" ca="1" si="70"/>
        <v>2</v>
      </c>
      <c r="I176" s="8" t="b">
        <f t="shared" ca="1" si="71"/>
        <v>0</v>
      </c>
      <c r="J176" s="12"/>
      <c r="K176" s="7">
        <f t="shared" ca="1" si="53"/>
        <v>1</v>
      </c>
      <c r="L176" s="25">
        <f t="shared" si="54"/>
        <v>0.59870285554149771</v>
      </c>
      <c r="M176" s="8">
        <f t="shared" ca="1" si="55"/>
        <v>1</v>
      </c>
      <c r="N176" s="12"/>
      <c r="O176" s="74">
        <f ca="1">OFFSET(R176,0,$F176)</f>
        <v>7.2530639569052759</v>
      </c>
      <c r="P176" s="73">
        <f ca="1">$G176+MAX(T176:U176)</f>
        <v>8.5908829569316438</v>
      </c>
      <c r="Q176" s="48">
        <f ca="1">P176-O176</f>
        <v>1.3378190000263679</v>
      </c>
      <c r="R176" s="90">
        <f ca="1">$AU176+$AV176*E176+$AW176*0</f>
        <v>2.7411541572740097</v>
      </c>
      <c r="S176" s="48">
        <f ca="1">$AU176+$AV176*E176+$AW176*1</f>
        <v>7.2530639569052759</v>
      </c>
      <c r="T176" s="74">
        <f ca="1">IF($I176=TRUE, 0, $AU176+$AV176*H176+$AW176*0)</f>
        <v>5.0789731573003767</v>
      </c>
      <c r="U176" s="77">
        <f ca="1">IF($I176=TRUE, 0, $AU176+$AV176*H176+$AW176*1)</f>
        <v>9.5908829569316438</v>
      </c>
      <c r="X176" s="41">
        <f t="shared" ca="1" si="73"/>
        <v>0.40333515724764224</v>
      </c>
      <c r="Y176" s="31">
        <f t="shared" ca="1" si="73"/>
        <v>4.9152449568789081</v>
      </c>
      <c r="Z176" s="30">
        <f t="shared" ca="1" si="73"/>
        <v>2.7411541572740097</v>
      </c>
      <c r="AA176" s="32">
        <f t="shared" ca="1" si="73"/>
        <v>7.2530639569052759</v>
      </c>
      <c r="AB176" s="31">
        <f t="shared" ca="1" si="73"/>
        <v>5.0789731573003767</v>
      </c>
      <c r="AC176" s="31">
        <f t="shared" ca="1" si="73"/>
        <v>9.5908829569316438</v>
      </c>
      <c r="AD176" s="30">
        <f t="shared" ca="1" si="73"/>
        <v>7.4167921573267446</v>
      </c>
      <c r="AE176" s="32">
        <f t="shared" ca="1" si="73"/>
        <v>11.928701956958012</v>
      </c>
      <c r="AF176" s="31">
        <f t="shared" ca="1" si="73"/>
        <v>9.7546111573531125</v>
      </c>
      <c r="AG176" s="42">
        <f t="shared" ca="1" si="73"/>
        <v>14.26652095698438</v>
      </c>
      <c r="AI176" s="7">
        <f t="shared" ca="1" si="57"/>
        <v>1</v>
      </c>
      <c r="AJ176" s="12">
        <f t="shared" ca="1" si="58"/>
        <v>1</v>
      </c>
      <c r="AK176" s="12">
        <f t="shared" ca="1" si="59"/>
        <v>1</v>
      </c>
      <c r="AL176" s="12">
        <f t="shared" ca="1" si="60"/>
        <v>1</v>
      </c>
      <c r="AM176" s="8">
        <f t="shared" ca="1" si="61"/>
        <v>1</v>
      </c>
      <c r="AO176" s="82">
        <f>1</f>
        <v>1</v>
      </c>
      <c r="AP176" s="72">
        <f t="shared" ca="1" si="62"/>
        <v>1</v>
      </c>
      <c r="AQ176" s="83">
        <f t="shared" ca="1" si="63"/>
        <v>1</v>
      </c>
      <c r="AR176" s="90">
        <f ca="1">_alpha*$Q176*AO176</f>
        <v>0.13378190000263679</v>
      </c>
      <c r="AS176" s="25">
        <f ca="1">_alpha*$Q176*AP176</f>
        <v>0.13378190000263679</v>
      </c>
      <c r="AT176" s="48">
        <f ca="1">_alpha*$Q176*AQ176</f>
        <v>0.13378190000263679</v>
      </c>
      <c r="AU176" s="90">
        <f ca="1">AU175+AR175</f>
        <v>0.40333515724764224</v>
      </c>
      <c r="AV176" s="25">
        <f ca="1">AV175+AS175</f>
        <v>2.3378190000263674</v>
      </c>
      <c r="AW176" s="48">
        <f ca="1">AW175+AT175</f>
        <v>4.5119097996312663</v>
      </c>
    </row>
    <row r="177" spans="2:49" x14ac:dyDescent="0.7">
      <c r="B177" s="15">
        <f t="shared" si="64"/>
        <v>169</v>
      </c>
      <c r="C177" s="7">
        <f t="shared" ca="1" si="65"/>
        <v>7</v>
      </c>
      <c r="D177" s="8">
        <f t="shared" ca="1" si="66"/>
        <v>7</v>
      </c>
      <c r="E177" s="12">
        <f t="shared" ca="1" si="67"/>
        <v>2</v>
      </c>
      <c r="F177" s="66">
        <f t="shared" ca="1" si="68"/>
        <v>0</v>
      </c>
      <c r="G177" s="67">
        <f t="shared" ca="1" si="69"/>
        <v>-1</v>
      </c>
      <c r="H177" s="7">
        <f t="shared" ca="1" si="70"/>
        <v>1</v>
      </c>
      <c r="I177" s="8" t="b">
        <f t="shared" ca="1" si="71"/>
        <v>0</v>
      </c>
      <c r="J177" s="12"/>
      <c r="K177" s="7">
        <f t="shared" ca="1" si="53"/>
        <v>1</v>
      </c>
      <c r="L177" s="25">
        <f t="shared" si="54"/>
        <v>0.59834974166698207</v>
      </c>
      <c r="M177" s="8">
        <f t="shared" ca="1" si="55"/>
        <v>0</v>
      </c>
      <c r="N177" s="12"/>
      <c r="O177" s="74">
        <f ca="1">OFFSET(R177,0,$F177)</f>
        <v>5.4803188573082871</v>
      </c>
      <c r="P177" s="73">
        <f ca="1">$G177+MAX(T177:U177)</f>
        <v>6.6544096569131863</v>
      </c>
      <c r="Q177" s="48">
        <f ca="1">P177-O177</f>
        <v>1.1740907996048993</v>
      </c>
      <c r="R177" s="90">
        <f ca="1">$AU177+$AV177*E177+$AW177*0</f>
        <v>5.4803188573082871</v>
      </c>
      <c r="S177" s="48">
        <f ca="1">$AU177+$AV177*E177+$AW177*1</f>
        <v>10.126010556942191</v>
      </c>
      <c r="T177" s="74">
        <f ca="1">IF($I177=TRUE, 0, $AU177+$AV177*H177+$AW177*0)</f>
        <v>3.0087179572792833</v>
      </c>
      <c r="U177" s="77">
        <f ca="1">IF($I177=TRUE, 0, $AU177+$AV177*H177+$AW177*1)</f>
        <v>7.6544096569131863</v>
      </c>
      <c r="X177" s="41">
        <f t="shared" ca="1" si="73"/>
        <v>0.53711705725027903</v>
      </c>
      <c r="Y177" s="31">
        <f t="shared" ca="1" si="73"/>
        <v>5.1828087568841816</v>
      </c>
      <c r="Z177" s="30">
        <f t="shared" ca="1" si="73"/>
        <v>3.0087179572792833</v>
      </c>
      <c r="AA177" s="32">
        <f t="shared" ca="1" si="73"/>
        <v>7.6544096569131863</v>
      </c>
      <c r="AB177" s="31">
        <f t="shared" ca="1" si="73"/>
        <v>5.4803188573082871</v>
      </c>
      <c r="AC177" s="31">
        <f t="shared" ca="1" si="73"/>
        <v>10.126010556942191</v>
      </c>
      <c r="AD177" s="30">
        <f t="shared" ca="1" si="73"/>
        <v>7.9519197573372917</v>
      </c>
      <c r="AE177" s="32">
        <f t="shared" ca="1" si="73"/>
        <v>12.597611456971194</v>
      </c>
      <c r="AF177" s="31">
        <f t="shared" ca="1" si="73"/>
        <v>10.423520657366296</v>
      </c>
      <c r="AG177" s="42">
        <f t="shared" ca="1" si="73"/>
        <v>15.0692123570002</v>
      </c>
      <c r="AI177" s="7">
        <f t="shared" ca="1" si="57"/>
        <v>1</v>
      </c>
      <c r="AJ177" s="12">
        <f t="shared" ca="1" si="58"/>
        <v>1</v>
      </c>
      <c r="AK177" s="12">
        <f t="shared" ca="1" si="59"/>
        <v>1</v>
      </c>
      <c r="AL177" s="12">
        <f t="shared" ca="1" si="60"/>
        <v>1</v>
      </c>
      <c r="AM177" s="8">
        <f t="shared" ca="1" si="61"/>
        <v>1</v>
      </c>
      <c r="AO177" s="82">
        <f>1</f>
        <v>1</v>
      </c>
      <c r="AP177" s="72">
        <f t="shared" ca="1" si="62"/>
        <v>2</v>
      </c>
      <c r="AQ177" s="83">
        <f t="shared" ca="1" si="63"/>
        <v>0</v>
      </c>
      <c r="AR177" s="90">
        <f ca="1">_alpha*$Q177*AO177</f>
        <v>0.11740907996048994</v>
      </c>
      <c r="AS177" s="25">
        <f ca="1">_alpha*$Q177*AP177</f>
        <v>0.23481815992097987</v>
      </c>
      <c r="AT177" s="48">
        <f ca="1">_alpha*$Q177*AQ177</f>
        <v>0</v>
      </c>
      <c r="AU177" s="90">
        <f ca="1">AU176+AR176</f>
        <v>0.53711705725027903</v>
      </c>
      <c r="AV177" s="25">
        <f ca="1">AV176+AS176</f>
        <v>2.4716009000290042</v>
      </c>
      <c r="AW177" s="48">
        <f ca="1">AW176+AT176</f>
        <v>4.645691699633903</v>
      </c>
    </row>
    <row r="178" spans="2:49" x14ac:dyDescent="0.7">
      <c r="B178" s="15">
        <f t="shared" si="64"/>
        <v>170</v>
      </c>
      <c r="C178" s="7">
        <f t="shared" ca="1" si="65"/>
        <v>8</v>
      </c>
      <c r="D178" s="8">
        <f t="shared" ca="1" si="66"/>
        <v>7</v>
      </c>
      <c r="E178" s="12">
        <f t="shared" ca="1" si="67"/>
        <v>1</v>
      </c>
      <c r="F178" s="66">
        <f t="shared" ca="1" si="68"/>
        <v>1</v>
      </c>
      <c r="G178" s="67">
        <f t="shared" ca="1" si="69"/>
        <v>-1</v>
      </c>
      <c r="H178" s="7">
        <f t="shared" ca="1" si="70"/>
        <v>2</v>
      </c>
      <c r="I178" s="8" t="b">
        <f t="shared" ca="1" si="71"/>
        <v>0</v>
      </c>
      <c r="J178" s="12"/>
      <c r="K178" s="7">
        <f t="shared" ca="1" si="53"/>
        <v>1</v>
      </c>
      <c r="L178" s="25">
        <f t="shared" si="54"/>
        <v>0.5979989052909831</v>
      </c>
      <c r="M178" s="8">
        <f t="shared" ca="1" si="55"/>
        <v>1</v>
      </c>
      <c r="N178" s="12"/>
      <c r="O178" s="74">
        <f ca="1">OFFSET(R178,0,$F178)</f>
        <v>8.0066368967946566</v>
      </c>
      <c r="P178" s="73">
        <f ca="1">$G178+MAX(T178:U178)</f>
        <v>9.7130559567446397</v>
      </c>
      <c r="Q178" s="48">
        <f ca="1">P178-O178</f>
        <v>1.7064190599499831</v>
      </c>
      <c r="R178" s="90">
        <f ca="1">$AU178+$AV178*E178+$AW178*0</f>
        <v>3.3609451971607527</v>
      </c>
      <c r="S178" s="48">
        <f ca="1">$AU178+$AV178*E178+$AW178*1</f>
        <v>8.0066368967946566</v>
      </c>
      <c r="T178" s="74">
        <f ca="1">IF($I178=TRUE, 0, $AU178+$AV178*H178+$AW178*0)</f>
        <v>6.0673642571107367</v>
      </c>
      <c r="U178" s="77">
        <f ca="1">IF($I178=TRUE, 0, $AU178+$AV178*H178+$AW178*1)</f>
        <v>10.71305595674464</v>
      </c>
      <c r="X178" s="41">
        <f t="shared" ca="1" si="73"/>
        <v>0.65452613721076891</v>
      </c>
      <c r="Y178" s="31">
        <f t="shared" ca="1" si="73"/>
        <v>5.3002178368446717</v>
      </c>
      <c r="Z178" s="30">
        <f t="shared" ca="1" si="73"/>
        <v>3.3609451971607527</v>
      </c>
      <c r="AA178" s="32">
        <f t="shared" ca="1" si="73"/>
        <v>8.0066368967946566</v>
      </c>
      <c r="AB178" s="31">
        <f t="shared" ca="1" si="73"/>
        <v>6.0673642571107367</v>
      </c>
      <c r="AC178" s="31">
        <f t="shared" ca="1" si="73"/>
        <v>10.71305595674464</v>
      </c>
      <c r="AD178" s="30">
        <f t="shared" ca="1" si="73"/>
        <v>8.7737833170607225</v>
      </c>
      <c r="AE178" s="32">
        <f t="shared" ca="1" si="73"/>
        <v>13.419475016694626</v>
      </c>
      <c r="AF178" s="31">
        <f t="shared" ca="1" si="73"/>
        <v>11.480202377010706</v>
      </c>
      <c r="AG178" s="42">
        <f t="shared" ca="1" si="73"/>
        <v>16.125894076644609</v>
      </c>
      <c r="AI178" s="7">
        <f t="shared" ca="1" si="57"/>
        <v>1</v>
      </c>
      <c r="AJ178" s="12">
        <f t="shared" ca="1" si="58"/>
        <v>1</v>
      </c>
      <c r="AK178" s="12">
        <f t="shared" ca="1" si="59"/>
        <v>1</v>
      </c>
      <c r="AL178" s="12">
        <f t="shared" ca="1" si="60"/>
        <v>1</v>
      </c>
      <c r="AM178" s="8">
        <f t="shared" ca="1" si="61"/>
        <v>1</v>
      </c>
      <c r="AO178" s="82">
        <f>1</f>
        <v>1</v>
      </c>
      <c r="AP178" s="72">
        <f t="shared" ca="1" si="62"/>
        <v>1</v>
      </c>
      <c r="AQ178" s="83">
        <f t="shared" ca="1" si="63"/>
        <v>1</v>
      </c>
      <c r="AR178" s="90">
        <f ca="1">_alpha*$Q178*AO178</f>
        <v>0.17064190599499832</v>
      </c>
      <c r="AS178" s="25">
        <f ca="1">_alpha*$Q178*AP178</f>
        <v>0.17064190599499832</v>
      </c>
      <c r="AT178" s="48">
        <f ca="1">_alpha*$Q178*AQ178</f>
        <v>0.17064190599499832</v>
      </c>
      <c r="AU178" s="90">
        <f ca="1">AU177+AR177</f>
        <v>0.65452613721076891</v>
      </c>
      <c r="AV178" s="25">
        <f ca="1">AV177+AS177</f>
        <v>2.706419059949984</v>
      </c>
      <c r="AW178" s="48">
        <f ca="1">AW177+AT177</f>
        <v>4.645691699633903</v>
      </c>
    </row>
    <row r="179" spans="2:49" x14ac:dyDescent="0.7">
      <c r="B179" s="15">
        <f t="shared" si="64"/>
        <v>171</v>
      </c>
      <c r="C179" s="7">
        <f t="shared" ca="1" si="65"/>
        <v>9</v>
      </c>
      <c r="D179" s="8">
        <f t="shared" ca="1" si="66"/>
        <v>7</v>
      </c>
      <c r="E179" s="12">
        <f t="shared" ca="1" si="67"/>
        <v>2</v>
      </c>
      <c r="F179" s="66">
        <f t="shared" ca="1" si="68"/>
        <v>0</v>
      </c>
      <c r="G179" s="67">
        <f t="shared" ca="1" si="69"/>
        <v>-1</v>
      </c>
      <c r="H179" s="7">
        <f t="shared" ca="1" si="70"/>
        <v>1</v>
      </c>
      <c r="I179" s="8" t="b">
        <f t="shared" ca="1" si="71"/>
        <v>0</v>
      </c>
      <c r="J179" s="12"/>
      <c r="K179" s="7">
        <f t="shared" ca="1" si="53"/>
        <v>1</v>
      </c>
      <c r="L179" s="25">
        <f t="shared" si="54"/>
        <v>0.59765031853367045</v>
      </c>
      <c r="M179" s="8">
        <f t="shared" ca="1" si="55"/>
        <v>0</v>
      </c>
      <c r="N179" s="12"/>
      <c r="O179" s="74">
        <f ca="1">OFFSET(R179,0,$F179)</f>
        <v>6.5792899750957323</v>
      </c>
      <c r="P179" s="73">
        <f ca="1">$G179+MAX(T179:U179)</f>
        <v>7.5185626147796505</v>
      </c>
      <c r="Q179" s="48">
        <f ca="1">P179-O179</f>
        <v>0.93927263968391816</v>
      </c>
      <c r="R179" s="90">
        <f ca="1">$AU179+$AV179*E179+$AW179*0</f>
        <v>6.5792899750957323</v>
      </c>
      <c r="S179" s="48">
        <f ca="1">$AU179+$AV179*E179+$AW179*1</f>
        <v>11.395623580724633</v>
      </c>
      <c r="T179" s="74">
        <f ca="1">IF($I179=TRUE, 0, $AU179+$AV179*H179+$AW179*0)</f>
        <v>3.7022290091507495</v>
      </c>
      <c r="U179" s="77">
        <f ca="1">IF($I179=TRUE, 0, $AU179+$AV179*H179+$AW179*1)</f>
        <v>8.5185626147796505</v>
      </c>
      <c r="X179" s="41">
        <f t="shared" ca="1" si="73"/>
        <v>0.8251680432057672</v>
      </c>
      <c r="Y179" s="31">
        <f t="shared" ca="1" si="73"/>
        <v>5.6415016488346685</v>
      </c>
      <c r="Z179" s="30">
        <f t="shared" ca="1" si="73"/>
        <v>3.7022290091507495</v>
      </c>
      <c r="AA179" s="32">
        <f t="shared" ca="1" si="73"/>
        <v>8.5185626147796505</v>
      </c>
      <c r="AB179" s="31">
        <f t="shared" ca="1" si="73"/>
        <v>6.5792899750957323</v>
      </c>
      <c r="AC179" s="31">
        <f t="shared" ca="1" si="73"/>
        <v>11.395623580724633</v>
      </c>
      <c r="AD179" s="30">
        <f t="shared" ca="1" si="73"/>
        <v>9.4563509410407143</v>
      </c>
      <c r="AE179" s="32">
        <f t="shared" ca="1" si="73"/>
        <v>14.272684546669616</v>
      </c>
      <c r="AF179" s="31">
        <f t="shared" ca="1" si="73"/>
        <v>12.333411906985697</v>
      </c>
      <c r="AG179" s="42">
        <f t="shared" ca="1" si="73"/>
        <v>17.149745512614597</v>
      </c>
      <c r="AI179" s="7">
        <f t="shared" ca="1" si="57"/>
        <v>1</v>
      </c>
      <c r="AJ179" s="12">
        <f t="shared" ca="1" si="58"/>
        <v>1</v>
      </c>
      <c r="AK179" s="12">
        <f t="shared" ca="1" si="59"/>
        <v>1</v>
      </c>
      <c r="AL179" s="12">
        <f t="shared" ca="1" si="60"/>
        <v>1</v>
      </c>
      <c r="AM179" s="8">
        <f t="shared" ca="1" si="61"/>
        <v>1</v>
      </c>
      <c r="AO179" s="82">
        <f>1</f>
        <v>1</v>
      </c>
      <c r="AP179" s="72">
        <f t="shared" ca="1" si="62"/>
        <v>2</v>
      </c>
      <c r="AQ179" s="83">
        <f t="shared" ca="1" si="63"/>
        <v>0</v>
      </c>
      <c r="AR179" s="90">
        <f ca="1">_alpha*$Q179*AO179</f>
        <v>9.3927263968391822E-2</v>
      </c>
      <c r="AS179" s="25">
        <f ca="1">_alpha*$Q179*AP179</f>
        <v>0.18785452793678364</v>
      </c>
      <c r="AT179" s="48">
        <f ca="1">_alpha*$Q179*AQ179</f>
        <v>0</v>
      </c>
      <c r="AU179" s="90">
        <f ca="1">AU178+AR178</f>
        <v>0.8251680432057672</v>
      </c>
      <c r="AV179" s="25">
        <f ca="1">AV178+AS178</f>
        <v>2.8770609659449824</v>
      </c>
      <c r="AW179" s="48">
        <f ca="1">AW178+AT178</f>
        <v>4.816333605628901</v>
      </c>
    </row>
    <row r="180" spans="2:49" x14ac:dyDescent="0.7">
      <c r="B180" s="15">
        <f t="shared" si="64"/>
        <v>172</v>
      </c>
      <c r="C180" s="7">
        <f t="shared" ca="1" si="65"/>
        <v>10</v>
      </c>
      <c r="D180" s="8">
        <f t="shared" ca="1" si="66"/>
        <v>7</v>
      </c>
      <c r="E180" s="12">
        <f t="shared" ca="1" si="67"/>
        <v>1</v>
      </c>
      <c r="F180" s="66">
        <f t="shared" ca="1" si="68"/>
        <v>1</v>
      </c>
      <c r="G180" s="67">
        <f t="shared" ca="1" si="69"/>
        <v>-1</v>
      </c>
      <c r="H180" s="7">
        <f t="shared" ca="1" si="70"/>
        <v>2</v>
      </c>
      <c r="I180" s="8" t="b">
        <f t="shared" ca="1" si="71"/>
        <v>0</v>
      </c>
      <c r="J180" s="12"/>
      <c r="K180" s="7">
        <f t="shared" ca="1" si="53"/>
        <v>1</v>
      </c>
      <c r="L180" s="25">
        <f t="shared" si="54"/>
        <v>0.59730395401610259</v>
      </c>
      <c r="M180" s="8">
        <f t="shared" ca="1" si="55"/>
        <v>1</v>
      </c>
      <c r="N180" s="12"/>
      <c r="O180" s="74">
        <f ca="1">OFFSET(R180,0,$F180)</f>
        <v>8.8003444066848253</v>
      </c>
      <c r="P180" s="73">
        <f ca="1">$G180+MAX(T180:U180)</f>
        <v>10.865259900566592</v>
      </c>
      <c r="Q180" s="48">
        <f ca="1">P180-O180</f>
        <v>2.0649154938817667</v>
      </c>
      <c r="R180" s="90">
        <f ca="1">$AU180+$AV180*E180+$AW180*0</f>
        <v>3.9840108010559252</v>
      </c>
      <c r="S180" s="48">
        <f ca="1">$AU180+$AV180*E180+$AW180*1</f>
        <v>8.8003444066848253</v>
      </c>
      <c r="T180" s="74">
        <f ca="1">IF($I180=TRUE, 0, $AU180+$AV180*H180+$AW180*0)</f>
        <v>7.0489262949376918</v>
      </c>
      <c r="U180" s="77">
        <f ca="1">IF($I180=TRUE, 0, $AU180+$AV180*H180+$AW180*1)</f>
        <v>11.865259900566592</v>
      </c>
      <c r="X180" s="41">
        <f t="shared" ca="1" si="73"/>
        <v>0.91909530717415899</v>
      </c>
      <c r="Y180" s="31">
        <f t="shared" ca="1" si="73"/>
        <v>5.7354289128030604</v>
      </c>
      <c r="Z180" s="30">
        <f t="shared" ca="1" si="73"/>
        <v>3.9840108010559252</v>
      </c>
      <c r="AA180" s="32">
        <f t="shared" ca="1" si="73"/>
        <v>8.8003444066848253</v>
      </c>
      <c r="AB180" s="31">
        <f t="shared" ca="1" si="73"/>
        <v>7.0489262949376918</v>
      </c>
      <c r="AC180" s="31">
        <f t="shared" ca="1" si="73"/>
        <v>11.865259900566592</v>
      </c>
      <c r="AD180" s="30">
        <f t="shared" ca="1" si="73"/>
        <v>10.113841788819457</v>
      </c>
      <c r="AE180" s="32">
        <f t="shared" ca="1" si="73"/>
        <v>14.930175394448359</v>
      </c>
      <c r="AF180" s="31">
        <f t="shared" ca="1" si="73"/>
        <v>13.178757282701223</v>
      </c>
      <c r="AG180" s="42">
        <f t="shared" ca="1" si="73"/>
        <v>17.995090888330125</v>
      </c>
      <c r="AI180" s="7">
        <f t="shared" ca="1" si="57"/>
        <v>1</v>
      </c>
      <c r="AJ180" s="12">
        <f t="shared" ca="1" si="58"/>
        <v>1</v>
      </c>
      <c r="AK180" s="12">
        <f t="shared" ca="1" si="59"/>
        <v>1</v>
      </c>
      <c r="AL180" s="12">
        <f t="shared" ca="1" si="60"/>
        <v>1</v>
      </c>
      <c r="AM180" s="8">
        <f t="shared" ca="1" si="61"/>
        <v>1</v>
      </c>
      <c r="AO180" s="82">
        <f>1</f>
        <v>1</v>
      </c>
      <c r="AP180" s="72">
        <f t="shared" ca="1" si="62"/>
        <v>1</v>
      </c>
      <c r="AQ180" s="83">
        <f t="shared" ca="1" si="63"/>
        <v>1</v>
      </c>
      <c r="AR180" s="90">
        <f ca="1">_alpha*$Q180*AO180</f>
        <v>0.20649154938817668</v>
      </c>
      <c r="AS180" s="25">
        <f ca="1">_alpha*$Q180*AP180</f>
        <v>0.20649154938817668</v>
      </c>
      <c r="AT180" s="48">
        <f ca="1">_alpha*$Q180*AQ180</f>
        <v>0.20649154938817668</v>
      </c>
      <c r="AU180" s="90">
        <f ca="1">AU179+AR179</f>
        <v>0.91909530717415899</v>
      </c>
      <c r="AV180" s="25">
        <f ca="1">AV179+AS179</f>
        <v>3.0649154938817662</v>
      </c>
      <c r="AW180" s="48">
        <f ca="1">AW179+AT179</f>
        <v>4.816333605628901</v>
      </c>
    </row>
    <row r="181" spans="2:49" x14ac:dyDescent="0.7">
      <c r="B181" s="15">
        <f t="shared" si="64"/>
        <v>173</v>
      </c>
      <c r="C181" s="7">
        <f t="shared" ca="1" si="65"/>
        <v>11</v>
      </c>
      <c r="D181" s="8">
        <f t="shared" ca="1" si="66"/>
        <v>7</v>
      </c>
      <c r="E181" s="12">
        <f t="shared" ca="1" si="67"/>
        <v>2</v>
      </c>
      <c r="F181" s="66">
        <f t="shared" ca="1" si="68"/>
        <v>1</v>
      </c>
      <c r="G181" s="67">
        <f t="shared" ca="1" si="69"/>
        <v>-1</v>
      </c>
      <c r="H181" s="7">
        <f t="shared" ca="1" si="70"/>
        <v>3</v>
      </c>
      <c r="I181" s="8" t="b">
        <f t="shared" ca="1" si="71"/>
        <v>0</v>
      </c>
      <c r="J181" s="12"/>
      <c r="K181" s="7">
        <f t="shared" ca="1" si="53"/>
        <v>1</v>
      </c>
      <c r="L181" s="25">
        <f t="shared" si="54"/>
        <v>0.59695978484839363</v>
      </c>
      <c r="M181" s="8">
        <f t="shared" ca="1" si="55"/>
        <v>1</v>
      </c>
      <c r="N181" s="12"/>
      <c r="O181" s="74">
        <f ca="1">OFFSET(R181,0,$F181)</f>
        <v>12.691226098119298</v>
      </c>
      <c r="P181" s="73">
        <f ca="1">$G181+MAX(T181:U181)</f>
        <v>14.962633141389242</v>
      </c>
      <c r="Q181" s="48">
        <f ca="1">P181-O181</f>
        <v>2.271407043269944</v>
      </c>
      <c r="R181" s="90">
        <f ca="1">$AU181+$AV181*E181+$AW181*0</f>
        <v>7.6684009431022213</v>
      </c>
      <c r="S181" s="48">
        <f ca="1">$AU181+$AV181*E181+$AW181*1</f>
        <v>12.691226098119298</v>
      </c>
      <c r="T181" s="74">
        <f ca="1">IF($I181=TRUE, 0, $AU181+$AV181*H181+$AW181*0)</f>
        <v>10.939807986372164</v>
      </c>
      <c r="U181" s="77">
        <f ca="1">IF($I181=TRUE, 0, $AU181+$AV181*H181+$AW181*1)</f>
        <v>15.962633141389242</v>
      </c>
      <c r="X181" s="41">
        <f t="shared" ca="1" si="73"/>
        <v>1.1255868565623357</v>
      </c>
      <c r="Y181" s="31">
        <f t="shared" ca="1" si="73"/>
        <v>6.1484120115794134</v>
      </c>
      <c r="Z181" s="30">
        <f t="shared" ca="1" si="73"/>
        <v>4.3969938998322782</v>
      </c>
      <c r="AA181" s="32">
        <f t="shared" ca="1" si="73"/>
        <v>9.4198190548493557</v>
      </c>
      <c r="AB181" s="31">
        <f t="shared" ca="1" si="73"/>
        <v>7.6684009431022213</v>
      </c>
      <c r="AC181" s="31">
        <f t="shared" ca="1" si="73"/>
        <v>12.691226098119298</v>
      </c>
      <c r="AD181" s="30">
        <f t="shared" ca="1" si="73"/>
        <v>10.939807986372164</v>
      </c>
      <c r="AE181" s="32">
        <f t="shared" ca="1" si="73"/>
        <v>15.962633141389242</v>
      </c>
      <c r="AF181" s="31">
        <f t="shared" ca="1" si="73"/>
        <v>14.211215029642107</v>
      </c>
      <c r="AG181" s="42">
        <f t="shared" ca="1" si="73"/>
        <v>19.234040184659186</v>
      </c>
      <c r="AI181" s="7">
        <f t="shared" ca="1" si="57"/>
        <v>1</v>
      </c>
      <c r="AJ181" s="12">
        <f t="shared" ca="1" si="58"/>
        <v>1</v>
      </c>
      <c r="AK181" s="12">
        <f t="shared" ca="1" si="59"/>
        <v>1</v>
      </c>
      <c r="AL181" s="12">
        <f t="shared" ca="1" si="60"/>
        <v>1</v>
      </c>
      <c r="AM181" s="8">
        <f t="shared" ca="1" si="61"/>
        <v>1</v>
      </c>
      <c r="AO181" s="82">
        <f>1</f>
        <v>1</v>
      </c>
      <c r="AP181" s="72">
        <f t="shared" ca="1" si="62"/>
        <v>2</v>
      </c>
      <c r="AQ181" s="83">
        <f t="shared" ca="1" si="63"/>
        <v>1</v>
      </c>
      <c r="AR181" s="90">
        <f ca="1">_alpha*$Q181*AO181</f>
        <v>0.2271407043269944</v>
      </c>
      <c r="AS181" s="25">
        <f ca="1">_alpha*$Q181*AP181</f>
        <v>0.45428140865398881</v>
      </c>
      <c r="AT181" s="48">
        <f ca="1">_alpha*$Q181*AQ181</f>
        <v>0.2271407043269944</v>
      </c>
      <c r="AU181" s="90">
        <f ca="1">AU180+AR180</f>
        <v>1.1255868565623357</v>
      </c>
      <c r="AV181" s="25">
        <f ca="1">AV180+AS180</f>
        <v>3.2714070432699427</v>
      </c>
      <c r="AW181" s="48">
        <f ca="1">AW180+AT180</f>
        <v>5.0228251550170775</v>
      </c>
    </row>
    <row r="182" spans="2:49" x14ac:dyDescent="0.7">
      <c r="B182" s="15">
        <f t="shared" si="64"/>
        <v>174</v>
      </c>
      <c r="C182" s="7">
        <f t="shared" ca="1" si="65"/>
        <v>12</v>
      </c>
      <c r="D182" s="8">
        <f t="shared" ca="1" si="66"/>
        <v>7</v>
      </c>
      <c r="E182" s="12">
        <f t="shared" ca="1" si="67"/>
        <v>3</v>
      </c>
      <c r="F182" s="66">
        <f t="shared" ca="1" si="68"/>
        <v>0</v>
      </c>
      <c r="G182" s="67">
        <f t="shared" ca="1" si="69"/>
        <v>-1</v>
      </c>
      <c r="H182" s="7">
        <f t="shared" ca="1" si="70"/>
        <v>2</v>
      </c>
      <c r="I182" s="8" t="b">
        <f t="shared" ca="1" si="71"/>
        <v>0</v>
      </c>
      <c r="J182" s="12"/>
      <c r="K182" s="7">
        <f t="shared" ca="1" si="53"/>
        <v>1</v>
      </c>
      <c r="L182" s="25">
        <f t="shared" si="54"/>
        <v>0.59661778461822546</v>
      </c>
      <c r="M182" s="8">
        <f t="shared" ca="1" si="55"/>
        <v>0</v>
      </c>
      <c r="N182" s="12"/>
      <c r="O182" s="74">
        <f ca="1">OFFSET(R182,0,$F182)</f>
        <v>12.529792916661124</v>
      </c>
      <c r="P182" s="73">
        <f ca="1">$G182+MAX(T182:U182)</f>
        <v>13.054070324081266</v>
      </c>
      <c r="Q182" s="48">
        <f ca="1">P182-O182</f>
        <v>0.52427740742014173</v>
      </c>
      <c r="R182" s="90">
        <f ca="1">$AU182+$AV182*E182+$AW182*0</f>
        <v>12.529792916661124</v>
      </c>
      <c r="S182" s="48">
        <f ca="1">$AU182+$AV182*E182+$AW182*1</f>
        <v>17.779758776005195</v>
      </c>
      <c r="T182" s="74">
        <f ca="1">IF($I182=TRUE, 0, $AU182+$AV182*H182+$AW182*0)</f>
        <v>8.8041044647371933</v>
      </c>
      <c r="U182" s="77">
        <f ca="1">IF($I182=TRUE, 0, $AU182+$AV182*H182+$AW182*1)</f>
        <v>14.054070324081266</v>
      </c>
      <c r="X182" s="41">
        <f t="shared" ca="1" si="73"/>
        <v>1.3527275608893301</v>
      </c>
      <c r="Y182" s="31">
        <f t="shared" ca="1" si="73"/>
        <v>6.6026934202334022</v>
      </c>
      <c r="Z182" s="30">
        <f t="shared" ca="1" si="73"/>
        <v>5.0784160128132614</v>
      </c>
      <c r="AA182" s="32">
        <f t="shared" ca="1" si="73"/>
        <v>10.328381872157333</v>
      </c>
      <c r="AB182" s="31">
        <f t="shared" ca="1" si="73"/>
        <v>8.8041044647371933</v>
      </c>
      <c r="AC182" s="31">
        <f t="shared" ca="1" si="73"/>
        <v>14.054070324081266</v>
      </c>
      <c r="AD182" s="30">
        <f t="shared" ca="1" si="73"/>
        <v>12.529792916661124</v>
      </c>
      <c r="AE182" s="32">
        <f t="shared" ca="1" si="73"/>
        <v>17.779758776005195</v>
      </c>
      <c r="AF182" s="31">
        <f t="shared" ca="1" si="73"/>
        <v>16.255481368585055</v>
      </c>
      <c r="AG182" s="42">
        <f t="shared" ca="1" si="73"/>
        <v>21.505447227929128</v>
      </c>
      <c r="AI182" s="7">
        <f t="shared" ca="1" si="57"/>
        <v>1</v>
      </c>
      <c r="AJ182" s="12">
        <f t="shared" ca="1" si="58"/>
        <v>1</v>
      </c>
      <c r="AK182" s="12">
        <f t="shared" ca="1" si="59"/>
        <v>1</v>
      </c>
      <c r="AL182" s="12">
        <f t="shared" ca="1" si="60"/>
        <v>1</v>
      </c>
      <c r="AM182" s="8">
        <f t="shared" ca="1" si="61"/>
        <v>1</v>
      </c>
      <c r="AO182" s="82">
        <f>1</f>
        <v>1</v>
      </c>
      <c r="AP182" s="72">
        <f t="shared" ca="1" si="62"/>
        <v>3</v>
      </c>
      <c r="AQ182" s="83">
        <f t="shared" ca="1" si="63"/>
        <v>0</v>
      </c>
      <c r="AR182" s="90">
        <f ca="1">_alpha*$Q182*AO182</f>
        <v>5.2427740742014173E-2</v>
      </c>
      <c r="AS182" s="25">
        <f ca="1">_alpha*$Q182*AP182</f>
        <v>0.15728322222604252</v>
      </c>
      <c r="AT182" s="48">
        <f ca="1">_alpha*$Q182*AQ182</f>
        <v>0</v>
      </c>
      <c r="AU182" s="90">
        <f ca="1">AU181+AR181</f>
        <v>1.3527275608893301</v>
      </c>
      <c r="AV182" s="25">
        <f ca="1">AV181+AS181</f>
        <v>3.7256884519239315</v>
      </c>
      <c r="AW182" s="48">
        <f ca="1">AW181+AT181</f>
        <v>5.2499658593440719</v>
      </c>
    </row>
    <row r="183" spans="2:49" x14ac:dyDescent="0.7">
      <c r="B183" s="15">
        <f t="shared" si="64"/>
        <v>175</v>
      </c>
      <c r="C183" s="7">
        <f t="shared" ca="1" si="65"/>
        <v>13</v>
      </c>
      <c r="D183" s="8">
        <f t="shared" ca="1" si="66"/>
        <v>7</v>
      </c>
      <c r="E183" s="12">
        <f t="shared" ca="1" si="67"/>
        <v>2</v>
      </c>
      <c r="F183" s="66">
        <f t="shared" ca="1" si="68"/>
        <v>1</v>
      </c>
      <c r="G183" s="67">
        <f t="shared" ca="1" si="69"/>
        <v>-1</v>
      </c>
      <c r="H183" s="7">
        <f t="shared" ca="1" si="70"/>
        <v>3</v>
      </c>
      <c r="I183" s="8" t="b">
        <f t="shared" ca="1" si="71"/>
        <v>0</v>
      </c>
      <c r="J183" s="12"/>
      <c r="K183" s="7">
        <f t="shared" ca="1" si="53"/>
        <v>1</v>
      </c>
      <c r="L183" s="25">
        <f t="shared" si="54"/>
        <v>0.59627792737969443</v>
      </c>
      <c r="M183" s="8">
        <f t="shared" ca="1" si="55"/>
        <v>1</v>
      </c>
      <c r="N183" s="12"/>
      <c r="O183" s="74">
        <f ca="1">OFFSET(R183,0,$F183)</f>
        <v>14.421064509275364</v>
      </c>
      <c r="P183" s="73">
        <f ca="1">$G183+MAX(T183:U183)</f>
        <v>17.304036183425339</v>
      </c>
      <c r="Q183" s="48">
        <f ca="1">P183-O183</f>
        <v>2.8829716741499745</v>
      </c>
      <c r="R183" s="90">
        <f ca="1">$AU183+$AV183*E183+$AW183*0</f>
        <v>9.1710986499312916</v>
      </c>
      <c r="S183" s="48">
        <f ca="1">$AU183+$AV183*E183+$AW183*1</f>
        <v>14.421064509275364</v>
      </c>
      <c r="T183" s="74">
        <f ca="1">IF($I183=TRUE, 0, $AU183+$AV183*H183+$AW183*0)</f>
        <v>13.054070324081266</v>
      </c>
      <c r="U183" s="77">
        <f ca="1">IF($I183=TRUE, 0, $AU183+$AV183*H183+$AW183*1)</f>
        <v>18.304036183425339</v>
      </c>
      <c r="X183" s="41">
        <f t="shared" ca="1" si="73"/>
        <v>1.4051553016313443</v>
      </c>
      <c r="Y183" s="31">
        <f t="shared" ca="1" si="73"/>
        <v>6.6551211609754164</v>
      </c>
      <c r="Z183" s="30">
        <f t="shared" ca="1" si="73"/>
        <v>5.2881269757813181</v>
      </c>
      <c r="AA183" s="32">
        <f t="shared" ca="1" si="73"/>
        <v>10.53809283512539</v>
      </c>
      <c r="AB183" s="31">
        <f t="shared" ca="1" si="73"/>
        <v>9.1710986499312916</v>
      </c>
      <c r="AC183" s="31">
        <f t="shared" ca="1" si="73"/>
        <v>14.421064509275364</v>
      </c>
      <c r="AD183" s="30">
        <f t="shared" ca="1" si="73"/>
        <v>13.054070324081266</v>
      </c>
      <c r="AE183" s="32">
        <f t="shared" ca="1" si="73"/>
        <v>18.304036183425339</v>
      </c>
      <c r="AF183" s="31">
        <f t="shared" ca="1" si="73"/>
        <v>16.937041998231241</v>
      </c>
      <c r="AG183" s="42">
        <f t="shared" ca="1" si="73"/>
        <v>22.187007857575313</v>
      </c>
      <c r="AI183" s="7">
        <f t="shared" ca="1" si="57"/>
        <v>1</v>
      </c>
      <c r="AJ183" s="12">
        <f t="shared" ca="1" si="58"/>
        <v>1</v>
      </c>
      <c r="AK183" s="12">
        <f t="shared" ca="1" si="59"/>
        <v>1</v>
      </c>
      <c r="AL183" s="12">
        <f t="shared" ca="1" si="60"/>
        <v>1</v>
      </c>
      <c r="AM183" s="8">
        <f t="shared" ca="1" si="61"/>
        <v>1</v>
      </c>
      <c r="AO183" s="82">
        <f>1</f>
        <v>1</v>
      </c>
      <c r="AP183" s="72">
        <f t="shared" ca="1" si="62"/>
        <v>2</v>
      </c>
      <c r="AQ183" s="83">
        <f t="shared" ca="1" si="63"/>
        <v>1</v>
      </c>
      <c r="AR183" s="90">
        <f ca="1">_alpha*$Q183*AO183</f>
        <v>0.28829716741499745</v>
      </c>
      <c r="AS183" s="25">
        <f ca="1">_alpha*$Q183*AP183</f>
        <v>0.57659433482999489</v>
      </c>
      <c r="AT183" s="48">
        <f ca="1">_alpha*$Q183*AQ183</f>
        <v>0.28829716741499745</v>
      </c>
      <c r="AU183" s="90">
        <f ca="1">AU182+AR182</f>
        <v>1.4051553016313443</v>
      </c>
      <c r="AV183" s="25">
        <f ca="1">AV182+AS182</f>
        <v>3.882971674149974</v>
      </c>
      <c r="AW183" s="48">
        <f ca="1">AW182+AT182</f>
        <v>5.2499658593440719</v>
      </c>
    </row>
    <row r="184" spans="2:49" x14ac:dyDescent="0.7">
      <c r="B184" s="15">
        <f t="shared" si="64"/>
        <v>176</v>
      </c>
      <c r="C184" s="7">
        <f t="shared" ca="1" si="65"/>
        <v>14</v>
      </c>
      <c r="D184" s="8">
        <f t="shared" ca="1" si="66"/>
        <v>7</v>
      </c>
      <c r="E184" s="12">
        <f t="shared" ca="1" si="67"/>
        <v>3</v>
      </c>
      <c r="F184" s="66">
        <f t="shared" ca="1" si="68"/>
        <v>1</v>
      </c>
      <c r="G184" s="67">
        <f t="shared" ca="1" si="69"/>
        <v>10</v>
      </c>
      <c r="H184" s="7">
        <f t="shared" ca="1" si="70"/>
        <v>4</v>
      </c>
      <c r="I184" s="8" t="b">
        <f t="shared" ca="1" si="71"/>
        <v>1</v>
      </c>
      <c r="J184" s="12"/>
      <c r="K184" s="7">
        <f t="shared" ca="1" si="53"/>
        <v>1</v>
      </c>
      <c r="L184" s="25">
        <f t="shared" si="54"/>
        <v>0.59594018764247947</v>
      </c>
      <c r="M184" s="8">
        <f t="shared" ca="1" si="55"/>
        <v>1</v>
      </c>
      <c r="N184" s="12"/>
      <c r="O184" s="74">
        <f ca="1">OFFSET(R184,0,$F184)</f>
        <v>20.610413522745318</v>
      </c>
      <c r="P184" s="73">
        <f ca="1">$G184+MAX(T184:U184)</f>
        <v>10</v>
      </c>
      <c r="Q184" s="48">
        <f ca="1">P184-O184</f>
        <v>-10.610413522745318</v>
      </c>
      <c r="R184" s="90">
        <f ca="1">$AU184+$AV184*E184+$AW184*0</f>
        <v>15.07215049598625</v>
      </c>
      <c r="S184" s="48">
        <f ca="1">$AU184+$AV184*E184+$AW184*1</f>
        <v>20.610413522745318</v>
      </c>
      <c r="T184" s="74">
        <f ca="1">IF($I184=TRUE, 0, $AU184+$AV184*H184+$AW184*0)</f>
        <v>0</v>
      </c>
      <c r="U184" s="77">
        <f ca="1">IF($I184=TRUE, 0, $AU184+$AV184*H184+$AW184*1)</f>
        <v>0</v>
      </c>
      <c r="X184" s="41">
        <f t="shared" ca="1" si="73"/>
        <v>1.6934524690463417</v>
      </c>
      <c r="Y184" s="31">
        <f t="shared" ca="1" si="73"/>
        <v>7.2317154958054113</v>
      </c>
      <c r="Z184" s="30">
        <f t="shared" ca="1" si="73"/>
        <v>6.1530184780263113</v>
      </c>
      <c r="AA184" s="32">
        <f t="shared" ca="1" si="73"/>
        <v>11.69128150478538</v>
      </c>
      <c r="AB184" s="31">
        <f t="shared" ca="1" si="73"/>
        <v>10.612584487006281</v>
      </c>
      <c r="AC184" s="31">
        <f t="shared" ca="1" si="73"/>
        <v>16.150847513765349</v>
      </c>
      <c r="AD184" s="30">
        <f t="shared" ca="1" si="73"/>
        <v>15.07215049598625</v>
      </c>
      <c r="AE184" s="32">
        <f t="shared" ca="1" si="73"/>
        <v>20.610413522745318</v>
      </c>
      <c r="AF184" s="31">
        <f t="shared" ca="1" si="73"/>
        <v>19.531716504966219</v>
      </c>
      <c r="AG184" s="42">
        <f t="shared" ca="1" si="73"/>
        <v>25.069979531725288</v>
      </c>
      <c r="AI184" s="7">
        <f t="shared" ca="1" si="57"/>
        <v>1</v>
      </c>
      <c r="AJ184" s="12">
        <f t="shared" ca="1" si="58"/>
        <v>1</v>
      </c>
      <c r="AK184" s="12">
        <f t="shared" ca="1" si="59"/>
        <v>1</v>
      </c>
      <c r="AL184" s="12">
        <f t="shared" ca="1" si="60"/>
        <v>1</v>
      </c>
      <c r="AM184" s="8">
        <f t="shared" ca="1" si="61"/>
        <v>1</v>
      </c>
      <c r="AO184" s="82">
        <f>1</f>
        <v>1</v>
      </c>
      <c r="AP184" s="72">
        <f t="shared" ca="1" si="62"/>
        <v>3</v>
      </c>
      <c r="AQ184" s="83">
        <f t="shared" ca="1" si="63"/>
        <v>1</v>
      </c>
      <c r="AR184" s="90">
        <f ca="1">_alpha*$Q184*AO184</f>
        <v>-1.0610413522745319</v>
      </c>
      <c r="AS184" s="25">
        <f ca="1">_alpha*$Q184*AP184</f>
        <v>-3.1831240568235959</v>
      </c>
      <c r="AT184" s="48">
        <f ca="1">_alpha*$Q184*AQ184</f>
        <v>-1.0610413522745319</v>
      </c>
      <c r="AU184" s="90">
        <f ca="1">AU183+AR183</f>
        <v>1.6934524690463417</v>
      </c>
      <c r="AV184" s="25">
        <f ca="1">AV183+AS183</f>
        <v>4.4595660089799694</v>
      </c>
      <c r="AW184" s="48">
        <f ca="1">AW183+AT183</f>
        <v>5.5382630267590693</v>
      </c>
    </row>
    <row r="185" spans="2:49" x14ac:dyDescent="0.7">
      <c r="B185" s="15">
        <f t="shared" si="64"/>
        <v>177</v>
      </c>
      <c r="C185" s="7">
        <f t="shared" ca="1" si="65"/>
        <v>0</v>
      </c>
      <c r="D185" s="8">
        <f t="shared" ca="1" si="66"/>
        <v>8</v>
      </c>
      <c r="E185" s="12">
        <f t="shared" ca="1" si="67"/>
        <v>0</v>
      </c>
      <c r="F185" s="66">
        <f t="shared" ca="1" si="68"/>
        <v>1</v>
      </c>
      <c r="G185" s="67">
        <f t="shared" ca="1" si="69"/>
        <v>-1</v>
      </c>
      <c r="H185" s="7">
        <f t="shared" ca="1" si="70"/>
        <v>1</v>
      </c>
      <c r="I185" s="8" t="b">
        <f t="shared" ca="1" si="71"/>
        <v>0</v>
      </c>
      <c r="J185" s="12"/>
      <c r="K185" s="7">
        <f t="shared" ca="1" si="53"/>
        <v>1</v>
      </c>
      <c r="L185" s="25">
        <f t="shared" si="54"/>
        <v>0.59560454036132116</v>
      </c>
      <c r="M185" s="8">
        <f t="shared" ca="1" si="55"/>
        <v>1</v>
      </c>
      <c r="N185" s="12"/>
      <c r="O185" s="74">
        <f ca="1">OFFSET(R185,0,$F185)</f>
        <v>5.1096327912563471</v>
      </c>
      <c r="P185" s="73">
        <f ca="1">$G185+MAX(T185:U185)</f>
        <v>5.3860747434127205</v>
      </c>
      <c r="Q185" s="48">
        <f ca="1">P185-O185</f>
        <v>0.27644195215637346</v>
      </c>
      <c r="R185" s="90">
        <f ca="1">$AU185+$AV185*E185+$AW185*0</f>
        <v>0.63241111677180983</v>
      </c>
      <c r="S185" s="48">
        <f ca="1">$AU185+$AV185*E185+$AW185*1</f>
        <v>5.1096327912563471</v>
      </c>
      <c r="T185" s="74">
        <f ca="1">IF($I185=TRUE, 0, $AU185+$AV185*H185+$AW185*0)</f>
        <v>1.9088530689281833</v>
      </c>
      <c r="U185" s="77">
        <f ca="1">IF($I185=TRUE, 0, $AU185+$AV185*H185+$AW185*1)</f>
        <v>6.3860747434127205</v>
      </c>
      <c r="X185" s="41">
        <f t="shared" ref="X185:AG200" ca="1" si="74">$AU185+$AV185*X$5+$AW185*X$6</f>
        <v>0.63241111677180983</v>
      </c>
      <c r="Y185" s="31">
        <f t="shared" ca="1" si="74"/>
        <v>5.1096327912563471</v>
      </c>
      <c r="Z185" s="30">
        <f t="shared" ca="1" si="74"/>
        <v>1.9088530689281833</v>
      </c>
      <c r="AA185" s="32">
        <f t="shared" ca="1" si="74"/>
        <v>6.3860747434127205</v>
      </c>
      <c r="AB185" s="31">
        <f t="shared" ca="1" si="74"/>
        <v>3.1852950210845568</v>
      </c>
      <c r="AC185" s="31">
        <f t="shared" ca="1" si="74"/>
        <v>7.662516695569094</v>
      </c>
      <c r="AD185" s="30">
        <f t="shared" ca="1" si="74"/>
        <v>4.4617369732409298</v>
      </c>
      <c r="AE185" s="32">
        <f t="shared" ca="1" si="74"/>
        <v>8.9389586477254674</v>
      </c>
      <c r="AF185" s="31">
        <f t="shared" ca="1" si="74"/>
        <v>5.7381789253973032</v>
      </c>
      <c r="AG185" s="42">
        <f t="shared" ca="1" si="74"/>
        <v>10.215400599881841</v>
      </c>
      <c r="AI185" s="7">
        <f t="shared" ca="1" si="57"/>
        <v>1</v>
      </c>
      <c r="AJ185" s="12">
        <f t="shared" ca="1" si="58"/>
        <v>1</v>
      </c>
      <c r="AK185" s="12">
        <f t="shared" ca="1" si="59"/>
        <v>1</v>
      </c>
      <c r="AL185" s="12">
        <f t="shared" ca="1" si="60"/>
        <v>1</v>
      </c>
      <c r="AM185" s="8">
        <f t="shared" ca="1" si="61"/>
        <v>1</v>
      </c>
      <c r="AO185" s="82">
        <f>1</f>
        <v>1</v>
      </c>
      <c r="AP185" s="72">
        <f t="shared" ca="1" si="62"/>
        <v>0</v>
      </c>
      <c r="AQ185" s="83">
        <f t="shared" ca="1" si="63"/>
        <v>1</v>
      </c>
      <c r="AR185" s="90">
        <f ca="1">_alpha*$Q185*AO185</f>
        <v>2.7644195215637348E-2</v>
      </c>
      <c r="AS185" s="25">
        <f ca="1">_alpha*$Q185*AP185</f>
        <v>0</v>
      </c>
      <c r="AT185" s="48">
        <f ca="1">_alpha*$Q185*AQ185</f>
        <v>2.7644195215637348E-2</v>
      </c>
      <c r="AU185" s="90">
        <f ca="1">AU184+AR184</f>
        <v>0.63241111677180983</v>
      </c>
      <c r="AV185" s="25">
        <f ca="1">AV184+AS184</f>
        <v>1.2764419521563735</v>
      </c>
      <c r="AW185" s="48">
        <f ca="1">AW184+AT184</f>
        <v>4.4772216744845377</v>
      </c>
    </row>
    <row r="186" spans="2:49" x14ac:dyDescent="0.7">
      <c r="B186" s="15">
        <f t="shared" si="64"/>
        <v>178</v>
      </c>
      <c r="C186" s="7">
        <f t="shared" ca="1" si="65"/>
        <v>1</v>
      </c>
      <c r="D186" s="8">
        <f t="shared" ca="1" si="66"/>
        <v>8</v>
      </c>
      <c r="E186" s="12">
        <f t="shared" ca="1" si="67"/>
        <v>1</v>
      </c>
      <c r="F186" s="66">
        <f t="shared" ca="1" si="68"/>
        <v>1</v>
      </c>
      <c r="G186" s="67">
        <f t="shared" ca="1" si="69"/>
        <v>-1</v>
      </c>
      <c r="H186" s="7">
        <f t="shared" ca="1" si="70"/>
        <v>2</v>
      </c>
      <c r="I186" s="8" t="b">
        <f t="shared" ca="1" si="71"/>
        <v>0</v>
      </c>
      <c r="J186" s="12"/>
      <c r="K186" s="7">
        <f t="shared" ca="1" si="53"/>
        <v>1</v>
      </c>
      <c r="L186" s="25">
        <f t="shared" si="54"/>
        <v>0.59527096092580267</v>
      </c>
      <c r="M186" s="8">
        <f t="shared" ca="1" si="55"/>
        <v>1</v>
      </c>
      <c r="N186" s="12"/>
      <c r="O186" s="74">
        <f ca="1">OFFSET(R186,0,$F186)</f>
        <v>6.4413631338439954</v>
      </c>
      <c r="P186" s="73">
        <f ca="1">$G186+MAX(T186:U186)</f>
        <v>6.7178050860003689</v>
      </c>
      <c r="Q186" s="48">
        <f ca="1">P186-O186</f>
        <v>0.27644195215637346</v>
      </c>
      <c r="R186" s="90">
        <f ca="1">$AU186+$AV186*E186+$AW186*0</f>
        <v>1.9364972641438207</v>
      </c>
      <c r="S186" s="48">
        <f ca="1">$AU186+$AV186*E186+$AW186*1</f>
        <v>6.4413631338439954</v>
      </c>
      <c r="T186" s="74">
        <f ca="1">IF($I186=TRUE, 0, $AU186+$AV186*H186+$AW186*0)</f>
        <v>3.2129392163001942</v>
      </c>
      <c r="U186" s="77">
        <f ca="1">IF($I186=TRUE, 0, $AU186+$AV186*H186+$AW186*1)</f>
        <v>7.7178050860003689</v>
      </c>
      <c r="X186" s="41">
        <f t="shared" ca="1" si="74"/>
        <v>0.66005531198744716</v>
      </c>
      <c r="Y186" s="31">
        <f t="shared" ca="1" si="74"/>
        <v>5.1649211816876219</v>
      </c>
      <c r="Z186" s="30">
        <f t="shared" ca="1" si="74"/>
        <v>1.9364972641438207</v>
      </c>
      <c r="AA186" s="32">
        <f t="shared" ca="1" si="74"/>
        <v>6.4413631338439954</v>
      </c>
      <c r="AB186" s="31">
        <f t="shared" ca="1" si="74"/>
        <v>3.2129392163001942</v>
      </c>
      <c r="AC186" s="31">
        <f t="shared" ca="1" si="74"/>
        <v>7.7178050860003689</v>
      </c>
      <c r="AD186" s="30">
        <f t="shared" ca="1" si="74"/>
        <v>4.4893811684565677</v>
      </c>
      <c r="AE186" s="32">
        <f t="shared" ca="1" si="74"/>
        <v>8.9942470381567432</v>
      </c>
      <c r="AF186" s="31">
        <f t="shared" ca="1" si="74"/>
        <v>5.7658231206129411</v>
      </c>
      <c r="AG186" s="42">
        <f t="shared" ca="1" si="74"/>
        <v>10.270688990313115</v>
      </c>
      <c r="AI186" s="7">
        <f t="shared" ca="1" si="57"/>
        <v>1</v>
      </c>
      <c r="AJ186" s="12">
        <f t="shared" ca="1" si="58"/>
        <v>1</v>
      </c>
      <c r="AK186" s="12">
        <f t="shared" ca="1" si="59"/>
        <v>1</v>
      </c>
      <c r="AL186" s="12">
        <f t="shared" ca="1" si="60"/>
        <v>1</v>
      </c>
      <c r="AM186" s="8">
        <f t="shared" ca="1" si="61"/>
        <v>1</v>
      </c>
      <c r="AO186" s="82">
        <f>1</f>
        <v>1</v>
      </c>
      <c r="AP186" s="72">
        <f t="shared" ca="1" si="62"/>
        <v>1</v>
      </c>
      <c r="AQ186" s="83">
        <f t="shared" ca="1" si="63"/>
        <v>1</v>
      </c>
      <c r="AR186" s="90">
        <f ca="1">_alpha*$Q186*AO186</f>
        <v>2.7644195215637348E-2</v>
      </c>
      <c r="AS186" s="25">
        <f ca="1">_alpha*$Q186*AP186</f>
        <v>2.7644195215637348E-2</v>
      </c>
      <c r="AT186" s="48">
        <f ca="1">_alpha*$Q186*AQ186</f>
        <v>2.7644195215637348E-2</v>
      </c>
      <c r="AU186" s="90">
        <f ca="1">AU185+AR185</f>
        <v>0.66005531198744716</v>
      </c>
      <c r="AV186" s="25">
        <f ca="1">AV185+AS185</f>
        <v>1.2764419521563735</v>
      </c>
      <c r="AW186" s="48">
        <f ca="1">AW185+AT185</f>
        <v>4.5048658697001747</v>
      </c>
    </row>
    <row r="187" spans="2:49" x14ac:dyDescent="0.7">
      <c r="B187" s="15">
        <f t="shared" si="64"/>
        <v>179</v>
      </c>
      <c r="C187" s="7">
        <f t="shared" ca="1" si="65"/>
        <v>2</v>
      </c>
      <c r="D187" s="8">
        <f t="shared" ca="1" si="66"/>
        <v>8</v>
      </c>
      <c r="E187" s="12">
        <f t="shared" ca="1" si="67"/>
        <v>2</v>
      </c>
      <c r="F187" s="66">
        <f t="shared" ca="1" si="68"/>
        <v>1</v>
      </c>
      <c r="G187" s="67">
        <f t="shared" ca="1" si="69"/>
        <v>-1</v>
      </c>
      <c r="H187" s="7">
        <f t="shared" ca="1" si="70"/>
        <v>3</v>
      </c>
      <c r="I187" s="8" t="b">
        <f t="shared" ca="1" si="71"/>
        <v>0</v>
      </c>
      <c r="J187" s="12"/>
      <c r="K187" s="7">
        <f t="shared" ca="1" si="53"/>
        <v>1</v>
      </c>
      <c r="L187" s="25">
        <f t="shared" si="54"/>
        <v>0.59493942515041942</v>
      </c>
      <c r="M187" s="8">
        <f t="shared" ca="1" si="55"/>
        <v>1</v>
      </c>
      <c r="N187" s="12"/>
      <c r="O187" s="74">
        <f ca="1">OFFSET(R187,0,$F187)</f>
        <v>7.8283818668629177</v>
      </c>
      <c r="P187" s="73">
        <f ca="1">$G187+MAX(T187:U187)</f>
        <v>8.132468014234929</v>
      </c>
      <c r="Q187" s="48">
        <f ca="1">P187-O187</f>
        <v>0.30408614737201134</v>
      </c>
      <c r="R187" s="90">
        <f ca="1">$AU187+$AV187*E187+$AW187*0</f>
        <v>3.2958718019471061</v>
      </c>
      <c r="S187" s="48">
        <f ca="1">$AU187+$AV187*E187+$AW187*1</f>
        <v>7.8283818668629177</v>
      </c>
      <c r="T187" s="74">
        <f ca="1">IF($I187=TRUE, 0, $AU187+$AV187*H187+$AW187*0)</f>
        <v>4.5999579493191174</v>
      </c>
      <c r="U187" s="77">
        <f ca="1">IF($I187=TRUE, 0, $AU187+$AV187*H187+$AW187*1)</f>
        <v>9.132468014234929</v>
      </c>
      <c r="X187" s="41">
        <f t="shared" ca="1" si="74"/>
        <v>0.68769950720308448</v>
      </c>
      <c r="Y187" s="31">
        <f t="shared" ca="1" si="74"/>
        <v>5.2202095721188959</v>
      </c>
      <c r="Z187" s="30">
        <f t="shared" ca="1" si="74"/>
        <v>1.9917856545750954</v>
      </c>
      <c r="AA187" s="32">
        <f t="shared" ca="1" si="74"/>
        <v>6.5242957194909073</v>
      </c>
      <c r="AB187" s="31">
        <f t="shared" ca="1" si="74"/>
        <v>3.2958718019471061</v>
      </c>
      <c r="AC187" s="31">
        <f t="shared" ca="1" si="74"/>
        <v>7.8283818668629177</v>
      </c>
      <c r="AD187" s="30">
        <f t="shared" ca="1" si="74"/>
        <v>4.5999579493191174</v>
      </c>
      <c r="AE187" s="32">
        <f t="shared" ca="1" si="74"/>
        <v>9.132468014234929</v>
      </c>
      <c r="AF187" s="31">
        <f t="shared" ca="1" si="74"/>
        <v>5.9040440966911278</v>
      </c>
      <c r="AG187" s="42">
        <f t="shared" ca="1" si="74"/>
        <v>10.436554161606939</v>
      </c>
      <c r="AI187" s="7">
        <f t="shared" ca="1" si="57"/>
        <v>1</v>
      </c>
      <c r="AJ187" s="12">
        <f t="shared" ca="1" si="58"/>
        <v>1</v>
      </c>
      <c r="AK187" s="12">
        <f t="shared" ca="1" si="59"/>
        <v>1</v>
      </c>
      <c r="AL187" s="12">
        <f t="shared" ca="1" si="60"/>
        <v>1</v>
      </c>
      <c r="AM187" s="8">
        <f t="shared" ca="1" si="61"/>
        <v>1</v>
      </c>
      <c r="AO187" s="82">
        <f>1</f>
        <v>1</v>
      </c>
      <c r="AP187" s="72">
        <f t="shared" ca="1" si="62"/>
        <v>2</v>
      </c>
      <c r="AQ187" s="83">
        <f t="shared" ca="1" si="63"/>
        <v>1</v>
      </c>
      <c r="AR187" s="90">
        <f ca="1">_alpha*$Q187*AO187</f>
        <v>3.0408614737201134E-2</v>
      </c>
      <c r="AS187" s="25">
        <f ca="1">_alpha*$Q187*AP187</f>
        <v>6.0817229474402268E-2</v>
      </c>
      <c r="AT187" s="48">
        <f ca="1">_alpha*$Q187*AQ187</f>
        <v>3.0408614737201134E-2</v>
      </c>
      <c r="AU187" s="90">
        <f ca="1">AU186+AR186</f>
        <v>0.68769950720308448</v>
      </c>
      <c r="AV187" s="25">
        <f ca="1">AV186+AS186</f>
        <v>1.3040861473720109</v>
      </c>
      <c r="AW187" s="48">
        <f ca="1">AW186+AT186</f>
        <v>4.5325100649158117</v>
      </c>
    </row>
    <row r="188" spans="2:49" x14ac:dyDescent="0.7">
      <c r="B188" s="15">
        <f t="shared" si="64"/>
        <v>180</v>
      </c>
      <c r="C188" s="7">
        <f t="shared" ca="1" si="65"/>
        <v>3</v>
      </c>
      <c r="D188" s="8">
        <f t="shared" ca="1" si="66"/>
        <v>8</v>
      </c>
      <c r="E188" s="12">
        <f t="shared" ca="1" si="67"/>
        <v>3</v>
      </c>
      <c r="F188" s="66">
        <f t="shared" ca="1" si="68"/>
        <v>1</v>
      </c>
      <c r="G188" s="67">
        <f t="shared" ca="1" si="69"/>
        <v>10</v>
      </c>
      <c r="H188" s="7">
        <f t="shared" ca="1" si="70"/>
        <v>4</v>
      </c>
      <c r="I188" s="8" t="b">
        <f t="shared" ca="1" si="71"/>
        <v>1</v>
      </c>
      <c r="J188" s="12"/>
      <c r="K188" s="7">
        <f t="shared" ca="1" si="53"/>
        <v>1</v>
      </c>
      <c r="L188" s="25">
        <f t="shared" si="54"/>
        <v>0.59460990926493007</v>
      </c>
      <c r="M188" s="8">
        <f t="shared" ca="1" si="55"/>
        <v>1</v>
      </c>
      <c r="N188" s="12"/>
      <c r="O188" s="74">
        <f ca="1">OFFSET(R188,0,$F188)</f>
        <v>9.3757369321325363</v>
      </c>
      <c r="P188" s="73">
        <f ca="1">$G188+MAX(T188:U188)</f>
        <v>10</v>
      </c>
      <c r="Q188" s="48">
        <f ca="1">P188-O188</f>
        <v>0.62426306786746366</v>
      </c>
      <c r="R188" s="90">
        <f ca="1">$AU188+$AV188*E188+$AW188*0</f>
        <v>4.8128182524795244</v>
      </c>
      <c r="S188" s="48">
        <f ca="1">$AU188+$AV188*E188+$AW188*1</f>
        <v>9.3757369321325363</v>
      </c>
      <c r="T188" s="74">
        <f ca="1">IF($I188=TRUE, 0, $AU188+$AV188*H188+$AW188*0)</f>
        <v>0</v>
      </c>
      <c r="U188" s="77">
        <f ca="1">IF($I188=TRUE, 0, $AU188+$AV188*H188+$AW188*1)</f>
        <v>0</v>
      </c>
      <c r="X188" s="41">
        <f t="shared" ca="1" si="74"/>
        <v>0.71810812194028562</v>
      </c>
      <c r="Y188" s="31">
        <f t="shared" ca="1" si="74"/>
        <v>5.2810268015932982</v>
      </c>
      <c r="Z188" s="30">
        <f t="shared" ca="1" si="74"/>
        <v>2.083011498786699</v>
      </c>
      <c r="AA188" s="32">
        <f t="shared" ca="1" si="74"/>
        <v>6.6459301784397118</v>
      </c>
      <c r="AB188" s="31">
        <f t="shared" ca="1" si="74"/>
        <v>3.4479148756331117</v>
      </c>
      <c r="AC188" s="31">
        <f t="shared" ca="1" si="74"/>
        <v>8.0108335552861245</v>
      </c>
      <c r="AD188" s="30">
        <f t="shared" ca="1" si="74"/>
        <v>4.8128182524795244</v>
      </c>
      <c r="AE188" s="32">
        <f t="shared" ca="1" si="74"/>
        <v>9.3757369321325363</v>
      </c>
      <c r="AF188" s="31">
        <f t="shared" ca="1" si="74"/>
        <v>6.177721629325938</v>
      </c>
      <c r="AG188" s="42">
        <f t="shared" ca="1" si="74"/>
        <v>10.74064030897895</v>
      </c>
      <c r="AI188" s="7">
        <f t="shared" ca="1" si="57"/>
        <v>1</v>
      </c>
      <c r="AJ188" s="12">
        <f t="shared" ca="1" si="58"/>
        <v>1</v>
      </c>
      <c r="AK188" s="12">
        <f t="shared" ca="1" si="59"/>
        <v>1</v>
      </c>
      <c r="AL188" s="12">
        <f t="shared" ca="1" si="60"/>
        <v>1</v>
      </c>
      <c r="AM188" s="8">
        <f t="shared" ca="1" si="61"/>
        <v>1</v>
      </c>
      <c r="AO188" s="82">
        <f>1</f>
        <v>1</v>
      </c>
      <c r="AP188" s="72">
        <f t="shared" ca="1" si="62"/>
        <v>3</v>
      </c>
      <c r="AQ188" s="83">
        <f t="shared" ca="1" si="63"/>
        <v>1</v>
      </c>
      <c r="AR188" s="90">
        <f ca="1">_alpha*$Q188*AO188</f>
        <v>6.242630678674637E-2</v>
      </c>
      <c r="AS188" s="25">
        <f ca="1">_alpha*$Q188*AP188</f>
        <v>0.1872789203602391</v>
      </c>
      <c r="AT188" s="48">
        <f ca="1">_alpha*$Q188*AQ188</f>
        <v>6.242630678674637E-2</v>
      </c>
      <c r="AU188" s="90">
        <f ca="1">AU187+AR187</f>
        <v>0.71810812194028562</v>
      </c>
      <c r="AV188" s="25">
        <f ca="1">AV187+AS187</f>
        <v>1.3649033768464132</v>
      </c>
      <c r="AW188" s="48">
        <f ca="1">AW187+AT187</f>
        <v>4.5629186796530128</v>
      </c>
    </row>
    <row r="189" spans="2:49" x14ac:dyDescent="0.7">
      <c r="B189" s="15">
        <f t="shared" si="64"/>
        <v>181</v>
      </c>
      <c r="C189" s="7">
        <f t="shared" ca="1" si="65"/>
        <v>0</v>
      </c>
      <c r="D189" s="8">
        <f t="shared" ca="1" si="66"/>
        <v>9</v>
      </c>
      <c r="E189" s="12">
        <f t="shared" ca="1" si="67"/>
        <v>0</v>
      </c>
      <c r="F189" s="66">
        <f t="shared" ca="1" si="68"/>
        <v>1</v>
      </c>
      <c r="G189" s="67">
        <f t="shared" ca="1" si="69"/>
        <v>-1</v>
      </c>
      <c r="H189" s="7">
        <f t="shared" ca="1" si="70"/>
        <v>1</v>
      </c>
      <c r="I189" s="8" t="b">
        <f t="shared" ca="1" si="71"/>
        <v>0</v>
      </c>
      <c r="J189" s="12"/>
      <c r="K189" s="7">
        <f t="shared" ca="1" si="53"/>
        <v>1</v>
      </c>
      <c r="L189" s="25">
        <f t="shared" si="54"/>
        <v>0.59428238990497839</v>
      </c>
      <c r="M189" s="8">
        <f t="shared" ca="1" si="55"/>
        <v>1</v>
      </c>
      <c r="N189" s="12"/>
      <c r="O189" s="74">
        <f ca="1">OFFSET(R189,0,$F189)</f>
        <v>5.4058794151667913</v>
      </c>
      <c r="P189" s="73">
        <f ca="1">$G189+MAX(T189:U189)</f>
        <v>5.9580617123734436</v>
      </c>
      <c r="Q189" s="48">
        <f ca="1">P189-O189</f>
        <v>0.55218229720665235</v>
      </c>
      <c r="R189" s="90">
        <f ca="1">$AU189+$AV189*E189+$AW189*0</f>
        <v>0.78053442872703194</v>
      </c>
      <c r="S189" s="48">
        <f ca="1">$AU189+$AV189*E189+$AW189*1</f>
        <v>5.4058794151667913</v>
      </c>
      <c r="T189" s="74">
        <f ca="1">IF($I189=TRUE, 0, $AU189+$AV189*H189+$AW189*0)</f>
        <v>2.3327167259336843</v>
      </c>
      <c r="U189" s="77">
        <f ca="1">IF($I189=TRUE, 0, $AU189+$AV189*H189+$AW189*1)</f>
        <v>6.9580617123734436</v>
      </c>
      <c r="X189" s="41">
        <f t="shared" ca="1" si="74"/>
        <v>0.78053442872703194</v>
      </c>
      <c r="Y189" s="31">
        <f t="shared" ca="1" si="74"/>
        <v>5.4058794151667913</v>
      </c>
      <c r="Z189" s="30">
        <f t="shared" ca="1" si="74"/>
        <v>2.3327167259336843</v>
      </c>
      <c r="AA189" s="32">
        <f t="shared" ca="1" si="74"/>
        <v>6.9580617123734436</v>
      </c>
      <c r="AB189" s="31">
        <f t="shared" ca="1" si="74"/>
        <v>3.8848990231403366</v>
      </c>
      <c r="AC189" s="31">
        <f t="shared" ca="1" si="74"/>
        <v>8.5102440095800951</v>
      </c>
      <c r="AD189" s="30">
        <f t="shared" ca="1" si="74"/>
        <v>5.437081320346989</v>
      </c>
      <c r="AE189" s="32">
        <f t="shared" ca="1" si="74"/>
        <v>10.062426306786747</v>
      </c>
      <c r="AF189" s="31">
        <f t="shared" ca="1" si="74"/>
        <v>6.9892636175536413</v>
      </c>
      <c r="AG189" s="42">
        <f t="shared" ca="1" si="74"/>
        <v>11.6146086039934</v>
      </c>
      <c r="AI189" s="7">
        <f t="shared" ca="1" si="57"/>
        <v>1</v>
      </c>
      <c r="AJ189" s="12">
        <f t="shared" ca="1" si="58"/>
        <v>1</v>
      </c>
      <c r="AK189" s="12">
        <f t="shared" ca="1" si="59"/>
        <v>1</v>
      </c>
      <c r="AL189" s="12">
        <f t="shared" ca="1" si="60"/>
        <v>1</v>
      </c>
      <c r="AM189" s="8">
        <f t="shared" ca="1" si="61"/>
        <v>1</v>
      </c>
      <c r="AO189" s="82">
        <f>1</f>
        <v>1</v>
      </c>
      <c r="AP189" s="72">
        <f t="shared" ca="1" si="62"/>
        <v>0</v>
      </c>
      <c r="AQ189" s="83">
        <f t="shared" ca="1" si="63"/>
        <v>1</v>
      </c>
      <c r="AR189" s="90">
        <f ca="1">_alpha*$Q189*AO189</f>
        <v>5.5218229720665236E-2</v>
      </c>
      <c r="AS189" s="25">
        <f ca="1">_alpha*$Q189*AP189</f>
        <v>0</v>
      </c>
      <c r="AT189" s="48">
        <f ca="1">_alpha*$Q189*AQ189</f>
        <v>5.5218229720665236E-2</v>
      </c>
      <c r="AU189" s="90">
        <f ca="1">AU188+AR188</f>
        <v>0.78053442872703194</v>
      </c>
      <c r="AV189" s="25">
        <f ca="1">AV188+AS188</f>
        <v>1.5521822972066524</v>
      </c>
      <c r="AW189" s="48">
        <f ca="1">AW188+AT188</f>
        <v>4.6253449864397593</v>
      </c>
    </row>
    <row r="190" spans="2:49" x14ac:dyDescent="0.7">
      <c r="B190" s="15">
        <f t="shared" si="64"/>
        <v>182</v>
      </c>
      <c r="C190" s="7">
        <f t="shared" ca="1" si="65"/>
        <v>1</v>
      </c>
      <c r="D190" s="8">
        <f t="shared" ca="1" si="66"/>
        <v>9</v>
      </c>
      <c r="E190" s="12">
        <f t="shared" ca="1" si="67"/>
        <v>1</v>
      </c>
      <c r="F190" s="66">
        <f t="shared" ca="1" si="68"/>
        <v>0</v>
      </c>
      <c r="G190" s="67">
        <f t="shared" ca="1" si="69"/>
        <v>-1</v>
      </c>
      <c r="H190" s="7">
        <f t="shared" ca="1" si="70"/>
        <v>0</v>
      </c>
      <c r="I190" s="8" t="b">
        <f t="shared" ca="1" si="71"/>
        <v>0</v>
      </c>
      <c r="J190" s="12"/>
      <c r="K190" s="7">
        <f t="shared" ca="1" si="53"/>
        <v>1</v>
      </c>
      <c r="L190" s="25">
        <f t="shared" si="54"/>
        <v>0.59395684410297711</v>
      </c>
      <c r="M190" s="8">
        <f t="shared" ca="1" si="55"/>
        <v>0</v>
      </c>
      <c r="N190" s="12"/>
      <c r="O190" s="74">
        <f ca="1">OFFSET(R190,0,$F190)</f>
        <v>2.3879349556543494</v>
      </c>
      <c r="P190" s="73">
        <f ca="1">$G190+MAX(T190:U190)</f>
        <v>4.5163158746081224</v>
      </c>
      <c r="Q190" s="48">
        <f ca="1">P190-O190</f>
        <v>2.128380918953773</v>
      </c>
      <c r="R190" s="90">
        <f ca="1">$AU190+$AV190*E190+$AW190*0</f>
        <v>2.3879349556543494</v>
      </c>
      <c r="S190" s="48">
        <f ca="1">$AU190+$AV190*E190+$AW190*1</f>
        <v>7.0684981718147739</v>
      </c>
      <c r="T190" s="74">
        <f ca="1">IF($I190=TRUE, 0, $AU190+$AV190*H190+$AW190*0)</f>
        <v>0.83575265844769719</v>
      </c>
      <c r="U190" s="77">
        <f ca="1">IF($I190=TRUE, 0, $AU190+$AV190*H190+$AW190*1)</f>
        <v>5.5163158746081224</v>
      </c>
      <c r="X190" s="41">
        <f t="shared" ca="1" si="74"/>
        <v>0.83575265844769719</v>
      </c>
      <c r="Y190" s="31">
        <f t="shared" ca="1" si="74"/>
        <v>5.5163158746081224</v>
      </c>
      <c r="Z190" s="30">
        <f t="shared" ca="1" si="74"/>
        <v>2.3879349556543494</v>
      </c>
      <c r="AA190" s="32">
        <f t="shared" ca="1" si="74"/>
        <v>7.0684981718147739</v>
      </c>
      <c r="AB190" s="31">
        <f t="shared" ca="1" si="74"/>
        <v>3.9401172528610018</v>
      </c>
      <c r="AC190" s="31">
        <f t="shared" ca="1" si="74"/>
        <v>8.6206804690214263</v>
      </c>
      <c r="AD190" s="30">
        <f t="shared" ca="1" si="74"/>
        <v>5.4922995500676546</v>
      </c>
      <c r="AE190" s="32">
        <f t="shared" ca="1" si="74"/>
        <v>10.172862766228079</v>
      </c>
      <c r="AF190" s="31">
        <f t="shared" ca="1" si="74"/>
        <v>7.0444818472743069</v>
      </c>
      <c r="AG190" s="42">
        <f t="shared" ca="1" si="74"/>
        <v>11.725045063434731</v>
      </c>
      <c r="AI190" s="7">
        <f t="shared" ca="1" si="57"/>
        <v>1</v>
      </c>
      <c r="AJ190" s="12">
        <f t="shared" ca="1" si="58"/>
        <v>1</v>
      </c>
      <c r="AK190" s="12">
        <f t="shared" ca="1" si="59"/>
        <v>1</v>
      </c>
      <c r="AL190" s="12">
        <f t="shared" ca="1" si="60"/>
        <v>1</v>
      </c>
      <c r="AM190" s="8">
        <f t="shared" ca="1" si="61"/>
        <v>1</v>
      </c>
      <c r="AO190" s="82">
        <f>1</f>
        <v>1</v>
      </c>
      <c r="AP190" s="72">
        <f t="shared" ca="1" si="62"/>
        <v>1</v>
      </c>
      <c r="AQ190" s="83">
        <f t="shared" ca="1" si="63"/>
        <v>0</v>
      </c>
      <c r="AR190" s="90">
        <f ca="1">_alpha*$Q190*AO190</f>
        <v>0.21283809189537731</v>
      </c>
      <c r="AS190" s="25">
        <f ca="1">_alpha*$Q190*AP190</f>
        <v>0.21283809189537731</v>
      </c>
      <c r="AT190" s="48">
        <f ca="1">_alpha*$Q190*AQ190</f>
        <v>0</v>
      </c>
      <c r="AU190" s="90">
        <f ca="1">AU189+AR189</f>
        <v>0.83575265844769719</v>
      </c>
      <c r="AV190" s="25">
        <f ca="1">AV189+AS189</f>
        <v>1.5521822972066524</v>
      </c>
      <c r="AW190" s="48">
        <f ca="1">AW189+AT189</f>
        <v>4.6805632161604249</v>
      </c>
    </row>
    <row r="191" spans="2:49" x14ac:dyDescent="0.7">
      <c r="B191" s="15">
        <f t="shared" si="64"/>
        <v>183</v>
      </c>
      <c r="C191" s="7">
        <f t="shared" ca="1" si="65"/>
        <v>2</v>
      </c>
      <c r="D191" s="8">
        <f t="shared" ca="1" si="66"/>
        <v>9</v>
      </c>
      <c r="E191" s="12">
        <f t="shared" ca="1" si="67"/>
        <v>0</v>
      </c>
      <c r="F191" s="66">
        <f t="shared" ca="1" si="68"/>
        <v>1</v>
      </c>
      <c r="G191" s="67">
        <f t="shared" ca="1" si="69"/>
        <v>-1</v>
      </c>
      <c r="H191" s="7">
        <f t="shared" ca="1" si="70"/>
        <v>1</v>
      </c>
      <c r="I191" s="8" t="b">
        <f t="shared" ca="1" si="71"/>
        <v>0</v>
      </c>
      <c r="J191" s="12"/>
      <c r="K191" s="7">
        <f t="shared" ca="1" si="53"/>
        <v>1</v>
      </c>
      <c r="L191" s="25">
        <f t="shared" si="54"/>
        <v>0.5936332492792451</v>
      </c>
      <c r="M191" s="8">
        <f t="shared" ca="1" si="55"/>
        <v>1</v>
      </c>
      <c r="N191" s="12"/>
      <c r="O191" s="74">
        <f ca="1">OFFSET(R191,0,$F191)</f>
        <v>5.7291539665034996</v>
      </c>
      <c r="P191" s="73">
        <f ca="1">$G191+MAX(T191:U191)</f>
        <v>6.4941743556055291</v>
      </c>
      <c r="Q191" s="48">
        <f ca="1">P191-O191</f>
        <v>0.76502038910202952</v>
      </c>
      <c r="R191" s="90">
        <f ca="1">$AU191+$AV191*E191+$AW191*0</f>
        <v>1.0485907503430745</v>
      </c>
      <c r="S191" s="48">
        <f ca="1">$AU191+$AV191*E191+$AW191*1</f>
        <v>5.7291539665034996</v>
      </c>
      <c r="T191" s="74">
        <f ca="1">IF($I191=TRUE, 0, $AU191+$AV191*H191+$AW191*0)</f>
        <v>2.8136111394451042</v>
      </c>
      <c r="U191" s="77">
        <f ca="1">IF($I191=TRUE, 0, $AU191+$AV191*H191+$AW191*1)</f>
        <v>7.4941743556055291</v>
      </c>
      <c r="X191" s="41">
        <f t="shared" ca="1" si="74"/>
        <v>1.0485907503430745</v>
      </c>
      <c r="Y191" s="31">
        <f t="shared" ca="1" si="74"/>
        <v>5.7291539665034996</v>
      </c>
      <c r="Z191" s="30">
        <f t="shared" ca="1" si="74"/>
        <v>2.8136111394451042</v>
      </c>
      <c r="AA191" s="32">
        <f t="shared" ca="1" si="74"/>
        <v>7.4941743556055291</v>
      </c>
      <c r="AB191" s="31">
        <f t="shared" ca="1" si="74"/>
        <v>4.5786315285471337</v>
      </c>
      <c r="AC191" s="31">
        <f t="shared" ca="1" si="74"/>
        <v>9.2591947447075587</v>
      </c>
      <c r="AD191" s="30">
        <f t="shared" ca="1" si="74"/>
        <v>6.3436519176491641</v>
      </c>
      <c r="AE191" s="32">
        <f t="shared" ca="1" si="74"/>
        <v>11.024215133809589</v>
      </c>
      <c r="AF191" s="31">
        <f t="shared" ca="1" si="74"/>
        <v>8.1086723067511937</v>
      </c>
      <c r="AG191" s="42">
        <f t="shared" ca="1" si="74"/>
        <v>12.789235522911618</v>
      </c>
      <c r="AI191" s="7">
        <f t="shared" ca="1" si="57"/>
        <v>1</v>
      </c>
      <c r="AJ191" s="12">
        <f t="shared" ca="1" si="58"/>
        <v>1</v>
      </c>
      <c r="AK191" s="12">
        <f t="shared" ca="1" si="59"/>
        <v>1</v>
      </c>
      <c r="AL191" s="12">
        <f t="shared" ca="1" si="60"/>
        <v>1</v>
      </c>
      <c r="AM191" s="8">
        <f t="shared" ca="1" si="61"/>
        <v>1</v>
      </c>
      <c r="AO191" s="82">
        <f>1</f>
        <v>1</v>
      </c>
      <c r="AP191" s="72">
        <f t="shared" ca="1" si="62"/>
        <v>0</v>
      </c>
      <c r="AQ191" s="83">
        <f t="shared" ca="1" si="63"/>
        <v>1</v>
      </c>
      <c r="AR191" s="90">
        <f ca="1">_alpha*$Q191*AO191</f>
        <v>7.6502038910202963E-2</v>
      </c>
      <c r="AS191" s="25">
        <f ca="1">_alpha*$Q191*AP191</f>
        <v>0</v>
      </c>
      <c r="AT191" s="48">
        <f ca="1">_alpha*$Q191*AQ191</f>
        <v>7.6502038910202963E-2</v>
      </c>
      <c r="AU191" s="90">
        <f ca="1">AU190+AR190</f>
        <v>1.0485907503430745</v>
      </c>
      <c r="AV191" s="25">
        <f ca="1">AV190+AS190</f>
        <v>1.7650203891020297</v>
      </c>
      <c r="AW191" s="48">
        <f ca="1">AW190+AT190</f>
        <v>4.6805632161604249</v>
      </c>
    </row>
    <row r="192" spans="2:49" x14ac:dyDescent="0.7">
      <c r="B192" s="15">
        <f t="shared" si="64"/>
        <v>184</v>
      </c>
      <c r="C192" s="7">
        <f t="shared" ca="1" si="65"/>
        <v>3</v>
      </c>
      <c r="D192" s="8">
        <f t="shared" ca="1" si="66"/>
        <v>9</v>
      </c>
      <c r="E192" s="12">
        <f t="shared" ca="1" si="67"/>
        <v>1</v>
      </c>
      <c r="F192" s="66">
        <f t="shared" ca="1" si="68"/>
        <v>0</v>
      </c>
      <c r="G192" s="67">
        <f t="shared" ca="1" si="69"/>
        <v>-1</v>
      </c>
      <c r="H192" s="7">
        <f t="shared" ca="1" si="70"/>
        <v>0</v>
      </c>
      <c r="I192" s="8" t="b">
        <f t="shared" ca="1" si="71"/>
        <v>0</v>
      </c>
      <c r="J192" s="12"/>
      <c r="K192" s="7">
        <f t="shared" ca="1" si="53"/>
        <v>1</v>
      </c>
      <c r="L192" s="25">
        <f t="shared" si="54"/>
        <v>0.59331158323338973</v>
      </c>
      <c r="M192" s="8">
        <f t="shared" ca="1" si="55"/>
        <v>0</v>
      </c>
      <c r="N192" s="12"/>
      <c r="O192" s="74">
        <f ca="1">OFFSET(R192,0,$F192)</f>
        <v>2.8901131783553069</v>
      </c>
      <c r="P192" s="73">
        <f ca="1">$G192+MAX(T192:U192)</f>
        <v>4.882158044323905</v>
      </c>
      <c r="Q192" s="48">
        <f ca="1">P192-O192</f>
        <v>1.9920448659685981</v>
      </c>
      <c r="R192" s="90">
        <f ca="1">$AU192+$AV192*E192+$AW192*0</f>
        <v>2.8901131783553069</v>
      </c>
      <c r="S192" s="48">
        <f ca="1">$AU192+$AV192*E192+$AW192*1</f>
        <v>7.6471784334259345</v>
      </c>
      <c r="T192" s="74">
        <f ca="1">IF($I192=TRUE, 0, $AU192+$AV192*H192+$AW192*0)</f>
        <v>1.1250927892532774</v>
      </c>
      <c r="U192" s="77">
        <f ca="1">IF($I192=TRUE, 0, $AU192+$AV192*H192+$AW192*1)</f>
        <v>5.882158044323905</v>
      </c>
      <c r="X192" s="41">
        <f t="shared" ca="1" si="74"/>
        <v>1.1250927892532774</v>
      </c>
      <c r="Y192" s="31">
        <f t="shared" ca="1" si="74"/>
        <v>5.882158044323905</v>
      </c>
      <c r="Z192" s="30">
        <f t="shared" ca="1" si="74"/>
        <v>2.8901131783553069</v>
      </c>
      <c r="AA192" s="32">
        <f t="shared" ca="1" si="74"/>
        <v>7.6471784334259345</v>
      </c>
      <c r="AB192" s="31">
        <f t="shared" ca="1" si="74"/>
        <v>4.6551335674573373</v>
      </c>
      <c r="AC192" s="31">
        <f t="shared" ca="1" si="74"/>
        <v>9.4121988225279658</v>
      </c>
      <c r="AD192" s="30">
        <f t="shared" ca="1" si="74"/>
        <v>6.4201539565593668</v>
      </c>
      <c r="AE192" s="32">
        <f t="shared" ca="1" si="74"/>
        <v>11.177219211629994</v>
      </c>
      <c r="AF192" s="31">
        <f t="shared" ca="1" si="74"/>
        <v>8.1851743456613963</v>
      </c>
      <c r="AG192" s="42">
        <f t="shared" ca="1" si="74"/>
        <v>12.942239600732023</v>
      </c>
      <c r="AI192" s="7">
        <f t="shared" ca="1" si="57"/>
        <v>1</v>
      </c>
      <c r="AJ192" s="12">
        <f t="shared" ca="1" si="58"/>
        <v>1</v>
      </c>
      <c r="AK192" s="12">
        <f t="shared" ca="1" si="59"/>
        <v>1</v>
      </c>
      <c r="AL192" s="12">
        <f t="shared" ca="1" si="60"/>
        <v>1</v>
      </c>
      <c r="AM192" s="8">
        <f t="shared" ca="1" si="61"/>
        <v>1</v>
      </c>
      <c r="AO192" s="82">
        <f>1</f>
        <v>1</v>
      </c>
      <c r="AP192" s="72">
        <f t="shared" ca="1" si="62"/>
        <v>1</v>
      </c>
      <c r="AQ192" s="83">
        <f t="shared" ca="1" si="63"/>
        <v>0</v>
      </c>
      <c r="AR192" s="90">
        <f ca="1">_alpha*$Q192*AO192</f>
        <v>0.19920448659685983</v>
      </c>
      <c r="AS192" s="25">
        <f ca="1">_alpha*$Q192*AP192</f>
        <v>0.19920448659685983</v>
      </c>
      <c r="AT192" s="48">
        <f ca="1">_alpha*$Q192*AQ192</f>
        <v>0</v>
      </c>
      <c r="AU192" s="90">
        <f ca="1">AU191+AR191</f>
        <v>1.1250927892532774</v>
      </c>
      <c r="AV192" s="25">
        <f ca="1">AV191+AS191</f>
        <v>1.7650203891020297</v>
      </c>
      <c r="AW192" s="48">
        <f ca="1">AW191+AT191</f>
        <v>4.7570652550706276</v>
      </c>
    </row>
    <row r="193" spans="2:49" x14ac:dyDescent="0.7">
      <c r="B193" s="15">
        <f t="shared" si="64"/>
        <v>185</v>
      </c>
      <c r="C193" s="7">
        <f t="shared" ca="1" si="65"/>
        <v>4</v>
      </c>
      <c r="D193" s="8">
        <f t="shared" ca="1" si="66"/>
        <v>9</v>
      </c>
      <c r="E193" s="12">
        <f t="shared" ca="1" si="67"/>
        <v>0</v>
      </c>
      <c r="F193" s="66">
        <f t="shared" ca="1" si="68"/>
        <v>1</v>
      </c>
      <c r="G193" s="67">
        <f t="shared" ca="1" si="69"/>
        <v>-1</v>
      </c>
      <c r="H193" s="7">
        <f t="shared" ca="1" si="70"/>
        <v>1</v>
      </c>
      <c r="I193" s="8" t="b">
        <f t="shared" ca="1" si="71"/>
        <v>0</v>
      </c>
      <c r="J193" s="12"/>
      <c r="K193" s="7">
        <f t="shared" ca="1" si="53"/>
        <v>1</v>
      </c>
      <c r="L193" s="25">
        <f t="shared" si="54"/>
        <v>0.59299182413592522</v>
      </c>
      <c r="M193" s="8">
        <f t="shared" ca="1" si="55"/>
        <v>1</v>
      </c>
      <c r="N193" s="12"/>
      <c r="O193" s="74">
        <f ca="1">OFFSET(R193,0,$F193)</f>
        <v>6.0813625309207646</v>
      </c>
      <c r="P193" s="73">
        <f ca="1">$G193+MAX(T193:U193)</f>
        <v>7.0455874066196547</v>
      </c>
      <c r="Q193" s="48">
        <f ca="1">P193-O193</f>
        <v>0.96422487569889004</v>
      </c>
      <c r="R193" s="90">
        <f ca="1">$AU193+$AV193*E193+$AW193*0</f>
        <v>1.3242972758501372</v>
      </c>
      <c r="S193" s="48">
        <f ca="1">$AU193+$AV193*E193+$AW193*1</f>
        <v>6.0813625309207646</v>
      </c>
      <c r="T193" s="74">
        <f ca="1">IF($I193=TRUE, 0, $AU193+$AV193*H193+$AW193*0)</f>
        <v>3.2885221515490271</v>
      </c>
      <c r="U193" s="77">
        <f ca="1">IF($I193=TRUE, 0, $AU193+$AV193*H193+$AW193*1)</f>
        <v>8.0455874066196547</v>
      </c>
      <c r="X193" s="41">
        <f t="shared" ca="1" si="74"/>
        <v>1.3242972758501372</v>
      </c>
      <c r="Y193" s="31">
        <f t="shared" ca="1" si="74"/>
        <v>6.0813625309207646</v>
      </c>
      <c r="Z193" s="30">
        <f t="shared" ca="1" si="74"/>
        <v>3.2885221515490271</v>
      </c>
      <c r="AA193" s="32">
        <f t="shared" ca="1" si="74"/>
        <v>8.0455874066196547</v>
      </c>
      <c r="AB193" s="31">
        <f t="shared" ca="1" si="74"/>
        <v>5.2527470272479162</v>
      </c>
      <c r="AC193" s="31">
        <f t="shared" ca="1" si="74"/>
        <v>10.009812282318544</v>
      </c>
      <c r="AD193" s="30">
        <f t="shared" ca="1" si="74"/>
        <v>7.2169719029468062</v>
      </c>
      <c r="AE193" s="32">
        <f t="shared" ca="1" si="74"/>
        <v>11.974037158017435</v>
      </c>
      <c r="AF193" s="31">
        <f t="shared" ca="1" si="74"/>
        <v>9.1811967786456954</v>
      </c>
      <c r="AG193" s="42">
        <f t="shared" ca="1" si="74"/>
        <v>13.938262033716324</v>
      </c>
      <c r="AI193" s="7">
        <f t="shared" ca="1" si="57"/>
        <v>1</v>
      </c>
      <c r="AJ193" s="12">
        <f t="shared" ca="1" si="58"/>
        <v>1</v>
      </c>
      <c r="AK193" s="12">
        <f t="shared" ca="1" si="59"/>
        <v>1</v>
      </c>
      <c r="AL193" s="12">
        <f t="shared" ca="1" si="60"/>
        <v>1</v>
      </c>
      <c r="AM193" s="8">
        <f t="shared" ca="1" si="61"/>
        <v>1</v>
      </c>
      <c r="AO193" s="82">
        <f>1</f>
        <v>1</v>
      </c>
      <c r="AP193" s="72">
        <f t="shared" ca="1" si="62"/>
        <v>0</v>
      </c>
      <c r="AQ193" s="83">
        <f t="shared" ca="1" si="63"/>
        <v>1</v>
      </c>
      <c r="AR193" s="90">
        <f ca="1">_alpha*$Q193*AO193</f>
        <v>9.6422487569889012E-2</v>
      </c>
      <c r="AS193" s="25">
        <f ca="1">_alpha*$Q193*AP193</f>
        <v>0</v>
      </c>
      <c r="AT193" s="48">
        <f ca="1">_alpha*$Q193*AQ193</f>
        <v>9.6422487569889012E-2</v>
      </c>
      <c r="AU193" s="90">
        <f ca="1">AU192+AR192</f>
        <v>1.3242972758501372</v>
      </c>
      <c r="AV193" s="25">
        <f ca="1">AV192+AS192</f>
        <v>1.9642248756988896</v>
      </c>
      <c r="AW193" s="48">
        <f ca="1">AW192+AT192</f>
        <v>4.7570652550706276</v>
      </c>
    </row>
    <row r="194" spans="2:49" x14ac:dyDescent="0.7">
      <c r="B194" s="15">
        <f t="shared" si="64"/>
        <v>186</v>
      </c>
      <c r="C194" s="7">
        <f t="shared" ca="1" si="65"/>
        <v>5</v>
      </c>
      <c r="D194" s="8">
        <f t="shared" ca="1" si="66"/>
        <v>9</v>
      </c>
      <c r="E194" s="12">
        <f t="shared" ca="1" si="67"/>
        <v>1</v>
      </c>
      <c r="F194" s="66">
        <f t="shared" ca="1" si="68"/>
        <v>1</v>
      </c>
      <c r="G194" s="67">
        <f t="shared" ca="1" si="69"/>
        <v>-1</v>
      </c>
      <c r="H194" s="7">
        <f t="shared" ca="1" si="70"/>
        <v>2</v>
      </c>
      <c r="I194" s="8" t="b">
        <f t="shared" ca="1" si="71"/>
        <v>0</v>
      </c>
      <c r="J194" s="12"/>
      <c r="K194" s="7">
        <f t="shared" ca="1" si="53"/>
        <v>1</v>
      </c>
      <c r="L194" s="25">
        <f t="shared" si="54"/>
        <v>0.59267395052012151</v>
      </c>
      <c r="M194" s="8">
        <f t="shared" ca="1" si="55"/>
        <v>1</v>
      </c>
      <c r="N194" s="12"/>
      <c r="O194" s="74">
        <f ca="1">OFFSET(R194,0,$F194)</f>
        <v>8.2384323817594325</v>
      </c>
      <c r="P194" s="73">
        <f ca="1">$G194+MAX(T194:U194)</f>
        <v>9.2026572574583216</v>
      </c>
      <c r="Q194" s="48">
        <f ca="1">P194-O194</f>
        <v>0.96422487569888915</v>
      </c>
      <c r="R194" s="90">
        <f ca="1">$AU194+$AV194*E194+$AW194*0</f>
        <v>3.384944639118916</v>
      </c>
      <c r="S194" s="48">
        <f ca="1">$AU194+$AV194*E194+$AW194*1</f>
        <v>8.2384323817594325</v>
      </c>
      <c r="T194" s="74">
        <f ca="1">IF($I194=TRUE, 0, $AU194+$AV194*H194+$AW194*0)</f>
        <v>5.3491695148178051</v>
      </c>
      <c r="U194" s="77">
        <f ca="1">IF($I194=TRUE, 0, $AU194+$AV194*H194+$AW194*1)</f>
        <v>10.202657257458322</v>
      </c>
      <c r="X194" s="41">
        <f t="shared" ca="1" si="74"/>
        <v>1.4207197634200261</v>
      </c>
      <c r="Y194" s="31">
        <f t="shared" ca="1" si="74"/>
        <v>6.2742075060605424</v>
      </c>
      <c r="Z194" s="30">
        <f t="shared" ca="1" si="74"/>
        <v>3.384944639118916</v>
      </c>
      <c r="AA194" s="32">
        <f t="shared" ca="1" si="74"/>
        <v>8.2384323817594325</v>
      </c>
      <c r="AB194" s="31">
        <f t="shared" ca="1" si="74"/>
        <v>5.3491695148178051</v>
      </c>
      <c r="AC194" s="31">
        <f t="shared" ca="1" si="74"/>
        <v>10.202657257458322</v>
      </c>
      <c r="AD194" s="30">
        <f t="shared" ca="1" si="74"/>
        <v>7.3133943905166952</v>
      </c>
      <c r="AE194" s="32">
        <f t="shared" ca="1" si="74"/>
        <v>12.166882133157213</v>
      </c>
      <c r="AF194" s="31">
        <f t="shared" ca="1" si="74"/>
        <v>9.2776192662155843</v>
      </c>
      <c r="AG194" s="42">
        <f t="shared" ca="1" si="74"/>
        <v>14.131107008856102</v>
      </c>
      <c r="AI194" s="7">
        <f t="shared" ca="1" si="57"/>
        <v>1</v>
      </c>
      <c r="AJ194" s="12">
        <f t="shared" ca="1" si="58"/>
        <v>1</v>
      </c>
      <c r="AK194" s="12">
        <f t="shared" ca="1" si="59"/>
        <v>1</v>
      </c>
      <c r="AL194" s="12">
        <f t="shared" ca="1" si="60"/>
        <v>1</v>
      </c>
      <c r="AM194" s="8">
        <f t="shared" ca="1" si="61"/>
        <v>1</v>
      </c>
      <c r="AO194" s="82">
        <f>1</f>
        <v>1</v>
      </c>
      <c r="AP194" s="72">
        <f t="shared" ca="1" si="62"/>
        <v>1</v>
      </c>
      <c r="AQ194" s="83">
        <f t="shared" ca="1" si="63"/>
        <v>1</v>
      </c>
      <c r="AR194" s="90">
        <f ca="1">_alpha*$Q194*AO194</f>
        <v>9.6422487569888915E-2</v>
      </c>
      <c r="AS194" s="25">
        <f ca="1">_alpha*$Q194*AP194</f>
        <v>9.6422487569888915E-2</v>
      </c>
      <c r="AT194" s="48">
        <f ca="1">_alpha*$Q194*AQ194</f>
        <v>9.6422487569888915E-2</v>
      </c>
      <c r="AU194" s="90">
        <f ca="1">AU193+AR193</f>
        <v>1.4207197634200261</v>
      </c>
      <c r="AV194" s="25">
        <f ca="1">AV193+AS193</f>
        <v>1.9642248756988896</v>
      </c>
      <c r="AW194" s="48">
        <f ca="1">AW193+AT193</f>
        <v>4.8534877426405165</v>
      </c>
    </row>
    <row r="195" spans="2:49" x14ac:dyDescent="0.7">
      <c r="B195" s="15">
        <f t="shared" si="64"/>
        <v>187</v>
      </c>
      <c r="C195" s="7">
        <f t="shared" ca="1" si="65"/>
        <v>6</v>
      </c>
      <c r="D195" s="8">
        <f t="shared" ca="1" si="66"/>
        <v>9</v>
      </c>
      <c r="E195" s="12">
        <f t="shared" ca="1" si="67"/>
        <v>2</v>
      </c>
      <c r="F195" s="66">
        <f t="shared" ca="1" si="68"/>
        <v>1</v>
      </c>
      <c r="G195" s="67">
        <f t="shared" ca="1" si="69"/>
        <v>-1</v>
      </c>
      <c r="H195" s="7">
        <f t="shared" ca="1" si="70"/>
        <v>3</v>
      </c>
      <c r="I195" s="8" t="b">
        <f t="shared" ca="1" si="71"/>
        <v>0</v>
      </c>
      <c r="J195" s="12"/>
      <c r="K195" s="7">
        <f t="shared" ca="1" si="53"/>
        <v>1</v>
      </c>
      <c r="L195" s="25">
        <f t="shared" si="54"/>
        <v>0.59235794127407326</v>
      </c>
      <c r="M195" s="8">
        <f t="shared" ca="1" si="55"/>
        <v>1</v>
      </c>
      <c r="N195" s="12"/>
      <c r="O195" s="74">
        <f ca="1">OFFSET(R195,0,$F195)</f>
        <v>10.588347207737877</v>
      </c>
      <c r="P195" s="73">
        <f ca="1">$G195+MAX(T195:U195)</f>
        <v>11.648994571006657</v>
      </c>
      <c r="Q195" s="48">
        <f ca="1">P195-O195</f>
        <v>1.0606473632687798</v>
      </c>
      <c r="R195" s="90">
        <f ca="1">$AU195+$AV195*E195+$AW195*0</f>
        <v>5.6384369775274719</v>
      </c>
      <c r="S195" s="48">
        <f ca="1">$AU195+$AV195*E195+$AW195*1</f>
        <v>10.588347207737877</v>
      </c>
      <c r="T195" s="74">
        <f ca="1">IF($I195=TRUE, 0, $AU195+$AV195*H195+$AW195*0)</f>
        <v>7.6990843407962508</v>
      </c>
      <c r="U195" s="77">
        <f ca="1">IF($I195=TRUE, 0, $AU195+$AV195*H195+$AW195*1)</f>
        <v>12.648994571006657</v>
      </c>
      <c r="X195" s="41">
        <f t="shared" ca="1" si="74"/>
        <v>1.5171422509899151</v>
      </c>
      <c r="Y195" s="31">
        <f t="shared" ca="1" si="74"/>
        <v>6.4670524812003203</v>
      </c>
      <c r="Z195" s="30">
        <f t="shared" ca="1" si="74"/>
        <v>3.5777896142586938</v>
      </c>
      <c r="AA195" s="32">
        <f t="shared" ca="1" si="74"/>
        <v>8.5276998444690992</v>
      </c>
      <c r="AB195" s="31">
        <f t="shared" ca="1" si="74"/>
        <v>5.6384369775274719</v>
      </c>
      <c r="AC195" s="31">
        <f t="shared" ca="1" si="74"/>
        <v>10.588347207737877</v>
      </c>
      <c r="AD195" s="30">
        <f t="shared" ca="1" si="74"/>
        <v>7.6990843407962508</v>
      </c>
      <c r="AE195" s="32">
        <f t="shared" ca="1" si="74"/>
        <v>12.648994571006657</v>
      </c>
      <c r="AF195" s="31">
        <f t="shared" ca="1" si="74"/>
        <v>9.7597317040650289</v>
      </c>
      <c r="AG195" s="42">
        <f t="shared" ca="1" si="74"/>
        <v>14.709641934275435</v>
      </c>
      <c r="AI195" s="7">
        <f t="shared" ca="1" si="57"/>
        <v>1</v>
      </c>
      <c r="AJ195" s="12">
        <f t="shared" ca="1" si="58"/>
        <v>1</v>
      </c>
      <c r="AK195" s="12">
        <f t="shared" ca="1" si="59"/>
        <v>1</v>
      </c>
      <c r="AL195" s="12">
        <f t="shared" ca="1" si="60"/>
        <v>1</v>
      </c>
      <c r="AM195" s="8">
        <f t="shared" ca="1" si="61"/>
        <v>1</v>
      </c>
      <c r="AO195" s="82">
        <f>1</f>
        <v>1</v>
      </c>
      <c r="AP195" s="72">
        <f t="shared" ca="1" si="62"/>
        <v>2</v>
      </c>
      <c r="AQ195" s="83">
        <f t="shared" ca="1" si="63"/>
        <v>1</v>
      </c>
      <c r="AR195" s="90">
        <f ca="1">_alpha*$Q195*AO195</f>
        <v>0.10606473632687799</v>
      </c>
      <c r="AS195" s="25">
        <f ca="1">_alpha*$Q195*AP195</f>
        <v>0.21212947265375598</v>
      </c>
      <c r="AT195" s="48">
        <f ca="1">_alpha*$Q195*AQ195</f>
        <v>0.10606473632687799</v>
      </c>
      <c r="AU195" s="90">
        <f ca="1">AU194+AR194</f>
        <v>1.5171422509899151</v>
      </c>
      <c r="AV195" s="25">
        <f ca="1">AV194+AS194</f>
        <v>2.0606473632687785</v>
      </c>
      <c r="AW195" s="48">
        <f ca="1">AW194+AT194</f>
        <v>4.9499102302104054</v>
      </c>
    </row>
    <row r="196" spans="2:49" x14ac:dyDescent="0.7">
      <c r="B196" s="15">
        <f t="shared" si="64"/>
        <v>188</v>
      </c>
      <c r="C196" s="7">
        <f t="shared" ca="1" si="65"/>
        <v>7</v>
      </c>
      <c r="D196" s="8">
        <f t="shared" ca="1" si="66"/>
        <v>9</v>
      </c>
      <c r="E196" s="12">
        <f t="shared" ca="1" si="67"/>
        <v>3</v>
      </c>
      <c r="F196" s="66">
        <f t="shared" ca="1" si="68"/>
        <v>1</v>
      </c>
      <c r="G196" s="67">
        <f t="shared" ca="1" si="69"/>
        <v>10</v>
      </c>
      <c r="H196" s="7">
        <f t="shared" ca="1" si="70"/>
        <v>4</v>
      </c>
      <c r="I196" s="8" t="b">
        <f t="shared" ca="1" si="71"/>
        <v>1</v>
      </c>
      <c r="J196" s="12"/>
      <c r="K196" s="7">
        <f t="shared" ca="1" si="53"/>
        <v>1</v>
      </c>
      <c r="L196" s="25">
        <f t="shared" si="54"/>
        <v>0.59204377563298494</v>
      </c>
      <c r="M196" s="8">
        <f t="shared" ca="1" si="55"/>
        <v>1</v>
      </c>
      <c r="N196" s="12"/>
      <c r="O196" s="74">
        <f ca="1">OFFSET(R196,0,$F196)</f>
        <v>13.49751246162168</v>
      </c>
      <c r="P196" s="73">
        <f ca="1">$G196+MAX(T196:U196)</f>
        <v>10</v>
      </c>
      <c r="Q196" s="48">
        <f ca="1">P196-O196</f>
        <v>-3.4975124616216799</v>
      </c>
      <c r="R196" s="90">
        <f ca="1">$AU196+$AV196*E196+$AW196*0</f>
        <v>8.4415374950843969</v>
      </c>
      <c r="S196" s="48">
        <f ca="1">$AU196+$AV196*E196+$AW196*1</f>
        <v>13.49751246162168</v>
      </c>
      <c r="T196" s="74">
        <f ca="1">IF($I196=TRUE, 0, $AU196+$AV196*H196+$AW196*0)</f>
        <v>0</v>
      </c>
      <c r="U196" s="77">
        <f ca="1">IF($I196=TRUE, 0, $AU196+$AV196*H196+$AW196*1)</f>
        <v>0</v>
      </c>
      <c r="X196" s="41">
        <f t="shared" ca="1" si="74"/>
        <v>1.6232069873167931</v>
      </c>
      <c r="Y196" s="31">
        <f t="shared" ca="1" si="74"/>
        <v>6.6791819538540764</v>
      </c>
      <c r="Z196" s="30">
        <f t="shared" ca="1" si="74"/>
        <v>3.8959838232393276</v>
      </c>
      <c r="AA196" s="32">
        <f t="shared" ca="1" si="74"/>
        <v>8.9519587897766115</v>
      </c>
      <c r="AB196" s="31">
        <f t="shared" ca="1" si="74"/>
        <v>6.1687606591618627</v>
      </c>
      <c r="AC196" s="31">
        <f t="shared" ca="1" si="74"/>
        <v>11.224735625699147</v>
      </c>
      <c r="AD196" s="30">
        <f t="shared" ca="1" si="74"/>
        <v>8.4415374950843969</v>
      </c>
      <c r="AE196" s="32">
        <f t="shared" ca="1" si="74"/>
        <v>13.49751246162168</v>
      </c>
      <c r="AF196" s="31">
        <f t="shared" ca="1" si="74"/>
        <v>10.714314331006932</v>
      </c>
      <c r="AG196" s="42">
        <f t="shared" ca="1" si="74"/>
        <v>15.770289297544215</v>
      </c>
      <c r="AI196" s="7">
        <f t="shared" ca="1" si="57"/>
        <v>1</v>
      </c>
      <c r="AJ196" s="12">
        <f t="shared" ca="1" si="58"/>
        <v>1</v>
      </c>
      <c r="AK196" s="12">
        <f t="shared" ca="1" si="59"/>
        <v>1</v>
      </c>
      <c r="AL196" s="12">
        <f t="shared" ca="1" si="60"/>
        <v>1</v>
      </c>
      <c r="AM196" s="8">
        <f t="shared" ca="1" si="61"/>
        <v>1</v>
      </c>
      <c r="AO196" s="82">
        <f>1</f>
        <v>1</v>
      </c>
      <c r="AP196" s="72">
        <f t="shared" ca="1" si="62"/>
        <v>3</v>
      </c>
      <c r="AQ196" s="83">
        <f t="shared" ca="1" si="63"/>
        <v>1</v>
      </c>
      <c r="AR196" s="90">
        <f ca="1">_alpha*$Q196*AO196</f>
        <v>-0.34975124616216802</v>
      </c>
      <c r="AS196" s="25">
        <f ca="1">_alpha*$Q196*AP196</f>
        <v>-1.0492537384865042</v>
      </c>
      <c r="AT196" s="48">
        <f ca="1">_alpha*$Q196*AQ196</f>
        <v>-0.34975124616216802</v>
      </c>
      <c r="AU196" s="90">
        <f ca="1">AU195+AR195</f>
        <v>1.6232069873167931</v>
      </c>
      <c r="AV196" s="25">
        <f ca="1">AV195+AS195</f>
        <v>2.2727768359225347</v>
      </c>
      <c r="AW196" s="48">
        <f ca="1">AW195+AT195</f>
        <v>5.0559749665372831</v>
      </c>
    </row>
    <row r="197" spans="2:49" x14ac:dyDescent="0.7">
      <c r="B197" s="15">
        <f t="shared" si="64"/>
        <v>189</v>
      </c>
      <c r="C197" s="7">
        <f t="shared" ca="1" si="65"/>
        <v>0</v>
      </c>
      <c r="D197" s="8">
        <f t="shared" ca="1" si="66"/>
        <v>10</v>
      </c>
      <c r="E197" s="12">
        <f t="shared" ca="1" si="67"/>
        <v>0</v>
      </c>
      <c r="F197" s="66">
        <f t="shared" ca="1" si="68"/>
        <v>1</v>
      </c>
      <c r="G197" s="67">
        <f t="shared" ca="1" si="69"/>
        <v>-1</v>
      </c>
      <c r="H197" s="7">
        <f t="shared" ca="1" si="70"/>
        <v>1</v>
      </c>
      <c r="I197" s="8" t="b">
        <f t="shared" ca="1" si="71"/>
        <v>0</v>
      </c>
      <c r="J197" s="12"/>
      <c r="K197" s="7">
        <f t="shared" ca="1" si="53"/>
        <v>1</v>
      </c>
      <c r="L197" s="25">
        <f t="shared" si="54"/>
        <v>0.59173143317166188</v>
      </c>
      <c r="M197" s="8">
        <f t="shared" ca="1" si="55"/>
        <v>1</v>
      </c>
      <c r="N197" s="12"/>
      <c r="O197" s="74">
        <f ca="1">OFFSET(R197,0,$F197)</f>
        <v>5.9796794615297397</v>
      </c>
      <c r="P197" s="73">
        <f ca="1">$G197+MAX(T197:U197)</f>
        <v>6.2032025589657707</v>
      </c>
      <c r="Q197" s="48">
        <f ca="1">P197-O197</f>
        <v>0.22352309743603094</v>
      </c>
      <c r="R197" s="90">
        <f ca="1">$AU197+$AV197*E197+$AW197*0</f>
        <v>1.273455741154625</v>
      </c>
      <c r="S197" s="48">
        <f ca="1">$AU197+$AV197*E197+$AW197*1</f>
        <v>5.9796794615297397</v>
      </c>
      <c r="T197" s="74">
        <f ca="1">IF($I197=TRUE, 0, $AU197+$AV197*H197+$AW197*0)</f>
        <v>2.4969788385906555</v>
      </c>
      <c r="U197" s="77">
        <f ca="1">IF($I197=TRUE, 0, $AU197+$AV197*H197+$AW197*1)</f>
        <v>7.2032025589657707</v>
      </c>
      <c r="X197" s="41">
        <f t="shared" ca="1" si="74"/>
        <v>1.273455741154625</v>
      </c>
      <c r="Y197" s="31">
        <f t="shared" ca="1" si="74"/>
        <v>5.9796794615297397</v>
      </c>
      <c r="Z197" s="30">
        <f t="shared" ca="1" si="74"/>
        <v>2.4969788385906555</v>
      </c>
      <c r="AA197" s="32">
        <f t="shared" ca="1" si="74"/>
        <v>7.2032025589657707</v>
      </c>
      <c r="AB197" s="31">
        <f t="shared" ca="1" si="74"/>
        <v>3.720501936026686</v>
      </c>
      <c r="AC197" s="31">
        <f t="shared" ca="1" si="74"/>
        <v>8.4267256564017998</v>
      </c>
      <c r="AD197" s="30">
        <f t="shared" ca="1" si="74"/>
        <v>4.9440250334627169</v>
      </c>
      <c r="AE197" s="32">
        <f t="shared" ca="1" si="74"/>
        <v>9.6502487538378325</v>
      </c>
      <c r="AF197" s="31">
        <f t="shared" ca="1" si="74"/>
        <v>6.167548130898747</v>
      </c>
      <c r="AG197" s="42">
        <f t="shared" ca="1" si="74"/>
        <v>10.873771851273862</v>
      </c>
      <c r="AI197" s="7">
        <f t="shared" ca="1" si="57"/>
        <v>1</v>
      </c>
      <c r="AJ197" s="12">
        <f t="shared" ca="1" si="58"/>
        <v>1</v>
      </c>
      <c r="AK197" s="12">
        <f t="shared" ca="1" si="59"/>
        <v>1</v>
      </c>
      <c r="AL197" s="12">
        <f t="shared" ca="1" si="60"/>
        <v>1</v>
      </c>
      <c r="AM197" s="8">
        <f t="shared" ca="1" si="61"/>
        <v>1</v>
      </c>
      <c r="AO197" s="82">
        <f>1</f>
        <v>1</v>
      </c>
      <c r="AP197" s="72">
        <f t="shared" ca="1" si="62"/>
        <v>0</v>
      </c>
      <c r="AQ197" s="83">
        <f t="shared" ca="1" si="63"/>
        <v>1</v>
      </c>
      <c r="AR197" s="90">
        <f ca="1">_alpha*$Q197*AO197</f>
        <v>2.2352309743603097E-2</v>
      </c>
      <c r="AS197" s="25">
        <f ca="1">_alpha*$Q197*AP197</f>
        <v>0</v>
      </c>
      <c r="AT197" s="48">
        <f ca="1">_alpha*$Q197*AQ197</f>
        <v>2.2352309743603097E-2</v>
      </c>
      <c r="AU197" s="90">
        <f ca="1">AU196+AR196</f>
        <v>1.273455741154625</v>
      </c>
      <c r="AV197" s="25">
        <f ca="1">AV196+AS196</f>
        <v>1.2235230974360305</v>
      </c>
      <c r="AW197" s="48">
        <f ca="1">AW196+AT196</f>
        <v>4.7062237203751147</v>
      </c>
    </row>
    <row r="198" spans="2:49" x14ac:dyDescent="0.7">
      <c r="B198" s="15">
        <f t="shared" si="64"/>
        <v>190</v>
      </c>
      <c r="C198" s="7">
        <f t="shared" ca="1" si="65"/>
        <v>1</v>
      </c>
      <c r="D198" s="8">
        <f t="shared" ca="1" si="66"/>
        <v>10</v>
      </c>
      <c r="E198" s="12">
        <f t="shared" ca="1" si="67"/>
        <v>1</v>
      </c>
      <c r="F198" s="66">
        <f t="shared" ca="1" si="68"/>
        <v>1</v>
      </c>
      <c r="G198" s="67">
        <f t="shared" ca="1" si="69"/>
        <v>-1</v>
      </c>
      <c r="H198" s="7">
        <f t="shared" ca="1" si="70"/>
        <v>2</v>
      </c>
      <c r="I198" s="8" t="b">
        <f t="shared" ca="1" si="71"/>
        <v>0</v>
      </c>
      <c r="J198" s="12"/>
      <c r="K198" s="7">
        <f t="shared" ca="1" si="53"/>
        <v>1</v>
      </c>
      <c r="L198" s="25">
        <f t="shared" si="54"/>
        <v>0.59142089379720386</v>
      </c>
      <c r="M198" s="8">
        <f t="shared" ca="1" si="55"/>
        <v>1</v>
      </c>
      <c r="N198" s="12"/>
      <c r="O198" s="74">
        <f ca="1">OFFSET(R198,0,$F198)</f>
        <v>7.2479071784529765</v>
      </c>
      <c r="P198" s="73">
        <f ca="1">$G198+MAX(T198:U198)</f>
        <v>7.4714302758890057</v>
      </c>
      <c r="Q198" s="48">
        <f ca="1">P198-O198</f>
        <v>0.22352309743602916</v>
      </c>
      <c r="R198" s="90">
        <f ca="1">$AU198+$AV198*E198+$AW198*0</f>
        <v>2.5193311483342589</v>
      </c>
      <c r="S198" s="48">
        <f ca="1">$AU198+$AV198*E198+$AW198*1</f>
        <v>7.2479071784529765</v>
      </c>
      <c r="T198" s="74">
        <f ca="1">IF($I198=TRUE, 0, $AU198+$AV198*H198+$AW198*0)</f>
        <v>3.7428542457702889</v>
      </c>
      <c r="U198" s="77">
        <f ca="1">IF($I198=TRUE, 0, $AU198+$AV198*H198+$AW198*1)</f>
        <v>8.4714302758890057</v>
      </c>
      <c r="X198" s="41">
        <f t="shared" ca="1" si="74"/>
        <v>1.2958080508982281</v>
      </c>
      <c r="Y198" s="31">
        <f t="shared" ca="1" si="74"/>
        <v>6.0243840810169456</v>
      </c>
      <c r="Z198" s="30">
        <f t="shared" ca="1" si="74"/>
        <v>2.5193311483342589</v>
      </c>
      <c r="AA198" s="32">
        <f t="shared" ca="1" si="74"/>
        <v>7.2479071784529765</v>
      </c>
      <c r="AB198" s="31">
        <f t="shared" ca="1" si="74"/>
        <v>3.7428542457702889</v>
      </c>
      <c r="AC198" s="31">
        <f t="shared" ca="1" si="74"/>
        <v>8.4714302758890057</v>
      </c>
      <c r="AD198" s="30">
        <f t="shared" ca="1" si="74"/>
        <v>4.9663773432063198</v>
      </c>
      <c r="AE198" s="32">
        <f t="shared" ca="1" si="74"/>
        <v>9.6949533733250384</v>
      </c>
      <c r="AF198" s="31">
        <f t="shared" ca="1" si="74"/>
        <v>6.1899004406423499</v>
      </c>
      <c r="AG198" s="42">
        <f t="shared" ca="1" si="74"/>
        <v>10.918476470761068</v>
      </c>
      <c r="AI198" s="7">
        <f t="shared" ca="1" si="57"/>
        <v>1</v>
      </c>
      <c r="AJ198" s="12">
        <f t="shared" ca="1" si="58"/>
        <v>1</v>
      </c>
      <c r="AK198" s="12">
        <f t="shared" ca="1" si="59"/>
        <v>1</v>
      </c>
      <c r="AL198" s="12">
        <f t="shared" ca="1" si="60"/>
        <v>1</v>
      </c>
      <c r="AM198" s="8">
        <f t="shared" ca="1" si="61"/>
        <v>1</v>
      </c>
      <c r="AO198" s="82">
        <f>1</f>
        <v>1</v>
      </c>
      <c r="AP198" s="72">
        <f t="shared" ca="1" si="62"/>
        <v>1</v>
      </c>
      <c r="AQ198" s="83">
        <f t="shared" ca="1" si="63"/>
        <v>1</v>
      </c>
      <c r="AR198" s="90">
        <f ca="1">_alpha*$Q198*AO198</f>
        <v>2.2352309743602916E-2</v>
      </c>
      <c r="AS198" s="25">
        <f ca="1">_alpha*$Q198*AP198</f>
        <v>2.2352309743602916E-2</v>
      </c>
      <c r="AT198" s="48">
        <f ca="1">_alpha*$Q198*AQ198</f>
        <v>2.2352309743602916E-2</v>
      </c>
      <c r="AU198" s="90">
        <f ca="1">AU197+AR197</f>
        <v>1.2958080508982281</v>
      </c>
      <c r="AV198" s="25">
        <f ca="1">AV197+AS197</f>
        <v>1.2235230974360305</v>
      </c>
      <c r="AW198" s="48">
        <f ca="1">AW197+AT197</f>
        <v>4.7285760301187176</v>
      </c>
    </row>
    <row r="199" spans="2:49" x14ac:dyDescent="0.7">
      <c r="B199" s="15">
        <f t="shared" si="64"/>
        <v>191</v>
      </c>
      <c r="C199" s="7">
        <f t="shared" ca="1" si="65"/>
        <v>2</v>
      </c>
      <c r="D199" s="8">
        <f t="shared" ca="1" si="66"/>
        <v>10</v>
      </c>
      <c r="E199" s="12">
        <f t="shared" ca="1" si="67"/>
        <v>2</v>
      </c>
      <c r="F199" s="66">
        <f t="shared" ca="1" si="68"/>
        <v>1</v>
      </c>
      <c r="G199" s="67">
        <f t="shared" ca="1" si="69"/>
        <v>-1</v>
      </c>
      <c r="H199" s="7">
        <f t="shared" ca="1" si="70"/>
        <v>3</v>
      </c>
      <c r="I199" s="8" t="b">
        <f t="shared" ca="1" si="71"/>
        <v>0</v>
      </c>
      <c r="J199" s="12"/>
      <c r="K199" s="7">
        <f t="shared" ca="1" si="53"/>
        <v>1</v>
      </c>
      <c r="L199" s="25">
        <f t="shared" si="54"/>
        <v>0.59111213774189209</v>
      </c>
      <c r="M199" s="8">
        <f t="shared" ca="1" si="55"/>
        <v>1</v>
      </c>
      <c r="N199" s="12"/>
      <c r="O199" s="74">
        <f ca="1">OFFSET(R199,0,$F199)</f>
        <v>8.5608395148634173</v>
      </c>
      <c r="P199" s="73">
        <f ca="1">$G199+MAX(T199:U199)</f>
        <v>8.806714922043053</v>
      </c>
      <c r="Q199" s="48">
        <f ca="1">P199-O199</f>
        <v>0.24587540717963563</v>
      </c>
      <c r="R199" s="90">
        <f ca="1">$AU199+$AV199*E199+$AW199*0</f>
        <v>3.8099111750010977</v>
      </c>
      <c r="S199" s="48">
        <f ca="1">$AU199+$AV199*E199+$AW199*1</f>
        <v>8.5608395148634173</v>
      </c>
      <c r="T199" s="74">
        <f ca="1">IF($I199=TRUE, 0, $AU199+$AV199*H199+$AW199*0)</f>
        <v>5.0557865821807315</v>
      </c>
      <c r="U199" s="77">
        <f ca="1">IF($I199=TRUE, 0, $AU199+$AV199*H199+$AW199*1)</f>
        <v>9.806714922043053</v>
      </c>
      <c r="X199" s="41">
        <f t="shared" ca="1" si="74"/>
        <v>1.3181603606418311</v>
      </c>
      <c r="Y199" s="31">
        <f t="shared" ca="1" si="74"/>
        <v>6.0690887005041514</v>
      </c>
      <c r="Z199" s="30">
        <f t="shared" ca="1" si="74"/>
        <v>2.5640357678214647</v>
      </c>
      <c r="AA199" s="32">
        <f t="shared" ca="1" si="74"/>
        <v>7.3149641076837852</v>
      </c>
      <c r="AB199" s="31">
        <f t="shared" ca="1" si="74"/>
        <v>3.8099111750010977</v>
      </c>
      <c r="AC199" s="31">
        <f t="shared" ca="1" si="74"/>
        <v>8.5608395148634173</v>
      </c>
      <c r="AD199" s="30">
        <f t="shared" ca="1" si="74"/>
        <v>5.0557865821807315</v>
      </c>
      <c r="AE199" s="32">
        <f t="shared" ca="1" si="74"/>
        <v>9.806714922043053</v>
      </c>
      <c r="AF199" s="31">
        <f t="shared" ca="1" si="74"/>
        <v>6.3016619893603645</v>
      </c>
      <c r="AG199" s="42">
        <f t="shared" ca="1" si="74"/>
        <v>11.052590329222685</v>
      </c>
      <c r="AI199" s="7">
        <f t="shared" ca="1" si="57"/>
        <v>1</v>
      </c>
      <c r="AJ199" s="12">
        <f t="shared" ca="1" si="58"/>
        <v>1</v>
      </c>
      <c r="AK199" s="12">
        <f t="shared" ca="1" si="59"/>
        <v>1</v>
      </c>
      <c r="AL199" s="12">
        <f t="shared" ca="1" si="60"/>
        <v>1</v>
      </c>
      <c r="AM199" s="8">
        <f t="shared" ca="1" si="61"/>
        <v>1</v>
      </c>
      <c r="AO199" s="82">
        <f>1</f>
        <v>1</v>
      </c>
      <c r="AP199" s="72">
        <f t="shared" ca="1" si="62"/>
        <v>2</v>
      </c>
      <c r="AQ199" s="83">
        <f t="shared" ca="1" si="63"/>
        <v>1</v>
      </c>
      <c r="AR199" s="90">
        <f ca="1">_alpha*$Q199*AO199</f>
        <v>2.4587540717963565E-2</v>
      </c>
      <c r="AS199" s="25">
        <f ca="1">_alpha*$Q199*AP199</f>
        <v>4.917508143592713E-2</v>
      </c>
      <c r="AT199" s="48">
        <f ca="1">_alpha*$Q199*AQ199</f>
        <v>2.4587540717963565E-2</v>
      </c>
      <c r="AU199" s="90">
        <f ca="1">AU198+AR198</f>
        <v>1.3181603606418311</v>
      </c>
      <c r="AV199" s="25">
        <f ca="1">AV198+AS198</f>
        <v>1.2458754071796334</v>
      </c>
      <c r="AW199" s="48">
        <f ca="1">AW198+AT198</f>
        <v>4.7509283398623205</v>
      </c>
    </row>
    <row r="200" spans="2:49" x14ac:dyDescent="0.7">
      <c r="B200" s="15">
        <f t="shared" si="64"/>
        <v>192</v>
      </c>
      <c r="C200" s="7">
        <f t="shared" ca="1" si="65"/>
        <v>3</v>
      </c>
      <c r="D200" s="8">
        <f t="shared" ca="1" si="66"/>
        <v>10</v>
      </c>
      <c r="E200" s="12">
        <f t="shared" ca="1" si="67"/>
        <v>3</v>
      </c>
      <c r="F200" s="66">
        <f t="shared" ca="1" si="68"/>
        <v>1</v>
      </c>
      <c r="G200" s="67">
        <f t="shared" ca="1" si="69"/>
        <v>10</v>
      </c>
      <c r="H200" s="7">
        <f t="shared" ca="1" si="70"/>
        <v>4</v>
      </c>
      <c r="I200" s="8" t="b">
        <f t="shared" ca="1" si="71"/>
        <v>1</v>
      </c>
      <c r="J200" s="12"/>
      <c r="K200" s="7">
        <f t="shared" ca="1" si="53"/>
        <v>1</v>
      </c>
      <c r="L200" s="25">
        <f t="shared" si="54"/>
        <v>0.59080514555626495</v>
      </c>
      <c r="M200" s="8">
        <f t="shared" ca="1" si="55"/>
        <v>1</v>
      </c>
      <c r="N200" s="12"/>
      <c r="O200" s="74">
        <f ca="1">OFFSET(R200,0,$F200)</f>
        <v>10.00341524778676</v>
      </c>
      <c r="P200" s="73">
        <f ca="1">$G200+MAX(T200:U200)</f>
        <v>10</v>
      </c>
      <c r="Q200" s="48">
        <f ca="1">P200-O200</f>
        <v>-3.4152477867603892E-3</v>
      </c>
      <c r="R200" s="90">
        <f ca="1">$AU200+$AV200*E200+$AW200*0</f>
        <v>5.2278993672064766</v>
      </c>
      <c r="S200" s="48">
        <f ca="1">$AU200+$AV200*E200+$AW200*1</f>
        <v>10.00341524778676</v>
      </c>
      <c r="T200" s="74">
        <f ca="1">IF($I200=TRUE, 0, $AU200+$AV200*H200+$AW200*0)</f>
        <v>0</v>
      </c>
      <c r="U200" s="77">
        <f ca="1">IF($I200=TRUE, 0, $AU200+$AV200*H200+$AW200*1)</f>
        <v>0</v>
      </c>
      <c r="X200" s="41">
        <f t="shared" ca="1" si="74"/>
        <v>1.3427479013597947</v>
      </c>
      <c r="Y200" s="31">
        <f t="shared" ca="1" si="74"/>
        <v>6.1182637819400787</v>
      </c>
      <c r="Z200" s="30">
        <f t="shared" ca="1" si="74"/>
        <v>2.6377983899753552</v>
      </c>
      <c r="AA200" s="32">
        <f t="shared" ca="1" si="74"/>
        <v>7.413314270555639</v>
      </c>
      <c r="AB200" s="31">
        <f t="shared" ca="1" si="74"/>
        <v>3.9328488785909155</v>
      </c>
      <c r="AC200" s="31">
        <f t="shared" ca="1" si="74"/>
        <v>8.7083647591712001</v>
      </c>
      <c r="AD200" s="30">
        <f t="shared" ca="1" si="74"/>
        <v>5.2278993672064766</v>
      </c>
      <c r="AE200" s="32">
        <f t="shared" ca="1" si="74"/>
        <v>10.00341524778676</v>
      </c>
      <c r="AF200" s="31">
        <f t="shared" ca="1" si="74"/>
        <v>6.5229498558220369</v>
      </c>
      <c r="AG200" s="42">
        <f t="shared" ca="1" si="74"/>
        <v>11.298465736402321</v>
      </c>
      <c r="AI200" s="7">
        <f t="shared" ca="1" si="57"/>
        <v>1</v>
      </c>
      <c r="AJ200" s="12">
        <f t="shared" ca="1" si="58"/>
        <v>1</v>
      </c>
      <c r="AK200" s="12">
        <f t="shared" ca="1" si="59"/>
        <v>1</v>
      </c>
      <c r="AL200" s="12">
        <f t="shared" ca="1" si="60"/>
        <v>1</v>
      </c>
      <c r="AM200" s="8">
        <f t="shared" ca="1" si="61"/>
        <v>1</v>
      </c>
      <c r="AO200" s="82">
        <f>1</f>
        <v>1</v>
      </c>
      <c r="AP200" s="72">
        <f t="shared" ca="1" si="62"/>
        <v>3</v>
      </c>
      <c r="AQ200" s="83">
        <f t="shared" ca="1" si="63"/>
        <v>1</v>
      </c>
      <c r="AR200" s="90">
        <f ca="1">_alpha*$Q200*AO200</f>
        <v>-3.4152477867603896E-4</v>
      </c>
      <c r="AS200" s="25">
        <f ca="1">_alpha*$Q200*AP200</f>
        <v>-1.0245743360281169E-3</v>
      </c>
      <c r="AT200" s="48">
        <f ca="1">_alpha*$Q200*AQ200</f>
        <v>-3.4152477867603896E-4</v>
      </c>
      <c r="AU200" s="90">
        <f ca="1">AU199+AR199</f>
        <v>1.3427479013597947</v>
      </c>
      <c r="AV200" s="25">
        <f ca="1">AV199+AS199</f>
        <v>1.2950504886155605</v>
      </c>
      <c r="AW200" s="48">
        <f ca="1">AW199+AT199</f>
        <v>4.7755158805802838</v>
      </c>
    </row>
    <row r="201" spans="2:49" x14ac:dyDescent="0.7">
      <c r="B201" s="15">
        <f t="shared" si="64"/>
        <v>193</v>
      </c>
      <c r="C201" s="7">
        <f t="shared" ca="1" si="65"/>
        <v>0</v>
      </c>
      <c r="D201" s="8">
        <f t="shared" ca="1" si="66"/>
        <v>11</v>
      </c>
      <c r="E201" s="12">
        <f t="shared" ca="1" si="67"/>
        <v>0</v>
      </c>
      <c r="F201" s="66">
        <f t="shared" ca="1" si="68"/>
        <v>1</v>
      </c>
      <c r="G201" s="67">
        <f t="shared" ca="1" si="69"/>
        <v>-1</v>
      </c>
      <c r="H201" s="7">
        <f t="shared" ca="1" si="70"/>
        <v>1</v>
      </c>
      <c r="I201" s="8" t="b">
        <f t="shared" ca="1" si="71"/>
        <v>0</v>
      </c>
      <c r="J201" s="12"/>
      <c r="K201" s="7">
        <f t="shared" ref="K201:K264" ca="1" si="75">IF(R201&lt;S201,1,0)</f>
        <v>1</v>
      </c>
      <c r="L201" s="25">
        <f t="shared" ref="L201:L264" si="76">1/(1+B201)^_x</f>
        <v>0.59049989810237635</v>
      </c>
      <c r="M201" s="8">
        <f t="shared" ref="M201:M264" ca="1" si="77">IF(RAND()&lt;L201, RANDBETWEEN(0,1), K201)</f>
        <v>1</v>
      </c>
      <c r="N201" s="12"/>
      <c r="O201" s="74">
        <f ca="1">OFFSET(R201,0,$F201)</f>
        <v>6.1175807323827263</v>
      </c>
      <c r="P201" s="73">
        <f ca="1">$G201+MAX(T201:U201)</f>
        <v>6.4116066466622588</v>
      </c>
      <c r="Q201" s="48">
        <f ca="1">P201-O201</f>
        <v>0.29402591427953251</v>
      </c>
      <c r="R201" s="90">
        <f ca="1">$AU201+$AV201*E201+$AW201*0</f>
        <v>1.3424063765811187</v>
      </c>
      <c r="S201" s="48">
        <f ca="1">$AU201+$AV201*E201+$AW201*1</f>
        <v>6.1175807323827263</v>
      </c>
      <c r="T201" s="74">
        <f ca="1">IF($I201=TRUE, 0, $AU201+$AV201*H201+$AW201*0)</f>
        <v>2.6364322908606512</v>
      </c>
      <c r="U201" s="77">
        <f ca="1">IF($I201=TRUE, 0, $AU201+$AV201*H201+$AW201*1)</f>
        <v>7.4116066466622588</v>
      </c>
      <c r="X201" s="41">
        <f t="shared" ref="X201:AG216" ca="1" si="78">$AU201+$AV201*X$5+$AW201*X$6</f>
        <v>1.3424063765811187</v>
      </c>
      <c r="Y201" s="31">
        <f t="shared" ca="1" si="78"/>
        <v>6.1175807323827263</v>
      </c>
      <c r="Z201" s="30">
        <f t="shared" ca="1" si="78"/>
        <v>2.6364322908606512</v>
      </c>
      <c r="AA201" s="32">
        <f t="shared" ca="1" si="78"/>
        <v>7.4116066466622588</v>
      </c>
      <c r="AB201" s="31">
        <f t="shared" ca="1" si="78"/>
        <v>3.9304582051401833</v>
      </c>
      <c r="AC201" s="31">
        <f t="shared" ca="1" si="78"/>
        <v>8.7056325609417904</v>
      </c>
      <c r="AD201" s="30">
        <f t="shared" ca="1" si="78"/>
        <v>5.2244841194197154</v>
      </c>
      <c r="AE201" s="32">
        <f t="shared" ca="1" si="78"/>
        <v>9.9996584752213238</v>
      </c>
      <c r="AF201" s="31">
        <f t="shared" ca="1" si="78"/>
        <v>6.5185100336992479</v>
      </c>
      <c r="AG201" s="42">
        <f t="shared" ca="1" si="78"/>
        <v>11.293684389500855</v>
      </c>
      <c r="AI201" s="7">
        <f t="shared" ref="AI201:AI264" ca="1" si="79">IF(X201&lt;Y201, 1, 0)</f>
        <v>1</v>
      </c>
      <c r="AJ201" s="12">
        <f t="shared" ref="AJ201:AJ264" ca="1" si="80">IF(Z201&lt;AA201, 1, 0)</f>
        <v>1</v>
      </c>
      <c r="AK201" s="12">
        <f t="shared" ref="AK201:AK264" ca="1" si="81">IF(AB201&lt;AC201, 1, 0)</f>
        <v>1</v>
      </c>
      <c r="AL201" s="12">
        <f t="shared" ref="AL201:AL264" ca="1" si="82">IF(AD201&lt;AE201, 1, 0)</f>
        <v>1</v>
      </c>
      <c r="AM201" s="8">
        <f t="shared" ref="AM201:AM264" ca="1" si="83">IF(AF201&lt;AG201, 1, 0)</f>
        <v>1</v>
      </c>
      <c r="AO201" s="82">
        <f>1</f>
        <v>1</v>
      </c>
      <c r="AP201" s="72">
        <f t="shared" ref="AP201:AP264" ca="1" si="84">E201</f>
        <v>0</v>
      </c>
      <c r="AQ201" s="83">
        <f t="shared" ref="AQ201:AQ264" ca="1" si="85">F201</f>
        <v>1</v>
      </c>
      <c r="AR201" s="90">
        <f ca="1">_alpha*$Q201*AO201</f>
        <v>2.9402591427953251E-2</v>
      </c>
      <c r="AS201" s="25">
        <f ca="1">_alpha*$Q201*AP201</f>
        <v>0</v>
      </c>
      <c r="AT201" s="48">
        <f ca="1">_alpha*$Q201*AQ201</f>
        <v>2.9402591427953251E-2</v>
      </c>
      <c r="AU201" s="90">
        <f ca="1">AU200+AR200</f>
        <v>1.3424063765811187</v>
      </c>
      <c r="AV201" s="25">
        <f ca="1">AV200+AS200</f>
        <v>1.2940259142795323</v>
      </c>
      <c r="AW201" s="48">
        <f ca="1">AW200+AT200</f>
        <v>4.7751743558016075</v>
      </c>
    </row>
    <row r="202" spans="2:49" x14ac:dyDescent="0.7">
      <c r="B202" s="15">
        <f t="shared" ref="B202:B265" si="86">B201+1</f>
        <v>194</v>
      </c>
      <c r="C202" s="7">
        <f t="shared" ca="1" si="65"/>
        <v>1</v>
      </c>
      <c r="D202" s="8">
        <f t="shared" ca="1" si="66"/>
        <v>11</v>
      </c>
      <c r="E202" s="12">
        <f t="shared" ca="1" si="67"/>
        <v>1</v>
      </c>
      <c r="F202" s="66">
        <f t="shared" ca="1" si="68"/>
        <v>1</v>
      </c>
      <c r="G202" s="67">
        <f t="shared" ca="1" si="69"/>
        <v>-1</v>
      </c>
      <c r="H202" s="7">
        <f t="shared" ca="1" si="70"/>
        <v>2</v>
      </c>
      <c r="I202" s="8" t="b">
        <f t="shared" ca="1" si="71"/>
        <v>0</v>
      </c>
      <c r="J202" s="12"/>
      <c r="K202" s="7">
        <f t="shared" ca="1" si="75"/>
        <v>1</v>
      </c>
      <c r="L202" s="25">
        <f t="shared" si="76"/>
        <v>0.59019637654723101</v>
      </c>
      <c r="M202" s="8">
        <f t="shared" ca="1" si="77"/>
        <v>1</v>
      </c>
      <c r="N202" s="12"/>
      <c r="O202" s="74">
        <f ca="1">OFFSET(R202,0,$F202)</f>
        <v>7.4704118295181647</v>
      </c>
      <c r="P202" s="73">
        <f ca="1">$G202+MAX(T202:U202)</f>
        <v>7.7644377437976964</v>
      </c>
      <c r="Q202" s="48">
        <f ca="1">P202-O202</f>
        <v>0.29402591427953162</v>
      </c>
      <c r="R202" s="90">
        <f ca="1">$AU202+$AV202*E202+$AW202*0</f>
        <v>2.6658348822886042</v>
      </c>
      <c r="S202" s="48">
        <f ca="1">$AU202+$AV202*E202+$AW202*1</f>
        <v>7.4704118295181647</v>
      </c>
      <c r="T202" s="74">
        <f ca="1">IF($I202=TRUE, 0, $AU202+$AV202*H202+$AW202*0)</f>
        <v>3.9598607965681367</v>
      </c>
      <c r="U202" s="77">
        <f ca="1">IF($I202=TRUE, 0, $AU202+$AV202*H202+$AW202*1)</f>
        <v>8.7644377437976964</v>
      </c>
      <c r="X202" s="41">
        <f t="shared" ca="1" si="78"/>
        <v>1.3718089680090719</v>
      </c>
      <c r="Y202" s="31">
        <f t="shared" ca="1" si="78"/>
        <v>6.1763859152386322</v>
      </c>
      <c r="Z202" s="30">
        <f t="shared" ca="1" si="78"/>
        <v>2.6658348822886042</v>
      </c>
      <c r="AA202" s="32">
        <f t="shared" ca="1" si="78"/>
        <v>7.4704118295181647</v>
      </c>
      <c r="AB202" s="31">
        <f t="shared" ca="1" si="78"/>
        <v>3.9598607965681367</v>
      </c>
      <c r="AC202" s="31">
        <f t="shared" ca="1" si="78"/>
        <v>8.7644377437976964</v>
      </c>
      <c r="AD202" s="30">
        <f t="shared" ca="1" si="78"/>
        <v>5.2538867108476683</v>
      </c>
      <c r="AE202" s="32">
        <f t="shared" ca="1" si="78"/>
        <v>10.05846365807723</v>
      </c>
      <c r="AF202" s="31">
        <f t="shared" ca="1" si="78"/>
        <v>6.5479126251272008</v>
      </c>
      <c r="AG202" s="42">
        <f t="shared" ca="1" si="78"/>
        <v>11.352489572356761</v>
      </c>
      <c r="AI202" s="7">
        <f t="shared" ca="1" si="79"/>
        <v>1</v>
      </c>
      <c r="AJ202" s="12">
        <f t="shared" ca="1" si="80"/>
        <v>1</v>
      </c>
      <c r="AK202" s="12">
        <f t="shared" ca="1" si="81"/>
        <v>1</v>
      </c>
      <c r="AL202" s="12">
        <f t="shared" ca="1" si="82"/>
        <v>1</v>
      </c>
      <c r="AM202" s="8">
        <f t="shared" ca="1" si="83"/>
        <v>1</v>
      </c>
      <c r="AO202" s="82">
        <f>1</f>
        <v>1</v>
      </c>
      <c r="AP202" s="72">
        <f t="shared" ca="1" si="84"/>
        <v>1</v>
      </c>
      <c r="AQ202" s="83">
        <f t="shared" ca="1" si="85"/>
        <v>1</v>
      </c>
      <c r="AR202" s="90">
        <f ca="1">_alpha*$Q202*AO202</f>
        <v>2.9402591427953165E-2</v>
      </c>
      <c r="AS202" s="25">
        <f ca="1">_alpha*$Q202*AP202</f>
        <v>2.9402591427953165E-2</v>
      </c>
      <c r="AT202" s="48">
        <f ca="1">_alpha*$Q202*AQ202</f>
        <v>2.9402591427953165E-2</v>
      </c>
      <c r="AU202" s="90">
        <f ca="1">AU201+AR201</f>
        <v>1.3718089680090719</v>
      </c>
      <c r="AV202" s="25">
        <f ca="1">AV201+AS201</f>
        <v>1.2940259142795323</v>
      </c>
      <c r="AW202" s="48">
        <f ca="1">AW201+AT201</f>
        <v>4.8045769472295605</v>
      </c>
    </row>
    <row r="203" spans="2:49" x14ac:dyDescent="0.7">
      <c r="B203" s="15">
        <f t="shared" si="86"/>
        <v>195</v>
      </c>
      <c r="C203" s="7">
        <f t="shared" ca="1" si="65"/>
        <v>2</v>
      </c>
      <c r="D203" s="8">
        <f t="shared" ca="1" si="66"/>
        <v>11</v>
      </c>
      <c r="E203" s="12">
        <f t="shared" ca="1" si="67"/>
        <v>2</v>
      </c>
      <c r="F203" s="66">
        <f t="shared" ca="1" si="68"/>
        <v>1</v>
      </c>
      <c r="G203" s="67">
        <f t="shared" ca="1" si="69"/>
        <v>-1</v>
      </c>
      <c r="H203" s="7">
        <f t="shared" ca="1" si="70"/>
        <v>3</v>
      </c>
      <c r="I203" s="8" t="b">
        <f t="shared" ca="1" si="71"/>
        <v>0</v>
      </c>
      <c r="J203" s="12"/>
      <c r="K203" s="7">
        <f t="shared" ca="1" si="75"/>
        <v>1</v>
      </c>
      <c r="L203" s="25">
        <f t="shared" si="76"/>
        <v>0.58989456235638993</v>
      </c>
      <c r="M203" s="8">
        <f t="shared" ca="1" si="77"/>
        <v>1</v>
      </c>
      <c r="N203" s="12"/>
      <c r="O203" s="74">
        <f ca="1">OFFSET(R203,0,$F203)</f>
        <v>8.8820481095095083</v>
      </c>
      <c r="P203" s="73">
        <f ca="1">$G203+MAX(T203:U203)</f>
        <v>9.2054766152169947</v>
      </c>
      <c r="Q203" s="48">
        <f ca="1">P203-O203</f>
        <v>0.32342850570748638</v>
      </c>
      <c r="R203" s="90">
        <f ca="1">$AU203+$AV203*E203+$AW203*0</f>
        <v>4.0480685708519957</v>
      </c>
      <c r="S203" s="48">
        <f ca="1">$AU203+$AV203*E203+$AW203*1</f>
        <v>8.8820481095095083</v>
      </c>
      <c r="T203" s="74">
        <f ca="1">IF($I203=TRUE, 0, $AU203+$AV203*H203+$AW203*0)</f>
        <v>5.3714970765594821</v>
      </c>
      <c r="U203" s="77">
        <f ca="1">IF($I203=TRUE, 0, $AU203+$AV203*H203+$AW203*1)</f>
        <v>10.205476615216995</v>
      </c>
      <c r="X203" s="41">
        <f t="shared" ca="1" si="78"/>
        <v>1.4012115594370251</v>
      </c>
      <c r="Y203" s="31">
        <f t="shared" ca="1" si="78"/>
        <v>6.2351910980945391</v>
      </c>
      <c r="Z203" s="30">
        <f t="shared" ca="1" si="78"/>
        <v>2.7246400651445106</v>
      </c>
      <c r="AA203" s="32">
        <f t="shared" ca="1" si="78"/>
        <v>7.5586196038020237</v>
      </c>
      <c r="AB203" s="31">
        <f t="shared" ca="1" si="78"/>
        <v>4.0480685708519957</v>
      </c>
      <c r="AC203" s="31">
        <f t="shared" ca="1" si="78"/>
        <v>8.8820481095095083</v>
      </c>
      <c r="AD203" s="30">
        <f t="shared" ca="1" si="78"/>
        <v>5.3714970765594821</v>
      </c>
      <c r="AE203" s="32">
        <f t="shared" ca="1" si="78"/>
        <v>10.205476615216995</v>
      </c>
      <c r="AF203" s="31">
        <f t="shared" ca="1" si="78"/>
        <v>6.6949255822669667</v>
      </c>
      <c r="AG203" s="42">
        <f t="shared" ca="1" si="78"/>
        <v>11.528905120924481</v>
      </c>
      <c r="AI203" s="7">
        <f t="shared" ca="1" si="79"/>
        <v>1</v>
      </c>
      <c r="AJ203" s="12">
        <f t="shared" ca="1" si="80"/>
        <v>1</v>
      </c>
      <c r="AK203" s="12">
        <f t="shared" ca="1" si="81"/>
        <v>1</v>
      </c>
      <c r="AL203" s="12">
        <f t="shared" ca="1" si="82"/>
        <v>1</v>
      </c>
      <c r="AM203" s="8">
        <f t="shared" ca="1" si="83"/>
        <v>1</v>
      </c>
      <c r="AO203" s="82">
        <f>1</f>
        <v>1</v>
      </c>
      <c r="AP203" s="72">
        <f t="shared" ca="1" si="84"/>
        <v>2</v>
      </c>
      <c r="AQ203" s="83">
        <f t="shared" ca="1" si="85"/>
        <v>1</v>
      </c>
      <c r="AR203" s="90">
        <f ca="1">_alpha*$Q203*AO203</f>
        <v>3.2342850570748642E-2</v>
      </c>
      <c r="AS203" s="25">
        <f ca="1">_alpha*$Q203*AP203</f>
        <v>6.4685701141497284E-2</v>
      </c>
      <c r="AT203" s="48">
        <f ca="1">_alpha*$Q203*AQ203</f>
        <v>3.2342850570748642E-2</v>
      </c>
      <c r="AU203" s="90">
        <f ca="1">AU202+AR202</f>
        <v>1.4012115594370251</v>
      </c>
      <c r="AV203" s="25">
        <f ca="1">AV202+AS202</f>
        <v>1.3234285057074855</v>
      </c>
      <c r="AW203" s="48">
        <f ca="1">AW202+AT202</f>
        <v>4.8339795386575135</v>
      </c>
    </row>
    <row r="204" spans="2:49" x14ac:dyDescent="0.7">
      <c r="B204" s="15">
        <f t="shared" si="86"/>
        <v>196</v>
      </c>
      <c r="C204" s="7">
        <f t="shared" ca="1" si="65"/>
        <v>3</v>
      </c>
      <c r="D204" s="8">
        <f t="shared" ca="1" si="66"/>
        <v>11</v>
      </c>
      <c r="E204" s="12">
        <f t="shared" ca="1" si="67"/>
        <v>3</v>
      </c>
      <c r="F204" s="66">
        <f t="shared" ca="1" si="68"/>
        <v>1</v>
      </c>
      <c r="G204" s="67">
        <f t="shared" ca="1" si="69"/>
        <v>10</v>
      </c>
      <c r="H204" s="7">
        <f t="shared" ca="1" si="70"/>
        <v>4</v>
      </c>
      <c r="I204" s="8" t="b">
        <f t="shared" ca="1" si="71"/>
        <v>1</v>
      </c>
      <c r="J204" s="12"/>
      <c r="K204" s="7">
        <f t="shared" ca="1" si="75"/>
        <v>1</v>
      </c>
      <c r="L204" s="25">
        <f t="shared" si="76"/>
        <v>0.58959443728774297</v>
      </c>
      <c r="M204" s="8">
        <f t="shared" ca="1" si="77"/>
        <v>1</v>
      </c>
      <c r="N204" s="12"/>
      <c r="O204" s="74">
        <f ca="1">OFFSET(R204,0,$F204)</f>
        <v>10.464219419782985</v>
      </c>
      <c r="P204" s="73">
        <f ca="1">$G204+MAX(T204:U204)</f>
        <v>10</v>
      </c>
      <c r="Q204" s="48">
        <f ca="1">P204-O204</f>
        <v>-0.4642194197829852</v>
      </c>
      <c r="R204" s="90">
        <f ca="1">$AU204+$AV204*E204+$AW204*0</f>
        <v>5.597897030554722</v>
      </c>
      <c r="S204" s="48">
        <f ca="1">$AU204+$AV204*E204+$AW204*1</f>
        <v>10.464219419782985</v>
      </c>
      <c r="T204" s="74">
        <f ca="1">IF($I204=TRUE, 0, $AU204+$AV204*H204+$AW204*0)</f>
        <v>0</v>
      </c>
      <c r="U204" s="77">
        <f ca="1">IF($I204=TRUE, 0, $AU204+$AV204*H204+$AW204*1)</f>
        <v>0</v>
      </c>
      <c r="X204" s="41">
        <f t="shared" ca="1" si="78"/>
        <v>1.4335544100077737</v>
      </c>
      <c r="Y204" s="31">
        <f t="shared" ca="1" si="78"/>
        <v>6.2998767992360358</v>
      </c>
      <c r="Z204" s="30">
        <f t="shared" ca="1" si="78"/>
        <v>2.8216686168567566</v>
      </c>
      <c r="AA204" s="32">
        <f t="shared" ca="1" si="78"/>
        <v>7.687991006085019</v>
      </c>
      <c r="AB204" s="31">
        <f t="shared" ca="1" si="78"/>
        <v>4.2097828237057389</v>
      </c>
      <c r="AC204" s="31">
        <f t="shared" ca="1" si="78"/>
        <v>9.0761052129340012</v>
      </c>
      <c r="AD204" s="30">
        <f t="shared" ca="1" si="78"/>
        <v>5.597897030554722</v>
      </c>
      <c r="AE204" s="32">
        <f t="shared" ca="1" si="78"/>
        <v>10.464219419782985</v>
      </c>
      <c r="AF204" s="31">
        <f t="shared" ca="1" si="78"/>
        <v>6.9860112374037042</v>
      </c>
      <c r="AG204" s="42">
        <f t="shared" ca="1" si="78"/>
        <v>11.852333626631967</v>
      </c>
      <c r="AI204" s="7">
        <f t="shared" ca="1" si="79"/>
        <v>1</v>
      </c>
      <c r="AJ204" s="12">
        <f t="shared" ca="1" si="80"/>
        <v>1</v>
      </c>
      <c r="AK204" s="12">
        <f t="shared" ca="1" si="81"/>
        <v>1</v>
      </c>
      <c r="AL204" s="12">
        <f t="shared" ca="1" si="82"/>
        <v>1</v>
      </c>
      <c r="AM204" s="8">
        <f t="shared" ca="1" si="83"/>
        <v>1</v>
      </c>
      <c r="AO204" s="82">
        <f>1</f>
        <v>1</v>
      </c>
      <c r="AP204" s="72">
        <f t="shared" ca="1" si="84"/>
        <v>3</v>
      </c>
      <c r="AQ204" s="83">
        <f t="shared" ca="1" si="85"/>
        <v>1</v>
      </c>
      <c r="AR204" s="90">
        <f ca="1">_alpha*$Q204*AO204</f>
        <v>-4.642194197829852E-2</v>
      </c>
      <c r="AS204" s="25">
        <f ca="1">_alpha*$Q204*AP204</f>
        <v>-0.13926582593489556</v>
      </c>
      <c r="AT204" s="48">
        <f ca="1">_alpha*$Q204*AQ204</f>
        <v>-4.642194197829852E-2</v>
      </c>
      <c r="AU204" s="90">
        <f ca="1">AU203+AR203</f>
        <v>1.4335544100077737</v>
      </c>
      <c r="AV204" s="25">
        <f ca="1">AV203+AS203</f>
        <v>1.3881142068489827</v>
      </c>
      <c r="AW204" s="48">
        <f ca="1">AW203+AT203</f>
        <v>4.8663223892282623</v>
      </c>
    </row>
    <row r="205" spans="2:49" x14ac:dyDescent="0.7">
      <c r="B205" s="15">
        <f t="shared" si="86"/>
        <v>197</v>
      </c>
      <c r="C205" s="7">
        <f t="shared" ca="1" si="65"/>
        <v>0</v>
      </c>
      <c r="D205" s="8">
        <f t="shared" ca="1" si="66"/>
        <v>12</v>
      </c>
      <c r="E205" s="12">
        <f t="shared" ca="1" si="67"/>
        <v>0</v>
      </c>
      <c r="F205" s="66">
        <f t="shared" ca="1" si="68"/>
        <v>1</v>
      </c>
      <c r="G205" s="67">
        <f t="shared" ca="1" si="69"/>
        <v>-1</v>
      </c>
      <c r="H205" s="7">
        <f t="shared" ca="1" si="70"/>
        <v>1</v>
      </c>
      <c r="I205" s="8" t="b">
        <f t="shared" ca="1" si="71"/>
        <v>0</v>
      </c>
      <c r="J205" s="12"/>
      <c r="K205" s="7">
        <f t="shared" ca="1" si="75"/>
        <v>1</v>
      </c>
      <c r="L205" s="25">
        <f t="shared" si="76"/>
        <v>0.58929598338544165</v>
      </c>
      <c r="M205" s="8">
        <f t="shared" ca="1" si="77"/>
        <v>1</v>
      </c>
      <c r="N205" s="12"/>
      <c r="O205" s="74">
        <f ca="1">OFFSET(R205,0,$F205)</f>
        <v>6.2070329152794388</v>
      </c>
      <c r="P205" s="73">
        <f ca="1">$G205+MAX(T205:U205)</f>
        <v>6.4558812961935264</v>
      </c>
      <c r="Q205" s="48">
        <f ca="1">P205-O205</f>
        <v>0.24884838091408756</v>
      </c>
      <c r="R205" s="90">
        <f ca="1">$AU205+$AV205*E205+$AW205*0</f>
        <v>1.3871324680294752</v>
      </c>
      <c r="S205" s="48">
        <f ca="1">$AU205+$AV205*E205+$AW205*1</f>
        <v>6.2070329152794388</v>
      </c>
      <c r="T205" s="74">
        <f ca="1">IF($I205=TRUE, 0, $AU205+$AV205*H205+$AW205*0)</f>
        <v>2.6359808489435625</v>
      </c>
      <c r="U205" s="77">
        <f ca="1">IF($I205=TRUE, 0, $AU205+$AV205*H205+$AW205*1)</f>
        <v>7.4558812961935264</v>
      </c>
      <c r="X205" s="41">
        <f t="shared" ca="1" si="78"/>
        <v>1.3871324680294752</v>
      </c>
      <c r="Y205" s="31">
        <f t="shared" ca="1" si="78"/>
        <v>6.2070329152794388</v>
      </c>
      <c r="Z205" s="30">
        <f t="shared" ca="1" si="78"/>
        <v>2.6359808489435625</v>
      </c>
      <c r="AA205" s="32">
        <f t="shared" ca="1" si="78"/>
        <v>7.4558812961935264</v>
      </c>
      <c r="AB205" s="31">
        <f t="shared" ca="1" si="78"/>
        <v>3.8848292298576492</v>
      </c>
      <c r="AC205" s="31">
        <f t="shared" ca="1" si="78"/>
        <v>8.704729677107613</v>
      </c>
      <c r="AD205" s="30">
        <f t="shared" ca="1" si="78"/>
        <v>5.1336776107717368</v>
      </c>
      <c r="AE205" s="32">
        <f t="shared" ca="1" si="78"/>
        <v>9.9535780580217015</v>
      </c>
      <c r="AF205" s="31">
        <f t="shared" ca="1" si="78"/>
        <v>6.3825259916858235</v>
      </c>
      <c r="AG205" s="42">
        <f t="shared" ca="1" si="78"/>
        <v>11.202426438935788</v>
      </c>
      <c r="AI205" s="7">
        <f t="shared" ca="1" si="79"/>
        <v>1</v>
      </c>
      <c r="AJ205" s="12">
        <f t="shared" ca="1" si="80"/>
        <v>1</v>
      </c>
      <c r="AK205" s="12">
        <f t="shared" ca="1" si="81"/>
        <v>1</v>
      </c>
      <c r="AL205" s="12">
        <f t="shared" ca="1" si="82"/>
        <v>1</v>
      </c>
      <c r="AM205" s="8">
        <f t="shared" ca="1" si="83"/>
        <v>1</v>
      </c>
      <c r="AO205" s="82">
        <f>1</f>
        <v>1</v>
      </c>
      <c r="AP205" s="72">
        <f t="shared" ca="1" si="84"/>
        <v>0</v>
      </c>
      <c r="AQ205" s="83">
        <f t="shared" ca="1" si="85"/>
        <v>1</v>
      </c>
      <c r="AR205" s="90">
        <f ca="1">_alpha*$Q205*AO205</f>
        <v>2.4884838091408758E-2</v>
      </c>
      <c r="AS205" s="25">
        <f ca="1">_alpha*$Q205*AP205</f>
        <v>0</v>
      </c>
      <c r="AT205" s="48">
        <f ca="1">_alpha*$Q205*AQ205</f>
        <v>2.4884838091408758E-2</v>
      </c>
      <c r="AU205" s="90">
        <f ca="1">AU204+AR204</f>
        <v>1.3871324680294752</v>
      </c>
      <c r="AV205" s="25">
        <f ca="1">AV204+AS204</f>
        <v>1.2488483809140871</v>
      </c>
      <c r="AW205" s="48">
        <f ca="1">AW204+AT204</f>
        <v>4.8199004472499638</v>
      </c>
    </row>
    <row r="206" spans="2:49" x14ac:dyDescent="0.7">
      <c r="B206" s="15">
        <f t="shared" si="86"/>
        <v>198</v>
      </c>
      <c r="C206" s="7">
        <f t="shared" ref="C206:C269" ca="1" si="87">IF(I205=TRUE,0,C205+1)</f>
        <v>1</v>
      </c>
      <c r="D206" s="8">
        <f t="shared" ref="D206:D269" ca="1" si="88">D205+IF(I205=TRUE,1,0)</f>
        <v>12</v>
      </c>
      <c r="E206" s="12">
        <f t="shared" ref="E206:E269" ca="1" si="89">IF(I205=TRUE,0,H205)</f>
        <v>1</v>
      </c>
      <c r="F206" s="66">
        <f t="shared" ref="F206:F269" ca="1" si="90">M206</f>
        <v>1</v>
      </c>
      <c r="G206" s="67">
        <f t="shared" ref="G206:G269" ca="1" si="91">IF(I206=TRUE, 10,-1)</f>
        <v>-1</v>
      </c>
      <c r="H206" s="7">
        <f t="shared" ref="H206:H269" ca="1" si="92">MAX(0, E206+IF(F206=0,-1,1))</f>
        <v>2</v>
      </c>
      <c r="I206" s="8" t="b">
        <f t="shared" ref="I206:I269" ca="1" si="93">IF(H206=4, TRUE, FALSE)</f>
        <v>0</v>
      </c>
      <c r="J206" s="12"/>
      <c r="K206" s="7">
        <f t="shared" ca="1" si="75"/>
        <v>1</v>
      </c>
      <c r="L206" s="25">
        <f t="shared" si="76"/>
        <v>0.58899918297398823</v>
      </c>
      <c r="M206" s="8">
        <f t="shared" ca="1" si="77"/>
        <v>1</v>
      </c>
      <c r="N206" s="12"/>
      <c r="O206" s="74">
        <f ca="1">OFFSET(R206,0,$F206)</f>
        <v>7.505650972376344</v>
      </c>
      <c r="P206" s="73">
        <f ca="1">$G206+MAX(T206:U206)</f>
        <v>7.7544993532904307</v>
      </c>
      <c r="Q206" s="48">
        <f ca="1">P206-O206</f>
        <v>0.24884838091408668</v>
      </c>
      <c r="R206" s="90">
        <f ca="1">$AU206+$AV206*E206+$AW206*0</f>
        <v>2.6608656870349714</v>
      </c>
      <c r="S206" s="48">
        <f ca="1">$AU206+$AV206*E206+$AW206*1</f>
        <v>7.505650972376344</v>
      </c>
      <c r="T206" s="74">
        <f ca="1">IF($I206=TRUE, 0, $AU206+$AV206*H206+$AW206*0)</f>
        <v>3.9097140679490581</v>
      </c>
      <c r="U206" s="77">
        <f ca="1">IF($I206=TRUE, 0, $AU206+$AV206*H206+$AW206*1)</f>
        <v>8.7544993532904307</v>
      </c>
      <c r="X206" s="41">
        <f t="shared" ca="1" si="78"/>
        <v>1.4120173061208841</v>
      </c>
      <c r="Y206" s="31">
        <f t="shared" ca="1" si="78"/>
        <v>6.2568025914622565</v>
      </c>
      <c r="Z206" s="30">
        <f t="shared" ca="1" si="78"/>
        <v>2.6608656870349714</v>
      </c>
      <c r="AA206" s="32">
        <f t="shared" ca="1" si="78"/>
        <v>7.505650972376344</v>
      </c>
      <c r="AB206" s="31">
        <f t="shared" ca="1" si="78"/>
        <v>3.9097140679490581</v>
      </c>
      <c r="AC206" s="31">
        <f t="shared" ca="1" si="78"/>
        <v>8.7544993532904307</v>
      </c>
      <c r="AD206" s="30">
        <f t="shared" ca="1" si="78"/>
        <v>5.1585624488631456</v>
      </c>
      <c r="AE206" s="32">
        <f t="shared" ca="1" si="78"/>
        <v>10.003347734204517</v>
      </c>
      <c r="AF206" s="31">
        <f t="shared" ca="1" si="78"/>
        <v>6.4074108297772323</v>
      </c>
      <c r="AG206" s="42">
        <f t="shared" ca="1" si="78"/>
        <v>11.252196115118604</v>
      </c>
      <c r="AI206" s="7">
        <f t="shared" ca="1" si="79"/>
        <v>1</v>
      </c>
      <c r="AJ206" s="12">
        <f t="shared" ca="1" si="80"/>
        <v>1</v>
      </c>
      <c r="AK206" s="12">
        <f t="shared" ca="1" si="81"/>
        <v>1</v>
      </c>
      <c r="AL206" s="12">
        <f t="shared" ca="1" si="82"/>
        <v>1</v>
      </c>
      <c r="AM206" s="8">
        <f t="shared" ca="1" si="83"/>
        <v>1</v>
      </c>
      <c r="AO206" s="82">
        <f>1</f>
        <v>1</v>
      </c>
      <c r="AP206" s="72">
        <f t="shared" ca="1" si="84"/>
        <v>1</v>
      </c>
      <c r="AQ206" s="83">
        <f t="shared" ca="1" si="85"/>
        <v>1</v>
      </c>
      <c r="AR206" s="90">
        <f ca="1">_alpha*$Q206*AO206</f>
        <v>2.4884838091408668E-2</v>
      </c>
      <c r="AS206" s="25">
        <f ca="1">_alpha*$Q206*AP206</f>
        <v>2.4884838091408668E-2</v>
      </c>
      <c r="AT206" s="48">
        <f ca="1">_alpha*$Q206*AQ206</f>
        <v>2.4884838091408668E-2</v>
      </c>
      <c r="AU206" s="90">
        <f ca="1">AU205+AR205</f>
        <v>1.4120173061208841</v>
      </c>
      <c r="AV206" s="25">
        <f ca="1">AV205+AS205</f>
        <v>1.2488483809140871</v>
      </c>
      <c r="AW206" s="48">
        <f ca="1">AW205+AT205</f>
        <v>4.8447852853413726</v>
      </c>
    </row>
    <row r="207" spans="2:49" x14ac:dyDescent="0.7">
      <c r="B207" s="15">
        <f t="shared" si="86"/>
        <v>199</v>
      </c>
      <c r="C207" s="7">
        <f t="shared" ca="1" si="87"/>
        <v>2</v>
      </c>
      <c r="D207" s="8">
        <f t="shared" ca="1" si="88"/>
        <v>12</v>
      </c>
      <c r="E207" s="12">
        <f t="shared" ca="1" si="89"/>
        <v>2</v>
      </c>
      <c r="F207" s="66">
        <f t="shared" ca="1" si="90"/>
        <v>1</v>
      </c>
      <c r="G207" s="67">
        <f t="shared" ca="1" si="91"/>
        <v>-1</v>
      </c>
      <c r="H207" s="7">
        <f t="shared" ca="1" si="92"/>
        <v>3</v>
      </c>
      <c r="I207" s="8" t="b">
        <f t="shared" ca="1" si="93"/>
        <v>0</v>
      </c>
      <c r="J207" s="12"/>
      <c r="K207" s="7">
        <f t="shared" ca="1" si="75"/>
        <v>1</v>
      </c>
      <c r="L207" s="25">
        <f t="shared" si="76"/>
        <v>0.58870401865247468</v>
      </c>
      <c r="M207" s="8">
        <f t="shared" ca="1" si="77"/>
        <v>1</v>
      </c>
      <c r="N207" s="12"/>
      <c r="O207" s="74">
        <f ca="1">OFFSET(R207,0,$F207)</f>
        <v>8.8540387056560661</v>
      </c>
      <c r="P207" s="73">
        <f ca="1">$G207+MAX(T207:U207)</f>
        <v>9.1277719246615625</v>
      </c>
      <c r="Q207" s="48">
        <f ca="1">P207-O207</f>
        <v>0.27373321900549641</v>
      </c>
      <c r="R207" s="90">
        <f ca="1">$AU207+$AV207*E207+$AW207*0</f>
        <v>3.9843685822232842</v>
      </c>
      <c r="S207" s="48">
        <f ca="1">$AU207+$AV207*E207+$AW207*1</f>
        <v>8.8540387056560661</v>
      </c>
      <c r="T207" s="74">
        <f ca="1">IF($I207=TRUE, 0, $AU207+$AV207*H207+$AW207*0)</f>
        <v>5.2581018012287801</v>
      </c>
      <c r="U207" s="77">
        <f ca="1">IF($I207=TRUE, 0, $AU207+$AV207*H207+$AW207*1)</f>
        <v>10.127771924661563</v>
      </c>
      <c r="X207" s="41">
        <f t="shared" ca="1" si="78"/>
        <v>1.4369021442122927</v>
      </c>
      <c r="Y207" s="31">
        <f t="shared" ca="1" si="78"/>
        <v>6.3065722676450742</v>
      </c>
      <c r="Z207" s="30">
        <f t="shared" ca="1" si="78"/>
        <v>2.7106353632177882</v>
      </c>
      <c r="AA207" s="32">
        <f t="shared" ca="1" si="78"/>
        <v>7.5803054866505697</v>
      </c>
      <c r="AB207" s="31">
        <f t="shared" ca="1" si="78"/>
        <v>3.9843685822232842</v>
      </c>
      <c r="AC207" s="31">
        <f t="shared" ca="1" si="78"/>
        <v>8.8540387056560661</v>
      </c>
      <c r="AD207" s="30">
        <f t="shared" ca="1" si="78"/>
        <v>5.2581018012287801</v>
      </c>
      <c r="AE207" s="32">
        <f t="shared" ca="1" si="78"/>
        <v>10.127771924661563</v>
      </c>
      <c r="AF207" s="31">
        <f t="shared" ca="1" si="78"/>
        <v>6.5318350202342756</v>
      </c>
      <c r="AG207" s="42">
        <f t="shared" ca="1" si="78"/>
        <v>11.401505143667057</v>
      </c>
      <c r="AI207" s="7">
        <f t="shared" ca="1" si="79"/>
        <v>1</v>
      </c>
      <c r="AJ207" s="12">
        <f t="shared" ca="1" si="80"/>
        <v>1</v>
      </c>
      <c r="AK207" s="12">
        <f t="shared" ca="1" si="81"/>
        <v>1</v>
      </c>
      <c r="AL207" s="12">
        <f t="shared" ca="1" si="82"/>
        <v>1</v>
      </c>
      <c r="AM207" s="8">
        <f t="shared" ca="1" si="83"/>
        <v>1</v>
      </c>
      <c r="AO207" s="82">
        <f>1</f>
        <v>1</v>
      </c>
      <c r="AP207" s="72">
        <f t="shared" ca="1" si="84"/>
        <v>2</v>
      </c>
      <c r="AQ207" s="83">
        <f t="shared" ca="1" si="85"/>
        <v>1</v>
      </c>
      <c r="AR207" s="90">
        <f ca="1">_alpha*$Q207*AO207</f>
        <v>2.7373321900549641E-2</v>
      </c>
      <c r="AS207" s="25">
        <f ca="1">_alpha*$Q207*AP207</f>
        <v>5.4746643801099282E-2</v>
      </c>
      <c r="AT207" s="48">
        <f ca="1">_alpha*$Q207*AQ207</f>
        <v>2.7373321900549641E-2</v>
      </c>
      <c r="AU207" s="90">
        <f ca="1">AU206+AR206</f>
        <v>1.4369021442122927</v>
      </c>
      <c r="AV207" s="25">
        <f ca="1">AV206+AS206</f>
        <v>1.2737332190054957</v>
      </c>
      <c r="AW207" s="48">
        <f ca="1">AW206+AT206</f>
        <v>4.8696701234327815</v>
      </c>
    </row>
    <row r="208" spans="2:49" x14ac:dyDescent="0.7">
      <c r="B208" s="15">
        <f t="shared" si="86"/>
        <v>200</v>
      </c>
      <c r="C208" s="7">
        <f t="shared" ca="1" si="87"/>
        <v>3</v>
      </c>
      <c r="D208" s="8">
        <f t="shared" ca="1" si="88"/>
        <v>12</v>
      </c>
      <c r="E208" s="12">
        <f t="shared" ca="1" si="89"/>
        <v>3</v>
      </c>
      <c r="F208" s="66">
        <f t="shared" ca="1" si="90"/>
        <v>1</v>
      </c>
      <c r="G208" s="67">
        <f t="shared" ca="1" si="91"/>
        <v>10</v>
      </c>
      <c r="H208" s="7">
        <f t="shared" ca="1" si="92"/>
        <v>4</v>
      </c>
      <c r="I208" s="8" t="b">
        <f t="shared" ca="1" si="93"/>
        <v>1</v>
      </c>
      <c r="J208" s="12"/>
      <c r="K208" s="7">
        <f t="shared" ca="1" si="75"/>
        <v>1</v>
      </c>
      <c r="L208" s="25">
        <f t="shared" si="76"/>
        <v>0.58841047328896956</v>
      </c>
      <c r="M208" s="8">
        <f t="shared" ca="1" si="77"/>
        <v>1</v>
      </c>
      <c r="N208" s="12"/>
      <c r="O208" s="74">
        <f ca="1">OFFSET(R208,0,$F208)</f>
        <v>10.34675849986596</v>
      </c>
      <c r="P208" s="73">
        <f ca="1">$G208+MAX(T208:U208)</f>
        <v>10</v>
      </c>
      <c r="Q208" s="48">
        <f ca="1">P208-O208</f>
        <v>-0.34675849986595964</v>
      </c>
      <c r="R208" s="90">
        <f ca="1">$AU208+$AV208*E208+$AW208*0</f>
        <v>5.4497150545326276</v>
      </c>
      <c r="S208" s="48">
        <f ca="1">$AU208+$AV208*E208+$AW208*1</f>
        <v>10.34675849986596</v>
      </c>
      <c r="T208" s="74">
        <f ca="1">IF($I208=TRUE, 0, $AU208+$AV208*H208+$AW208*0)</f>
        <v>0</v>
      </c>
      <c r="U208" s="77">
        <f ca="1">IF($I208=TRUE, 0, $AU208+$AV208*H208+$AW208*1)</f>
        <v>0</v>
      </c>
      <c r="X208" s="41">
        <f t="shared" ca="1" si="78"/>
        <v>1.4642754661128423</v>
      </c>
      <c r="Y208" s="31">
        <f t="shared" ca="1" si="78"/>
        <v>6.3613189114461735</v>
      </c>
      <c r="Z208" s="30">
        <f t="shared" ca="1" si="78"/>
        <v>2.7927553289194371</v>
      </c>
      <c r="AA208" s="32">
        <f t="shared" ca="1" si="78"/>
        <v>7.6897987742527683</v>
      </c>
      <c r="AB208" s="31">
        <f t="shared" ca="1" si="78"/>
        <v>4.1212351917260328</v>
      </c>
      <c r="AC208" s="31">
        <f t="shared" ca="1" si="78"/>
        <v>9.0182786370593639</v>
      </c>
      <c r="AD208" s="30">
        <f t="shared" ca="1" si="78"/>
        <v>5.4497150545326276</v>
      </c>
      <c r="AE208" s="32">
        <f t="shared" ca="1" si="78"/>
        <v>10.34675849986596</v>
      </c>
      <c r="AF208" s="31">
        <f t="shared" ca="1" si="78"/>
        <v>6.7781949173392224</v>
      </c>
      <c r="AG208" s="42">
        <f t="shared" ca="1" si="78"/>
        <v>11.675238362672554</v>
      </c>
      <c r="AI208" s="7">
        <f t="shared" ca="1" si="79"/>
        <v>1</v>
      </c>
      <c r="AJ208" s="12">
        <f t="shared" ca="1" si="80"/>
        <v>1</v>
      </c>
      <c r="AK208" s="12">
        <f t="shared" ca="1" si="81"/>
        <v>1</v>
      </c>
      <c r="AL208" s="12">
        <f t="shared" ca="1" si="82"/>
        <v>1</v>
      </c>
      <c r="AM208" s="8">
        <f t="shared" ca="1" si="83"/>
        <v>1</v>
      </c>
      <c r="AO208" s="82">
        <f>1</f>
        <v>1</v>
      </c>
      <c r="AP208" s="72">
        <f t="shared" ca="1" si="84"/>
        <v>3</v>
      </c>
      <c r="AQ208" s="83">
        <f t="shared" ca="1" si="85"/>
        <v>1</v>
      </c>
      <c r="AR208" s="90">
        <f ca="1">_alpha*$Q208*AO208</f>
        <v>-3.4675849986595966E-2</v>
      </c>
      <c r="AS208" s="25">
        <f ca="1">_alpha*$Q208*AP208</f>
        <v>-0.1040275499597879</v>
      </c>
      <c r="AT208" s="48">
        <f ca="1">_alpha*$Q208*AQ208</f>
        <v>-3.4675849986595966E-2</v>
      </c>
      <c r="AU208" s="90">
        <f ca="1">AU207+AR207</f>
        <v>1.4642754661128423</v>
      </c>
      <c r="AV208" s="25">
        <f ca="1">AV207+AS207</f>
        <v>1.328479862806595</v>
      </c>
      <c r="AW208" s="48">
        <f ca="1">AW207+AT207</f>
        <v>4.8970434453333311</v>
      </c>
    </row>
    <row r="209" spans="2:49" x14ac:dyDescent="0.7">
      <c r="B209" s="15">
        <f t="shared" si="86"/>
        <v>201</v>
      </c>
      <c r="C209" s="7">
        <f t="shared" ca="1" si="87"/>
        <v>0</v>
      </c>
      <c r="D209" s="8">
        <f t="shared" ca="1" si="88"/>
        <v>13</v>
      </c>
      <c r="E209" s="12">
        <f t="shared" ca="1" si="89"/>
        <v>0</v>
      </c>
      <c r="F209" s="66">
        <f t="shared" ca="1" si="90"/>
        <v>0</v>
      </c>
      <c r="G209" s="67">
        <f t="shared" ca="1" si="91"/>
        <v>-1</v>
      </c>
      <c r="H209" s="7">
        <f t="shared" ca="1" si="92"/>
        <v>0</v>
      </c>
      <c r="I209" s="8" t="b">
        <f t="shared" ca="1" si="93"/>
        <v>0</v>
      </c>
      <c r="J209" s="12"/>
      <c r="K209" s="7">
        <f t="shared" ca="1" si="75"/>
        <v>1</v>
      </c>
      <c r="L209" s="25">
        <f t="shared" si="76"/>
        <v>0.58811853001504633</v>
      </c>
      <c r="M209" s="8">
        <f t="shared" ca="1" si="77"/>
        <v>0</v>
      </c>
      <c r="N209" s="12"/>
      <c r="O209" s="74">
        <f ca="1">OFFSET(R209,0,$F209)</f>
        <v>1.4295996161262463</v>
      </c>
      <c r="P209" s="73">
        <f ca="1">$G209+MAX(T209:U209)</f>
        <v>5.2919672114729819</v>
      </c>
      <c r="Q209" s="48">
        <f ca="1">P209-O209</f>
        <v>3.8623675953467353</v>
      </c>
      <c r="R209" s="90">
        <f ca="1">$AU209+$AV209*E209+$AW209*0</f>
        <v>1.4295996161262463</v>
      </c>
      <c r="S209" s="48">
        <f ca="1">$AU209+$AV209*E209+$AW209*1</f>
        <v>6.2919672114729819</v>
      </c>
      <c r="T209" s="74">
        <f ca="1">IF($I209=TRUE, 0, $AU209+$AV209*H209+$AW209*0)</f>
        <v>1.4295996161262463</v>
      </c>
      <c r="U209" s="77">
        <f ca="1">IF($I209=TRUE, 0, $AU209+$AV209*H209+$AW209*1)</f>
        <v>6.2919672114729819</v>
      </c>
      <c r="X209" s="41">
        <f t="shared" ca="1" si="78"/>
        <v>1.4295996161262463</v>
      </c>
      <c r="Y209" s="31">
        <f t="shared" ca="1" si="78"/>
        <v>6.2919672114729819</v>
      </c>
      <c r="Z209" s="30">
        <f t="shared" ca="1" si="78"/>
        <v>2.6540519289730535</v>
      </c>
      <c r="AA209" s="32">
        <f t="shared" ca="1" si="78"/>
        <v>7.5164195243197884</v>
      </c>
      <c r="AB209" s="31">
        <f t="shared" ca="1" si="78"/>
        <v>3.8785042418198605</v>
      </c>
      <c r="AC209" s="31">
        <f t="shared" ca="1" si="78"/>
        <v>8.7408718371665959</v>
      </c>
      <c r="AD209" s="30">
        <f t="shared" ca="1" si="78"/>
        <v>5.102956554666668</v>
      </c>
      <c r="AE209" s="32">
        <f t="shared" ca="1" si="78"/>
        <v>9.9653241500134033</v>
      </c>
      <c r="AF209" s="31">
        <f t="shared" ca="1" si="78"/>
        <v>6.3274088675134754</v>
      </c>
      <c r="AG209" s="42">
        <f t="shared" ca="1" si="78"/>
        <v>11.189776462860211</v>
      </c>
      <c r="AI209" s="7">
        <f t="shared" ca="1" si="79"/>
        <v>1</v>
      </c>
      <c r="AJ209" s="12">
        <f t="shared" ca="1" si="80"/>
        <v>1</v>
      </c>
      <c r="AK209" s="12">
        <f t="shared" ca="1" si="81"/>
        <v>1</v>
      </c>
      <c r="AL209" s="12">
        <f t="shared" ca="1" si="82"/>
        <v>1</v>
      </c>
      <c r="AM209" s="8">
        <f t="shared" ca="1" si="83"/>
        <v>1</v>
      </c>
      <c r="AO209" s="82">
        <f>1</f>
        <v>1</v>
      </c>
      <c r="AP209" s="72">
        <f t="shared" ca="1" si="84"/>
        <v>0</v>
      </c>
      <c r="AQ209" s="83">
        <f t="shared" ca="1" si="85"/>
        <v>0</v>
      </c>
      <c r="AR209" s="90">
        <f ca="1">_alpha*$Q209*AO209</f>
        <v>0.38623675953467357</v>
      </c>
      <c r="AS209" s="25">
        <f ca="1">_alpha*$Q209*AP209</f>
        <v>0</v>
      </c>
      <c r="AT209" s="48">
        <f ca="1">_alpha*$Q209*AQ209</f>
        <v>0</v>
      </c>
      <c r="AU209" s="90">
        <f ca="1">AU208+AR208</f>
        <v>1.4295996161262463</v>
      </c>
      <c r="AV209" s="25">
        <f ca="1">AV208+AS208</f>
        <v>1.2244523128468072</v>
      </c>
      <c r="AW209" s="48">
        <f ca="1">AW208+AT208</f>
        <v>4.8623675953467353</v>
      </c>
    </row>
    <row r="210" spans="2:49" x14ac:dyDescent="0.7">
      <c r="B210" s="15">
        <f t="shared" si="86"/>
        <v>202</v>
      </c>
      <c r="C210" s="7">
        <f t="shared" ca="1" si="87"/>
        <v>1</v>
      </c>
      <c r="D210" s="8">
        <f t="shared" ca="1" si="88"/>
        <v>13</v>
      </c>
      <c r="E210" s="12">
        <f t="shared" ca="1" si="89"/>
        <v>0</v>
      </c>
      <c r="F210" s="66">
        <f t="shared" ca="1" si="90"/>
        <v>1</v>
      </c>
      <c r="G210" s="67">
        <f t="shared" ca="1" si="91"/>
        <v>-1</v>
      </c>
      <c r="H210" s="7">
        <f t="shared" ca="1" si="92"/>
        <v>1</v>
      </c>
      <c r="I210" s="8" t="b">
        <f t="shared" ca="1" si="93"/>
        <v>0</v>
      </c>
      <c r="J210" s="12"/>
      <c r="K210" s="7">
        <f t="shared" ca="1" si="75"/>
        <v>1</v>
      </c>
      <c r="L210" s="25">
        <f t="shared" si="76"/>
        <v>0.58782817222044936</v>
      </c>
      <c r="M210" s="8">
        <f t="shared" ca="1" si="77"/>
        <v>1</v>
      </c>
      <c r="N210" s="12"/>
      <c r="O210" s="74">
        <f ca="1">OFFSET(R210,0,$F210)</f>
        <v>6.6782039710076555</v>
      </c>
      <c r="P210" s="73">
        <f ca="1">$G210+MAX(T210:U210)</f>
        <v>6.9026562838544621</v>
      </c>
      <c r="Q210" s="48">
        <f ca="1">P210-O210</f>
        <v>0.22445231284680656</v>
      </c>
      <c r="R210" s="90">
        <f ca="1">$AU210+$AV210*E210+$AW210*0</f>
        <v>1.8158363756609199</v>
      </c>
      <c r="S210" s="48">
        <f ca="1">$AU210+$AV210*E210+$AW210*1</f>
        <v>6.6782039710076555</v>
      </c>
      <c r="T210" s="74">
        <f ca="1">IF($I210=TRUE, 0, $AU210+$AV210*H210+$AW210*0)</f>
        <v>3.0402886885077272</v>
      </c>
      <c r="U210" s="77">
        <f ca="1">IF($I210=TRUE, 0, $AU210+$AV210*H210+$AW210*1)</f>
        <v>7.9026562838544621</v>
      </c>
      <c r="X210" s="41">
        <f t="shared" ca="1" si="78"/>
        <v>1.8158363756609199</v>
      </c>
      <c r="Y210" s="31">
        <f t="shared" ca="1" si="78"/>
        <v>6.6782039710076555</v>
      </c>
      <c r="Z210" s="30">
        <f t="shared" ca="1" si="78"/>
        <v>3.0402886885077272</v>
      </c>
      <c r="AA210" s="32">
        <f t="shared" ca="1" si="78"/>
        <v>7.9026562838544621</v>
      </c>
      <c r="AB210" s="31">
        <f t="shared" ca="1" si="78"/>
        <v>4.2647410013545342</v>
      </c>
      <c r="AC210" s="31">
        <f t="shared" ca="1" si="78"/>
        <v>9.1271085967012695</v>
      </c>
      <c r="AD210" s="30">
        <f t="shared" ca="1" si="78"/>
        <v>5.4891933142013416</v>
      </c>
      <c r="AE210" s="32">
        <f t="shared" ca="1" si="78"/>
        <v>10.351560909548077</v>
      </c>
      <c r="AF210" s="31">
        <f t="shared" ca="1" si="78"/>
        <v>6.713645627048149</v>
      </c>
      <c r="AG210" s="42">
        <f t="shared" ca="1" si="78"/>
        <v>11.576013222394884</v>
      </c>
      <c r="AI210" s="7">
        <f t="shared" ca="1" si="79"/>
        <v>1</v>
      </c>
      <c r="AJ210" s="12">
        <f t="shared" ca="1" si="80"/>
        <v>1</v>
      </c>
      <c r="AK210" s="12">
        <f t="shared" ca="1" si="81"/>
        <v>1</v>
      </c>
      <c r="AL210" s="12">
        <f t="shared" ca="1" si="82"/>
        <v>1</v>
      </c>
      <c r="AM210" s="8">
        <f t="shared" ca="1" si="83"/>
        <v>1</v>
      </c>
      <c r="AO210" s="82">
        <f>1</f>
        <v>1</v>
      </c>
      <c r="AP210" s="72">
        <f t="shared" ca="1" si="84"/>
        <v>0</v>
      </c>
      <c r="AQ210" s="83">
        <f t="shared" ca="1" si="85"/>
        <v>1</v>
      </c>
      <c r="AR210" s="90">
        <f ca="1">_alpha*$Q210*AO210</f>
        <v>2.2445231284680657E-2</v>
      </c>
      <c r="AS210" s="25">
        <f ca="1">_alpha*$Q210*AP210</f>
        <v>0</v>
      </c>
      <c r="AT210" s="48">
        <f ca="1">_alpha*$Q210*AQ210</f>
        <v>2.2445231284680657E-2</v>
      </c>
      <c r="AU210" s="90">
        <f ca="1">AU209+AR209</f>
        <v>1.8158363756609199</v>
      </c>
      <c r="AV210" s="25">
        <f ca="1">AV209+AS209</f>
        <v>1.2244523128468072</v>
      </c>
      <c r="AW210" s="48">
        <f ca="1">AW209+AT209</f>
        <v>4.8623675953467353</v>
      </c>
    </row>
    <row r="211" spans="2:49" x14ac:dyDescent="0.7">
      <c r="B211" s="15">
        <f t="shared" si="86"/>
        <v>203</v>
      </c>
      <c r="C211" s="7">
        <f t="shared" ca="1" si="87"/>
        <v>2</v>
      </c>
      <c r="D211" s="8">
        <f t="shared" ca="1" si="88"/>
        <v>13</v>
      </c>
      <c r="E211" s="12">
        <f t="shared" ca="1" si="89"/>
        <v>1</v>
      </c>
      <c r="F211" s="66">
        <f t="shared" ca="1" si="90"/>
        <v>1</v>
      </c>
      <c r="G211" s="67">
        <f t="shared" ca="1" si="91"/>
        <v>-1</v>
      </c>
      <c r="H211" s="7">
        <f t="shared" ca="1" si="92"/>
        <v>2</v>
      </c>
      <c r="I211" s="8" t="b">
        <f t="shared" ca="1" si="93"/>
        <v>0</v>
      </c>
      <c r="J211" s="12"/>
      <c r="K211" s="7">
        <f t="shared" ca="1" si="75"/>
        <v>1</v>
      </c>
      <c r="L211" s="25">
        <f t="shared" si="76"/>
        <v>0.5875393835478937</v>
      </c>
      <c r="M211" s="8">
        <f t="shared" ca="1" si="77"/>
        <v>1</v>
      </c>
      <c r="N211" s="12"/>
      <c r="O211" s="74">
        <f ca="1">OFFSET(R211,0,$F211)</f>
        <v>7.9475467464238232</v>
      </c>
      <c r="P211" s="73">
        <f ca="1">$G211+MAX(T211:U211)</f>
        <v>8.1719990592706306</v>
      </c>
      <c r="Q211" s="48">
        <f ca="1">P211-O211</f>
        <v>0.22445231284680744</v>
      </c>
      <c r="R211" s="90">
        <f ca="1">$AU211+$AV211*E211+$AW211*0</f>
        <v>3.0627339197924077</v>
      </c>
      <c r="S211" s="48">
        <f ca="1">$AU211+$AV211*E211+$AW211*1</f>
        <v>7.9475467464238232</v>
      </c>
      <c r="T211" s="74">
        <f ca="1">IF($I211=TRUE, 0, $AU211+$AV211*H211+$AW211*0)</f>
        <v>4.2871862326392147</v>
      </c>
      <c r="U211" s="77">
        <f ca="1">IF($I211=TRUE, 0, $AU211+$AV211*H211+$AW211*1)</f>
        <v>9.1719990592706306</v>
      </c>
      <c r="X211" s="41">
        <f t="shared" ca="1" si="78"/>
        <v>1.8382816069456005</v>
      </c>
      <c r="Y211" s="31">
        <f t="shared" ca="1" si="78"/>
        <v>6.7230944335770166</v>
      </c>
      <c r="Z211" s="30">
        <f t="shared" ca="1" si="78"/>
        <v>3.0627339197924077</v>
      </c>
      <c r="AA211" s="32">
        <f t="shared" ca="1" si="78"/>
        <v>7.9475467464238232</v>
      </c>
      <c r="AB211" s="31">
        <f t="shared" ca="1" si="78"/>
        <v>4.2871862326392147</v>
      </c>
      <c r="AC211" s="31">
        <f t="shared" ca="1" si="78"/>
        <v>9.1719990592706306</v>
      </c>
      <c r="AD211" s="30">
        <f t="shared" ca="1" si="78"/>
        <v>5.5116385454860222</v>
      </c>
      <c r="AE211" s="32">
        <f t="shared" ca="1" si="78"/>
        <v>10.396451372117438</v>
      </c>
      <c r="AF211" s="31">
        <f t="shared" ca="1" si="78"/>
        <v>6.7360908583328296</v>
      </c>
      <c r="AG211" s="42">
        <f t="shared" ca="1" si="78"/>
        <v>11.620903684964246</v>
      </c>
      <c r="AI211" s="7">
        <f t="shared" ca="1" si="79"/>
        <v>1</v>
      </c>
      <c r="AJ211" s="12">
        <f t="shared" ca="1" si="80"/>
        <v>1</v>
      </c>
      <c r="AK211" s="12">
        <f t="shared" ca="1" si="81"/>
        <v>1</v>
      </c>
      <c r="AL211" s="12">
        <f t="shared" ca="1" si="82"/>
        <v>1</v>
      </c>
      <c r="AM211" s="8">
        <f t="shared" ca="1" si="83"/>
        <v>1</v>
      </c>
      <c r="AO211" s="82">
        <f>1</f>
        <v>1</v>
      </c>
      <c r="AP211" s="72">
        <f t="shared" ca="1" si="84"/>
        <v>1</v>
      </c>
      <c r="AQ211" s="83">
        <f t="shared" ca="1" si="85"/>
        <v>1</v>
      </c>
      <c r="AR211" s="90">
        <f ca="1">_alpha*$Q211*AO211</f>
        <v>2.2445231284680747E-2</v>
      </c>
      <c r="AS211" s="25">
        <f ca="1">_alpha*$Q211*AP211</f>
        <v>2.2445231284680747E-2</v>
      </c>
      <c r="AT211" s="48">
        <f ca="1">_alpha*$Q211*AQ211</f>
        <v>2.2445231284680747E-2</v>
      </c>
      <c r="AU211" s="90">
        <f ca="1">AU210+AR210</f>
        <v>1.8382816069456005</v>
      </c>
      <c r="AV211" s="25">
        <f ca="1">AV210+AS210</f>
        <v>1.2244523128468072</v>
      </c>
      <c r="AW211" s="48">
        <f ca="1">AW210+AT210</f>
        <v>4.8848128266314159</v>
      </c>
    </row>
    <row r="212" spans="2:49" x14ac:dyDescent="0.7">
      <c r="B212" s="15">
        <f t="shared" si="86"/>
        <v>204</v>
      </c>
      <c r="C212" s="7">
        <f t="shared" ca="1" si="87"/>
        <v>3</v>
      </c>
      <c r="D212" s="8">
        <f t="shared" ca="1" si="88"/>
        <v>13</v>
      </c>
      <c r="E212" s="12">
        <f t="shared" ca="1" si="89"/>
        <v>2</v>
      </c>
      <c r="F212" s="66">
        <f t="shared" ca="1" si="90"/>
        <v>0</v>
      </c>
      <c r="G212" s="67">
        <f t="shared" ca="1" si="91"/>
        <v>-1</v>
      </c>
      <c r="H212" s="7">
        <f t="shared" ca="1" si="92"/>
        <v>1</v>
      </c>
      <c r="I212" s="8" t="b">
        <f t="shared" ca="1" si="93"/>
        <v>0</v>
      </c>
      <c r="J212" s="12"/>
      <c r="K212" s="7">
        <f t="shared" ca="1" si="75"/>
        <v>1</v>
      </c>
      <c r="L212" s="25">
        <f t="shared" si="76"/>
        <v>0.58725214788799407</v>
      </c>
      <c r="M212" s="8">
        <f t="shared" ca="1" si="77"/>
        <v>0</v>
      </c>
      <c r="N212" s="12"/>
      <c r="O212" s="74">
        <f ca="1">OFFSET(R212,0,$F212)</f>
        <v>4.3545219264932573</v>
      </c>
      <c r="P212" s="73">
        <f ca="1">$G212+MAX(T212:U212)</f>
        <v>7.0148824402778658</v>
      </c>
      <c r="Q212" s="48">
        <f ca="1">P212-O212</f>
        <v>2.6603605137846085</v>
      </c>
      <c r="R212" s="90">
        <f ca="1">$AU212+$AV212*E212+$AW212*0</f>
        <v>4.3545219264932573</v>
      </c>
      <c r="S212" s="48">
        <f ca="1">$AU212+$AV212*E212+$AW212*1</f>
        <v>9.2617799844093547</v>
      </c>
      <c r="T212" s="74">
        <f ca="1">IF($I212=TRUE, 0, $AU212+$AV212*H212+$AW212*0)</f>
        <v>3.1076243823617693</v>
      </c>
      <c r="U212" s="77">
        <f ca="1">IF($I212=TRUE, 0, $AU212+$AV212*H212+$AW212*1)</f>
        <v>8.0148824402778658</v>
      </c>
      <c r="X212" s="41">
        <f t="shared" ca="1" si="78"/>
        <v>1.8607268382302813</v>
      </c>
      <c r="Y212" s="31">
        <f t="shared" ca="1" si="78"/>
        <v>6.7679848961463778</v>
      </c>
      <c r="Z212" s="30">
        <f t="shared" ca="1" si="78"/>
        <v>3.1076243823617693</v>
      </c>
      <c r="AA212" s="32">
        <f t="shared" ca="1" si="78"/>
        <v>8.0148824402778658</v>
      </c>
      <c r="AB212" s="31">
        <f t="shared" ca="1" si="78"/>
        <v>4.3545219264932573</v>
      </c>
      <c r="AC212" s="31">
        <f t="shared" ca="1" si="78"/>
        <v>9.2617799844093547</v>
      </c>
      <c r="AD212" s="30">
        <f t="shared" ca="1" si="78"/>
        <v>5.6014194706247453</v>
      </c>
      <c r="AE212" s="32">
        <f t="shared" ca="1" si="78"/>
        <v>10.508677528540842</v>
      </c>
      <c r="AF212" s="31">
        <f t="shared" ca="1" si="78"/>
        <v>6.8483170147562333</v>
      </c>
      <c r="AG212" s="42">
        <f t="shared" ca="1" si="78"/>
        <v>11.755575072672329</v>
      </c>
      <c r="AI212" s="7">
        <f t="shared" ca="1" si="79"/>
        <v>1</v>
      </c>
      <c r="AJ212" s="12">
        <f t="shared" ca="1" si="80"/>
        <v>1</v>
      </c>
      <c r="AK212" s="12">
        <f t="shared" ca="1" si="81"/>
        <v>1</v>
      </c>
      <c r="AL212" s="12">
        <f t="shared" ca="1" si="82"/>
        <v>1</v>
      </c>
      <c r="AM212" s="8">
        <f t="shared" ca="1" si="83"/>
        <v>1</v>
      </c>
      <c r="AO212" s="82">
        <f>1</f>
        <v>1</v>
      </c>
      <c r="AP212" s="72">
        <f t="shared" ca="1" si="84"/>
        <v>2</v>
      </c>
      <c r="AQ212" s="83">
        <f t="shared" ca="1" si="85"/>
        <v>0</v>
      </c>
      <c r="AR212" s="90">
        <f ca="1">_alpha*$Q212*AO212</f>
        <v>0.26603605137846087</v>
      </c>
      <c r="AS212" s="25">
        <f ca="1">_alpha*$Q212*AP212</f>
        <v>0.53207210275692174</v>
      </c>
      <c r="AT212" s="48">
        <f ca="1">_alpha*$Q212*AQ212</f>
        <v>0</v>
      </c>
      <c r="AU212" s="90">
        <f ca="1">AU211+AR211</f>
        <v>1.8607268382302813</v>
      </c>
      <c r="AV212" s="25">
        <f ca="1">AV211+AS211</f>
        <v>1.246897544131488</v>
      </c>
      <c r="AW212" s="48">
        <f ca="1">AW211+AT211</f>
        <v>4.9072580579160965</v>
      </c>
    </row>
    <row r="213" spans="2:49" x14ac:dyDescent="0.7">
      <c r="B213" s="15">
        <f t="shared" si="86"/>
        <v>205</v>
      </c>
      <c r="C213" s="7">
        <f t="shared" ca="1" si="87"/>
        <v>4</v>
      </c>
      <c r="D213" s="8">
        <f t="shared" ca="1" si="88"/>
        <v>13</v>
      </c>
      <c r="E213" s="12">
        <f t="shared" ca="1" si="89"/>
        <v>1</v>
      </c>
      <c r="F213" s="66">
        <f t="shared" ca="1" si="90"/>
        <v>1</v>
      </c>
      <c r="G213" s="67">
        <f t="shared" ca="1" si="91"/>
        <v>-1</v>
      </c>
      <c r="H213" s="7">
        <f t="shared" ca="1" si="92"/>
        <v>2</v>
      </c>
      <c r="I213" s="8" t="b">
        <f t="shared" ca="1" si="93"/>
        <v>0</v>
      </c>
      <c r="J213" s="12"/>
      <c r="K213" s="7">
        <f t="shared" ca="1" si="75"/>
        <v>1</v>
      </c>
      <c r="L213" s="25">
        <f t="shared" si="76"/>
        <v>0.58696644937432119</v>
      </c>
      <c r="M213" s="8">
        <f t="shared" ca="1" si="77"/>
        <v>1</v>
      </c>
      <c r="N213" s="12"/>
      <c r="O213" s="74">
        <f ca="1">OFFSET(R213,0,$F213)</f>
        <v>8.8129905944132485</v>
      </c>
      <c r="P213" s="73">
        <f ca="1">$G213+MAX(T213:U213)</f>
        <v>9.591960241301658</v>
      </c>
      <c r="Q213" s="48">
        <f ca="1">P213-O213</f>
        <v>0.77896964688840953</v>
      </c>
      <c r="R213" s="90">
        <f ca="1">$AU213+$AV213*E213+$AW213*0</f>
        <v>3.905732536497152</v>
      </c>
      <c r="S213" s="48">
        <f ca="1">$AU213+$AV213*E213+$AW213*1</f>
        <v>8.8129905944132485</v>
      </c>
      <c r="T213" s="74">
        <f ca="1">IF($I213=TRUE, 0, $AU213+$AV213*H213+$AW213*0)</f>
        <v>5.6847021833855615</v>
      </c>
      <c r="U213" s="77">
        <f ca="1">IF($I213=TRUE, 0, $AU213+$AV213*H213+$AW213*1)</f>
        <v>10.591960241301658</v>
      </c>
      <c r="X213" s="41">
        <f t="shared" ca="1" si="78"/>
        <v>2.126762889608742</v>
      </c>
      <c r="Y213" s="31">
        <f t="shared" ca="1" si="78"/>
        <v>7.034020947524839</v>
      </c>
      <c r="Z213" s="30">
        <f t="shared" ca="1" si="78"/>
        <v>3.905732536497152</v>
      </c>
      <c r="AA213" s="32">
        <f t="shared" ca="1" si="78"/>
        <v>8.8129905944132485</v>
      </c>
      <c r="AB213" s="31">
        <f t="shared" ca="1" si="78"/>
        <v>5.6847021833855615</v>
      </c>
      <c r="AC213" s="31">
        <f t="shared" ca="1" si="78"/>
        <v>10.591960241301658</v>
      </c>
      <c r="AD213" s="30">
        <f t="shared" ca="1" si="78"/>
        <v>7.463671830273972</v>
      </c>
      <c r="AE213" s="32">
        <f t="shared" ca="1" si="78"/>
        <v>12.370929888190069</v>
      </c>
      <c r="AF213" s="31">
        <f t="shared" ca="1" si="78"/>
        <v>9.2426414771623815</v>
      </c>
      <c r="AG213" s="42">
        <f t="shared" ca="1" si="78"/>
        <v>14.149899535078479</v>
      </c>
      <c r="AI213" s="7">
        <f t="shared" ca="1" si="79"/>
        <v>1</v>
      </c>
      <c r="AJ213" s="12">
        <f t="shared" ca="1" si="80"/>
        <v>1</v>
      </c>
      <c r="AK213" s="12">
        <f t="shared" ca="1" si="81"/>
        <v>1</v>
      </c>
      <c r="AL213" s="12">
        <f t="shared" ca="1" si="82"/>
        <v>1</v>
      </c>
      <c r="AM213" s="8">
        <f t="shared" ca="1" si="83"/>
        <v>1</v>
      </c>
      <c r="AO213" s="82">
        <f>1</f>
        <v>1</v>
      </c>
      <c r="AP213" s="72">
        <f t="shared" ca="1" si="84"/>
        <v>1</v>
      </c>
      <c r="AQ213" s="83">
        <f t="shared" ca="1" si="85"/>
        <v>1</v>
      </c>
      <c r="AR213" s="90">
        <f ca="1">_alpha*$Q213*AO213</f>
        <v>7.7896964688840956E-2</v>
      </c>
      <c r="AS213" s="25">
        <f ca="1">_alpha*$Q213*AP213</f>
        <v>7.7896964688840956E-2</v>
      </c>
      <c r="AT213" s="48">
        <f ca="1">_alpha*$Q213*AQ213</f>
        <v>7.7896964688840956E-2</v>
      </c>
      <c r="AU213" s="90">
        <f ca="1">AU212+AR212</f>
        <v>2.126762889608742</v>
      </c>
      <c r="AV213" s="25">
        <f ca="1">AV212+AS212</f>
        <v>1.7789696468884098</v>
      </c>
      <c r="AW213" s="48">
        <f ca="1">AW212+AT212</f>
        <v>4.9072580579160965</v>
      </c>
    </row>
    <row r="214" spans="2:49" x14ac:dyDescent="0.7">
      <c r="B214" s="15">
        <f t="shared" si="86"/>
        <v>206</v>
      </c>
      <c r="C214" s="7">
        <f t="shared" ca="1" si="87"/>
        <v>5</v>
      </c>
      <c r="D214" s="8">
        <f t="shared" ca="1" si="88"/>
        <v>13</v>
      </c>
      <c r="E214" s="12">
        <f t="shared" ca="1" si="89"/>
        <v>2</v>
      </c>
      <c r="F214" s="66">
        <f t="shared" ca="1" si="90"/>
        <v>1</v>
      </c>
      <c r="G214" s="67">
        <f t="shared" ca="1" si="91"/>
        <v>-1</v>
      </c>
      <c r="H214" s="7">
        <f t="shared" ca="1" si="92"/>
        <v>3</v>
      </c>
      <c r="I214" s="8" t="b">
        <f t="shared" ca="1" si="93"/>
        <v>0</v>
      </c>
      <c r="J214" s="12"/>
      <c r="K214" s="7">
        <f t="shared" ca="1" si="75"/>
        <v>1</v>
      </c>
      <c r="L214" s="25">
        <f t="shared" si="76"/>
        <v>0.58668227237857795</v>
      </c>
      <c r="M214" s="8">
        <f t="shared" ca="1" si="77"/>
        <v>1</v>
      </c>
      <c r="N214" s="12"/>
      <c r="O214" s="74">
        <f ca="1">OFFSET(R214,0,$F214)</f>
        <v>10.903548100057021</v>
      </c>
      <c r="P214" s="73">
        <f ca="1">$G214+MAX(T214:U214)</f>
        <v>11.760414711634272</v>
      </c>
      <c r="Q214" s="48">
        <f ca="1">P214-O214</f>
        <v>0.85686661157725119</v>
      </c>
      <c r="R214" s="90">
        <f ca="1">$AU214+$AV214*E214+$AW214*0</f>
        <v>5.9183930774520839</v>
      </c>
      <c r="S214" s="48">
        <f ca="1">$AU214+$AV214*E214+$AW214*1</f>
        <v>10.903548100057021</v>
      </c>
      <c r="T214" s="74">
        <f ca="1">IF($I214=TRUE, 0, $AU214+$AV214*H214+$AW214*0)</f>
        <v>7.7752596890293351</v>
      </c>
      <c r="U214" s="77">
        <f ca="1">IF($I214=TRUE, 0, $AU214+$AV214*H214+$AW214*1)</f>
        <v>12.760414711634272</v>
      </c>
      <c r="X214" s="41">
        <f t="shared" ca="1" si="78"/>
        <v>2.2046598542975828</v>
      </c>
      <c r="Y214" s="31">
        <f t="shared" ca="1" si="78"/>
        <v>7.1898148769025205</v>
      </c>
      <c r="Z214" s="30">
        <f t="shared" ca="1" si="78"/>
        <v>4.0615264658748336</v>
      </c>
      <c r="AA214" s="32">
        <f t="shared" ca="1" si="78"/>
        <v>9.0466814884797699</v>
      </c>
      <c r="AB214" s="31">
        <f t="shared" ca="1" si="78"/>
        <v>5.9183930774520839</v>
      </c>
      <c r="AC214" s="31">
        <f t="shared" ca="1" si="78"/>
        <v>10.903548100057021</v>
      </c>
      <c r="AD214" s="30">
        <f t="shared" ca="1" si="78"/>
        <v>7.7752596890293351</v>
      </c>
      <c r="AE214" s="32">
        <f t="shared" ca="1" si="78"/>
        <v>12.760414711634272</v>
      </c>
      <c r="AF214" s="31">
        <f t="shared" ca="1" si="78"/>
        <v>9.6321263006065863</v>
      </c>
      <c r="AG214" s="42">
        <f t="shared" ca="1" si="78"/>
        <v>14.617281323211524</v>
      </c>
      <c r="AI214" s="7">
        <f t="shared" ca="1" si="79"/>
        <v>1</v>
      </c>
      <c r="AJ214" s="12">
        <f t="shared" ca="1" si="80"/>
        <v>1</v>
      </c>
      <c r="AK214" s="12">
        <f t="shared" ca="1" si="81"/>
        <v>1</v>
      </c>
      <c r="AL214" s="12">
        <f t="shared" ca="1" si="82"/>
        <v>1</v>
      </c>
      <c r="AM214" s="8">
        <f t="shared" ca="1" si="83"/>
        <v>1</v>
      </c>
      <c r="AO214" s="82">
        <f>1</f>
        <v>1</v>
      </c>
      <c r="AP214" s="72">
        <f t="shared" ca="1" si="84"/>
        <v>2</v>
      </c>
      <c r="AQ214" s="83">
        <f t="shared" ca="1" si="85"/>
        <v>1</v>
      </c>
      <c r="AR214" s="90">
        <f ca="1">_alpha*$Q214*AO214</f>
        <v>8.5686661157725122E-2</v>
      </c>
      <c r="AS214" s="25">
        <f ca="1">_alpha*$Q214*AP214</f>
        <v>0.17137332231545024</v>
      </c>
      <c r="AT214" s="48">
        <f ca="1">_alpha*$Q214*AQ214</f>
        <v>8.5686661157725122E-2</v>
      </c>
      <c r="AU214" s="90">
        <f ca="1">AU213+AR213</f>
        <v>2.2046598542975828</v>
      </c>
      <c r="AV214" s="25">
        <f ca="1">AV213+AS213</f>
        <v>1.8568666115772507</v>
      </c>
      <c r="AW214" s="48">
        <f ca="1">AW213+AT213</f>
        <v>4.9851550226049373</v>
      </c>
    </row>
    <row r="215" spans="2:49" x14ac:dyDescent="0.7">
      <c r="B215" s="15">
        <f t="shared" si="86"/>
        <v>207</v>
      </c>
      <c r="C215" s="7">
        <f t="shared" ca="1" si="87"/>
        <v>6</v>
      </c>
      <c r="D215" s="8">
        <f t="shared" ca="1" si="88"/>
        <v>13</v>
      </c>
      <c r="E215" s="12">
        <f t="shared" ca="1" si="89"/>
        <v>3</v>
      </c>
      <c r="F215" s="66">
        <f t="shared" ca="1" si="90"/>
        <v>0</v>
      </c>
      <c r="G215" s="67">
        <f t="shared" ca="1" si="91"/>
        <v>-1</v>
      </c>
      <c r="H215" s="7">
        <f t="shared" ca="1" si="92"/>
        <v>2</v>
      </c>
      <c r="I215" s="8" t="b">
        <f t="shared" ca="1" si="93"/>
        <v>0</v>
      </c>
      <c r="J215" s="12"/>
      <c r="K215" s="7">
        <f t="shared" ca="1" si="75"/>
        <v>1</v>
      </c>
      <c r="L215" s="25">
        <f t="shared" si="76"/>
        <v>0.58639960150589543</v>
      </c>
      <c r="M215" s="8">
        <f t="shared" ca="1" si="77"/>
        <v>0</v>
      </c>
      <c r="N215" s="12"/>
      <c r="O215" s="74">
        <f ca="1">OFFSET(R215,0,$F215)</f>
        <v>8.3750663171334114</v>
      </c>
      <c r="P215" s="73">
        <f ca="1">$G215+MAX(T215:U215)</f>
        <v>10.417668067003373</v>
      </c>
      <c r="Q215" s="48">
        <f ca="1">P215-O215</f>
        <v>2.0426017498699611</v>
      </c>
      <c r="R215" s="90">
        <f ca="1">$AU215+$AV215*E215+$AW215*0</f>
        <v>8.3750663171334114</v>
      </c>
      <c r="S215" s="48">
        <f ca="1">$AU215+$AV215*E215+$AW215*1</f>
        <v>13.445908000896074</v>
      </c>
      <c r="T215" s="74">
        <f ca="1">IF($I215=TRUE, 0, $AU215+$AV215*H215+$AW215*0)</f>
        <v>6.3468263832407104</v>
      </c>
      <c r="U215" s="77">
        <f ca="1">IF($I215=TRUE, 0, $AU215+$AV215*H215+$AW215*1)</f>
        <v>11.417668067003373</v>
      </c>
      <c r="X215" s="41">
        <f t="shared" ca="1" si="78"/>
        <v>2.2903465154553078</v>
      </c>
      <c r="Y215" s="31">
        <f t="shared" ca="1" si="78"/>
        <v>7.3611881992179704</v>
      </c>
      <c r="Z215" s="30">
        <f t="shared" ca="1" si="78"/>
        <v>4.3185864493480093</v>
      </c>
      <c r="AA215" s="32">
        <f t="shared" ca="1" si="78"/>
        <v>9.3894281331106715</v>
      </c>
      <c r="AB215" s="31">
        <f t="shared" ca="1" si="78"/>
        <v>6.3468263832407104</v>
      </c>
      <c r="AC215" s="31">
        <f t="shared" ca="1" si="78"/>
        <v>11.417668067003373</v>
      </c>
      <c r="AD215" s="30">
        <f t="shared" ca="1" si="78"/>
        <v>8.3750663171334114</v>
      </c>
      <c r="AE215" s="32">
        <f t="shared" ca="1" si="78"/>
        <v>13.445908000896074</v>
      </c>
      <c r="AF215" s="31">
        <f t="shared" ca="1" si="78"/>
        <v>10.403306251026113</v>
      </c>
      <c r="AG215" s="42">
        <f t="shared" ca="1" si="78"/>
        <v>15.474147934788775</v>
      </c>
      <c r="AI215" s="7">
        <f t="shared" ca="1" si="79"/>
        <v>1</v>
      </c>
      <c r="AJ215" s="12">
        <f t="shared" ca="1" si="80"/>
        <v>1</v>
      </c>
      <c r="AK215" s="12">
        <f t="shared" ca="1" si="81"/>
        <v>1</v>
      </c>
      <c r="AL215" s="12">
        <f t="shared" ca="1" si="82"/>
        <v>1</v>
      </c>
      <c r="AM215" s="8">
        <f t="shared" ca="1" si="83"/>
        <v>1</v>
      </c>
      <c r="AO215" s="82">
        <f>1</f>
        <v>1</v>
      </c>
      <c r="AP215" s="72">
        <f t="shared" ca="1" si="84"/>
        <v>3</v>
      </c>
      <c r="AQ215" s="83">
        <f t="shared" ca="1" si="85"/>
        <v>0</v>
      </c>
      <c r="AR215" s="90">
        <f ca="1">_alpha*$Q215*AO215</f>
        <v>0.20426017498699611</v>
      </c>
      <c r="AS215" s="25">
        <f ca="1">_alpha*$Q215*AP215</f>
        <v>0.61278052496098834</v>
      </c>
      <c r="AT215" s="48">
        <f ca="1">_alpha*$Q215*AQ215</f>
        <v>0</v>
      </c>
      <c r="AU215" s="90">
        <f ca="1">AU214+AR214</f>
        <v>2.2903465154553078</v>
      </c>
      <c r="AV215" s="25">
        <f ca="1">AV214+AS214</f>
        <v>2.0282399338927011</v>
      </c>
      <c r="AW215" s="48">
        <f ca="1">AW214+AT214</f>
        <v>5.0708416837626622</v>
      </c>
    </row>
    <row r="216" spans="2:49" x14ac:dyDescent="0.7">
      <c r="B216" s="15">
        <f t="shared" si="86"/>
        <v>208</v>
      </c>
      <c r="C216" s="7">
        <f t="shared" ca="1" si="87"/>
        <v>7</v>
      </c>
      <c r="D216" s="8">
        <f t="shared" ca="1" si="88"/>
        <v>13</v>
      </c>
      <c r="E216" s="12">
        <f t="shared" ca="1" si="89"/>
        <v>2</v>
      </c>
      <c r="F216" s="66">
        <f t="shared" ca="1" si="90"/>
        <v>0</v>
      </c>
      <c r="G216" s="67">
        <f t="shared" ca="1" si="91"/>
        <v>-1</v>
      </c>
      <c r="H216" s="7">
        <f t="shared" ca="1" si="92"/>
        <v>1</v>
      </c>
      <c r="I216" s="8" t="b">
        <f t="shared" ca="1" si="93"/>
        <v>0</v>
      </c>
      <c r="J216" s="12"/>
      <c r="K216" s="7">
        <f t="shared" ca="1" si="75"/>
        <v>1</v>
      </c>
      <c r="L216" s="25">
        <f t="shared" si="76"/>
        <v>0.58611842159024452</v>
      </c>
      <c r="M216" s="8">
        <f t="shared" ca="1" si="77"/>
        <v>0</v>
      </c>
      <c r="N216" s="12"/>
      <c r="O216" s="74">
        <f ca="1">OFFSET(R216,0,$F216)</f>
        <v>7.7766476081496823</v>
      </c>
      <c r="P216" s="73">
        <f ca="1">$G216+MAX(T216:U216)</f>
        <v>9.2064688330586559</v>
      </c>
      <c r="Q216" s="48">
        <f ca="1">P216-O216</f>
        <v>1.4298212249089737</v>
      </c>
      <c r="R216" s="90">
        <f ca="1">$AU216+$AV216*E216+$AW216*0</f>
        <v>7.7766476081496823</v>
      </c>
      <c r="S216" s="48">
        <f ca="1">$AU216+$AV216*E216+$AW216*1</f>
        <v>12.847489291912344</v>
      </c>
      <c r="T216" s="74">
        <f ca="1">IF($I216=TRUE, 0, $AU216+$AV216*H216+$AW216*0)</f>
        <v>5.1356271492959937</v>
      </c>
      <c r="U216" s="77">
        <f ca="1">IF($I216=TRUE, 0, $AU216+$AV216*H216+$AW216*1)</f>
        <v>10.206468833058656</v>
      </c>
      <c r="X216" s="41">
        <f t="shared" ca="1" si="78"/>
        <v>2.4946066904423039</v>
      </c>
      <c r="Y216" s="31">
        <f t="shared" ca="1" si="78"/>
        <v>7.5654483742049656</v>
      </c>
      <c r="Z216" s="30">
        <f t="shared" ca="1" si="78"/>
        <v>5.1356271492959937</v>
      </c>
      <c r="AA216" s="32">
        <f t="shared" ca="1" si="78"/>
        <v>10.206468833058656</v>
      </c>
      <c r="AB216" s="31">
        <f t="shared" ca="1" si="78"/>
        <v>7.7766476081496823</v>
      </c>
      <c r="AC216" s="31">
        <f t="shared" ca="1" si="78"/>
        <v>12.847489291912344</v>
      </c>
      <c r="AD216" s="30">
        <f t="shared" ca="1" si="78"/>
        <v>10.417668067003373</v>
      </c>
      <c r="AE216" s="32">
        <f t="shared" ca="1" si="78"/>
        <v>15.488509750766035</v>
      </c>
      <c r="AF216" s="31">
        <f t="shared" ca="1" si="78"/>
        <v>13.058688525857061</v>
      </c>
      <c r="AG216" s="42">
        <f t="shared" ca="1" si="78"/>
        <v>18.129530209619723</v>
      </c>
      <c r="AI216" s="7">
        <f t="shared" ca="1" si="79"/>
        <v>1</v>
      </c>
      <c r="AJ216" s="12">
        <f t="shared" ca="1" si="80"/>
        <v>1</v>
      </c>
      <c r="AK216" s="12">
        <f t="shared" ca="1" si="81"/>
        <v>1</v>
      </c>
      <c r="AL216" s="12">
        <f t="shared" ca="1" si="82"/>
        <v>1</v>
      </c>
      <c r="AM216" s="8">
        <f t="shared" ca="1" si="83"/>
        <v>1</v>
      </c>
      <c r="AO216" s="82">
        <f>1</f>
        <v>1</v>
      </c>
      <c r="AP216" s="72">
        <f t="shared" ca="1" si="84"/>
        <v>2</v>
      </c>
      <c r="AQ216" s="83">
        <f t="shared" ca="1" si="85"/>
        <v>0</v>
      </c>
      <c r="AR216" s="90">
        <f ca="1">_alpha*$Q216*AO216</f>
        <v>0.14298212249089737</v>
      </c>
      <c r="AS216" s="25">
        <f ca="1">_alpha*$Q216*AP216</f>
        <v>0.28596424498179474</v>
      </c>
      <c r="AT216" s="48">
        <f ca="1">_alpha*$Q216*AQ216</f>
        <v>0</v>
      </c>
      <c r="AU216" s="90">
        <f ca="1">AU215+AR215</f>
        <v>2.4946066904423039</v>
      </c>
      <c r="AV216" s="25">
        <f ca="1">AV215+AS215</f>
        <v>2.6410204588536894</v>
      </c>
      <c r="AW216" s="48">
        <f ca="1">AW215+AT215</f>
        <v>5.0708416837626622</v>
      </c>
    </row>
    <row r="217" spans="2:49" x14ac:dyDescent="0.7">
      <c r="B217" s="15">
        <f t="shared" si="86"/>
        <v>209</v>
      </c>
      <c r="C217" s="7">
        <f t="shared" ca="1" si="87"/>
        <v>8</v>
      </c>
      <c r="D217" s="8">
        <f t="shared" ca="1" si="88"/>
        <v>13</v>
      </c>
      <c r="E217" s="12">
        <f t="shared" ca="1" si="89"/>
        <v>1</v>
      </c>
      <c r="F217" s="66">
        <f t="shared" ca="1" si="90"/>
        <v>1</v>
      </c>
      <c r="G217" s="67">
        <f t="shared" ca="1" si="91"/>
        <v>-1</v>
      </c>
      <c r="H217" s="7">
        <f t="shared" ca="1" si="92"/>
        <v>2</v>
      </c>
      <c r="I217" s="8" t="b">
        <f t="shared" ca="1" si="93"/>
        <v>0</v>
      </c>
      <c r="J217" s="12"/>
      <c r="K217" s="7">
        <f t="shared" ca="1" si="75"/>
        <v>1</v>
      </c>
      <c r="L217" s="25">
        <f t="shared" si="76"/>
        <v>0.58583871768995766</v>
      </c>
      <c r="M217" s="8">
        <f t="shared" ca="1" si="77"/>
        <v>1</v>
      </c>
      <c r="N217" s="12"/>
      <c r="O217" s="74">
        <f ca="1">OFFSET(R217,0,$F217)</f>
        <v>10.635415200531348</v>
      </c>
      <c r="P217" s="73">
        <f ca="1">$G217+MAX(T217:U217)</f>
        <v>12.562399904366831</v>
      </c>
      <c r="Q217" s="48">
        <f ca="1">P217-O217</f>
        <v>1.9269847038354833</v>
      </c>
      <c r="R217" s="90">
        <f ca="1">$AU217+$AV217*E217+$AW217*0</f>
        <v>5.5645735167686858</v>
      </c>
      <c r="S217" s="48">
        <f ca="1">$AU217+$AV217*E217+$AW217*1</f>
        <v>10.635415200531348</v>
      </c>
      <c r="T217" s="74">
        <f ca="1">IF($I217=TRUE, 0, $AU217+$AV217*H217+$AW217*0)</f>
        <v>8.4915582206041691</v>
      </c>
      <c r="U217" s="77">
        <f ca="1">IF($I217=TRUE, 0, $AU217+$AV217*H217+$AW217*1)</f>
        <v>13.562399904366831</v>
      </c>
      <c r="X217" s="41">
        <f t="shared" ref="X217:AG232" ca="1" si="94">$AU217+$AV217*X$5+$AW217*X$6</f>
        <v>2.6375888129332012</v>
      </c>
      <c r="Y217" s="31">
        <f t="shared" ca="1" si="94"/>
        <v>7.708430496695863</v>
      </c>
      <c r="Z217" s="30">
        <f t="shared" ca="1" si="94"/>
        <v>5.5645735167686858</v>
      </c>
      <c r="AA217" s="32">
        <f t="shared" ca="1" si="94"/>
        <v>10.635415200531348</v>
      </c>
      <c r="AB217" s="31">
        <f t="shared" ca="1" si="94"/>
        <v>8.4915582206041691</v>
      </c>
      <c r="AC217" s="31">
        <f t="shared" ca="1" si="94"/>
        <v>13.562399904366831</v>
      </c>
      <c r="AD217" s="30">
        <f t="shared" ca="1" si="94"/>
        <v>11.418542924439654</v>
      </c>
      <c r="AE217" s="32">
        <f t="shared" ca="1" si="94"/>
        <v>16.489384608202315</v>
      </c>
      <c r="AF217" s="31">
        <f t="shared" ca="1" si="94"/>
        <v>14.345527628275137</v>
      </c>
      <c r="AG217" s="42">
        <f t="shared" ca="1" si="94"/>
        <v>19.416369312037801</v>
      </c>
      <c r="AI217" s="7">
        <f t="shared" ca="1" si="79"/>
        <v>1</v>
      </c>
      <c r="AJ217" s="12">
        <f t="shared" ca="1" si="80"/>
        <v>1</v>
      </c>
      <c r="AK217" s="12">
        <f t="shared" ca="1" si="81"/>
        <v>1</v>
      </c>
      <c r="AL217" s="12">
        <f t="shared" ca="1" si="82"/>
        <v>1</v>
      </c>
      <c r="AM217" s="8">
        <f t="shared" ca="1" si="83"/>
        <v>1</v>
      </c>
      <c r="AO217" s="82">
        <f>1</f>
        <v>1</v>
      </c>
      <c r="AP217" s="72">
        <f t="shared" ca="1" si="84"/>
        <v>1</v>
      </c>
      <c r="AQ217" s="83">
        <f t="shared" ca="1" si="85"/>
        <v>1</v>
      </c>
      <c r="AR217" s="90">
        <f ca="1">_alpha*$Q217*AO217</f>
        <v>0.19269847038354834</v>
      </c>
      <c r="AS217" s="25">
        <f ca="1">_alpha*$Q217*AP217</f>
        <v>0.19269847038354834</v>
      </c>
      <c r="AT217" s="48">
        <f ca="1">_alpha*$Q217*AQ217</f>
        <v>0.19269847038354834</v>
      </c>
      <c r="AU217" s="90">
        <f ca="1">AU216+AR216</f>
        <v>2.6375888129332012</v>
      </c>
      <c r="AV217" s="25">
        <f ca="1">AV216+AS216</f>
        <v>2.9269847038354841</v>
      </c>
      <c r="AW217" s="48">
        <f ca="1">AW216+AT216</f>
        <v>5.0708416837626622</v>
      </c>
    </row>
    <row r="218" spans="2:49" x14ac:dyDescent="0.7">
      <c r="B218" s="15">
        <f t="shared" si="86"/>
        <v>210</v>
      </c>
      <c r="C218" s="7">
        <f t="shared" ca="1" si="87"/>
        <v>9</v>
      </c>
      <c r="D218" s="8">
        <f t="shared" ca="1" si="88"/>
        <v>13</v>
      </c>
      <c r="E218" s="12">
        <f t="shared" ca="1" si="89"/>
        <v>2</v>
      </c>
      <c r="F218" s="66">
        <f t="shared" ca="1" si="90"/>
        <v>0</v>
      </c>
      <c r="G218" s="67">
        <f t="shared" ca="1" si="91"/>
        <v>-1</v>
      </c>
      <c r="H218" s="7">
        <f t="shared" ca="1" si="92"/>
        <v>1</v>
      </c>
      <c r="I218" s="8" t="b">
        <f t="shared" ca="1" si="93"/>
        <v>0</v>
      </c>
      <c r="J218" s="12"/>
      <c r="K218" s="7">
        <f t="shared" ca="1" si="75"/>
        <v>1</v>
      </c>
      <c r="L218" s="25">
        <f t="shared" si="76"/>
        <v>0.58556047508336007</v>
      </c>
      <c r="M218" s="8">
        <f t="shared" ca="1" si="77"/>
        <v>0</v>
      </c>
      <c r="N218" s="12"/>
      <c r="O218" s="74">
        <f ca="1">OFFSET(R218,0,$F218)</f>
        <v>9.0696536317548144</v>
      </c>
      <c r="P218" s="73">
        <f ca="1">$G218+MAX(T218:U218)</f>
        <v>10.213510611681993</v>
      </c>
      <c r="Q218" s="48">
        <f ca="1">P218-O218</f>
        <v>1.1438569799271789</v>
      </c>
      <c r="R218" s="90">
        <f ca="1">$AU218+$AV218*E218+$AW218*0</f>
        <v>9.0696536317548144</v>
      </c>
      <c r="S218" s="48">
        <f ca="1">$AU218+$AV218*E218+$AW218*1</f>
        <v>14.333193785901024</v>
      </c>
      <c r="T218" s="74">
        <f ca="1">IF($I218=TRUE, 0, $AU218+$AV218*H218+$AW218*0)</f>
        <v>5.9499704575357821</v>
      </c>
      <c r="U218" s="77">
        <f ca="1">IF($I218=TRUE, 0, $AU218+$AV218*H218+$AW218*1)</f>
        <v>11.213510611681993</v>
      </c>
      <c r="X218" s="41">
        <f t="shared" ca="1" si="94"/>
        <v>2.8302872833167494</v>
      </c>
      <c r="Y218" s="31">
        <f t="shared" ca="1" si="94"/>
        <v>8.0938274374629593</v>
      </c>
      <c r="Z218" s="30">
        <f t="shared" ca="1" si="94"/>
        <v>5.9499704575357821</v>
      </c>
      <c r="AA218" s="32">
        <f t="shared" ca="1" si="94"/>
        <v>11.213510611681993</v>
      </c>
      <c r="AB218" s="31">
        <f t="shared" ca="1" si="94"/>
        <v>9.0696536317548144</v>
      </c>
      <c r="AC218" s="31">
        <f t="shared" ca="1" si="94"/>
        <v>14.333193785901024</v>
      </c>
      <c r="AD218" s="30">
        <f t="shared" ca="1" si="94"/>
        <v>12.189336805973847</v>
      </c>
      <c r="AE218" s="32">
        <f t="shared" ca="1" si="94"/>
        <v>17.452876960120058</v>
      </c>
      <c r="AF218" s="31">
        <f t="shared" ca="1" si="94"/>
        <v>15.309019980192879</v>
      </c>
      <c r="AG218" s="42">
        <f t="shared" ca="1" si="94"/>
        <v>20.572560134339088</v>
      </c>
      <c r="AI218" s="7">
        <f t="shared" ca="1" si="79"/>
        <v>1</v>
      </c>
      <c r="AJ218" s="12">
        <f t="shared" ca="1" si="80"/>
        <v>1</v>
      </c>
      <c r="AK218" s="12">
        <f t="shared" ca="1" si="81"/>
        <v>1</v>
      </c>
      <c r="AL218" s="12">
        <f t="shared" ca="1" si="82"/>
        <v>1</v>
      </c>
      <c r="AM218" s="8">
        <f t="shared" ca="1" si="83"/>
        <v>1</v>
      </c>
      <c r="AO218" s="82">
        <f>1</f>
        <v>1</v>
      </c>
      <c r="AP218" s="72">
        <f t="shared" ca="1" si="84"/>
        <v>2</v>
      </c>
      <c r="AQ218" s="83">
        <f t="shared" ca="1" si="85"/>
        <v>0</v>
      </c>
      <c r="AR218" s="90">
        <f ca="1">_alpha*$Q218*AO218</f>
        <v>0.1143856979927179</v>
      </c>
      <c r="AS218" s="25">
        <f ca="1">_alpha*$Q218*AP218</f>
        <v>0.2287713959854358</v>
      </c>
      <c r="AT218" s="48">
        <f ca="1">_alpha*$Q218*AQ218</f>
        <v>0</v>
      </c>
      <c r="AU218" s="90">
        <f ca="1">AU217+AR217</f>
        <v>2.8302872833167494</v>
      </c>
      <c r="AV218" s="25">
        <f ca="1">AV217+AS217</f>
        <v>3.1196831742190323</v>
      </c>
      <c r="AW218" s="48">
        <f ca="1">AW217+AT217</f>
        <v>5.2635401541462103</v>
      </c>
    </row>
    <row r="219" spans="2:49" x14ac:dyDescent="0.7">
      <c r="B219" s="15">
        <f t="shared" si="86"/>
        <v>211</v>
      </c>
      <c r="C219" s="7">
        <f t="shared" ca="1" si="87"/>
        <v>10</v>
      </c>
      <c r="D219" s="8">
        <f t="shared" ca="1" si="88"/>
        <v>13</v>
      </c>
      <c r="E219" s="12">
        <f t="shared" ca="1" si="89"/>
        <v>1</v>
      </c>
      <c r="F219" s="66">
        <f t="shared" ca="1" si="90"/>
        <v>0</v>
      </c>
      <c r="G219" s="67">
        <f t="shared" ca="1" si="91"/>
        <v>-1</v>
      </c>
      <c r="H219" s="7">
        <f t="shared" ca="1" si="92"/>
        <v>0</v>
      </c>
      <c r="I219" s="8" t="b">
        <f t="shared" ca="1" si="93"/>
        <v>0</v>
      </c>
      <c r="J219" s="12"/>
      <c r="K219" s="7">
        <f t="shared" ca="1" si="75"/>
        <v>1</v>
      </c>
      <c r="L219" s="25">
        <f t="shared" si="76"/>
        <v>0.58528367926450642</v>
      </c>
      <c r="M219" s="8">
        <f t="shared" ca="1" si="77"/>
        <v>0</v>
      </c>
      <c r="N219" s="12"/>
      <c r="O219" s="74">
        <f ca="1">OFFSET(R219,0,$F219)</f>
        <v>6.2931275515139351</v>
      </c>
      <c r="P219" s="73">
        <f ca="1">$G219+MAX(T219:U219)</f>
        <v>7.2082131354556775</v>
      </c>
      <c r="Q219" s="48">
        <f ca="1">P219-O219</f>
        <v>0.91508558394174244</v>
      </c>
      <c r="R219" s="90">
        <f ca="1">$AU219+$AV219*E219+$AW219*0</f>
        <v>6.2931275515139351</v>
      </c>
      <c r="S219" s="48">
        <f ca="1">$AU219+$AV219*E219+$AW219*1</f>
        <v>11.556667705660146</v>
      </c>
      <c r="T219" s="74">
        <f ca="1">IF($I219=TRUE, 0, $AU219+$AV219*H219+$AW219*0)</f>
        <v>2.9446729813094672</v>
      </c>
      <c r="U219" s="77">
        <f ca="1">IF($I219=TRUE, 0, $AU219+$AV219*H219+$AW219*1)</f>
        <v>8.2082131354556775</v>
      </c>
      <c r="X219" s="41">
        <f t="shared" ca="1" si="94"/>
        <v>2.9446729813094672</v>
      </c>
      <c r="Y219" s="31">
        <f t="shared" ca="1" si="94"/>
        <v>8.2082131354556775</v>
      </c>
      <c r="Z219" s="30">
        <f t="shared" ca="1" si="94"/>
        <v>6.2931275515139351</v>
      </c>
      <c r="AA219" s="32">
        <f t="shared" ca="1" si="94"/>
        <v>11.556667705660146</v>
      </c>
      <c r="AB219" s="31">
        <f t="shared" ca="1" si="94"/>
        <v>9.6415821217184039</v>
      </c>
      <c r="AC219" s="31">
        <f t="shared" ca="1" si="94"/>
        <v>14.905122275864613</v>
      </c>
      <c r="AD219" s="30">
        <f t="shared" ca="1" si="94"/>
        <v>12.990036691922871</v>
      </c>
      <c r="AE219" s="32">
        <f t="shared" ca="1" si="94"/>
        <v>18.25357684606908</v>
      </c>
      <c r="AF219" s="31">
        <f t="shared" ca="1" si="94"/>
        <v>16.338491262127338</v>
      </c>
      <c r="AG219" s="42">
        <f t="shared" ca="1" si="94"/>
        <v>21.602031416273547</v>
      </c>
      <c r="AI219" s="7">
        <f t="shared" ca="1" si="79"/>
        <v>1</v>
      </c>
      <c r="AJ219" s="12">
        <f t="shared" ca="1" si="80"/>
        <v>1</v>
      </c>
      <c r="AK219" s="12">
        <f t="shared" ca="1" si="81"/>
        <v>1</v>
      </c>
      <c r="AL219" s="12">
        <f t="shared" ca="1" si="82"/>
        <v>1</v>
      </c>
      <c r="AM219" s="8">
        <f t="shared" ca="1" si="83"/>
        <v>1</v>
      </c>
      <c r="AO219" s="82">
        <f>1</f>
        <v>1</v>
      </c>
      <c r="AP219" s="72">
        <f t="shared" ca="1" si="84"/>
        <v>1</v>
      </c>
      <c r="AQ219" s="83">
        <f t="shared" ca="1" si="85"/>
        <v>0</v>
      </c>
      <c r="AR219" s="90">
        <f ca="1">_alpha*$Q219*AO219</f>
        <v>9.1508558394174253E-2</v>
      </c>
      <c r="AS219" s="25">
        <f ca="1">_alpha*$Q219*AP219</f>
        <v>9.1508558394174253E-2</v>
      </c>
      <c r="AT219" s="48">
        <f ca="1">_alpha*$Q219*AQ219</f>
        <v>0</v>
      </c>
      <c r="AU219" s="90">
        <f ca="1">AU218+AR218</f>
        <v>2.9446729813094672</v>
      </c>
      <c r="AV219" s="25">
        <f ca="1">AV218+AS218</f>
        <v>3.3484545702044679</v>
      </c>
      <c r="AW219" s="48">
        <f ca="1">AW218+AT218</f>
        <v>5.2635401541462103</v>
      </c>
    </row>
    <row r="220" spans="2:49" x14ac:dyDescent="0.7">
      <c r="B220" s="15">
        <f t="shared" si="86"/>
        <v>212</v>
      </c>
      <c r="C220" s="7">
        <f t="shared" ca="1" si="87"/>
        <v>11</v>
      </c>
      <c r="D220" s="8">
        <f t="shared" ca="1" si="88"/>
        <v>13</v>
      </c>
      <c r="E220" s="12">
        <f t="shared" ca="1" si="89"/>
        <v>0</v>
      </c>
      <c r="F220" s="66">
        <f t="shared" ca="1" si="90"/>
        <v>1</v>
      </c>
      <c r="G220" s="67">
        <f t="shared" ca="1" si="91"/>
        <v>-1</v>
      </c>
      <c r="H220" s="7">
        <f t="shared" ca="1" si="92"/>
        <v>1</v>
      </c>
      <c r="I220" s="8" t="b">
        <f t="shared" ca="1" si="93"/>
        <v>0</v>
      </c>
      <c r="J220" s="12"/>
      <c r="K220" s="7">
        <f t="shared" ca="1" si="75"/>
        <v>1</v>
      </c>
      <c r="L220" s="25">
        <f t="shared" si="76"/>
        <v>0.58500831593901881</v>
      </c>
      <c r="M220" s="8">
        <f t="shared" ca="1" si="77"/>
        <v>1</v>
      </c>
      <c r="N220" s="12"/>
      <c r="O220" s="74">
        <f ca="1">OFFSET(R220,0,$F220)</f>
        <v>8.2997216938498521</v>
      </c>
      <c r="P220" s="73">
        <f ca="1">$G220+MAX(T220:U220)</f>
        <v>10.739684822448494</v>
      </c>
      <c r="Q220" s="48">
        <f ca="1">P220-O220</f>
        <v>2.4399631285986416</v>
      </c>
      <c r="R220" s="90">
        <f ca="1">$AU220+$AV220*E220+$AW220*0</f>
        <v>3.0361815397036414</v>
      </c>
      <c r="S220" s="48">
        <f ca="1">$AU220+$AV220*E220+$AW220*1</f>
        <v>8.2997216938498521</v>
      </c>
      <c r="T220" s="74">
        <f ca="1">IF($I220=TRUE, 0, $AU220+$AV220*H220+$AW220*0)</f>
        <v>6.4761446683022834</v>
      </c>
      <c r="U220" s="77">
        <f ca="1">IF($I220=TRUE, 0, $AU220+$AV220*H220+$AW220*1)</f>
        <v>11.739684822448494</v>
      </c>
      <c r="X220" s="41">
        <f t="shared" ca="1" si="94"/>
        <v>3.0361815397036414</v>
      </c>
      <c r="Y220" s="31">
        <f t="shared" ca="1" si="94"/>
        <v>8.2997216938498521</v>
      </c>
      <c r="Z220" s="30">
        <f t="shared" ca="1" si="94"/>
        <v>6.4761446683022834</v>
      </c>
      <c r="AA220" s="32">
        <f t="shared" ca="1" si="94"/>
        <v>11.739684822448494</v>
      </c>
      <c r="AB220" s="31">
        <f t="shared" ca="1" si="94"/>
        <v>9.9161077969009259</v>
      </c>
      <c r="AC220" s="31">
        <f t="shared" ca="1" si="94"/>
        <v>15.179647951047137</v>
      </c>
      <c r="AD220" s="30">
        <f t="shared" ca="1" si="94"/>
        <v>13.356070925499568</v>
      </c>
      <c r="AE220" s="32">
        <f t="shared" ca="1" si="94"/>
        <v>18.619611079645779</v>
      </c>
      <c r="AF220" s="31">
        <f t="shared" ca="1" si="94"/>
        <v>16.796034054098211</v>
      </c>
      <c r="AG220" s="42">
        <f t="shared" ca="1" si="94"/>
        <v>22.05957420824442</v>
      </c>
      <c r="AI220" s="7">
        <f t="shared" ca="1" si="79"/>
        <v>1</v>
      </c>
      <c r="AJ220" s="12">
        <f t="shared" ca="1" si="80"/>
        <v>1</v>
      </c>
      <c r="AK220" s="12">
        <f t="shared" ca="1" si="81"/>
        <v>1</v>
      </c>
      <c r="AL220" s="12">
        <f t="shared" ca="1" si="82"/>
        <v>1</v>
      </c>
      <c r="AM220" s="8">
        <f t="shared" ca="1" si="83"/>
        <v>1</v>
      </c>
      <c r="AO220" s="82">
        <f>1</f>
        <v>1</v>
      </c>
      <c r="AP220" s="72">
        <f t="shared" ca="1" si="84"/>
        <v>0</v>
      </c>
      <c r="AQ220" s="83">
        <f t="shared" ca="1" si="85"/>
        <v>1</v>
      </c>
      <c r="AR220" s="90">
        <f ca="1">_alpha*$Q220*AO220</f>
        <v>0.24399631285986417</v>
      </c>
      <c r="AS220" s="25">
        <f ca="1">_alpha*$Q220*AP220</f>
        <v>0</v>
      </c>
      <c r="AT220" s="48">
        <f ca="1">_alpha*$Q220*AQ220</f>
        <v>0.24399631285986417</v>
      </c>
      <c r="AU220" s="90">
        <f ca="1">AU219+AR219</f>
        <v>3.0361815397036414</v>
      </c>
      <c r="AV220" s="25">
        <f ca="1">AV219+AS219</f>
        <v>3.4399631285986421</v>
      </c>
      <c r="AW220" s="48">
        <f ca="1">AW219+AT219</f>
        <v>5.2635401541462103</v>
      </c>
    </row>
    <row r="221" spans="2:49" x14ac:dyDescent="0.7">
      <c r="B221" s="15">
        <f t="shared" si="86"/>
        <v>213</v>
      </c>
      <c r="C221" s="7">
        <f t="shared" ca="1" si="87"/>
        <v>12</v>
      </c>
      <c r="D221" s="8">
        <f t="shared" ca="1" si="88"/>
        <v>13</v>
      </c>
      <c r="E221" s="12">
        <f t="shared" ca="1" si="89"/>
        <v>1</v>
      </c>
      <c r="F221" s="66">
        <f t="shared" ca="1" si="90"/>
        <v>1</v>
      </c>
      <c r="G221" s="67">
        <f t="shared" ca="1" si="91"/>
        <v>-1</v>
      </c>
      <c r="H221" s="7">
        <f t="shared" ca="1" si="92"/>
        <v>2</v>
      </c>
      <c r="I221" s="8" t="b">
        <f t="shared" ca="1" si="93"/>
        <v>0</v>
      </c>
      <c r="J221" s="12"/>
      <c r="K221" s="7">
        <f t="shared" ca="1" si="75"/>
        <v>1</v>
      </c>
      <c r="L221" s="25">
        <f t="shared" si="76"/>
        <v>0.58473437102002579</v>
      </c>
      <c r="M221" s="8">
        <f t="shared" ca="1" si="77"/>
        <v>1</v>
      </c>
      <c r="N221" s="12"/>
      <c r="O221" s="74">
        <f ca="1">OFFSET(R221,0,$F221)</f>
        <v>12.227677448168222</v>
      </c>
      <c r="P221" s="73">
        <f ca="1">$G221+MAX(T221:U221)</f>
        <v>14.667640576766864</v>
      </c>
      <c r="Q221" s="48">
        <f ca="1">P221-O221</f>
        <v>2.4399631285986416</v>
      </c>
      <c r="R221" s="90">
        <f ca="1">$AU221+$AV221*E221+$AW221*0</f>
        <v>6.7201409811621478</v>
      </c>
      <c r="S221" s="48">
        <f ca="1">$AU221+$AV221*E221+$AW221*1</f>
        <v>12.227677448168222</v>
      </c>
      <c r="T221" s="74">
        <f ca="1">IF($I221=TRUE, 0, $AU221+$AV221*H221+$AW221*0)</f>
        <v>10.160104109760789</v>
      </c>
      <c r="U221" s="77">
        <f ca="1">IF($I221=TRUE, 0, $AU221+$AV221*H221+$AW221*1)</f>
        <v>15.667640576766864</v>
      </c>
      <c r="X221" s="41">
        <f t="shared" ca="1" si="94"/>
        <v>3.2801778525635057</v>
      </c>
      <c r="Y221" s="31">
        <f t="shared" ca="1" si="94"/>
        <v>8.7877143195695808</v>
      </c>
      <c r="Z221" s="30">
        <f t="shared" ca="1" si="94"/>
        <v>6.7201409811621478</v>
      </c>
      <c r="AA221" s="32">
        <f t="shared" ca="1" si="94"/>
        <v>12.227677448168222</v>
      </c>
      <c r="AB221" s="31">
        <f t="shared" ca="1" si="94"/>
        <v>10.160104109760789</v>
      </c>
      <c r="AC221" s="31">
        <f t="shared" ca="1" si="94"/>
        <v>15.667640576766864</v>
      </c>
      <c r="AD221" s="30">
        <f t="shared" ca="1" si="94"/>
        <v>13.600067238359433</v>
      </c>
      <c r="AE221" s="32">
        <f t="shared" ca="1" si="94"/>
        <v>19.107603705365506</v>
      </c>
      <c r="AF221" s="31">
        <f t="shared" ca="1" si="94"/>
        <v>17.040030366958074</v>
      </c>
      <c r="AG221" s="42">
        <f t="shared" ca="1" si="94"/>
        <v>22.547566833964147</v>
      </c>
      <c r="AI221" s="7">
        <f t="shared" ca="1" si="79"/>
        <v>1</v>
      </c>
      <c r="AJ221" s="12">
        <f t="shared" ca="1" si="80"/>
        <v>1</v>
      </c>
      <c r="AK221" s="12">
        <f t="shared" ca="1" si="81"/>
        <v>1</v>
      </c>
      <c r="AL221" s="12">
        <f t="shared" ca="1" si="82"/>
        <v>1</v>
      </c>
      <c r="AM221" s="8">
        <f t="shared" ca="1" si="83"/>
        <v>1</v>
      </c>
      <c r="AO221" s="82">
        <f>1</f>
        <v>1</v>
      </c>
      <c r="AP221" s="72">
        <f t="shared" ca="1" si="84"/>
        <v>1</v>
      </c>
      <c r="AQ221" s="83">
        <f t="shared" ca="1" si="85"/>
        <v>1</v>
      </c>
      <c r="AR221" s="90">
        <f ca="1">_alpha*$Q221*AO221</f>
        <v>0.24399631285986417</v>
      </c>
      <c r="AS221" s="25">
        <f ca="1">_alpha*$Q221*AP221</f>
        <v>0.24399631285986417</v>
      </c>
      <c r="AT221" s="48">
        <f ca="1">_alpha*$Q221*AQ221</f>
        <v>0.24399631285986417</v>
      </c>
      <c r="AU221" s="90">
        <f ca="1">AU220+AR220</f>
        <v>3.2801778525635057</v>
      </c>
      <c r="AV221" s="25">
        <f ca="1">AV220+AS220</f>
        <v>3.4399631285986421</v>
      </c>
      <c r="AW221" s="48">
        <f ca="1">AW220+AT220</f>
        <v>5.5075364670060747</v>
      </c>
    </row>
    <row r="222" spans="2:49" x14ac:dyDescent="0.7">
      <c r="B222" s="15">
        <f t="shared" si="86"/>
        <v>214</v>
      </c>
      <c r="C222" s="7">
        <f t="shared" ca="1" si="87"/>
        <v>13</v>
      </c>
      <c r="D222" s="8">
        <f t="shared" ca="1" si="88"/>
        <v>13</v>
      </c>
      <c r="E222" s="12">
        <f t="shared" ca="1" si="89"/>
        <v>2</v>
      </c>
      <c r="F222" s="66">
        <f t="shared" ca="1" si="90"/>
        <v>1</v>
      </c>
      <c r="G222" s="67">
        <f t="shared" ca="1" si="91"/>
        <v>-1</v>
      </c>
      <c r="H222" s="7">
        <f t="shared" ca="1" si="92"/>
        <v>3</v>
      </c>
      <c r="I222" s="8" t="b">
        <f t="shared" ca="1" si="93"/>
        <v>0</v>
      </c>
      <c r="J222" s="12"/>
      <c r="K222" s="7">
        <f t="shared" ca="1" si="75"/>
        <v>1</v>
      </c>
      <c r="L222" s="25">
        <f t="shared" si="76"/>
        <v>0.58446183062419554</v>
      </c>
      <c r="M222" s="8">
        <f t="shared" ca="1" si="77"/>
        <v>1</v>
      </c>
      <c r="N222" s="12"/>
      <c r="O222" s="74">
        <f ca="1">OFFSET(R222,0,$F222)</f>
        <v>16.643625828206321</v>
      </c>
      <c r="P222" s="73">
        <f ca="1">$G222+MAX(T222:U222)</f>
        <v>19.327585269664826</v>
      </c>
      <c r="Q222" s="48">
        <f ca="1">P222-O222</f>
        <v>2.6839594414585051</v>
      </c>
      <c r="R222" s="90">
        <f ca="1">$AU222+$AV222*E222+$AW222*0</f>
        <v>10.892093048340383</v>
      </c>
      <c r="S222" s="48">
        <f ca="1">$AU222+$AV222*E222+$AW222*1</f>
        <v>16.643625828206321</v>
      </c>
      <c r="T222" s="74">
        <f ca="1">IF($I222=TRUE, 0, $AU222+$AV222*H222+$AW222*0)</f>
        <v>14.576052489798888</v>
      </c>
      <c r="U222" s="77">
        <f ca="1">IF($I222=TRUE, 0, $AU222+$AV222*H222+$AW222*1)</f>
        <v>20.327585269664826</v>
      </c>
      <c r="X222" s="41">
        <f t="shared" ca="1" si="94"/>
        <v>3.52417416542337</v>
      </c>
      <c r="Y222" s="31">
        <f t="shared" ca="1" si="94"/>
        <v>9.2757069452893095</v>
      </c>
      <c r="Z222" s="30">
        <f t="shared" ca="1" si="94"/>
        <v>7.2081336068818764</v>
      </c>
      <c r="AA222" s="32">
        <f t="shared" ca="1" si="94"/>
        <v>12.959666386747816</v>
      </c>
      <c r="AB222" s="31">
        <f t="shared" ca="1" si="94"/>
        <v>10.892093048340383</v>
      </c>
      <c r="AC222" s="31">
        <f t="shared" ca="1" si="94"/>
        <v>16.643625828206321</v>
      </c>
      <c r="AD222" s="30">
        <f t="shared" ca="1" si="94"/>
        <v>14.576052489798888</v>
      </c>
      <c r="AE222" s="32">
        <f t="shared" ca="1" si="94"/>
        <v>20.327585269664826</v>
      </c>
      <c r="AF222" s="31">
        <f t="shared" ca="1" si="94"/>
        <v>18.260011931257395</v>
      </c>
      <c r="AG222" s="42">
        <f t="shared" ca="1" si="94"/>
        <v>24.011544711123335</v>
      </c>
      <c r="AI222" s="7">
        <f t="shared" ca="1" si="79"/>
        <v>1</v>
      </c>
      <c r="AJ222" s="12">
        <f t="shared" ca="1" si="80"/>
        <v>1</v>
      </c>
      <c r="AK222" s="12">
        <f t="shared" ca="1" si="81"/>
        <v>1</v>
      </c>
      <c r="AL222" s="12">
        <f t="shared" ca="1" si="82"/>
        <v>1</v>
      </c>
      <c r="AM222" s="8">
        <f t="shared" ca="1" si="83"/>
        <v>1</v>
      </c>
      <c r="AO222" s="82">
        <f>1</f>
        <v>1</v>
      </c>
      <c r="AP222" s="72">
        <f t="shared" ca="1" si="84"/>
        <v>2</v>
      </c>
      <c r="AQ222" s="83">
        <f t="shared" ca="1" si="85"/>
        <v>1</v>
      </c>
      <c r="AR222" s="90">
        <f ca="1">_alpha*$Q222*AO222</f>
        <v>0.2683959441458505</v>
      </c>
      <c r="AS222" s="25">
        <f ca="1">_alpha*$Q222*AP222</f>
        <v>0.53679188829170099</v>
      </c>
      <c r="AT222" s="48">
        <f ca="1">_alpha*$Q222*AQ222</f>
        <v>0.2683959441458505</v>
      </c>
      <c r="AU222" s="90">
        <f ca="1">AU221+AR221</f>
        <v>3.52417416542337</v>
      </c>
      <c r="AV222" s="25">
        <f ca="1">AV221+AS221</f>
        <v>3.6839594414585064</v>
      </c>
      <c r="AW222" s="48">
        <f ca="1">AW221+AT221</f>
        <v>5.751532779865939</v>
      </c>
    </row>
    <row r="223" spans="2:49" x14ac:dyDescent="0.7">
      <c r="B223" s="15">
        <f t="shared" si="86"/>
        <v>215</v>
      </c>
      <c r="C223" s="7">
        <f t="shared" ca="1" si="87"/>
        <v>14</v>
      </c>
      <c r="D223" s="8">
        <f t="shared" ca="1" si="88"/>
        <v>13</v>
      </c>
      <c r="E223" s="12">
        <f t="shared" ca="1" si="89"/>
        <v>3</v>
      </c>
      <c r="F223" s="66">
        <f t="shared" ca="1" si="90"/>
        <v>1</v>
      </c>
      <c r="G223" s="67">
        <f t="shared" ca="1" si="91"/>
        <v>10</v>
      </c>
      <c r="H223" s="7">
        <f t="shared" ca="1" si="92"/>
        <v>4</v>
      </c>
      <c r="I223" s="8" t="b">
        <f t="shared" ca="1" si="93"/>
        <v>1</v>
      </c>
      <c r="J223" s="12"/>
      <c r="K223" s="7">
        <f t="shared" ca="1" si="75"/>
        <v>1</v>
      </c>
      <c r="L223" s="25">
        <f t="shared" si="76"/>
        <v>0.58419068106786554</v>
      </c>
      <c r="M223" s="8">
        <f t="shared" ca="1" si="77"/>
        <v>1</v>
      </c>
      <c r="N223" s="12"/>
      <c r="O223" s="74">
        <f ca="1">OFFSET(R223,0,$F223)</f>
        <v>22.474752822831633</v>
      </c>
      <c r="P223" s="73">
        <f ca="1">$G223+MAX(T223:U223)</f>
        <v>10</v>
      </c>
      <c r="Q223" s="48">
        <f ca="1">P223-O223</f>
        <v>-12.474752822831633</v>
      </c>
      <c r="R223" s="90">
        <f ca="1">$AU223+$AV223*E223+$AW223*0</f>
        <v>16.454824098819842</v>
      </c>
      <c r="S223" s="48">
        <f ca="1">$AU223+$AV223*E223+$AW223*1</f>
        <v>22.474752822831633</v>
      </c>
      <c r="T223" s="74">
        <f ca="1">IF($I223=TRUE, 0, $AU223+$AV223*H223+$AW223*0)</f>
        <v>0</v>
      </c>
      <c r="U223" s="77">
        <f ca="1">IF($I223=TRUE, 0, $AU223+$AV223*H223+$AW223*1)</f>
        <v>0</v>
      </c>
      <c r="X223" s="41">
        <f t="shared" ca="1" si="94"/>
        <v>3.7925701095692204</v>
      </c>
      <c r="Y223" s="31">
        <f t="shared" ca="1" si="94"/>
        <v>9.8124988335810102</v>
      </c>
      <c r="Z223" s="30">
        <f t="shared" ca="1" si="94"/>
        <v>8.0133214393194283</v>
      </c>
      <c r="AA223" s="32">
        <f t="shared" ca="1" si="94"/>
        <v>14.033250163331218</v>
      </c>
      <c r="AB223" s="31">
        <f t="shared" ca="1" si="94"/>
        <v>12.234072769069636</v>
      </c>
      <c r="AC223" s="31">
        <f t="shared" ca="1" si="94"/>
        <v>18.254001493081425</v>
      </c>
      <c r="AD223" s="30">
        <f t="shared" ca="1" si="94"/>
        <v>16.454824098819842</v>
      </c>
      <c r="AE223" s="32">
        <f t="shared" ca="1" si="94"/>
        <v>22.474752822831633</v>
      </c>
      <c r="AF223" s="31">
        <f t="shared" ca="1" si="94"/>
        <v>20.675575428570049</v>
      </c>
      <c r="AG223" s="42">
        <f t="shared" ca="1" si="94"/>
        <v>26.69550415258184</v>
      </c>
      <c r="AI223" s="7">
        <f t="shared" ca="1" si="79"/>
        <v>1</v>
      </c>
      <c r="AJ223" s="12">
        <f t="shared" ca="1" si="80"/>
        <v>1</v>
      </c>
      <c r="AK223" s="12">
        <f t="shared" ca="1" si="81"/>
        <v>1</v>
      </c>
      <c r="AL223" s="12">
        <f t="shared" ca="1" si="82"/>
        <v>1</v>
      </c>
      <c r="AM223" s="8">
        <f t="shared" ca="1" si="83"/>
        <v>1</v>
      </c>
      <c r="AO223" s="82">
        <f>1</f>
        <v>1</v>
      </c>
      <c r="AP223" s="72">
        <f t="shared" ca="1" si="84"/>
        <v>3</v>
      </c>
      <c r="AQ223" s="83">
        <f t="shared" ca="1" si="85"/>
        <v>1</v>
      </c>
      <c r="AR223" s="90">
        <f ca="1">_alpha*$Q223*AO223</f>
        <v>-1.2474752822831634</v>
      </c>
      <c r="AS223" s="25">
        <f ca="1">_alpha*$Q223*AP223</f>
        <v>-3.74242584684949</v>
      </c>
      <c r="AT223" s="48">
        <f ca="1">_alpha*$Q223*AQ223</f>
        <v>-1.2474752822831634</v>
      </c>
      <c r="AU223" s="90">
        <f ca="1">AU222+AR222</f>
        <v>3.7925701095692204</v>
      </c>
      <c r="AV223" s="25">
        <f ca="1">AV222+AS222</f>
        <v>4.2207513297502075</v>
      </c>
      <c r="AW223" s="48">
        <f ca="1">AW222+AT222</f>
        <v>6.0199287240117894</v>
      </c>
    </row>
    <row r="224" spans="2:49" x14ac:dyDescent="0.7">
      <c r="B224" s="15">
        <f t="shared" si="86"/>
        <v>216</v>
      </c>
      <c r="C224" s="7">
        <f t="shared" ca="1" si="87"/>
        <v>0</v>
      </c>
      <c r="D224" s="8">
        <f t="shared" ca="1" si="88"/>
        <v>14</v>
      </c>
      <c r="E224" s="12">
        <f t="shared" ca="1" si="89"/>
        <v>0</v>
      </c>
      <c r="F224" s="66">
        <f t="shared" ca="1" si="90"/>
        <v>1</v>
      </c>
      <c r="G224" s="67">
        <f t="shared" ca="1" si="91"/>
        <v>-1</v>
      </c>
      <c r="H224" s="7">
        <f t="shared" ca="1" si="92"/>
        <v>1</v>
      </c>
      <c r="I224" s="8" t="b">
        <f t="shared" ca="1" si="93"/>
        <v>0</v>
      </c>
      <c r="J224" s="12"/>
      <c r="K224" s="7">
        <f t="shared" ca="1" si="75"/>
        <v>1</v>
      </c>
      <c r="L224" s="25">
        <f t="shared" si="76"/>
        <v>0.58392090886326165</v>
      </c>
      <c r="M224" s="8">
        <f t="shared" ca="1" si="77"/>
        <v>1</v>
      </c>
      <c r="N224" s="12"/>
      <c r="O224" s="74">
        <f ca="1">OFFSET(R224,0,$F224)</f>
        <v>7.3175482690146829</v>
      </c>
      <c r="P224" s="73">
        <f ca="1">$G224+MAX(T224:U224)</f>
        <v>6.7958737519154004</v>
      </c>
      <c r="Q224" s="48">
        <f ca="1">P224-O224</f>
        <v>-0.52167451709928248</v>
      </c>
      <c r="R224" s="90">
        <f ca="1">$AU224+$AV224*E224+$AW224*0</f>
        <v>2.5450948272860572</v>
      </c>
      <c r="S224" s="48">
        <f ca="1">$AU224+$AV224*E224+$AW224*1</f>
        <v>7.3175482690146829</v>
      </c>
      <c r="T224" s="74">
        <f ca="1">IF($I224=TRUE, 0, $AU224+$AV224*H224+$AW224*0)</f>
        <v>3.0234203101867747</v>
      </c>
      <c r="U224" s="77">
        <f ca="1">IF($I224=TRUE, 0, $AU224+$AV224*H224+$AW224*1)</f>
        <v>7.7958737519154004</v>
      </c>
      <c r="X224" s="41">
        <f t="shared" ca="1" si="94"/>
        <v>2.5450948272860572</v>
      </c>
      <c r="Y224" s="31">
        <f t="shared" ca="1" si="94"/>
        <v>7.3175482690146829</v>
      </c>
      <c r="Z224" s="30">
        <f t="shared" ca="1" si="94"/>
        <v>3.0234203101867747</v>
      </c>
      <c r="AA224" s="32">
        <f t="shared" ca="1" si="94"/>
        <v>7.7958737519154004</v>
      </c>
      <c r="AB224" s="31">
        <f t="shared" ca="1" si="94"/>
        <v>3.5017457930874922</v>
      </c>
      <c r="AC224" s="31">
        <f t="shared" ca="1" si="94"/>
        <v>8.274199234816118</v>
      </c>
      <c r="AD224" s="30">
        <f t="shared" ca="1" si="94"/>
        <v>3.9800712759882098</v>
      </c>
      <c r="AE224" s="32">
        <f t="shared" ca="1" si="94"/>
        <v>8.7525247177168346</v>
      </c>
      <c r="AF224" s="31">
        <f t="shared" ca="1" si="94"/>
        <v>4.4583967588889273</v>
      </c>
      <c r="AG224" s="42">
        <f t="shared" ca="1" si="94"/>
        <v>9.230850200617553</v>
      </c>
      <c r="AI224" s="7">
        <f t="shared" ca="1" si="79"/>
        <v>1</v>
      </c>
      <c r="AJ224" s="12">
        <f t="shared" ca="1" si="80"/>
        <v>1</v>
      </c>
      <c r="AK224" s="12">
        <f t="shared" ca="1" si="81"/>
        <v>1</v>
      </c>
      <c r="AL224" s="12">
        <f t="shared" ca="1" si="82"/>
        <v>1</v>
      </c>
      <c r="AM224" s="8">
        <f t="shared" ca="1" si="83"/>
        <v>1</v>
      </c>
      <c r="AO224" s="82">
        <f>1</f>
        <v>1</v>
      </c>
      <c r="AP224" s="72">
        <f t="shared" ca="1" si="84"/>
        <v>0</v>
      </c>
      <c r="AQ224" s="83">
        <f t="shared" ca="1" si="85"/>
        <v>1</v>
      </c>
      <c r="AR224" s="90">
        <f ca="1">_alpha*$Q224*AO224</f>
        <v>-5.2167451709928252E-2</v>
      </c>
      <c r="AS224" s="25">
        <f ca="1">_alpha*$Q224*AP224</f>
        <v>0</v>
      </c>
      <c r="AT224" s="48">
        <f ca="1">_alpha*$Q224*AQ224</f>
        <v>-5.2167451709928252E-2</v>
      </c>
      <c r="AU224" s="90">
        <f ca="1">AU223+AR223</f>
        <v>2.5450948272860572</v>
      </c>
      <c r="AV224" s="25">
        <f ca="1">AV223+AS223</f>
        <v>0.47832548290071752</v>
      </c>
      <c r="AW224" s="48">
        <f ca="1">AW223+AT223</f>
        <v>4.7724534417286257</v>
      </c>
    </row>
    <row r="225" spans="2:49" x14ac:dyDescent="0.7">
      <c r="B225" s="15">
        <f t="shared" si="86"/>
        <v>217</v>
      </c>
      <c r="C225" s="7">
        <f t="shared" ca="1" si="87"/>
        <v>1</v>
      </c>
      <c r="D225" s="8">
        <f t="shared" ca="1" si="88"/>
        <v>14</v>
      </c>
      <c r="E225" s="12">
        <f t="shared" ca="1" si="89"/>
        <v>1</v>
      </c>
      <c r="F225" s="66">
        <f t="shared" ca="1" si="90"/>
        <v>0</v>
      </c>
      <c r="G225" s="67">
        <f t="shared" ca="1" si="91"/>
        <v>-1</v>
      </c>
      <c r="H225" s="7">
        <f t="shared" ca="1" si="92"/>
        <v>0</v>
      </c>
      <c r="I225" s="8" t="b">
        <f t="shared" ca="1" si="93"/>
        <v>0</v>
      </c>
      <c r="J225" s="12"/>
      <c r="K225" s="7">
        <f t="shared" ca="1" si="75"/>
        <v>1</v>
      </c>
      <c r="L225" s="25">
        <f t="shared" si="76"/>
        <v>0.58365250071480634</v>
      </c>
      <c r="M225" s="8">
        <f t="shared" ca="1" si="77"/>
        <v>0</v>
      </c>
      <c r="N225" s="12"/>
      <c r="O225" s="74">
        <f ca="1">OFFSET(R225,0,$F225)</f>
        <v>2.9712528584768463</v>
      </c>
      <c r="P225" s="73">
        <f ca="1">$G225+MAX(T225:U225)</f>
        <v>6.213213365594827</v>
      </c>
      <c r="Q225" s="48">
        <f ca="1">P225-O225</f>
        <v>3.2419605071179807</v>
      </c>
      <c r="R225" s="90">
        <f ca="1">$AU225+$AV225*E225+$AW225*0</f>
        <v>2.9712528584768463</v>
      </c>
      <c r="S225" s="48">
        <f ca="1">$AU225+$AV225*E225+$AW225*1</f>
        <v>7.6915388484955436</v>
      </c>
      <c r="T225" s="74">
        <f ca="1">IF($I225=TRUE, 0, $AU225+$AV225*H225+$AW225*0)</f>
        <v>2.4929273755761288</v>
      </c>
      <c r="U225" s="77">
        <f ca="1">IF($I225=TRUE, 0, $AU225+$AV225*H225+$AW225*1)</f>
        <v>7.213213365594827</v>
      </c>
      <c r="X225" s="41">
        <f t="shared" ca="1" si="94"/>
        <v>2.4929273755761288</v>
      </c>
      <c r="Y225" s="31">
        <f t="shared" ca="1" si="94"/>
        <v>7.213213365594827</v>
      </c>
      <c r="Z225" s="30">
        <f t="shared" ca="1" si="94"/>
        <v>2.9712528584768463</v>
      </c>
      <c r="AA225" s="32">
        <f t="shared" ca="1" si="94"/>
        <v>7.6915388484955436</v>
      </c>
      <c r="AB225" s="31">
        <f t="shared" ca="1" si="94"/>
        <v>3.4495783413775638</v>
      </c>
      <c r="AC225" s="31">
        <f t="shared" ca="1" si="94"/>
        <v>8.169864331396262</v>
      </c>
      <c r="AD225" s="30">
        <f t="shared" ca="1" si="94"/>
        <v>3.9279038242782813</v>
      </c>
      <c r="AE225" s="32">
        <f t="shared" ca="1" si="94"/>
        <v>8.6481898142969786</v>
      </c>
      <c r="AF225" s="31">
        <f t="shared" ca="1" si="94"/>
        <v>4.4062293071789984</v>
      </c>
      <c r="AG225" s="42">
        <f t="shared" ca="1" si="94"/>
        <v>9.1265152971976953</v>
      </c>
      <c r="AI225" s="7">
        <f t="shared" ca="1" si="79"/>
        <v>1</v>
      </c>
      <c r="AJ225" s="12">
        <f t="shared" ca="1" si="80"/>
        <v>1</v>
      </c>
      <c r="AK225" s="12">
        <f t="shared" ca="1" si="81"/>
        <v>1</v>
      </c>
      <c r="AL225" s="12">
        <f t="shared" ca="1" si="82"/>
        <v>1</v>
      </c>
      <c r="AM225" s="8">
        <f t="shared" ca="1" si="83"/>
        <v>1</v>
      </c>
      <c r="AO225" s="82">
        <f>1</f>
        <v>1</v>
      </c>
      <c r="AP225" s="72">
        <f t="shared" ca="1" si="84"/>
        <v>1</v>
      </c>
      <c r="AQ225" s="83">
        <f t="shared" ca="1" si="85"/>
        <v>0</v>
      </c>
      <c r="AR225" s="90">
        <f ca="1">_alpha*$Q225*AO225</f>
        <v>0.32419605071179808</v>
      </c>
      <c r="AS225" s="25">
        <f ca="1">_alpha*$Q225*AP225</f>
        <v>0.32419605071179808</v>
      </c>
      <c r="AT225" s="48">
        <f ca="1">_alpha*$Q225*AQ225</f>
        <v>0</v>
      </c>
      <c r="AU225" s="90">
        <f ca="1">AU224+AR224</f>
        <v>2.4929273755761288</v>
      </c>
      <c r="AV225" s="25">
        <f ca="1">AV224+AS224</f>
        <v>0.47832548290071752</v>
      </c>
      <c r="AW225" s="48">
        <f ca="1">AW224+AT224</f>
        <v>4.7202859900186978</v>
      </c>
    </row>
    <row r="226" spans="2:49" x14ac:dyDescent="0.7">
      <c r="B226" s="15">
        <f t="shared" si="86"/>
        <v>218</v>
      </c>
      <c r="C226" s="7">
        <f t="shared" ca="1" si="87"/>
        <v>2</v>
      </c>
      <c r="D226" s="8">
        <f t="shared" ca="1" si="88"/>
        <v>14</v>
      </c>
      <c r="E226" s="12">
        <f t="shared" ca="1" si="89"/>
        <v>0</v>
      </c>
      <c r="F226" s="66">
        <f t="shared" ca="1" si="90"/>
        <v>0</v>
      </c>
      <c r="G226" s="67">
        <f t="shared" ca="1" si="91"/>
        <v>-1</v>
      </c>
      <c r="H226" s="7">
        <f t="shared" ca="1" si="92"/>
        <v>0</v>
      </c>
      <c r="I226" s="8" t="b">
        <f t="shared" ca="1" si="93"/>
        <v>0</v>
      </c>
      <c r="J226" s="12"/>
      <c r="K226" s="7">
        <f t="shared" ca="1" si="75"/>
        <v>1</v>
      </c>
      <c r="L226" s="25">
        <f t="shared" si="76"/>
        <v>0.58338544351551291</v>
      </c>
      <c r="M226" s="8">
        <f t="shared" ca="1" si="77"/>
        <v>0</v>
      </c>
      <c r="N226" s="12"/>
      <c r="O226" s="74">
        <f ca="1">OFFSET(R226,0,$F226)</f>
        <v>2.8171234262879268</v>
      </c>
      <c r="P226" s="73">
        <f ca="1">$G226+MAX(T226:U226)</f>
        <v>6.537409416306625</v>
      </c>
      <c r="Q226" s="48">
        <f ca="1">P226-O226</f>
        <v>3.7202859900186982</v>
      </c>
      <c r="R226" s="90">
        <f ca="1">$AU226+$AV226*E226+$AW226*0</f>
        <v>2.8171234262879268</v>
      </c>
      <c r="S226" s="48">
        <f ca="1">$AU226+$AV226*E226+$AW226*1</f>
        <v>7.537409416306625</v>
      </c>
      <c r="T226" s="74">
        <f ca="1">IF($I226=TRUE, 0, $AU226+$AV226*H226+$AW226*0)</f>
        <v>2.8171234262879268</v>
      </c>
      <c r="U226" s="77">
        <f ca="1">IF($I226=TRUE, 0, $AU226+$AV226*H226+$AW226*1)</f>
        <v>7.537409416306625</v>
      </c>
      <c r="X226" s="41">
        <f t="shared" ca="1" si="94"/>
        <v>2.8171234262879268</v>
      </c>
      <c r="Y226" s="31">
        <f t="shared" ca="1" si="94"/>
        <v>7.537409416306625</v>
      </c>
      <c r="Z226" s="30">
        <f t="shared" ca="1" si="94"/>
        <v>3.6196449599004423</v>
      </c>
      <c r="AA226" s="32">
        <f t="shared" ca="1" si="94"/>
        <v>8.3399309499191396</v>
      </c>
      <c r="AB226" s="31">
        <f t="shared" ca="1" si="94"/>
        <v>4.4221664935129574</v>
      </c>
      <c r="AC226" s="31">
        <f t="shared" ca="1" si="94"/>
        <v>9.1424524835316561</v>
      </c>
      <c r="AD226" s="30">
        <f t="shared" ca="1" si="94"/>
        <v>5.2246880271254739</v>
      </c>
      <c r="AE226" s="32">
        <f t="shared" ca="1" si="94"/>
        <v>9.9449740171441725</v>
      </c>
      <c r="AF226" s="31">
        <f t="shared" ca="1" si="94"/>
        <v>6.0272095607379885</v>
      </c>
      <c r="AG226" s="42">
        <f t="shared" ca="1" si="94"/>
        <v>10.747495550756685</v>
      </c>
      <c r="AI226" s="7">
        <f t="shared" ca="1" si="79"/>
        <v>1</v>
      </c>
      <c r="AJ226" s="12">
        <f t="shared" ca="1" si="80"/>
        <v>1</v>
      </c>
      <c r="AK226" s="12">
        <f t="shared" ca="1" si="81"/>
        <v>1</v>
      </c>
      <c r="AL226" s="12">
        <f t="shared" ca="1" si="82"/>
        <v>1</v>
      </c>
      <c r="AM226" s="8">
        <f t="shared" ca="1" si="83"/>
        <v>1</v>
      </c>
      <c r="AO226" s="82">
        <f>1</f>
        <v>1</v>
      </c>
      <c r="AP226" s="72">
        <f t="shared" ca="1" si="84"/>
        <v>0</v>
      </c>
      <c r="AQ226" s="83">
        <f t="shared" ca="1" si="85"/>
        <v>0</v>
      </c>
      <c r="AR226" s="90">
        <f ca="1">_alpha*$Q226*AO226</f>
        <v>0.37202859900186985</v>
      </c>
      <c r="AS226" s="25">
        <f ca="1">_alpha*$Q226*AP226</f>
        <v>0</v>
      </c>
      <c r="AT226" s="48">
        <f ca="1">_alpha*$Q226*AQ226</f>
        <v>0</v>
      </c>
      <c r="AU226" s="90">
        <f ca="1">AU225+AR225</f>
        <v>2.8171234262879268</v>
      </c>
      <c r="AV226" s="25">
        <f ca="1">AV225+AS225</f>
        <v>0.80252153361251555</v>
      </c>
      <c r="AW226" s="48">
        <f ca="1">AW225+AT225</f>
        <v>4.7202859900186978</v>
      </c>
    </row>
    <row r="227" spans="2:49" x14ac:dyDescent="0.7">
      <c r="B227" s="15">
        <f t="shared" si="86"/>
        <v>219</v>
      </c>
      <c r="C227" s="7">
        <f t="shared" ca="1" si="87"/>
        <v>3</v>
      </c>
      <c r="D227" s="8">
        <f t="shared" ca="1" si="88"/>
        <v>14</v>
      </c>
      <c r="E227" s="12">
        <f t="shared" ca="1" si="89"/>
        <v>0</v>
      </c>
      <c r="F227" s="66">
        <f t="shared" ca="1" si="90"/>
        <v>1</v>
      </c>
      <c r="G227" s="67">
        <f t="shared" ca="1" si="91"/>
        <v>-1</v>
      </c>
      <c r="H227" s="7">
        <f t="shared" ca="1" si="92"/>
        <v>1</v>
      </c>
      <c r="I227" s="8" t="b">
        <f t="shared" ca="1" si="93"/>
        <v>0</v>
      </c>
      <c r="J227" s="12"/>
      <c r="K227" s="7">
        <f t="shared" ca="1" si="75"/>
        <v>1</v>
      </c>
      <c r="L227" s="25">
        <f t="shared" si="76"/>
        <v>0.58311972434346393</v>
      </c>
      <c r="M227" s="8">
        <f t="shared" ca="1" si="77"/>
        <v>1</v>
      </c>
      <c r="N227" s="12"/>
      <c r="O227" s="74">
        <f ca="1">OFFSET(R227,0,$F227)</f>
        <v>7.9094380153084938</v>
      </c>
      <c r="P227" s="73">
        <f ca="1">$G227+MAX(T227:U227)</f>
        <v>7.7119595489210102</v>
      </c>
      <c r="Q227" s="48">
        <f ca="1">P227-O227</f>
        <v>-0.19747846638748356</v>
      </c>
      <c r="R227" s="90">
        <f ca="1">$AU227+$AV227*E227+$AW227*0</f>
        <v>3.1891520252897965</v>
      </c>
      <c r="S227" s="48">
        <f ca="1">$AU227+$AV227*E227+$AW227*1</f>
        <v>7.9094380153084938</v>
      </c>
      <c r="T227" s="74">
        <f ca="1">IF($I227=TRUE, 0, $AU227+$AV227*H227+$AW227*0)</f>
        <v>3.991673558902312</v>
      </c>
      <c r="U227" s="77">
        <f ca="1">IF($I227=TRUE, 0, $AU227+$AV227*H227+$AW227*1)</f>
        <v>8.7119595489210102</v>
      </c>
      <c r="X227" s="41">
        <f t="shared" ca="1" si="94"/>
        <v>3.1891520252897965</v>
      </c>
      <c r="Y227" s="31">
        <f t="shared" ca="1" si="94"/>
        <v>7.9094380153084938</v>
      </c>
      <c r="Z227" s="30">
        <f t="shared" ca="1" si="94"/>
        <v>3.991673558902312</v>
      </c>
      <c r="AA227" s="32">
        <f t="shared" ca="1" si="94"/>
        <v>8.7119595489210102</v>
      </c>
      <c r="AB227" s="31">
        <f t="shared" ca="1" si="94"/>
        <v>4.794195092514828</v>
      </c>
      <c r="AC227" s="31">
        <f t="shared" ca="1" si="94"/>
        <v>9.5144810825335249</v>
      </c>
      <c r="AD227" s="30">
        <f t="shared" ca="1" si="94"/>
        <v>5.5967166261273427</v>
      </c>
      <c r="AE227" s="32">
        <f t="shared" ca="1" si="94"/>
        <v>10.317002616146041</v>
      </c>
      <c r="AF227" s="31">
        <f t="shared" ca="1" si="94"/>
        <v>6.3992381597398591</v>
      </c>
      <c r="AG227" s="42">
        <f t="shared" ca="1" si="94"/>
        <v>11.119524149758558</v>
      </c>
      <c r="AI227" s="7">
        <f t="shared" ca="1" si="79"/>
        <v>1</v>
      </c>
      <c r="AJ227" s="12">
        <f t="shared" ca="1" si="80"/>
        <v>1</v>
      </c>
      <c r="AK227" s="12">
        <f t="shared" ca="1" si="81"/>
        <v>1</v>
      </c>
      <c r="AL227" s="12">
        <f t="shared" ca="1" si="82"/>
        <v>1</v>
      </c>
      <c r="AM227" s="8">
        <f t="shared" ca="1" si="83"/>
        <v>1</v>
      </c>
      <c r="AO227" s="82">
        <f>1</f>
        <v>1</v>
      </c>
      <c r="AP227" s="72">
        <f t="shared" ca="1" si="84"/>
        <v>0</v>
      </c>
      <c r="AQ227" s="83">
        <f t="shared" ca="1" si="85"/>
        <v>1</v>
      </c>
      <c r="AR227" s="90">
        <f ca="1">_alpha*$Q227*AO227</f>
        <v>-1.9747846638748359E-2</v>
      </c>
      <c r="AS227" s="25">
        <f ca="1">_alpha*$Q227*AP227</f>
        <v>0</v>
      </c>
      <c r="AT227" s="48">
        <f ca="1">_alpha*$Q227*AQ227</f>
        <v>-1.9747846638748359E-2</v>
      </c>
      <c r="AU227" s="90">
        <f ca="1">AU226+AR226</f>
        <v>3.1891520252897965</v>
      </c>
      <c r="AV227" s="25">
        <f ca="1">AV226+AS226</f>
        <v>0.80252153361251555</v>
      </c>
      <c r="AW227" s="48">
        <f ca="1">AW226+AT226</f>
        <v>4.7202859900186978</v>
      </c>
    </row>
    <row r="228" spans="2:49" x14ac:dyDescent="0.7">
      <c r="B228" s="15">
        <f t="shared" si="86"/>
        <v>220</v>
      </c>
      <c r="C228" s="7">
        <f t="shared" ca="1" si="87"/>
        <v>4</v>
      </c>
      <c r="D228" s="8">
        <f t="shared" ca="1" si="88"/>
        <v>14</v>
      </c>
      <c r="E228" s="12">
        <f t="shared" ca="1" si="89"/>
        <v>1</v>
      </c>
      <c r="F228" s="66">
        <f t="shared" ca="1" si="90"/>
        <v>1</v>
      </c>
      <c r="G228" s="67">
        <f t="shared" ca="1" si="91"/>
        <v>-1</v>
      </c>
      <c r="H228" s="7">
        <f t="shared" ca="1" si="92"/>
        <v>2</v>
      </c>
      <c r="I228" s="8" t="b">
        <f t="shared" ca="1" si="93"/>
        <v>0</v>
      </c>
      <c r="J228" s="12"/>
      <c r="K228" s="7">
        <f t="shared" ca="1" si="75"/>
        <v>1</v>
      </c>
      <c r="L228" s="25">
        <f t="shared" si="76"/>
        <v>0.58285533045837046</v>
      </c>
      <c r="M228" s="8">
        <f t="shared" ca="1" si="77"/>
        <v>1</v>
      </c>
      <c r="N228" s="12"/>
      <c r="O228" s="74">
        <f ca="1">OFFSET(R228,0,$F228)</f>
        <v>8.6724638556435139</v>
      </c>
      <c r="P228" s="73">
        <f ca="1">$G228+MAX(T228:U228)</f>
        <v>8.4749853892560285</v>
      </c>
      <c r="Q228" s="48">
        <f ca="1">P228-O228</f>
        <v>-0.19747846638748534</v>
      </c>
      <c r="R228" s="90">
        <f ca="1">$AU228+$AV228*E228+$AW228*0</f>
        <v>3.9719257122635638</v>
      </c>
      <c r="S228" s="48">
        <f ca="1">$AU228+$AV228*E228+$AW228*1</f>
        <v>8.6724638556435139</v>
      </c>
      <c r="T228" s="74">
        <f ca="1">IF($I228=TRUE, 0, $AU228+$AV228*H228+$AW228*0)</f>
        <v>4.7744472458760789</v>
      </c>
      <c r="U228" s="77">
        <f ca="1">IF($I228=TRUE, 0, $AU228+$AV228*H228+$AW228*1)</f>
        <v>9.4749853892560285</v>
      </c>
      <c r="X228" s="41">
        <f t="shared" ca="1" si="94"/>
        <v>3.1694041786510483</v>
      </c>
      <c r="Y228" s="31">
        <f t="shared" ca="1" si="94"/>
        <v>7.8699423220309974</v>
      </c>
      <c r="Z228" s="30">
        <f t="shared" ca="1" si="94"/>
        <v>3.9719257122635638</v>
      </c>
      <c r="AA228" s="32">
        <f t="shared" ca="1" si="94"/>
        <v>8.6724638556435139</v>
      </c>
      <c r="AB228" s="31">
        <f t="shared" ca="1" si="94"/>
        <v>4.7744472458760789</v>
      </c>
      <c r="AC228" s="31">
        <f t="shared" ca="1" si="94"/>
        <v>9.4749853892560285</v>
      </c>
      <c r="AD228" s="30">
        <f t="shared" ca="1" si="94"/>
        <v>5.5769687794885954</v>
      </c>
      <c r="AE228" s="32">
        <f t="shared" ca="1" si="94"/>
        <v>10.277506922868545</v>
      </c>
      <c r="AF228" s="31">
        <f t="shared" ca="1" si="94"/>
        <v>6.37949031310111</v>
      </c>
      <c r="AG228" s="42">
        <f t="shared" ca="1" si="94"/>
        <v>11.08002845648106</v>
      </c>
      <c r="AI228" s="7">
        <f t="shared" ca="1" si="79"/>
        <v>1</v>
      </c>
      <c r="AJ228" s="12">
        <f t="shared" ca="1" si="80"/>
        <v>1</v>
      </c>
      <c r="AK228" s="12">
        <f t="shared" ca="1" si="81"/>
        <v>1</v>
      </c>
      <c r="AL228" s="12">
        <f t="shared" ca="1" si="82"/>
        <v>1</v>
      </c>
      <c r="AM228" s="8">
        <f t="shared" ca="1" si="83"/>
        <v>1</v>
      </c>
      <c r="AO228" s="82">
        <f>1</f>
        <v>1</v>
      </c>
      <c r="AP228" s="72">
        <f t="shared" ca="1" si="84"/>
        <v>1</v>
      </c>
      <c r="AQ228" s="83">
        <f t="shared" ca="1" si="85"/>
        <v>1</v>
      </c>
      <c r="AR228" s="90">
        <f ca="1">_alpha*$Q228*AO228</f>
        <v>-1.9747846638748536E-2</v>
      </c>
      <c r="AS228" s="25">
        <f ca="1">_alpha*$Q228*AP228</f>
        <v>-1.9747846638748536E-2</v>
      </c>
      <c r="AT228" s="48">
        <f ca="1">_alpha*$Q228*AQ228</f>
        <v>-1.9747846638748536E-2</v>
      </c>
      <c r="AU228" s="90">
        <f ca="1">AU227+AR227</f>
        <v>3.1694041786510483</v>
      </c>
      <c r="AV228" s="25">
        <f ca="1">AV227+AS227</f>
        <v>0.80252153361251555</v>
      </c>
      <c r="AW228" s="48">
        <f ca="1">AW227+AT227</f>
        <v>4.7005381433799496</v>
      </c>
    </row>
    <row r="229" spans="2:49" x14ac:dyDescent="0.7">
      <c r="B229" s="15">
        <f t="shared" si="86"/>
        <v>221</v>
      </c>
      <c r="C229" s="7">
        <f t="shared" ca="1" si="87"/>
        <v>5</v>
      </c>
      <c r="D229" s="8">
        <f t="shared" ca="1" si="88"/>
        <v>14</v>
      </c>
      <c r="E229" s="12">
        <f t="shared" ca="1" si="89"/>
        <v>2</v>
      </c>
      <c r="F229" s="66">
        <f t="shared" ca="1" si="90"/>
        <v>0</v>
      </c>
      <c r="G229" s="67">
        <f t="shared" ca="1" si="91"/>
        <v>-1</v>
      </c>
      <c r="H229" s="7">
        <f t="shared" ca="1" si="92"/>
        <v>1</v>
      </c>
      <c r="I229" s="8" t="b">
        <f t="shared" ca="1" si="93"/>
        <v>0</v>
      </c>
      <c r="J229" s="12"/>
      <c r="K229" s="7">
        <f t="shared" ca="1" si="75"/>
        <v>1</v>
      </c>
      <c r="L229" s="25">
        <f t="shared" si="76"/>
        <v>0.58259224929821107</v>
      </c>
      <c r="M229" s="8">
        <f t="shared" ca="1" si="77"/>
        <v>0</v>
      </c>
      <c r="N229" s="12"/>
      <c r="O229" s="74">
        <f ca="1">OFFSET(R229,0,$F229)</f>
        <v>4.7152037059598335</v>
      </c>
      <c r="P229" s="73">
        <f ca="1">$G229+MAX(T229:U229)</f>
        <v>7.6132203157272684</v>
      </c>
      <c r="Q229" s="48">
        <f ca="1">P229-O229</f>
        <v>2.8980166097674349</v>
      </c>
      <c r="R229" s="90">
        <f ca="1">$AU229+$AV229*E229+$AW229*0</f>
        <v>4.7152037059598335</v>
      </c>
      <c r="S229" s="48">
        <f ca="1">$AU229+$AV229*E229+$AW229*1</f>
        <v>9.395994002701034</v>
      </c>
      <c r="T229" s="74">
        <f ca="1">IF($I229=TRUE, 0, $AU229+$AV229*H229+$AW229*0)</f>
        <v>3.9324300189860666</v>
      </c>
      <c r="U229" s="77">
        <f ca="1">IF($I229=TRUE, 0, $AU229+$AV229*H229+$AW229*1)</f>
        <v>8.6132203157272684</v>
      </c>
      <c r="X229" s="41">
        <f t="shared" ca="1" si="94"/>
        <v>3.1496563320122997</v>
      </c>
      <c r="Y229" s="31">
        <f t="shared" ca="1" si="94"/>
        <v>7.8304466287535011</v>
      </c>
      <c r="Z229" s="30">
        <f t="shared" ca="1" si="94"/>
        <v>3.9324300189860666</v>
      </c>
      <c r="AA229" s="32">
        <f t="shared" ca="1" si="94"/>
        <v>8.6132203157272684</v>
      </c>
      <c r="AB229" s="31">
        <f t="shared" ca="1" si="94"/>
        <v>4.7152037059598335</v>
      </c>
      <c r="AC229" s="31">
        <f t="shared" ca="1" si="94"/>
        <v>9.395994002701034</v>
      </c>
      <c r="AD229" s="30">
        <f t="shared" ca="1" si="94"/>
        <v>5.4979773929336009</v>
      </c>
      <c r="AE229" s="32">
        <f t="shared" ca="1" si="94"/>
        <v>10.178767689674803</v>
      </c>
      <c r="AF229" s="31">
        <f t="shared" ca="1" si="94"/>
        <v>6.2807510799073683</v>
      </c>
      <c r="AG229" s="42">
        <f t="shared" ca="1" si="94"/>
        <v>10.961541376648569</v>
      </c>
      <c r="AI229" s="7">
        <f t="shared" ca="1" si="79"/>
        <v>1</v>
      </c>
      <c r="AJ229" s="12">
        <f t="shared" ca="1" si="80"/>
        <v>1</v>
      </c>
      <c r="AK229" s="12">
        <f t="shared" ca="1" si="81"/>
        <v>1</v>
      </c>
      <c r="AL229" s="12">
        <f t="shared" ca="1" si="82"/>
        <v>1</v>
      </c>
      <c r="AM229" s="8">
        <f t="shared" ca="1" si="83"/>
        <v>1</v>
      </c>
      <c r="AO229" s="82">
        <f>1</f>
        <v>1</v>
      </c>
      <c r="AP229" s="72">
        <f t="shared" ca="1" si="84"/>
        <v>2</v>
      </c>
      <c r="AQ229" s="83">
        <f t="shared" ca="1" si="85"/>
        <v>0</v>
      </c>
      <c r="AR229" s="90">
        <f ca="1">_alpha*$Q229*AO229</f>
        <v>0.28980166097674348</v>
      </c>
      <c r="AS229" s="25">
        <f ca="1">_alpha*$Q229*AP229</f>
        <v>0.57960332195348696</v>
      </c>
      <c r="AT229" s="48">
        <f ca="1">_alpha*$Q229*AQ229</f>
        <v>0</v>
      </c>
      <c r="AU229" s="90">
        <f ca="1">AU228+AR228</f>
        <v>3.1496563320122997</v>
      </c>
      <c r="AV229" s="25">
        <f ca="1">AV228+AS228</f>
        <v>0.78277368697376704</v>
      </c>
      <c r="AW229" s="48">
        <f ca="1">AW228+AT228</f>
        <v>4.6807902967412014</v>
      </c>
    </row>
    <row r="230" spans="2:49" x14ac:dyDescent="0.7">
      <c r="B230" s="15">
        <f t="shared" si="86"/>
        <v>222</v>
      </c>
      <c r="C230" s="7">
        <f t="shared" ca="1" si="87"/>
        <v>6</v>
      </c>
      <c r="D230" s="8">
        <f t="shared" ca="1" si="88"/>
        <v>14</v>
      </c>
      <c r="E230" s="12">
        <f t="shared" ca="1" si="89"/>
        <v>1</v>
      </c>
      <c r="F230" s="66">
        <f t="shared" ca="1" si="90"/>
        <v>1</v>
      </c>
      <c r="G230" s="67">
        <f t="shared" ca="1" si="91"/>
        <v>-1</v>
      </c>
      <c r="H230" s="7">
        <f t="shared" ca="1" si="92"/>
        <v>2</v>
      </c>
      <c r="I230" s="8" t="b">
        <f t="shared" ca="1" si="93"/>
        <v>0</v>
      </c>
      <c r="J230" s="12"/>
      <c r="K230" s="7">
        <f t="shared" ca="1" si="75"/>
        <v>1</v>
      </c>
      <c r="L230" s="25">
        <f t="shared" si="76"/>
        <v>0.5823304684759476</v>
      </c>
      <c r="M230" s="8">
        <f t="shared" ca="1" si="77"/>
        <v>1</v>
      </c>
      <c r="N230" s="12"/>
      <c r="O230" s="74">
        <f ca="1">OFFSET(R230,0,$F230)</f>
        <v>9.4826252986574993</v>
      </c>
      <c r="P230" s="73">
        <f ca="1">$G230+MAX(T230:U230)</f>
        <v>9.8450023075847533</v>
      </c>
      <c r="Q230" s="48">
        <f ca="1">P230-O230</f>
        <v>0.362377008927254</v>
      </c>
      <c r="R230" s="90">
        <f ca="1">$AU230+$AV230*E230+$AW230*0</f>
        <v>4.801835001916297</v>
      </c>
      <c r="S230" s="48">
        <f ca="1">$AU230+$AV230*E230+$AW230*1</f>
        <v>9.4826252986574993</v>
      </c>
      <c r="T230" s="74">
        <f ca="1">IF($I230=TRUE, 0, $AU230+$AV230*H230+$AW230*0)</f>
        <v>6.164212010843551</v>
      </c>
      <c r="U230" s="77">
        <f ca="1">IF($I230=TRUE, 0, $AU230+$AV230*H230+$AW230*1)</f>
        <v>10.845002307584753</v>
      </c>
      <c r="X230" s="41">
        <f t="shared" ca="1" si="94"/>
        <v>3.439457992989043</v>
      </c>
      <c r="Y230" s="31">
        <f t="shared" ca="1" si="94"/>
        <v>8.1202482897302453</v>
      </c>
      <c r="Z230" s="30">
        <f t="shared" ca="1" si="94"/>
        <v>4.801835001916297</v>
      </c>
      <c r="AA230" s="32">
        <f t="shared" ca="1" si="94"/>
        <v>9.4826252986574993</v>
      </c>
      <c r="AB230" s="31">
        <f t="shared" ca="1" si="94"/>
        <v>6.164212010843551</v>
      </c>
      <c r="AC230" s="31">
        <f t="shared" ca="1" si="94"/>
        <v>10.845002307584753</v>
      </c>
      <c r="AD230" s="30">
        <f t="shared" ca="1" si="94"/>
        <v>7.526589019770805</v>
      </c>
      <c r="AE230" s="32">
        <f t="shared" ca="1" si="94"/>
        <v>12.207379316512007</v>
      </c>
      <c r="AF230" s="31">
        <f t="shared" ca="1" si="94"/>
        <v>8.888966028698059</v>
      </c>
      <c r="AG230" s="42">
        <f t="shared" ca="1" si="94"/>
        <v>13.569756325439261</v>
      </c>
      <c r="AI230" s="7">
        <f t="shared" ca="1" si="79"/>
        <v>1</v>
      </c>
      <c r="AJ230" s="12">
        <f t="shared" ca="1" si="80"/>
        <v>1</v>
      </c>
      <c r="AK230" s="12">
        <f t="shared" ca="1" si="81"/>
        <v>1</v>
      </c>
      <c r="AL230" s="12">
        <f t="shared" ca="1" si="82"/>
        <v>1</v>
      </c>
      <c r="AM230" s="8">
        <f t="shared" ca="1" si="83"/>
        <v>1</v>
      </c>
      <c r="AO230" s="82">
        <f>1</f>
        <v>1</v>
      </c>
      <c r="AP230" s="72">
        <f t="shared" ca="1" si="84"/>
        <v>1</v>
      </c>
      <c r="AQ230" s="83">
        <f t="shared" ca="1" si="85"/>
        <v>1</v>
      </c>
      <c r="AR230" s="90">
        <f ca="1">_alpha*$Q230*AO230</f>
        <v>3.6237700892725398E-2</v>
      </c>
      <c r="AS230" s="25">
        <f ca="1">_alpha*$Q230*AP230</f>
        <v>3.6237700892725398E-2</v>
      </c>
      <c r="AT230" s="48">
        <f ca="1">_alpha*$Q230*AQ230</f>
        <v>3.6237700892725398E-2</v>
      </c>
      <c r="AU230" s="90">
        <f ca="1">AU229+AR229</f>
        <v>3.439457992989043</v>
      </c>
      <c r="AV230" s="25">
        <f ca="1">AV229+AS229</f>
        <v>1.362377008927254</v>
      </c>
      <c r="AW230" s="48">
        <f ca="1">AW229+AT229</f>
        <v>4.6807902967412014</v>
      </c>
    </row>
    <row r="231" spans="2:49" x14ac:dyDescent="0.7">
      <c r="B231" s="15">
        <f t="shared" si="86"/>
        <v>223</v>
      </c>
      <c r="C231" s="7">
        <f t="shared" ca="1" si="87"/>
        <v>7</v>
      </c>
      <c r="D231" s="8">
        <f t="shared" ca="1" si="88"/>
        <v>14</v>
      </c>
      <c r="E231" s="12">
        <f t="shared" ca="1" si="89"/>
        <v>2</v>
      </c>
      <c r="F231" s="66">
        <f t="shared" ca="1" si="90"/>
        <v>1</v>
      </c>
      <c r="G231" s="67">
        <f t="shared" ca="1" si="91"/>
        <v>-1</v>
      </c>
      <c r="H231" s="7">
        <f t="shared" ca="1" si="92"/>
        <v>3</v>
      </c>
      <c r="I231" s="8" t="b">
        <f t="shared" ca="1" si="93"/>
        <v>0</v>
      </c>
      <c r="J231" s="12"/>
      <c r="K231" s="7">
        <f t="shared" ca="1" si="75"/>
        <v>1</v>
      </c>
      <c r="L231" s="25">
        <f t="shared" si="76"/>
        <v>0.58206997577631547</v>
      </c>
      <c r="M231" s="8">
        <f t="shared" ca="1" si="77"/>
        <v>1</v>
      </c>
      <c r="N231" s="12"/>
      <c r="O231" s="74">
        <f ca="1">OFFSET(R231,0,$F231)</f>
        <v>10.989953111155653</v>
      </c>
      <c r="P231" s="73">
        <f ca="1">$G231+MAX(T231:U231)</f>
        <v>11.388567820975634</v>
      </c>
      <c r="Q231" s="48">
        <f ca="1">P231-O231</f>
        <v>0.39861470981998082</v>
      </c>
      <c r="R231" s="90">
        <f ca="1">$AU231+$AV231*E231+$AW231*0</f>
        <v>6.2729251135217279</v>
      </c>
      <c r="S231" s="48">
        <f ca="1">$AU231+$AV231*E231+$AW231*1</f>
        <v>10.989953111155653</v>
      </c>
      <c r="T231" s="74">
        <f ca="1">IF($I231=TRUE, 0, $AU231+$AV231*H231+$AW231*0)</f>
        <v>7.6715398233417069</v>
      </c>
      <c r="U231" s="77">
        <f ca="1">IF($I231=TRUE, 0, $AU231+$AV231*H231+$AW231*1)</f>
        <v>12.388567820975634</v>
      </c>
      <c r="X231" s="41">
        <f t="shared" ca="1" si="94"/>
        <v>3.4756956938817685</v>
      </c>
      <c r="Y231" s="31">
        <f t="shared" ca="1" si="94"/>
        <v>8.1927236915156954</v>
      </c>
      <c r="Z231" s="30">
        <f t="shared" ca="1" si="94"/>
        <v>4.874310403701748</v>
      </c>
      <c r="AA231" s="32">
        <f t="shared" ca="1" si="94"/>
        <v>9.5913384013356744</v>
      </c>
      <c r="AB231" s="31">
        <f t="shared" ca="1" si="94"/>
        <v>6.2729251135217279</v>
      </c>
      <c r="AC231" s="31">
        <f t="shared" ca="1" si="94"/>
        <v>10.989953111155653</v>
      </c>
      <c r="AD231" s="30">
        <f t="shared" ca="1" si="94"/>
        <v>7.6715398233417069</v>
      </c>
      <c r="AE231" s="32">
        <f t="shared" ca="1" si="94"/>
        <v>12.388567820975634</v>
      </c>
      <c r="AF231" s="31">
        <f t="shared" ca="1" si="94"/>
        <v>9.070154533161686</v>
      </c>
      <c r="AG231" s="42">
        <f t="shared" ca="1" si="94"/>
        <v>13.787182530795612</v>
      </c>
      <c r="AI231" s="7">
        <f t="shared" ca="1" si="79"/>
        <v>1</v>
      </c>
      <c r="AJ231" s="12">
        <f t="shared" ca="1" si="80"/>
        <v>1</v>
      </c>
      <c r="AK231" s="12">
        <f t="shared" ca="1" si="81"/>
        <v>1</v>
      </c>
      <c r="AL231" s="12">
        <f t="shared" ca="1" si="82"/>
        <v>1</v>
      </c>
      <c r="AM231" s="8">
        <f t="shared" ca="1" si="83"/>
        <v>1</v>
      </c>
      <c r="AO231" s="82">
        <f>1</f>
        <v>1</v>
      </c>
      <c r="AP231" s="72">
        <f t="shared" ca="1" si="84"/>
        <v>2</v>
      </c>
      <c r="AQ231" s="83">
        <f t="shared" ca="1" si="85"/>
        <v>1</v>
      </c>
      <c r="AR231" s="90">
        <f ca="1">_alpha*$Q231*AO231</f>
        <v>3.9861470981998083E-2</v>
      </c>
      <c r="AS231" s="25">
        <f ca="1">_alpha*$Q231*AP231</f>
        <v>7.9722941963996166E-2</v>
      </c>
      <c r="AT231" s="48">
        <f ca="1">_alpha*$Q231*AQ231</f>
        <v>3.9861470981998083E-2</v>
      </c>
      <c r="AU231" s="90">
        <f ca="1">AU230+AR230</f>
        <v>3.4756956938817685</v>
      </c>
      <c r="AV231" s="25">
        <f ca="1">AV230+AS230</f>
        <v>1.3986147098199795</v>
      </c>
      <c r="AW231" s="48">
        <f ca="1">AW230+AT230</f>
        <v>4.7170279976339264</v>
      </c>
    </row>
    <row r="232" spans="2:49" x14ac:dyDescent="0.7">
      <c r="B232" s="15">
        <f t="shared" si="86"/>
        <v>224</v>
      </c>
      <c r="C232" s="7">
        <f t="shared" ca="1" si="87"/>
        <v>8</v>
      </c>
      <c r="D232" s="8">
        <f t="shared" ca="1" si="88"/>
        <v>14</v>
      </c>
      <c r="E232" s="12">
        <f t="shared" ca="1" si="89"/>
        <v>3</v>
      </c>
      <c r="F232" s="66">
        <f t="shared" ca="1" si="90"/>
        <v>1</v>
      </c>
      <c r="G232" s="67">
        <f t="shared" ca="1" si="91"/>
        <v>10</v>
      </c>
      <c r="H232" s="7">
        <f t="shared" ca="1" si="92"/>
        <v>4</v>
      </c>
      <c r="I232" s="8" t="b">
        <f t="shared" ca="1" si="93"/>
        <v>1</v>
      </c>
      <c r="J232" s="12"/>
      <c r="K232" s="7">
        <f t="shared" ca="1" si="75"/>
        <v>1</v>
      </c>
      <c r="L232" s="25">
        <f t="shared" si="76"/>
        <v>0.58181075915268798</v>
      </c>
      <c r="M232" s="8">
        <f t="shared" ca="1" si="77"/>
        <v>1</v>
      </c>
      <c r="N232" s="12"/>
      <c r="O232" s="74">
        <f ca="1">OFFSET(R232,0,$F232)</f>
        <v>12.707459588831618</v>
      </c>
      <c r="P232" s="73">
        <f ca="1">$G232+MAX(T232:U232)</f>
        <v>10</v>
      </c>
      <c r="Q232" s="48">
        <f ca="1">P232-O232</f>
        <v>-2.7074595888316182</v>
      </c>
      <c r="R232" s="90">
        <f ca="1">$AU232+$AV232*E232+$AW232*0</f>
        <v>7.9505701202156933</v>
      </c>
      <c r="S232" s="48">
        <f ca="1">$AU232+$AV232*E232+$AW232*1</f>
        <v>12.707459588831618</v>
      </c>
      <c r="T232" s="74">
        <f ca="1">IF($I232=TRUE, 0, $AU232+$AV232*H232+$AW232*0)</f>
        <v>0</v>
      </c>
      <c r="U232" s="77">
        <f ca="1">IF($I232=TRUE, 0, $AU232+$AV232*H232+$AW232*1)</f>
        <v>0</v>
      </c>
      <c r="X232" s="41">
        <f t="shared" ca="1" si="94"/>
        <v>3.5155571648637665</v>
      </c>
      <c r="Y232" s="31">
        <f t="shared" ca="1" si="94"/>
        <v>8.2724466334796922</v>
      </c>
      <c r="Z232" s="30">
        <f t="shared" ca="1" si="94"/>
        <v>4.9938948166477424</v>
      </c>
      <c r="AA232" s="32">
        <f t="shared" ca="1" si="94"/>
        <v>9.7507842852636664</v>
      </c>
      <c r="AB232" s="31">
        <f t="shared" ca="1" si="94"/>
        <v>6.4722324684317183</v>
      </c>
      <c r="AC232" s="31">
        <f t="shared" ca="1" si="94"/>
        <v>11.229121937047644</v>
      </c>
      <c r="AD232" s="30">
        <f t="shared" ca="1" si="94"/>
        <v>7.9505701202156933</v>
      </c>
      <c r="AE232" s="32">
        <f t="shared" ca="1" si="94"/>
        <v>12.707459588831618</v>
      </c>
      <c r="AF232" s="31">
        <f t="shared" ca="1" si="94"/>
        <v>9.4289077719996683</v>
      </c>
      <c r="AG232" s="42">
        <f t="shared" ca="1" si="94"/>
        <v>14.185797240615592</v>
      </c>
      <c r="AI232" s="7">
        <f t="shared" ca="1" si="79"/>
        <v>1</v>
      </c>
      <c r="AJ232" s="12">
        <f t="shared" ca="1" si="80"/>
        <v>1</v>
      </c>
      <c r="AK232" s="12">
        <f t="shared" ca="1" si="81"/>
        <v>1</v>
      </c>
      <c r="AL232" s="12">
        <f t="shared" ca="1" si="82"/>
        <v>1</v>
      </c>
      <c r="AM232" s="8">
        <f t="shared" ca="1" si="83"/>
        <v>1</v>
      </c>
      <c r="AO232" s="82">
        <f>1</f>
        <v>1</v>
      </c>
      <c r="AP232" s="72">
        <f t="shared" ca="1" si="84"/>
        <v>3</v>
      </c>
      <c r="AQ232" s="83">
        <f t="shared" ca="1" si="85"/>
        <v>1</v>
      </c>
      <c r="AR232" s="90">
        <f ca="1">_alpha*$Q232*AO232</f>
        <v>-0.27074595888316183</v>
      </c>
      <c r="AS232" s="25">
        <f ca="1">_alpha*$Q232*AP232</f>
        <v>-0.81223787664948555</v>
      </c>
      <c r="AT232" s="48">
        <f ca="1">_alpha*$Q232*AQ232</f>
        <v>-0.27074595888316183</v>
      </c>
      <c r="AU232" s="90">
        <f ca="1">AU231+AR231</f>
        <v>3.5155571648637665</v>
      </c>
      <c r="AV232" s="25">
        <f ca="1">AV231+AS231</f>
        <v>1.4783376517839757</v>
      </c>
      <c r="AW232" s="48">
        <f ca="1">AW231+AT231</f>
        <v>4.7568894686159249</v>
      </c>
    </row>
    <row r="233" spans="2:49" x14ac:dyDescent="0.7">
      <c r="B233" s="15">
        <f t="shared" si="86"/>
        <v>225</v>
      </c>
      <c r="C233" s="7">
        <f t="shared" ca="1" si="87"/>
        <v>0</v>
      </c>
      <c r="D233" s="8">
        <f t="shared" ca="1" si="88"/>
        <v>15</v>
      </c>
      <c r="E233" s="12">
        <f t="shared" ca="1" si="89"/>
        <v>0</v>
      </c>
      <c r="F233" s="66">
        <f t="shared" ca="1" si="90"/>
        <v>1</v>
      </c>
      <c r="G233" s="67">
        <f t="shared" ca="1" si="91"/>
        <v>-1</v>
      </c>
      <c r="H233" s="7">
        <f t="shared" ca="1" si="92"/>
        <v>1</v>
      </c>
      <c r="I233" s="8" t="b">
        <f t="shared" ca="1" si="93"/>
        <v>0</v>
      </c>
      <c r="J233" s="12"/>
      <c r="K233" s="7">
        <f t="shared" ca="1" si="75"/>
        <v>1</v>
      </c>
      <c r="L233" s="25">
        <f t="shared" si="76"/>
        <v>0.58155280672401044</v>
      </c>
      <c r="M233" s="8">
        <f t="shared" ca="1" si="77"/>
        <v>1</v>
      </c>
      <c r="N233" s="12"/>
      <c r="O233" s="74">
        <f ca="1">OFFSET(R233,0,$F233)</f>
        <v>7.7309547157133673</v>
      </c>
      <c r="P233" s="73">
        <f ca="1">$G233+MAX(T233:U233)</f>
        <v>7.3970544908478573</v>
      </c>
      <c r="Q233" s="48">
        <f ca="1">P233-O233</f>
        <v>-0.33390022486551008</v>
      </c>
      <c r="R233" s="90">
        <f ca="1">$AU233+$AV233*E233+$AW233*0</f>
        <v>3.2448112059806045</v>
      </c>
      <c r="S233" s="48">
        <f ca="1">$AU233+$AV233*E233+$AW233*1</f>
        <v>7.7309547157133673</v>
      </c>
      <c r="T233" s="74">
        <f ca="1">IF($I233=TRUE, 0, $AU233+$AV233*H233+$AW233*0)</f>
        <v>3.9109109811150944</v>
      </c>
      <c r="U233" s="77">
        <f ca="1">IF($I233=TRUE, 0, $AU233+$AV233*H233+$AW233*1)</f>
        <v>8.3970544908478573</v>
      </c>
      <c r="X233" s="41">
        <f t="shared" ref="X233:AG248" ca="1" si="95">$AU233+$AV233*X$5+$AW233*X$6</f>
        <v>3.2448112059806045</v>
      </c>
      <c r="Y233" s="31">
        <f t="shared" ca="1" si="95"/>
        <v>7.7309547157133673</v>
      </c>
      <c r="Z233" s="30">
        <f t="shared" ca="1" si="95"/>
        <v>3.9109109811150944</v>
      </c>
      <c r="AA233" s="32">
        <f t="shared" ca="1" si="95"/>
        <v>8.3970544908478573</v>
      </c>
      <c r="AB233" s="31">
        <f t="shared" ca="1" si="95"/>
        <v>4.5770107562495852</v>
      </c>
      <c r="AC233" s="31">
        <f t="shared" ca="1" si="95"/>
        <v>9.0631542659823481</v>
      </c>
      <c r="AD233" s="30">
        <f t="shared" ca="1" si="95"/>
        <v>5.2431105313840751</v>
      </c>
      <c r="AE233" s="32">
        <f t="shared" ca="1" si="95"/>
        <v>9.7292540411168389</v>
      </c>
      <c r="AF233" s="31">
        <f t="shared" ca="1" si="95"/>
        <v>5.909210306518565</v>
      </c>
      <c r="AG233" s="42">
        <f t="shared" ca="1" si="95"/>
        <v>10.395353816251328</v>
      </c>
      <c r="AI233" s="7">
        <f t="shared" ca="1" si="79"/>
        <v>1</v>
      </c>
      <c r="AJ233" s="12">
        <f t="shared" ca="1" si="80"/>
        <v>1</v>
      </c>
      <c r="AK233" s="12">
        <f t="shared" ca="1" si="81"/>
        <v>1</v>
      </c>
      <c r="AL233" s="12">
        <f t="shared" ca="1" si="82"/>
        <v>1</v>
      </c>
      <c r="AM233" s="8">
        <f t="shared" ca="1" si="83"/>
        <v>1</v>
      </c>
      <c r="AO233" s="82">
        <f>1</f>
        <v>1</v>
      </c>
      <c r="AP233" s="72">
        <f t="shared" ca="1" si="84"/>
        <v>0</v>
      </c>
      <c r="AQ233" s="83">
        <f t="shared" ca="1" si="85"/>
        <v>1</v>
      </c>
      <c r="AR233" s="90">
        <f ca="1">_alpha*$Q233*AO233</f>
        <v>-3.3390022486551006E-2</v>
      </c>
      <c r="AS233" s="25">
        <f ca="1">_alpha*$Q233*AP233</f>
        <v>0</v>
      </c>
      <c r="AT233" s="48">
        <f ca="1">_alpha*$Q233*AQ233</f>
        <v>-3.3390022486551006E-2</v>
      </c>
      <c r="AU233" s="90">
        <f ca="1">AU232+AR232</f>
        <v>3.2448112059806045</v>
      </c>
      <c r="AV233" s="25">
        <f ca="1">AV232+AS232</f>
        <v>0.66609977513449015</v>
      </c>
      <c r="AW233" s="48">
        <f ca="1">AW232+AT232</f>
        <v>4.4861435097327629</v>
      </c>
    </row>
    <row r="234" spans="2:49" x14ac:dyDescent="0.7">
      <c r="B234" s="15">
        <f t="shared" si="86"/>
        <v>226</v>
      </c>
      <c r="C234" s="7">
        <f t="shared" ca="1" si="87"/>
        <v>1</v>
      </c>
      <c r="D234" s="8">
        <f t="shared" ca="1" si="88"/>
        <v>15</v>
      </c>
      <c r="E234" s="12">
        <f t="shared" ca="1" si="89"/>
        <v>1</v>
      </c>
      <c r="F234" s="66">
        <f t="shared" ca="1" si="90"/>
        <v>1</v>
      </c>
      <c r="G234" s="67">
        <f t="shared" ca="1" si="91"/>
        <v>-1</v>
      </c>
      <c r="H234" s="7">
        <f t="shared" ca="1" si="92"/>
        <v>2</v>
      </c>
      <c r="I234" s="8" t="b">
        <f t="shared" ca="1" si="93"/>
        <v>0</v>
      </c>
      <c r="J234" s="12"/>
      <c r="K234" s="7">
        <f t="shared" ca="1" si="75"/>
        <v>1</v>
      </c>
      <c r="L234" s="25">
        <f t="shared" si="76"/>
        <v>0.58129610677180332</v>
      </c>
      <c r="M234" s="8">
        <f t="shared" ca="1" si="77"/>
        <v>1</v>
      </c>
      <c r="N234" s="12"/>
      <c r="O234" s="74">
        <f ca="1">OFFSET(R234,0,$F234)</f>
        <v>8.3302744458747551</v>
      </c>
      <c r="P234" s="73">
        <f ca="1">$G234+MAX(T234:U234)</f>
        <v>7.9963742210092441</v>
      </c>
      <c r="Q234" s="48">
        <f ca="1">P234-O234</f>
        <v>-0.33390022486551096</v>
      </c>
      <c r="R234" s="90">
        <f ca="1">$AU234+$AV234*E234+$AW234*0</f>
        <v>3.8775209586285433</v>
      </c>
      <c r="S234" s="48">
        <f ca="1">$AU234+$AV234*E234+$AW234*1</f>
        <v>8.3302744458747551</v>
      </c>
      <c r="T234" s="74">
        <f ca="1">IF($I234=TRUE, 0, $AU234+$AV234*H234+$AW234*0)</f>
        <v>4.5436207337630332</v>
      </c>
      <c r="U234" s="77">
        <f ca="1">IF($I234=TRUE, 0, $AU234+$AV234*H234+$AW234*1)</f>
        <v>8.9963742210092441</v>
      </c>
      <c r="X234" s="41">
        <f t="shared" ca="1" si="95"/>
        <v>3.2114211834940534</v>
      </c>
      <c r="Y234" s="31">
        <f t="shared" ca="1" si="95"/>
        <v>7.6641746707402651</v>
      </c>
      <c r="Z234" s="30">
        <f t="shared" ca="1" si="95"/>
        <v>3.8775209586285433</v>
      </c>
      <c r="AA234" s="32">
        <f t="shared" ca="1" si="95"/>
        <v>8.3302744458747551</v>
      </c>
      <c r="AB234" s="31">
        <f t="shared" ca="1" si="95"/>
        <v>4.5436207337630332</v>
      </c>
      <c r="AC234" s="31">
        <f t="shared" ca="1" si="95"/>
        <v>8.9963742210092441</v>
      </c>
      <c r="AD234" s="30">
        <f t="shared" ca="1" si="95"/>
        <v>5.209720508897524</v>
      </c>
      <c r="AE234" s="32">
        <f t="shared" ca="1" si="95"/>
        <v>9.6624739961437349</v>
      </c>
      <c r="AF234" s="31">
        <f t="shared" ca="1" si="95"/>
        <v>5.875820284032014</v>
      </c>
      <c r="AG234" s="42">
        <f t="shared" ca="1" si="95"/>
        <v>10.328573771278226</v>
      </c>
      <c r="AI234" s="7">
        <f t="shared" ca="1" si="79"/>
        <v>1</v>
      </c>
      <c r="AJ234" s="12">
        <f t="shared" ca="1" si="80"/>
        <v>1</v>
      </c>
      <c r="AK234" s="12">
        <f t="shared" ca="1" si="81"/>
        <v>1</v>
      </c>
      <c r="AL234" s="12">
        <f t="shared" ca="1" si="82"/>
        <v>1</v>
      </c>
      <c r="AM234" s="8">
        <f t="shared" ca="1" si="83"/>
        <v>1</v>
      </c>
      <c r="AO234" s="82">
        <f>1</f>
        <v>1</v>
      </c>
      <c r="AP234" s="72">
        <f t="shared" ca="1" si="84"/>
        <v>1</v>
      </c>
      <c r="AQ234" s="83">
        <f t="shared" ca="1" si="85"/>
        <v>1</v>
      </c>
      <c r="AR234" s="90">
        <f ca="1">_alpha*$Q234*AO234</f>
        <v>-3.3390022486551096E-2</v>
      </c>
      <c r="AS234" s="25">
        <f ca="1">_alpha*$Q234*AP234</f>
        <v>-3.3390022486551096E-2</v>
      </c>
      <c r="AT234" s="48">
        <f ca="1">_alpha*$Q234*AQ234</f>
        <v>-3.3390022486551096E-2</v>
      </c>
      <c r="AU234" s="90">
        <f ca="1">AU233+AR233</f>
        <v>3.2114211834940534</v>
      </c>
      <c r="AV234" s="25">
        <f ca="1">AV233+AS233</f>
        <v>0.66609977513449015</v>
      </c>
      <c r="AW234" s="48">
        <f ca="1">AW233+AT233</f>
        <v>4.4527534872462118</v>
      </c>
    </row>
    <row r="235" spans="2:49" x14ac:dyDescent="0.7">
      <c r="B235" s="15">
        <f t="shared" si="86"/>
        <v>227</v>
      </c>
      <c r="C235" s="7">
        <f t="shared" ca="1" si="87"/>
        <v>2</v>
      </c>
      <c r="D235" s="8">
        <f t="shared" ca="1" si="88"/>
        <v>15</v>
      </c>
      <c r="E235" s="12">
        <f t="shared" ca="1" si="89"/>
        <v>2</v>
      </c>
      <c r="F235" s="66">
        <f t="shared" ca="1" si="90"/>
        <v>1</v>
      </c>
      <c r="G235" s="67">
        <f t="shared" ca="1" si="91"/>
        <v>-1</v>
      </c>
      <c r="H235" s="7">
        <f t="shared" ca="1" si="92"/>
        <v>3</v>
      </c>
      <c r="I235" s="8" t="b">
        <f t="shared" ca="1" si="93"/>
        <v>0</v>
      </c>
      <c r="J235" s="12"/>
      <c r="K235" s="7">
        <f t="shared" ca="1" si="75"/>
        <v>1</v>
      </c>
      <c r="L235" s="25">
        <f t="shared" si="76"/>
        <v>0.58104064773723385</v>
      </c>
      <c r="M235" s="8">
        <f t="shared" ca="1" si="77"/>
        <v>1</v>
      </c>
      <c r="N235" s="12"/>
      <c r="O235" s="74">
        <f ca="1">OFFSET(R235,0,$F235)</f>
        <v>8.8628141310630415</v>
      </c>
      <c r="P235" s="73">
        <f ca="1">$G235+MAX(T235:U235)</f>
        <v>8.4955238837109803</v>
      </c>
      <c r="Q235" s="48">
        <f ca="1">P235-O235</f>
        <v>-0.36729024735206117</v>
      </c>
      <c r="R235" s="90">
        <f ca="1">$AU235+$AV235*E235+$AW235*0</f>
        <v>4.4434506663033808</v>
      </c>
      <c r="S235" s="48">
        <f ca="1">$AU235+$AV235*E235+$AW235*1</f>
        <v>8.8628141310630415</v>
      </c>
      <c r="T235" s="74">
        <f ca="1">IF($I235=TRUE, 0, $AU235+$AV235*H235+$AW235*0)</f>
        <v>5.0761604189513196</v>
      </c>
      <c r="U235" s="77">
        <f ca="1">IF($I235=TRUE, 0, $AU235+$AV235*H235+$AW235*1)</f>
        <v>9.4955238837109803</v>
      </c>
      <c r="X235" s="41">
        <f t="shared" ca="1" si="95"/>
        <v>3.1780311610075023</v>
      </c>
      <c r="Y235" s="31">
        <f t="shared" ca="1" si="95"/>
        <v>7.597394625767163</v>
      </c>
      <c r="Z235" s="30">
        <f t="shared" ca="1" si="95"/>
        <v>3.8107409136554411</v>
      </c>
      <c r="AA235" s="32">
        <f t="shared" ca="1" si="95"/>
        <v>8.2301043784151027</v>
      </c>
      <c r="AB235" s="31">
        <f t="shared" ca="1" si="95"/>
        <v>4.4434506663033808</v>
      </c>
      <c r="AC235" s="31">
        <f t="shared" ca="1" si="95"/>
        <v>8.8628141310630415</v>
      </c>
      <c r="AD235" s="30">
        <f t="shared" ca="1" si="95"/>
        <v>5.0761604189513196</v>
      </c>
      <c r="AE235" s="32">
        <f t="shared" ca="1" si="95"/>
        <v>9.4955238837109803</v>
      </c>
      <c r="AF235" s="31">
        <f t="shared" ca="1" si="95"/>
        <v>5.7088701715992585</v>
      </c>
      <c r="AG235" s="42">
        <f t="shared" ca="1" si="95"/>
        <v>10.128233636358919</v>
      </c>
      <c r="AI235" s="7">
        <f t="shared" ca="1" si="79"/>
        <v>1</v>
      </c>
      <c r="AJ235" s="12">
        <f t="shared" ca="1" si="80"/>
        <v>1</v>
      </c>
      <c r="AK235" s="12">
        <f t="shared" ca="1" si="81"/>
        <v>1</v>
      </c>
      <c r="AL235" s="12">
        <f t="shared" ca="1" si="82"/>
        <v>1</v>
      </c>
      <c r="AM235" s="8">
        <f t="shared" ca="1" si="83"/>
        <v>1</v>
      </c>
      <c r="AO235" s="82">
        <f>1</f>
        <v>1</v>
      </c>
      <c r="AP235" s="72">
        <f t="shared" ca="1" si="84"/>
        <v>2</v>
      </c>
      <c r="AQ235" s="83">
        <f t="shared" ca="1" si="85"/>
        <v>1</v>
      </c>
      <c r="AR235" s="90">
        <f ca="1">_alpha*$Q235*AO235</f>
        <v>-3.6729024735206117E-2</v>
      </c>
      <c r="AS235" s="25">
        <f ca="1">_alpha*$Q235*AP235</f>
        <v>-7.3458049470412234E-2</v>
      </c>
      <c r="AT235" s="48">
        <f ca="1">_alpha*$Q235*AQ235</f>
        <v>-3.6729024735206117E-2</v>
      </c>
      <c r="AU235" s="90">
        <f ca="1">AU234+AR234</f>
        <v>3.1780311610075023</v>
      </c>
      <c r="AV235" s="25">
        <f ca="1">AV234+AS234</f>
        <v>0.63270975264793905</v>
      </c>
      <c r="AW235" s="48">
        <f ca="1">AW234+AT234</f>
        <v>4.4193634647596607</v>
      </c>
    </row>
    <row r="236" spans="2:49" x14ac:dyDescent="0.7">
      <c r="B236" s="15">
        <f t="shared" si="86"/>
        <v>228</v>
      </c>
      <c r="C236" s="7">
        <f t="shared" ca="1" si="87"/>
        <v>3</v>
      </c>
      <c r="D236" s="8">
        <f t="shared" ca="1" si="88"/>
        <v>15</v>
      </c>
      <c r="E236" s="12">
        <f t="shared" ca="1" si="89"/>
        <v>3</v>
      </c>
      <c r="F236" s="66">
        <f t="shared" ca="1" si="90"/>
        <v>1</v>
      </c>
      <c r="G236" s="67">
        <f t="shared" ca="1" si="91"/>
        <v>10</v>
      </c>
      <c r="H236" s="7">
        <f t="shared" ca="1" si="92"/>
        <v>4</v>
      </c>
      <c r="I236" s="8" t="b">
        <f t="shared" ca="1" si="93"/>
        <v>1</v>
      </c>
      <c r="J236" s="12"/>
      <c r="K236" s="7">
        <f t="shared" ca="1" si="75"/>
        <v>1</v>
      </c>
      <c r="L236" s="25">
        <f t="shared" si="76"/>
        <v>0.58078641821825128</v>
      </c>
      <c r="M236" s="8">
        <f t="shared" ca="1" si="77"/>
        <v>1</v>
      </c>
      <c r="N236" s="12"/>
      <c r="O236" s="74">
        <f ca="1">OFFSET(R236,0,$F236)</f>
        <v>9.2016916858293314</v>
      </c>
      <c r="P236" s="73">
        <f ca="1">$G236+MAX(T236:U236)</f>
        <v>10</v>
      </c>
      <c r="Q236" s="48">
        <f ca="1">P236-O236</f>
        <v>0.79830831417066861</v>
      </c>
      <c r="R236" s="90">
        <f ca="1">$AU236+$AV236*E236+$AW236*0</f>
        <v>4.8190572458048768</v>
      </c>
      <c r="S236" s="48">
        <f ca="1">$AU236+$AV236*E236+$AW236*1</f>
        <v>9.2016916858293314</v>
      </c>
      <c r="T236" s="74">
        <f ca="1">IF($I236=TRUE, 0, $AU236+$AV236*H236+$AW236*0)</f>
        <v>0</v>
      </c>
      <c r="U236" s="77">
        <f ca="1">IF($I236=TRUE, 0, $AU236+$AV236*H236+$AW236*1)</f>
        <v>0</v>
      </c>
      <c r="X236" s="41">
        <f t="shared" ca="1" si="95"/>
        <v>3.1413021362722962</v>
      </c>
      <c r="Y236" s="31">
        <f t="shared" ca="1" si="95"/>
        <v>7.5239365762967507</v>
      </c>
      <c r="Z236" s="30">
        <f t="shared" ca="1" si="95"/>
        <v>3.7005538394498227</v>
      </c>
      <c r="AA236" s="32">
        <f t="shared" ca="1" si="95"/>
        <v>8.0831882794742782</v>
      </c>
      <c r="AB236" s="31">
        <f t="shared" ca="1" si="95"/>
        <v>4.2598055426273493</v>
      </c>
      <c r="AC236" s="31">
        <f t="shared" ca="1" si="95"/>
        <v>8.6424399826518048</v>
      </c>
      <c r="AD236" s="30">
        <f t="shared" ca="1" si="95"/>
        <v>4.8190572458048768</v>
      </c>
      <c r="AE236" s="32">
        <f t="shared" ca="1" si="95"/>
        <v>9.2016916858293314</v>
      </c>
      <c r="AF236" s="31">
        <f t="shared" ca="1" si="95"/>
        <v>5.3783089489824034</v>
      </c>
      <c r="AG236" s="42">
        <f t="shared" ca="1" si="95"/>
        <v>9.760943389006858</v>
      </c>
      <c r="AI236" s="7">
        <f t="shared" ca="1" si="79"/>
        <v>1</v>
      </c>
      <c r="AJ236" s="12">
        <f t="shared" ca="1" si="80"/>
        <v>1</v>
      </c>
      <c r="AK236" s="12">
        <f t="shared" ca="1" si="81"/>
        <v>1</v>
      </c>
      <c r="AL236" s="12">
        <f t="shared" ca="1" si="82"/>
        <v>1</v>
      </c>
      <c r="AM236" s="8">
        <f t="shared" ca="1" si="83"/>
        <v>1</v>
      </c>
      <c r="AO236" s="82">
        <f>1</f>
        <v>1</v>
      </c>
      <c r="AP236" s="72">
        <f t="shared" ca="1" si="84"/>
        <v>3</v>
      </c>
      <c r="AQ236" s="83">
        <f t="shared" ca="1" si="85"/>
        <v>1</v>
      </c>
      <c r="AR236" s="90">
        <f ca="1">_alpha*$Q236*AO236</f>
        <v>7.9830831417066872E-2</v>
      </c>
      <c r="AS236" s="25">
        <f ca="1">_alpha*$Q236*AP236</f>
        <v>0.23949249425120062</v>
      </c>
      <c r="AT236" s="48">
        <f ca="1">_alpha*$Q236*AQ236</f>
        <v>7.9830831417066872E-2</v>
      </c>
      <c r="AU236" s="90">
        <f ca="1">AU235+AR235</f>
        <v>3.1413021362722962</v>
      </c>
      <c r="AV236" s="25">
        <f ca="1">AV235+AS235</f>
        <v>0.55925170317752682</v>
      </c>
      <c r="AW236" s="48">
        <f ca="1">AW235+AT235</f>
        <v>4.3826344400244546</v>
      </c>
    </row>
    <row r="237" spans="2:49" x14ac:dyDescent="0.7">
      <c r="B237" s="15">
        <f t="shared" si="86"/>
        <v>229</v>
      </c>
      <c r="C237" s="7">
        <f t="shared" ca="1" si="87"/>
        <v>0</v>
      </c>
      <c r="D237" s="8">
        <f t="shared" ca="1" si="88"/>
        <v>16</v>
      </c>
      <c r="E237" s="12">
        <f t="shared" ca="1" si="89"/>
        <v>0</v>
      </c>
      <c r="F237" s="66">
        <f t="shared" ca="1" si="90"/>
        <v>1</v>
      </c>
      <c r="G237" s="67">
        <f t="shared" ca="1" si="91"/>
        <v>-1</v>
      </c>
      <c r="H237" s="7">
        <f t="shared" ca="1" si="92"/>
        <v>1</v>
      </c>
      <c r="I237" s="8" t="b">
        <f t="shared" ca="1" si="93"/>
        <v>0</v>
      </c>
      <c r="J237" s="12"/>
      <c r="K237" s="7">
        <f t="shared" ca="1" si="75"/>
        <v>1</v>
      </c>
      <c r="L237" s="25">
        <f t="shared" si="76"/>
        <v>0.58053340696678657</v>
      </c>
      <c r="M237" s="8">
        <f t="shared" ca="1" si="77"/>
        <v>1</v>
      </c>
      <c r="N237" s="12"/>
      <c r="O237" s="74">
        <f ca="1">OFFSET(R237,0,$F237)</f>
        <v>7.6835982391308848</v>
      </c>
      <c r="P237" s="73">
        <f ca="1">$G237+MAX(T237:U237)</f>
        <v>7.4823424365596125</v>
      </c>
      <c r="Q237" s="48">
        <f ca="1">P237-O237</f>
        <v>-0.20125580257127229</v>
      </c>
      <c r="R237" s="90">
        <f ca="1">$AU237+$AV237*E237+$AW237*0</f>
        <v>3.2211329676893632</v>
      </c>
      <c r="S237" s="48">
        <f ca="1">$AU237+$AV237*E237+$AW237*1</f>
        <v>7.6835982391308848</v>
      </c>
      <c r="T237" s="74">
        <f ca="1">IF($I237=TRUE, 0, $AU237+$AV237*H237+$AW237*0)</f>
        <v>4.0198771651180909</v>
      </c>
      <c r="U237" s="77">
        <f ca="1">IF($I237=TRUE, 0, $AU237+$AV237*H237+$AW237*1)</f>
        <v>8.4823424365596125</v>
      </c>
      <c r="X237" s="41">
        <f t="shared" ca="1" si="95"/>
        <v>3.2211329676893632</v>
      </c>
      <c r="Y237" s="31">
        <f t="shared" ca="1" si="95"/>
        <v>7.6835982391308848</v>
      </c>
      <c r="Z237" s="30">
        <f t="shared" ca="1" si="95"/>
        <v>4.0198771651180909</v>
      </c>
      <c r="AA237" s="32">
        <f t="shared" ca="1" si="95"/>
        <v>8.4823424365596125</v>
      </c>
      <c r="AB237" s="31">
        <f t="shared" ca="1" si="95"/>
        <v>4.8186213625468177</v>
      </c>
      <c r="AC237" s="31">
        <f t="shared" ca="1" si="95"/>
        <v>9.2810866339883393</v>
      </c>
      <c r="AD237" s="30">
        <f t="shared" ca="1" si="95"/>
        <v>5.6173655599755454</v>
      </c>
      <c r="AE237" s="32">
        <f t="shared" ca="1" si="95"/>
        <v>10.079830831417066</v>
      </c>
      <c r="AF237" s="31">
        <f t="shared" ca="1" si="95"/>
        <v>6.4161097574042731</v>
      </c>
      <c r="AG237" s="42">
        <f t="shared" ca="1" si="95"/>
        <v>10.878575028845795</v>
      </c>
      <c r="AI237" s="7">
        <f t="shared" ca="1" si="79"/>
        <v>1</v>
      </c>
      <c r="AJ237" s="12">
        <f t="shared" ca="1" si="80"/>
        <v>1</v>
      </c>
      <c r="AK237" s="12">
        <f t="shared" ca="1" si="81"/>
        <v>1</v>
      </c>
      <c r="AL237" s="12">
        <f t="shared" ca="1" si="82"/>
        <v>1</v>
      </c>
      <c r="AM237" s="8">
        <f t="shared" ca="1" si="83"/>
        <v>1</v>
      </c>
      <c r="AO237" s="82">
        <f>1</f>
        <v>1</v>
      </c>
      <c r="AP237" s="72">
        <f t="shared" ca="1" si="84"/>
        <v>0</v>
      </c>
      <c r="AQ237" s="83">
        <f t="shared" ca="1" si="85"/>
        <v>1</v>
      </c>
      <c r="AR237" s="90">
        <f ca="1">_alpha*$Q237*AO237</f>
        <v>-2.012558025712723E-2</v>
      </c>
      <c r="AS237" s="25">
        <f ca="1">_alpha*$Q237*AP237</f>
        <v>0</v>
      </c>
      <c r="AT237" s="48">
        <f ca="1">_alpha*$Q237*AQ237</f>
        <v>-2.012558025712723E-2</v>
      </c>
      <c r="AU237" s="90">
        <f ca="1">AU236+AR236</f>
        <v>3.2211329676893632</v>
      </c>
      <c r="AV237" s="25">
        <f ca="1">AV236+AS236</f>
        <v>0.79874419742872749</v>
      </c>
      <c r="AW237" s="48">
        <f ca="1">AW236+AT236</f>
        <v>4.4624652714415216</v>
      </c>
    </row>
    <row r="238" spans="2:49" x14ac:dyDescent="0.7">
      <c r="B238" s="15">
        <f t="shared" si="86"/>
        <v>230</v>
      </c>
      <c r="C238" s="7">
        <f t="shared" ca="1" si="87"/>
        <v>1</v>
      </c>
      <c r="D238" s="8">
        <f t="shared" ca="1" si="88"/>
        <v>16</v>
      </c>
      <c r="E238" s="12">
        <f t="shared" ca="1" si="89"/>
        <v>1</v>
      </c>
      <c r="F238" s="66">
        <f t="shared" ca="1" si="90"/>
        <v>0</v>
      </c>
      <c r="G238" s="67">
        <f t="shared" ca="1" si="91"/>
        <v>-1</v>
      </c>
      <c r="H238" s="7">
        <f t="shared" ca="1" si="92"/>
        <v>0</v>
      </c>
      <c r="I238" s="8" t="b">
        <f t="shared" ca="1" si="93"/>
        <v>0</v>
      </c>
      <c r="J238" s="12"/>
      <c r="K238" s="7">
        <f t="shared" ca="1" si="75"/>
        <v>1</v>
      </c>
      <c r="L238" s="25">
        <f t="shared" si="76"/>
        <v>0.58028160288601505</v>
      </c>
      <c r="M238" s="8">
        <f t="shared" ca="1" si="77"/>
        <v>0</v>
      </c>
      <c r="N238" s="12"/>
      <c r="O238" s="74">
        <f ca="1">OFFSET(R238,0,$F238)</f>
        <v>3.999751584860963</v>
      </c>
      <c r="P238" s="73">
        <f ca="1">$G238+MAX(T238:U238)</f>
        <v>6.64334707861663</v>
      </c>
      <c r="Q238" s="48">
        <f ca="1">P238-O238</f>
        <v>2.6435954937556669</v>
      </c>
      <c r="R238" s="90">
        <f ca="1">$AU238+$AV238*E238+$AW238*0</f>
        <v>3.999751584860963</v>
      </c>
      <c r="S238" s="48">
        <f ca="1">$AU238+$AV238*E238+$AW238*1</f>
        <v>8.4420912760453568</v>
      </c>
      <c r="T238" s="74">
        <f ca="1">IF($I238=TRUE, 0, $AU238+$AV238*H238+$AW238*0)</f>
        <v>3.2010073874322358</v>
      </c>
      <c r="U238" s="77">
        <f ca="1">IF($I238=TRUE, 0, $AU238+$AV238*H238+$AW238*1)</f>
        <v>7.64334707861663</v>
      </c>
      <c r="X238" s="41">
        <f t="shared" ca="1" si="95"/>
        <v>3.2010073874322358</v>
      </c>
      <c r="Y238" s="31">
        <f t="shared" ca="1" si="95"/>
        <v>7.64334707861663</v>
      </c>
      <c r="Z238" s="30">
        <f t="shared" ca="1" si="95"/>
        <v>3.999751584860963</v>
      </c>
      <c r="AA238" s="32">
        <f t="shared" ca="1" si="95"/>
        <v>8.4420912760453568</v>
      </c>
      <c r="AB238" s="31">
        <f t="shared" ca="1" si="95"/>
        <v>4.7984957822896908</v>
      </c>
      <c r="AC238" s="31">
        <f t="shared" ca="1" si="95"/>
        <v>9.2408354734740854</v>
      </c>
      <c r="AD238" s="30">
        <f t="shared" ca="1" si="95"/>
        <v>5.5972399797184185</v>
      </c>
      <c r="AE238" s="32">
        <f t="shared" ca="1" si="95"/>
        <v>10.039579670902814</v>
      </c>
      <c r="AF238" s="31">
        <f t="shared" ca="1" si="95"/>
        <v>6.3959841771471453</v>
      </c>
      <c r="AG238" s="42">
        <f t="shared" ca="1" si="95"/>
        <v>10.838323868331539</v>
      </c>
      <c r="AI238" s="7">
        <f t="shared" ca="1" si="79"/>
        <v>1</v>
      </c>
      <c r="AJ238" s="12">
        <f t="shared" ca="1" si="80"/>
        <v>1</v>
      </c>
      <c r="AK238" s="12">
        <f t="shared" ca="1" si="81"/>
        <v>1</v>
      </c>
      <c r="AL238" s="12">
        <f t="shared" ca="1" si="82"/>
        <v>1</v>
      </c>
      <c r="AM238" s="8">
        <f t="shared" ca="1" si="83"/>
        <v>1</v>
      </c>
      <c r="AO238" s="82">
        <f>1</f>
        <v>1</v>
      </c>
      <c r="AP238" s="72">
        <f t="shared" ca="1" si="84"/>
        <v>1</v>
      </c>
      <c r="AQ238" s="83">
        <f t="shared" ca="1" si="85"/>
        <v>0</v>
      </c>
      <c r="AR238" s="90">
        <f ca="1">_alpha*$Q238*AO238</f>
        <v>0.26435954937556672</v>
      </c>
      <c r="AS238" s="25">
        <f ca="1">_alpha*$Q238*AP238</f>
        <v>0.26435954937556672</v>
      </c>
      <c r="AT238" s="48">
        <f ca="1">_alpha*$Q238*AQ238</f>
        <v>0</v>
      </c>
      <c r="AU238" s="90">
        <f ca="1">AU237+AR237</f>
        <v>3.2010073874322358</v>
      </c>
      <c r="AV238" s="25">
        <f ca="1">AV237+AS237</f>
        <v>0.79874419742872749</v>
      </c>
      <c r="AW238" s="48">
        <f ca="1">AW237+AT237</f>
        <v>4.4423396911843946</v>
      </c>
    </row>
    <row r="239" spans="2:49" x14ac:dyDescent="0.7">
      <c r="B239" s="15">
        <f t="shared" si="86"/>
        <v>231</v>
      </c>
      <c r="C239" s="7">
        <f t="shared" ca="1" si="87"/>
        <v>2</v>
      </c>
      <c r="D239" s="8">
        <f t="shared" ca="1" si="88"/>
        <v>16</v>
      </c>
      <c r="E239" s="12">
        <f t="shared" ca="1" si="89"/>
        <v>0</v>
      </c>
      <c r="F239" s="66">
        <f t="shared" ca="1" si="90"/>
        <v>0</v>
      </c>
      <c r="G239" s="67">
        <f t="shared" ca="1" si="91"/>
        <v>-1</v>
      </c>
      <c r="H239" s="7">
        <f t="shared" ca="1" si="92"/>
        <v>0</v>
      </c>
      <c r="I239" s="8" t="b">
        <f t="shared" ca="1" si="93"/>
        <v>0</v>
      </c>
      <c r="J239" s="12"/>
      <c r="K239" s="7">
        <f t="shared" ca="1" si="75"/>
        <v>1</v>
      </c>
      <c r="L239" s="25">
        <f t="shared" si="76"/>
        <v>0.58003099502767674</v>
      </c>
      <c r="M239" s="8">
        <f t="shared" ca="1" si="77"/>
        <v>0</v>
      </c>
      <c r="N239" s="12"/>
      <c r="O239" s="74">
        <f ca="1">OFFSET(R239,0,$F239)</f>
        <v>3.4653669368078024</v>
      </c>
      <c r="P239" s="73">
        <f ca="1">$G239+MAX(T239:U239)</f>
        <v>6.907706627992197</v>
      </c>
      <c r="Q239" s="48">
        <f ca="1">P239-O239</f>
        <v>3.4423396911843946</v>
      </c>
      <c r="R239" s="90">
        <f ca="1">$AU239+$AV239*E239+$AW239*0</f>
        <v>3.4653669368078024</v>
      </c>
      <c r="S239" s="48">
        <f ca="1">$AU239+$AV239*E239+$AW239*1</f>
        <v>7.907706627992197</v>
      </c>
      <c r="T239" s="74">
        <f ca="1">IF($I239=TRUE, 0, $AU239+$AV239*H239+$AW239*0)</f>
        <v>3.4653669368078024</v>
      </c>
      <c r="U239" s="77">
        <f ca="1">IF($I239=TRUE, 0, $AU239+$AV239*H239+$AW239*1)</f>
        <v>7.907706627992197</v>
      </c>
      <c r="X239" s="41">
        <f t="shared" ca="1" si="95"/>
        <v>3.4653669368078024</v>
      </c>
      <c r="Y239" s="31">
        <f t="shared" ca="1" si="95"/>
        <v>7.907706627992197</v>
      </c>
      <c r="Z239" s="30">
        <f t="shared" ca="1" si="95"/>
        <v>4.5284706836120971</v>
      </c>
      <c r="AA239" s="32">
        <f t="shared" ca="1" si="95"/>
        <v>8.9708103747964927</v>
      </c>
      <c r="AB239" s="31">
        <f t="shared" ca="1" si="95"/>
        <v>5.591574430416391</v>
      </c>
      <c r="AC239" s="31">
        <f t="shared" ca="1" si="95"/>
        <v>10.033914121600786</v>
      </c>
      <c r="AD239" s="30">
        <f t="shared" ca="1" si="95"/>
        <v>6.6546781772206849</v>
      </c>
      <c r="AE239" s="32">
        <f t="shared" ca="1" si="95"/>
        <v>11.097017868405079</v>
      </c>
      <c r="AF239" s="31">
        <f t="shared" ca="1" si="95"/>
        <v>7.7177819240249796</v>
      </c>
      <c r="AG239" s="42">
        <f t="shared" ca="1" si="95"/>
        <v>12.160121615209373</v>
      </c>
      <c r="AI239" s="7">
        <f t="shared" ca="1" si="79"/>
        <v>1</v>
      </c>
      <c r="AJ239" s="12">
        <f t="shared" ca="1" si="80"/>
        <v>1</v>
      </c>
      <c r="AK239" s="12">
        <f t="shared" ca="1" si="81"/>
        <v>1</v>
      </c>
      <c r="AL239" s="12">
        <f t="shared" ca="1" si="82"/>
        <v>1</v>
      </c>
      <c r="AM239" s="8">
        <f t="shared" ca="1" si="83"/>
        <v>1</v>
      </c>
      <c r="AO239" s="82">
        <f>1</f>
        <v>1</v>
      </c>
      <c r="AP239" s="72">
        <f t="shared" ca="1" si="84"/>
        <v>0</v>
      </c>
      <c r="AQ239" s="83">
        <f t="shared" ca="1" si="85"/>
        <v>0</v>
      </c>
      <c r="AR239" s="90">
        <f ca="1">_alpha*$Q239*AO239</f>
        <v>0.34423396911843951</v>
      </c>
      <c r="AS239" s="25">
        <f ca="1">_alpha*$Q239*AP239</f>
        <v>0</v>
      </c>
      <c r="AT239" s="48">
        <f ca="1">_alpha*$Q239*AQ239</f>
        <v>0</v>
      </c>
      <c r="AU239" s="90">
        <f ca="1">AU238+AR238</f>
        <v>3.4653669368078024</v>
      </c>
      <c r="AV239" s="25">
        <f ca="1">AV238+AS238</f>
        <v>1.0631037468042943</v>
      </c>
      <c r="AW239" s="48">
        <f ca="1">AW238+AT238</f>
        <v>4.4423396911843946</v>
      </c>
    </row>
    <row r="240" spans="2:49" x14ac:dyDescent="0.7">
      <c r="B240" s="15">
        <f t="shared" si="86"/>
        <v>232</v>
      </c>
      <c r="C240" s="7">
        <f t="shared" ca="1" si="87"/>
        <v>3</v>
      </c>
      <c r="D240" s="8">
        <f t="shared" ca="1" si="88"/>
        <v>16</v>
      </c>
      <c r="E240" s="12">
        <f t="shared" ca="1" si="89"/>
        <v>0</v>
      </c>
      <c r="F240" s="66">
        <f t="shared" ca="1" si="90"/>
        <v>1</v>
      </c>
      <c r="G240" s="67">
        <f t="shared" ca="1" si="91"/>
        <v>-1</v>
      </c>
      <c r="H240" s="7">
        <f t="shared" ca="1" si="92"/>
        <v>1</v>
      </c>
      <c r="I240" s="8" t="b">
        <f t="shared" ca="1" si="93"/>
        <v>0</v>
      </c>
      <c r="J240" s="12"/>
      <c r="K240" s="7">
        <f t="shared" ca="1" si="75"/>
        <v>1</v>
      </c>
      <c r="L240" s="25">
        <f t="shared" si="76"/>
        <v>0.57978157258945873</v>
      </c>
      <c r="M240" s="8">
        <f t="shared" ca="1" si="77"/>
        <v>1</v>
      </c>
      <c r="N240" s="12"/>
      <c r="O240" s="74">
        <f ca="1">OFFSET(R240,0,$F240)</f>
        <v>8.2519405971106359</v>
      </c>
      <c r="P240" s="73">
        <f ca="1">$G240+MAX(T240:U240)</f>
        <v>8.3150443439149306</v>
      </c>
      <c r="Q240" s="48">
        <f ca="1">P240-O240</f>
        <v>6.3103746804294758E-2</v>
      </c>
      <c r="R240" s="90">
        <f ca="1">$AU240+$AV240*E240+$AW240*0</f>
        <v>3.8096009059262421</v>
      </c>
      <c r="S240" s="48">
        <f ca="1">$AU240+$AV240*E240+$AW240*1</f>
        <v>8.2519405971106359</v>
      </c>
      <c r="T240" s="74">
        <f ca="1">IF($I240=TRUE, 0, $AU240+$AV240*H240+$AW240*0)</f>
        <v>4.8727046527305369</v>
      </c>
      <c r="U240" s="77">
        <f ca="1">IF($I240=TRUE, 0, $AU240+$AV240*H240+$AW240*1)</f>
        <v>9.3150443439149306</v>
      </c>
      <c r="X240" s="41">
        <f t="shared" ca="1" si="95"/>
        <v>3.8096009059262421</v>
      </c>
      <c r="Y240" s="31">
        <f t="shared" ca="1" si="95"/>
        <v>8.2519405971106359</v>
      </c>
      <c r="Z240" s="30">
        <f t="shared" ca="1" si="95"/>
        <v>4.8727046527305369</v>
      </c>
      <c r="AA240" s="32">
        <f t="shared" ca="1" si="95"/>
        <v>9.3150443439149306</v>
      </c>
      <c r="AB240" s="31">
        <f t="shared" ca="1" si="95"/>
        <v>5.9358083995348307</v>
      </c>
      <c r="AC240" s="31">
        <f t="shared" ca="1" si="95"/>
        <v>10.378148090719225</v>
      </c>
      <c r="AD240" s="30">
        <f t="shared" ca="1" si="95"/>
        <v>6.9989121463391246</v>
      </c>
      <c r="AE240" s="32">
        <f t="shared" ca="1" si="95"/>
        <v>11.44125183752352</v>
      </c>
      <c r="AF240" s="31">
        <f t="shared" ca="1" si="95"/>
        <v>8.0620158931434194</v>
      </c>
      <c r="AG240" s="42">
        <f t="shared" ca="1" si="95"/>
        <v>12.504355584327815</v>
      </c>
      <c r="AI240" s="7">
        <f t="shared" ca="1" si="79"/>
        <v>1</v>
      </c>
      <c r="AJ240" s="12">
        <f t="shared" ca="1" si="80"/>
        <v>1</v>
      </c>
      <c r="AK240" s="12">
        <f t="shared" ca="1" si="81"/>
        <v>1</v>
      </c>
      <c r="AL240" s="12">
        <f t="shared" ca="1" si="82"/>
        <v>1</v>
      </c>
      <c r="AM240" s="8">
        <f t="shared" ca="1" si="83"/>
        <v>1</v>
      </c>
      <c r="AO240" s="82">
        <f>1</f>
        <v>1</v>
      </c>
      <c r="AP240" s="72">
        <f t="shared" ca="1" si="84"/>
        <v>0</v>
      </c>
      <c r="AQ240" s="83">
        <f t="shared" ca="1" si="85"/>
        <v>1</v>
      </c>
      <c r="AR240" s="90">
        <f ca="1">_alpha*$Q240*AO240</f>
        <v>6.3103746804294763E-3</v>
      </c>
      <c r="AS240" s="25">
        <f ca="1">_alpha*$Q240*AP240</f>
        <v>0</v>
      </c>
      <c r="AT240" s="48">
        <f ca="1">_alpha*$Q240*AQ240</f>
        <v>6.3103746804294763E-3</v>
      </c>
      <c r="AU240" s="90">
        <f ca="1">AU239+AR239</f>
        <v>3.8096009059262421</v>
      </c>
      <c r="AV240" s="25">
        <f ca="1">AV239+AS239</f>
        <v>1.0631037468042943</v>
      </c>
      <c r="AW240" s="48">
        <f ca="1">AW239+AT239</f>
        <v>4.4423396911843946</v>
      </c>
    </row>
    <row r="241" spans="2:49" x14ac:dyDescent="0.7">
      <c r="B241" s="15">
        <f t="shared" si="86"/>
        <v>233</v>
      </c>
      <c r="C241" s="7">
        <f t="shared" ca="1" si="87"/>
        <v>4</v>
      </c>
      <c r="D241" s="8">
        <f t="shared" ca="1" si="88"/>
        <v>16</v>
      </c>
      <c r="E241" s="12">
        <f t="shared" ca="1" si="89"/>
        <v>1</v>
      </c>
      <c r="F241" s="66">
        <f t="shared" ca="1" si="90"/>
        <v>1</v>
      </c>
      <c r="G241" s="67">
        <f t="shared" ca="1" si="91"/>
        <v>-1</v>
      </c>
      <c r="H241" s="7">
        <f t="shared" ca="1" si="92"/>
        <v>2</v>
      </c>
      <c r="I241" s="8" t="b">
        <f t="shared" ca="1" si="93"/>
        <v>0</v>
      </c>
      <c r="J241" s="12"/>
      <c r="K241" s="7">
        <f t="shared" ca="1" si="75"/>
        <v>1</v>
      </c>
      <c r="L241" s="25">
        <f t="shared" si="76"/>
        <v>0.57953332491243159</v>
      </c>
      <c r="M241" s="8">
        <f t="shared" ca="1" si="77"/>
        <v>1</v>
      </c>
      <c r="N241" s="12"/>
      <c r="O241" s="74">
        <f ca="1">OFFSET(R241,0,$F241)</f>
        <v>9.3276650932757903</v>
      </c>
      <c r="P241" s="73">
        <f ca="1">$G241+MAX(T241:U241)</f>
        <v>9.3907688400800851</v>
      </c>
      <c r="Q241" s="48">
        <f ca="1">P241-O241</f>
        <v>6.3103746804294758E-2</v>
      </c>
      <c r="R241" s="90">
        <f ca="1">$AU241+$AV241*E241+$AW241*0</f>
        <v>4.8790150274109658</v>
      </c>
      <c r="S241" s="48">
        <f ca="1">$AU241+$AV241*E241+$AW241*1</f>
        <v>9.3276650932757903</v>
      </c>
      <c r="T241" s="74">
        <f ca="1">IF($I241=TRUE, 0, $AU241+$AV241*H241+$AW241*0)</f>
        <v>5.9421187742152597</v>
      </c>
      <c r="U241" s="77">
        <f ca="1">IF($I241=TRUE, 0, $AU241+$AV241*H241+$AW241*1)</f>
        <v>10.390768840080085</v>
      </c>
      <c r="X241" s="41">
        <f t="shared" ca="1" si="95"/>
        <v>3.8159112806066715</v>
      </c>
      <c r="Y241" s="31">
        <f t="shared" ca="1" si="95"/>
        <v>8.2645613464714955</v>
      </c>
      <c r="Z241" s="30">
        <f t="shared" ca="1" si="95"/>
        <v>4.8790150274109658</v>
      </c>
      <c r="AA241" s="32">
        <f t="shared" ca="1" si="95"/>
        <v>9.3276650932757903</v>
      </c>
      <c r="AB241" s="31">
        <f t="shared" ca="1" si="95"/>
        <v>5.9421187742152597</v>
      </c>
      <c r="AC241" s="31">
        <f t="shared" ca="1" si="95"/>
        <v>10.390768840080085</v>
      </c>
      <c r="AD241" s="30">
        <f t="shared" ca="1" si="95"/>
        <v>7.0052225210195544</v>
      </c>
      <c r="AE241" s="32">
        <f t="shared" ca="1" si="95"/>
        <v>11.45387258688438</v>
      </c>
      <c r="AF241" s="31">
        <f t="shared" ca="1" si="95"/>
        <v>8.0683262678238492</v>
      </c>
      <c r="AG241" s="42">
        <f t="shared" ca="1" si="95"/>
        <v>12.516976333688675</v>
      </c>
      <c r="AI241" s="7">
        <f t="shared" ca="1" si="79"/>
        <v>1</v>
      </c>
      <c r="AJ241" s="12">
        <f t="shared" ca="1" si="80"/>
        <v>1</v>
      </c>
      <c r="AK241" s="12">
        <f t="shared" ca="1" si="81"/>
        <v>1</v>
      </c>
      <c r="AL241" s="12">
        <f t="shared" ca="1" si="82"/>
        <v>1</v>
      </c>
      <c r="AM241" s="8">
        <f t="shared" ca="1" si="83"/>
        <v>1</v>
      </c>
      <c r="AO241" s="82">
        <f>1</f>
        <v>1</v>
      </c>
      <c r="AP241" s="72">
        <f t="shared" ca="1" si="84"/>
        <v>1</v>
      </c>
      <c r="AQ241" s="83">
        <f t="shared" ca="1" si="85"/>
        <v>1</v>
      </c>
      <c r="AR241" s="90">
        <f ca="1">_alpha*$Q241*AO241</f>
        <v>6.3103746804294763E-3</v>
      </c>
      <c r="AS241" s="25">
        <f ca="1">_alpha*$Q241*AP241</f>
        <v>6.3103746804294763E-3</v>
      </c>
      <c r="AT241" s="48">
        <f ca="1">_alpha*$Q241*AQ241</f>
        <v>6.3103746804294763E-3</v>
      </c>
      <c r="AU241" s="90">
        <f ca="1">AU240+AR240</f>
        <v>3.8159112806066715</v>
      </c>
      <c r="AV241" s="25">
        <f ca="1">AV240+AS240</f>
        <v>1.0631037468042943</v>
      </c>
      <c r="AW241" s="48">
        <f ca="1">AW240+AT240</f>
        <v>4.4486500658648245</v>
      </c>
    </row>
    <row r="242" spans="2:49" x14ac:dyDescent="0.7">
      <c r="B242" s="15">
        <f t="shared" si="86"/>
        <v>234</v>
      </c>
      <c r="C242" s="7">
        <f t="shared" ca="1" si="87"/>
        <v>5</v>
      </c>
      <c r="D242" s="8">
        <f t="shared" ca="1" si="88"/>
        <v>16</v>
      </c>
      <c r="E242" s="12">
        <f t="shared" ca="1" si="89"/>
        <v>2</v>
      </c>
      <c r="F242" s="66">
        <f t="shared" ca="1" si="90"/>
        <v>1</v>
      </c>
      <c r="G242" s="67">
        <f t="shared" ca="1" si="91"/>
        <v>-1</v>
      </c>
      <c r="H242" s="7">
        <f t="shared" ca="1" si="92"/>
        <v>3</v>
      </c>
      <c r="I242" s="8" t="b">
        <f t="shared" ca="1" si="93"/>
        <v>0</v>
      </c>
      <c r="J242" s="12"/>
      <c r="K242" s="7">
        <f t="shared" ca="1" si="75"/>
        <v>1</v>
      </c>
      <c r="L242" s="25">
        <f t="shared" si="76"/>
        <v>0.57928624147854391</v>
      </c>
      <c r="M242" s="8">
        <f t="shared" ca="1" si="77"/>
        <v>1</v>
      </c>
      <c r="N242" s="12"/>
      <c r="O242" s="74">
        <f ca="1">OFFSET(R242,0,$F242)</f>
        <v>10.416010338801803</v>
      </c>
      <c r="P242" s="73">
        <f ca="1">$G242+MAX(T242:U242)</f>
        <v>10.485424460286527</v>
      </c>
      <c r="Q242" s="48">
        <f ca="1">P242-O242</f>
        <v>6.9414121484724589E-2</v>
      </c>
      <c r="R242" s="90">
        <f ca="1">$AU242+$AV242*E242+$AW242*0</f>
        <v>5.9610498982565483</v>
      </c>
      <c r="S242" s="48">
        <f ca="1">$AU242+$AV242*E242+$AW242*1</f>
        <v>10.416010338801803</v>
      </c>
      <c r="T242" s="74">
        <f ca="1">IF($I242=TRUE, 0, $AU242+$AV242*H242+$AW242*0)</f>
        <v>7.030464019741272</v>
      </c>
      <c r="U242" s="77">
        <f ca="1">IF($I242=TRUE, 0, $AU242+$AV242*H242+$AW242*1)</f>
        <v>11.485424460286527</v>
      </c>
      <c r="X242" s="41">
        <f t="shared" ca="1" si="95"/>
        <v>3.8222216552871009</v>
      </c>
      <c r="Y242" s="31">
        <f t="shared" ca="1" si="95"/>
        <v>8.2771820958323552</v>
      </c>
      <c r="Z242" s="30">
        <f t="shared" ca="1" si="95"/>
        <v>4.8916357767718246</v>
      </c>
      <c r="AA242" s="32">
        <f t="shared" ca="1" si="95"/>
        <v>9.346596217317078</v>
      </c>
      <c r="AB242" s="31">
        <f t="shared" ca="1" si="95"/>
        <v>5.9610498982565483</v>
      </c>
      <c r="AC242" s="31">
        <f t="shared" ca="1" si="95"/>
        <v>10.416010338801803</v>
      </c>
      <c r="AD242" s="30">
        <f t="shared" ca="1" si="95"/>
        <v>7.030464019741272</v>
      </c>
      <c r="AE242" s="32">
        <f t="shared" ca="1" si="95"/>
        <v>11.485424460286527</v>
      </c>
      <c r="AF242" s="31">
        <f t="shared" ca="1" si="95"/>
        <v>8.0998781412259966</v>
      </c>
      <c r="AG242" s="42">
        <f t="shared" ca="1" si="95"/>
        <v>12.55483858177125</v>
      </c>
      <c r="AI242" s="7">
        <f t="shared" ca="1" si="79"/>
        <v>1</v>
      </c>
      <c r="AJ242" s="12">
        <f t="shared" ca="1" si="80"/>
        <v>1</v>
      </c>
      <c r="AK242" s="12">
        <f t="shared" ca="1" si="81"/>
        <v>1</v>
      </c>
      <c r="AL242" s="12">
        <f t="shared" ca="1" si="82"/>
        <v>1</v>
      </c>
      <c r="AM242" s="8">
        <f t="shared" ca="1" si="83"/>
        <v>1</v>
      </c>
      <c r="AO242" s="82">
        <f>1</f>
        <v>1</v>
      </c>
      <c r="AP242" s="72">
        <f t="shared" ca="1" si="84"/>
        <v>2</v>
      </c>
      <c r="AQ242" s="83">
        <f t="shared" ca="1" si="85"/>
        <v>1</v>
      </c>
      <c r="AR242" s="90">
        <f ca="1">_alpha*$Q242*AO242</f>
        <v>6.9414121484724593E-3</v>
      </c>
      <c r="AS242" s="25">
        <f ca="1">_alpha*$Q242*AP242</f>
        <v>1.3882824296944919E-2</v>
      </c>
      <c r="AT242" s="48">
        <f ca="1">_alpha*$Q242*AQ242</f>
        <v>6.9414121484724593E-3</v>
      </c>
      <c r="AU242" s="90">
        <f ca="1">AU241+AR241</f>
        <v>3.8222216552871009</v>
      </c>
      <c r="AV242" s="25">
        <f ca="1">AV241+AS241</f>
        <v>1.0694141214847237</v>
      </c>
      <c r="AW242" s="48">
        <f ca="1">AW241+AT241</f>
        <v>4.4549604405452543</v>
      </c>
    </row>
    <row r="243" spans="2:49" x14ac:dyDescent="0.7">
      <c r="B243" s="15">
        <f t="shared" si="86"/>
        <v>235</v>
      </c>
      <c r="C243" s="7">
        <f t="shared" ca="1" si="87"/>
        <v>6</v>
      </c>
      <c r="D243" s="8">
        <f t="shared" ca="1" si="88"/>
        <v>16</v>
      </c>
      <c r="E243" s="12">
        <f t="shared" ca="1" si="89"/>
        <v>3</v>
      </c>
      <c r="F243" s="66">
        <f t="shared" ca="1" si="90"/>
        <v>1</v>
      </c>
      <c r="G243" s="67">
        <f t="shared" ca="1" si="91"/>
        <v>10</v>
      </c>
      <c r="H243" s="7">
        <f t="shared" ca="1" si="92"/>
        <v>4</v>
      </c>
      <c r="I243" s="8" t="b">
        <f t="shared" ca="1" si="93"/>
        <v>1</v>
      </c>
      <c r="J243" s="12"/>
      <c r="K243" s="7">
        <f t="shared" ca="1" si="75"/>
        <v>1</v>
      </c>
      <c r="L243" s="25">
        <f t="shared" si="76"/>
        <v>0.57904031190816974</v>
      </c>
      <c r="M243" s="8">
        <f t="shared" ca="1" si="77"/>
        <v>1</v>
      </c>
      <c r="N243" s="12"/>
      <c r="O243" s="74">
        <f ca="1">OFFSET(R243,0,$F243)</f>
        <v>11.540955757474306</v>
      </c>
      <c r="P243" s="73">
        <f ca="1">$G243+MAX(T243:U243)</f>
        <v>10</v>
      </c>
      <c r="Q243" s="48">
        <f ca="1">P243-O243</f>
        <v>-1.5409557574743058</v>
      </c>
      <c r="R243" s="90">
        <f ca="1">$AU243+$AV243*E243+$AW243*0</f>
        <v>7.0790539047805794</v>
      </c>
      <c r="S243" s="48">
        <f ca="1">$AU243+$AV243*E243+$AW243*1</f>
        <v>11.540955757474306</v>
      </c>
      <c r="T243" s="74">
        <f ca="1">IF($I243=TRUE, 0, $AU243+$AV243*H243+$AW243*0)</f>
        <v>0</v>
      </c>
      <c r="U243" s="77">
        <f ca="1">IF($I243=TRUE, 0, $AU243+$AV243*H243+$AW243*1)</f>
        <v>0</v>
      </c>
      <c r="X243" s="41">
        <f t="shared" ca="1" si="95"/>
        <v>3.8291630674355734</v>
      </c>
      <c r="Y243" s="31">
        <f t="shared" ca="1" si="95"/>
        <v>8.2910649201292994</v>
      </c>
      <c r="Z243" s="30">
        <f t="shared" ca="1" si="95"/>
        <v>4.9124600132172418</v>
      </c>
      <c r="AA243" s="32">
        <f t="shared" ca="1" si="95"/>
        <v>9.3743618659109682</v>
      </c>
      <c r="AB243" s="31">
        <f t="shared" ca="1" si="95"/>
        <v>5.9957569589989106</v>
      </c>
      <c r="AC243" s="31">
        <f t="shared" ca="1" si="95"/>
        <v>10.457658811692637</v>
      </c>
      <c r="AD243" s="30">
        <f t="shared" ca="1" si="95"/>
        <v>7.0790539047805794</v>
      </c>
      <c r="AE243" s="32">
        <f t="shared" ca="1" si="95"/>
        <v>11.540955757474306</v>
      </c>
      <c r="AF243" s="31">
        <f t="shared" ca="1" si="95"/>
        <v>8.1623508505622482</v>
      </c>
      <c r="AG243" s="42">
        <f t="shared" ca="1" si="95"/>
        <v>12.624252703255975</v>
      </c>
      <c r="AI243" s="7">
        <f t="shared" ca="1" si="79"/>
        <v>1</v>
      </c>
      <c r="AJ243" s="12">
        <f t="shared" ca="1" si="80"/>
        <v>1</v>
      </c>
      <c r="AK243" s="12">
        <f t="shared" ca="1" si="81"/>
        <v>1</v>
      </c>
      <c r="AL243" s="12">
        <f t="shared" ca="1" si="82"/>
        <v>1</v>
      </c>
      <c r="AM243" s="8">
        <f t="shared" ca="1" si="83"/>
        <v>1</v>
      </c>
      <c r="AO243" s="82">
        <f>1</f>
        <v>1</v>
      </c>
      <c r="AP243" s="72">
        <f t="shared" ca="1" si="84"/>
        <v>3</v>
      </c>
      <c r="AQ243" s="83">
        <f t="shared" ca="1" si="85"/>
        <v>1</v>
      </c>
      <c r="AR243" s="90">
        <f ca="1">_alpha*$Q243*AO243</f>
        <v>-0.1540955757474306</v>
      </c>
      <c r="AS243" s="25">
        <f ca="1">_alpha*$Q243*AP243</f>
        <v>-0.46228672724229181</v>
      </c>
      <c r="AT243" s="48">
        <f ca="1">_alpha*$Q243*AQ243</f>
        <v>-0.1540955757474306</v>
      </c>
      <c r="AU243" s="90">
        <f ca="1">AU242+AR242</f>
        <v>3.8291630674355734</v>
      </c>
      <c r="AV243" s="25">
        <f ca="1">AV242+AS242</f>
        <v>1.0832969457816686</v>
      </c>
      <c r="AW243" s="48">
        <f ca="1">AW242+AT242</f>
        <v>4.4619018526937264</v>
      </c>
    </row>
    <row r="244" spans="2:49" x14ac:dyDescent="0.7">
      <c r="B244" s="15">
        <f t="shared" si="86"/>
        <v>236</v>
      </c>
      <c r="C244" s="7">
        <f t="shared" ca="1" si="87"/>
        <v>0</v>
      </c>
      <c r="D244" s="8">
        <f t="shared" ca="1" si="88"/>
        <v>17</v>
      </c>
      <c r="E244" s="12">
        <f t="shared" ca="1" si="89"/>
        <v>0</v>
      </c>
      <c r="F244" s="66">
        <f t="shared" ca="1" si="90"/>
        <v>0</v>
      </c>
      <c r="G244" s="67">
        <f t="shared" ca="1" si="91"/>
        <v>-1</v>
      </c>
      <c r="H244" s="7">
        <f t="shared" ca="1" si="92"/>
        <v>0</v>
      </c>
      <c r="I244" s="8" t="b">
        <f t="shared" ca="1" si="93"/>
        <v>0</v>
      </c>
      <c r="J244" s="12"/>
      <c r="K244" s="7">
        <f t="shared" ca="1" si="75"/>
        <v>1</v>
      </c>
      <c r="L244" s="25">
        <f t="shared" si="76"/>
        <v>0.57879552595770956</v>
      </c>
      <c r="M244" s="8">
        <f t="shared" ca="1" si="77"/>
        <v>0</v>
      </c>
      <c r="N244" s="12"/>
      <c r="O244" s="74">
        <f ca="1">OFFSET(R244,0,$F244)</f>
        <v>3.675067491688143</v>
      </c>
      <c r="P244" s="73">
        <f ca="1">$G244+MAX(T244:U244)</f>
        <v>6.9828737686344384</v>
      </c>
      <c r="Q244" s="48">
        <f ca="1">P244-O244</f>
        <v>3.3078062769462955</v>
      </c>
      <c r="R244" s="90">
        <f ca="1">$AU244+$AV244*E244+$AW244*0</f>
        <v>3.675067491688143</v>
      </c>
      <c r="S244" s="48">
        <f ca="1">$AU244+$AV244*E244+$AW244*1</f>
        <v>7.9828737686344384</v>
      </c>
      <c r="T244" s="74">
        <f ca="1">IF($I244=TRUE, 0, $AU244+$AV244*H244+$AW244*0)</f>
        <v>3.675067491688143</v>
      </c>
      <c r="U244" s="77">
        <f ca="1">IF($I244=TRUE, 0, $AU244+$AV244*H244+$AW244*1)</f>
        <v>7.9828737686344384</v>
      </c>
      <c r="X244" s="41">
        <f t="shared" ca="1" si="95"/>
        <v>3.675067491688143</v>
      </c>
      <c r="Y244" s="31">
        <f t="shared" ca="1" si="95"/>
        <v>7.9828737686344384</v>
      </c>
      <c r="Z244" s="30">
        <f t="shared" ca="1" si="95"/>
        <v>4.2960777102275198</v>
      </c>
      <c r="AA244" s="32">
        <f t="shared" ca="1" si="95"/>
        <v>8.6038839871738162</v>
      </c>
      <c r="AB244" s="31">
        <f t="shared" ca="1" si="95"/>
        <v>4.9170879287668967</v>
      </c>
      <c r="AC244" s="31">
        <f t="shared" ca="1" si="95"/>
        <v>9.2248942057131913</v>
      </c>
      <c r="AD244" s="30">
        <f t="shared" ca="1" si="95"/>
        <v>5.5380981473062736</v>
      </c>
      <c r="AE244" s="32">
        <f t="shared" ca="1" si="95"/>
        <v>9.84590442425257</v>
      </c>
      <c r="AF244" s="31">
        <f t="shared" ca="1" si="95"/>
        <v>6.1591083658456505</v>
      </c>
      <c r="AG244" s="42">
        <f t="shared" ca="1" si="95"/>
        <v>10.466914642791945</v>
      </c>
      <c r="AI244" s="7">
        <f t="shared" ca="1" si="79"/>
        <v>1</v>
      </c>
      <c r="AJ244" s="12">
        <f t="shared" ca="1" si="80"/>
        <v>1</v>
      </c>
      <c r="AK244" s="12">
        <f t="shared" ca="1" si="81"/>
        <v>1</v>
      </c>
      <c r="AL244" s="12">
        <f t="shared" ca="1" si="82"/>
        <v>1</v>
      </c>
      <c r="AM244" s="8">
        <f t="shared" ca="1" si="83"/>
        <v>1</v>
      </c>
      <c r="AO244" s="82">
        <f>1</f>
        <v>1</v>
      </c>
      <c r="AP244" s="72">
        <f t="shared" ca="1" si="84"/>
        <v>0</v>
      </c>
      <c r="AQ244" s="83">
        <f t="shared" ca="1" si="85"/>
        <v>0</v>
      </c>
      <c r="AR244" s="90">
        <f ca="1">_alpha*$Q244*AO244</f>
        <v>0.33078062769462957</v>
      </c>
      <c r="AS244" s="25">
        <f ca="1">_alpha*$Q244*AP244</f>
        <v>0</v>
      </c>
      <c r="AT244" s="48">
        <f ca="1">_alpha*$Q244*AQ244</f>
        <v>0</v>
      </c>
      <c r="AU244" s="90">
        <f ca="1">AU243+AR243</f>
        <v>3.675067491688143</v>
      </c>
      <c r="AV244" s="25">
        <f ca="1">AV243+AS243</f>
        <v>0.62101021853937677</v>
      </c>
      <c r="AW244" s="48">
        <f ca="1">AW243+AT243</f>
        <v>4.3078062769462955</v>
      </c>
    </row>
    <row r="245" spans="2:49" x14ac:dyDescent="0.7">
      <c r="B245" s="15">
        <f t="shared" si="86"/>
        <v>237</v>
      </c>
      <c r="C245" s="7">
        <f t="shared" ca="1" si="87"/>
        <v>1</v>
      </c>
      <c r="D245" s="8">
        <f t="shared" ca="1" si="88"/>
        <v>17</v>
      </c>
      <c r="E245" s="12">
        <f t="shared" ca="1" si="89"/>
        <v>0</v>
      </c>
      <c r="F245" s="66">
        <f t="shared" ca="1" si="90"/>
        <v>1</v>
      </c>
      <c r="G245" s="67">
        <f t="shared" ca="1" si="91"/>
        <v>-1</v>
      </c>
      <c r="H245" s="7">
        <f t="shared" ca="1" si="92"/>
        <v>1</v>
      </c>
      <c r="I245" s="8" t="b">
        <f t="shared" ca="1" si="93"/>
        <v>0</v>
      </c>
      <c r="J245" s="12"/>
      <c r="K245" s="7">
        <f t="shared" ca="1" si="75"/>
        <v>1</v>
      </c>
      <c r="L245" s="25">
        <f t="shared" si="76"/>
        <v>0.57855187351724213</v>
      </c>
      <c r="M245" s="8">
        <f t="shared" ca="1" si="77"/>
        <v>1</v>
      </c>
      <c r="N245" s="12"/>
      <c r="O245" s="74">
        <f ca="1">OFFSET(R245,0,$F245)</f>
        <v>8.313654396329067</v>
      </c>
      <c r="P245" s="73">
        <f ca="1">$G245+MAX(T245:U245)</f>
        <v>7.9346646148684457</v>
      </c>
      <c r="Q245" s="48">
        <f ca="1">P245-O245</f>
        <v>-0.37898978146062134</v>
      </c>
      <c r="R245" s="90">
        <f ca="1">$AU245+$AV245*E245+$AW245*0</f>
        <v>4.0058481193827724</v>
      </c>
      <c r="S245" s="48">
        <f ca="1">$AU245+$AV245*E245+$AW245*1</f>
        <v>8.313654396329067</v>
      </c>
      <c r="T245" s="74">
        <f ca="1">IF($I245=TRUE, 0, $AU245+$AV245*H245+$AW245*0)</f>
        <v>4.6268583379221493</v>
      </c>
      <c r="U245" s="77">
        <f ca="1">IF($I245=TRUE, 0, $AU245+$AV245*H245+$AW245*1)</f>
        <v>8.9346646148684457</v>
      </c>
      <c r="X245" s="41">
        <f t="shared" ca="1" si="95"/>
        <v>4.0058481193827724</v>
      </c>
      <c r="Y245" s="31">
        <f t="shared" ca="1" si="95"/>
        <v>8.313654396329067</v>
      </c>
      <c r="Z245" s="30">
        <f t="shared" ca="1" si="95"/>
        <v>4.6268583379221493</v>
      </c>
      <c r="AA245" s="32">
        <f t="shared" ca="1" si="95"/>
        <v>8.9346646148684457</v>
      </c>
      <c r="AB245" s="31">
        <f t="shared" ca="1" si="95"/>
        <v>5.2478685564615262</v>
      </c>
      <c r="AC245" s="31">
        <f t="shared" ca="1" si="95"/>
        <v>9.5556748334078208</v>
      </c>
      <c r="AD245" s="30">
        <f t="shared" ca="1" si="95"/>
        <v>5.868878775000903</v>
      </c>
      <c r="AE245" s="32">
        <f t="shared" ca="1" si="95"/>
        <v>10.176685051947199</v>
      </c>
      <c r="AF245" s="31">
        <f t="shared" ca="1" si="95"/>
        <v>6.4898889935402799</v>
      </c>
      <c r="AG245" s="42">
        <f t="shared" ca="1" si="95"/>
        <v>10.797695270486575</v>
      </c>
      <c r="AI245" s="7">
        <f t="shared" ca="1" si="79"/>
        <v>1</v>
      </c>
      <c r="AJ245" s="12">
        <f t="shared" ca="1" si="80"/>
        <v>1</v>
      </c>
      <c r="AK245" s="12">
        <f t="shared" ca="1" si="81"/>
        <v>1</v>
      </c>
      <c r="AL245" s="12">
        <f t="shared" ca="1" si="82"/>
        <v>1</v>
      </c>
      <c r="AM245" s="8">
        <f t="shared" ca="1" si="83"/>
        <v>1</v>
      </c>
      <c r="AO245" s="82">
        <f>1</f>
        <v>1</v>
      </c>
      <c r="AP245" s="72">
        <f t="shared" ca="1" si="84"/>
        <v>0</v>
      </c>
      <c r="AQ245" s="83">
        <f t="shared" ca="1" si="85"/>
        <v>1</v>
      </c>
      <c r="AR245" s="90">
        <f ca="1">_alpha*$Q245*AO245</f>
        <v>-3.7898978146062134E-2</v>
      </c>
      <c r="AS245" s="25">
        <f ca="1">_alpha*$Q245*AP245</f>
        <v>0</v>
      </c>
      <c r="AT245" s="48">
        <f ca="1">_alpha*$Q245*AQ245</f>
        <v>-3.7898978146062134E-2</v>
      </c>
      <c r="AU245" s="90">
        <f ca="1">AU244+AR244</f>
        <v>4.0058481193827724</v>
      </c>
      <c r="AV245" s="25">
        <f ca="1">AV244+AS244</f>
        <v>0.62101021853937677</v>
      </c>
      <c r="AW245" s="48">
        <f ca="1">AW244+AT244</f>
        <v>4.3078062769462955</v>
      </c>
    </row>
    <row r="246" spans="2:49" x14ac:dyDescent="0.7">
      <c r="B246" s="15">
        <f t="shared" si="86"/>
        <v>238</v>
      </c>
      <c r="C246" s="7">
        <f t="shared" ca="1" si="87"/>
        <v>2</v>
      </c>
      <c r="D246" s="8">
        <f t="shared" ca="1" si="88"/>
        <v>17</v>
      </c>
      <c r="E246" s="12">
        <f t="shared" ca="1" si="89"/>
        <v>1</v>
      </c>
      <c r="F246" s="66">
        <f t="shared" ca="1" si="90"/>
        <v>1</v>
      </c>
      <c r="G246" s="67">
        <f t="shared" ca="1" si="91"/>
        <v>-1</v>
      </c>
      <c r="H246" s="7">
        <f t="shared" ca="1" si="92"/>
        <v>2</v>
      </c>
      <c r="I246" s="8" t="b">
        <f t="shared" ca="1" si="93"/>
        <v>0</v>
      </c>
      <c r="J246" s="12"/>
      <c r="K246" s="7">
        <f t="shared" ca="1" si="75"/>
        <v>1</v>
      </c>
      <c r="L246" s="25">
        <f t="shared" si="76"/>
        <v>0.57830934460822747</v>
      </c>
      <c r="M246" s="8">
        <f t="shared" ca="1" si="77"/>
        <v>1</v>
      </c>
      <c r="N246" s="12"/>
      <c r="O246" s="74">
        <f ca="1">OFFSET(R246,0,$F246)</f>
        <v>8.8588666585763214</v>
      </c>
      <c r="P246" s="73">
        <f ca="1">$G246+MAX(T246:U246)</f>
        <v>8.4798768771156965</v>
      </c>
      <c r="Q246" s="48">
        <f ca="1">P246-O246</f>
        <v>-0.3789897814606249</v>
      </c>
      <c r="R246" s="90">
        <f ca="1">$AU246+$AV246*E246+$AW246*0</f>
        <v>4.5889593597760872</v>
      </c>
      <c r="S246" s="48">
        <f ca="1">$AU246+$AV246*E246+$AW246*1</f>
        <v>8.8588666585763214</v>
      </c>
      <c r="T246" s="74">
        <f ca="1">IF($I246=TRUE, 0, $AU246+$AV246*H246+$AW246*0)</f>
        <v>5.209969578315464</v>
      </c>
      <c r="U246" s="77">
        <f ca="1">IF($I246=TRUE, 0, $AU246+$AV246*H246+$AW246*1)</f>
        <v>9.4798768771156965</v>
      </c>
      <c r="X246" s="41">
        <f t="shared" ca="1" si="95"/>
        <v>3.9679491412367103</v>
      </c>
      <c r="Y246" s="31">
        <f t="shared" ca="1" si="95"/>
        <v>8.2378564400369427</v>
      </c>
      <c r="Z246" s="30">
        <f t="shared" ca="1" si="95"/>
        <v>4.5889593597760872</v>
      </c>
      <c r="AA246" s="32">
        <f t="shared" ca="1" si="95"/>
        <v>8.8588666585763214</v>
      </c>
      <c r="AB246" s="31">
        <f t="shared" ca="1" si="95"/>
        <v>5.209969578315464</v>
      </c>
      <c r="AC246" s="31">
        <f t="shared" ca="1" si="95"/>
        <v>9.4798768771156965</v>
      </c>
      <c r="AD246" s="30">
        <f t="shared" ca="1" si="95"/>
        <v>5.8309797968548409</v>
      </c>
      <c r="AE246" s="32">
        <f t="shared" ca="1" si="95"/>
        <v>10.100887095655075</v>
      </c>
      <c r="AF246" s="31">
        <f t="shared" ca="1" si="95"/>
        <v>6.4519900153942178</v>
      </c>
      <c r="AG246" s="42">
        <f t="shared" ca="1" si="95"/>
        <v>10.72189731419445</v>
      </c>
      <c r="AI246" s="7">
        <f t="shared" ca="1" si="79"/>
        <v>1</v>
      </c>
      <c r="AJ246" s="12">
        <f t="shared" ca="1" si="80"/>
        <v>1</v>
      </c>
      <c r="AK246" s="12">
        <f t="shared" ca="1" si="81"/>
        <v>1</v>
      </c>
      <c r="AL246" s="12">
        <f t="shared" ca="1" si="82"/>
        <v>1</v>
      </c>
      <c r="AM246" s="8">
        <f t="shared" ca="1" si="83"/>
        <v>1</v>
      </c>
      <c r="AO246" s="82">
        <f>1</f>
        <v>1</v>
      </c>
      <c r="AP246" s="72">
        <f t="shared" ca="1" si="84"/>
        <v>1</v>
      </c>
      <c r="AQ246" s="83">
        <f t="shared" ca="1" si="85"/>
        <v>1</v>
      </c>
      <c r="AR246" s="90">
        <f ca="1">_alpha*$Q246*AO246</f>
        <v>-3.7898978146062495E-2</v>
      </c>
      <c r="AS246" s="25">
        <f ca="1">_alpha*$Q246*AP246</f>
        <v>-3.7898978146062495E-2</v>
      </c>
      <c r="AT246" s="48">
        <f ca="1">_alpha*$Q246*AQ246</f>
        <v>-3.7898978146062495E-2</v>
      </c>
      <c r="AU246" s="90">
        <f ca="1">AU245+AR245</f>
        <v>3.9679491412367103</v>
      </c>
      <c r="AV246" s="25">
        <f ca="1">AV245+AS245</f>
        <v>0.62101021853937677</v>
      </c>
      <c r="AW246" s="48">
        <f ca="1">AW245+AT245</f>
        <v>4.2699072988002333</v>
      </c>
    </row>
    <row r="247" spans="2:49" x14ac:dyDescent="0.7">
      <c r="B247" s="15">
        <f t="shared" si="86"/>
        <v>239</v>
      </c>
      <c r="C247" s="7">
        <f t="shared" ca="1" si="87"/>
        <v>3</v>
      </c>
      <c r="D247" s="8">
        <f t="shared" ca="1" si="88"/>
        <v>17</v>
      </c>
      <c r="E247" s="12">
        <f t="shared" ca="1" si="89"/>
        <v>2</v>
      </c>
      <c r="F247" s="66">
        <f t="shared" ca="1" si="90"/>
        <v>0</v>
      </c>
      <c r="G247" s="67">
        <f t="shared" ca="1" si="91"/>
        <v>-1</v>
      </c>
      <c r="H247" s="7">
        <f t="shared" ca="1" si="92"/>
        <v>1</v>
      </c>
      <c r="I247" s="8" t="b">
        <f t="shared" ca="1" si="93"/>
        <v>0</v>
      </c>
      <c r="J247" s="12"/>
      <c r="K247" s="7">
        <f t="shared" ca="1" si="75"/>
        <v>1</v>
      </c>
      <c r="L247" s="25">
        <f t="shared" si="76"/>
        <v>0.57806792938125739</v>
      </c>
      <c r="M247" s="8">
        <f t="shared" ca="1" si="77"/>
        <v>0</v>
      </c>
      <c r="N247" s="12"/>
      <c r="O247" s="74">
        <f ca="1">OFFSET(R247,0,$F247)</f>
        <v>5.0962726438772759</v>
      </c>
      <c r="P247" s="73">
        <f ca="1">$G247+MAX(T247:U247)</f>
        <v>7.7451697241381332</v>
      </c>
      <c r="Q247" s="48">
        <f ca="1">P247-O247</f>
        <v>2.6488970802608574</v>
      </c>
      <c r="R247" s="90">
        <f ca="1">$AU247+$AV247*E247+$AW247*0</f>
        <v>5.0962726438772759</v>
      </c>
      <c r="S247" s="48">
        <f ca="1">$AU247+$AV247*E247+$AW247*1</f>
        <v>9.3282809645314479</v>
      </c>
      <c r="T247" s="74">
        <f ca="1">IF($I247=TRUE, 0, $AU247+$AV247*H247+$AW247*0)</f>
        <v>4.513161403483962</v>
      </c>
      <c r="U247" s="77">
        <f ca="1">IF($I247=TRUE, 0, $AU247+$AV247*H247+$AW247*1)</f>
        <v>8.7451697241381332</v>
      </c>
      <c r="X247" s="41">
        <f t="shared" ca="1" si="95"/>
        <v>3.9300501630906477</v>
      </c>
      <c r="Y247" s="31">
        <f t="shared" ca="1" si="95"/>
        <v>8.1620584837448185</v>
      </c>
      <c r="Z247" s="30">
        <f t="shared" ca="1" si="95"/>
        <v>4.513161403483962</v>
      </c>
      <c r="AA247" s="32">
        <f t="shared" ca="1" si="95"/>
        <v>8.7451697241381332</v>
      </c>
      <c r="AB247" s="31">
        <f t="shared" ca="1" si="95"/>
        <v>5.0962726438772759</v>
      </c>
      <c r="AC247" s="31">
        <f t="shared" ca="1" si="95"/>
        <v>9.3282809645314479</v>
      </c>
      <c r="AD247" s="30">
        <f t="shared" ca="1" si="95"/>
        <v>5.6793838842705906</v>
      </c>
      <c r="AE247" s="32">
        <f t="shared" ca="1" si="95"/>
        <v>9.9113922049247627</v>
      </c>
      <c r="AF247" s="31">
        <f t="shared" ca="1" si="95"/>
        <v>6.2624951246639053</v>
      </c>
      <c r="AG247" s="42">
        <f t="shared" ca="1" si="95"/>
        <v>10.494503445318077</v>
      </c>
      <c r="AI247" s="7">
        <f t="shared" ca="1" si="79"/>
        <v>1</v>
      </c>
      <c r="AJ247" s="12">
        <f t="shared" ca="1" si="80"/>
        <v>1</v>
      </c>
      <c r="AK247" s="12">
        <f t="shared" ca="1" si="81"/>
        <v>1</v>
      </c>
      <c r="AL247" s="12">
        <f t="shared" ca="1" si="82"/>
        <v>1</v>
      </c>
      <c r="AM247" s="8">
        <f t="shared" ca="1" si="83"/>
        <v>1</v>
      </c>
      <c r="AO247" s="82">
        <f>1</f>
        <v>1</v>
      </c>
      <c r="AP247" s="72">
        <f t="shared" ca="1" si="84"/>
        <v>2</v>
      </c>
      <c r="AQ247" s="83">
        <f t="shared" ca="1" si="85"/>
        <v>0</v>
      </c>
      <c r="AR247" s="90">
        <f ca="1">_alpha*$Q247*AO247</f>
        <v>0.26488970802608575</v>
      </c>
      <c r="AS247" s="25">
        <f ca="1">_alpha*$Q247*AP247</f>
        <v>0.52977941605217149</v>
      </c>
      <c r="AT247" s="48">
        <f ca="1">_alpha*$Q247*AQ247</f>
        <v>0</v>
      </c>
      <c r="AU247" s="90">
        <f ca="1">AU246+AR246</f>
        <v>3.9300501630906477</v>
      </c>
      <c r="AV247" s="25">
        <f ca="1">AV246+AS246</f>
        <v>0.5831112403933143</v>
      </c>
      <c r="AW247" s="48">
        <f ca="1">AW246+AT246</f>
        <v>4.2320083206541712</v>
      </c>
    </row>
    <row r="248" spans="2:49" x14ac:dyDescent="0.7">
      <c r="B248" s="15">
        <f t="shared" si="86"/>
        <v>240</v>
      </c>
      <c r="C248" s="7">
        <f t="shared" ca="1" si="87"/>
        <v>4</v>
      </c>
      <c r="D248" s="8">
        <f t="shared" ca="1" si="88"/>
        <v>17</v>
      </c>
      <c r="E248" s="12">
        <f t="shared" ca="1" si="89"/>
        <v>1</v>
      </c>
      <c r="F248" s="66">
        <f t="shared" ca="1" si="90"/>
        <v>1</v>
      </c>
      <c r="G248" s="67">
        <f t="shared" ca="1" si="91"/>
        <v>-1</v>
      </c>
      <c r="H248" s="7">
        <f t="shared" ca="1" si="92"/>
        <v>2</v>
      </c>
      <c r="I248" s="8" t="b">
        <f t="shared" ca="1" si="93"/>
        <v>0</v>
      </c>
      <c r="J248" s="12"/>
      <c r="K248" s="7">
        <f t="shared" ca="1" si="75"/>
        <v>1</v>
      </c>
      <c r="L248" s="25">
        <f t="shared" si="76"/>
        <v>0.57782761811385575</v>
      </c>
      <c r="M248" s="8">
        <f t="shared" ca="1" si="77"/>
        <v>1</v>
      </c>
      <c r="N248" s="12"/>
      <c r="O248" s="74">
        <f ca="1">OFFSET(R248,0,$F248)</f>
        <v>9.5398388482163909</v>
      </c>
      <c r="P248" s="73">
        <f ca="1">$G248+MAX(T248:U248)</f>
        <v>9.6527295046618757</v>
      </c>
      <c r="Q248" s="48">
        <f ca="1">P248-O248</f>
        <v>0.11289065644548479</v>
      </c>
      <c r="R248" s="90">
        <f ca="1">$AU248+$AV248*E248+$AW248*0</f>
        <v>5.3078305275622188</v>
      </c>
      <c r="S248" s="48">
        <f ca="1">$AU248+$AV248*E248+$AW248*1</f>
        <v>9.5398388482163909</v>
      </c>
      <c r="T248" s="74">
        <f ca="1">IF($I248=TRUE, 0, $AU248+$AV248*H248+$AW248*0)</f>
        <v>6.4207211840077045</v>
      </c>
      <c r="U248" s="77">
        <f ca="1">IF($I248=TRUE, 0, $AU248+$AV248*H248+$AW248*1)</f>
        <v>10.652729504661876</v>
      </c>
      <c r="X248" s="41">
        <f t="shared" ca="1" si="95"/>
        <v>4.1949398711167332</v>
      </c>
      <c r="Y248" s="31">
        <f t="shared" ca="1" si="95"/>
        <v>8.4269481917709044</v>
      </c>
      <c r="Z248" s="30">
        <f t="shared" ca="1" si="95"/>
        <v>5.3078305275622188</v>
      </c>
      <c r="AA248" s="32">
        <f t="shared" ca="1" si="95"/>
        <v>9.5398388482163909</v>
      </c>
      <c r="AB248" s="31">
        <f t="shared" ca="1" si="95"/>
        <v>6.4207211840077045</v>
      </c>
      <c r="AC248" s="31">
        <f t="shared" ca="1" si="95"/>
        <v>10.652729504661876</v>
      </c>
      <c r="AD248" s="30">
        <f t="shared" ca="1" si="95"/>
        <v>7.5336118404531902</v>
      </c>
      <c r="AE248" s="32">
        <f t="shared" ca="1" si="95"/>
        <v>11.765620161107361</v>
      </c>
      <c r="AF248" s="31">
        <f t="shared" ca="1" si="95"/>
        <v>8.6465024968986768</v>
      </c>
      <c r="AG248" s="42">
        <f t="shared" ca="1" si="95"/>
        <v>12.878510817552847</v>
      </c>
      <c r="AI248" s="7">
        <f t="shared" ca="1" si="79"/>
        <v>1</v>
      </c>
      <c r="AJ248" s="12">
        <f t="shared" ca="1" si="80"/>
        <v>1</v>
      </c>
      <c r="AK248" s="12">
        <f t="shared" ca="1" si="81"/>
        <v>1</v>
      </c>
      <c r="AL248" s="12">
        <f t="shared" ca="1" si="82"/>
        <v>1</v>
      </c>
      <c r="AM248" s="8">
        <f t="shared" ca="1" si="83"/>
        <v>1</v>
      </c>
      <c r="AO248" s="82">
        <f>1</f>
        <v>1</v>
      </c>
      <c r="AP248" s="72">
        <f t="shared" ca="1" si="84"/>
        <v>1</v>
      </c>
      <c r="AQ248" s="83">
        <f t="shared" ca="1" si="85"/>
        <v>1</v>
      </c>
      <c r="AR248" s="90">
        <f ca="1">_alpha*$Q248*AO248</f>
        <v>1.128906564454848E-2</v>
      </c>
      <c r="AS248" s="25">
        <f ca="1">_alpha*$Q248*AP248</f>
        <v>1.128906564454848E-2</v>
      </c>
      <c r="AT248" s="48">
        <f ca="1">_alpha*$Q248*AQ248</f>
        <v>1.128906564454848E-2</v>
      </c>
      <c r="AU248" s="90">
        <f ca="1">AU247+AR247</f>
        <v>4.1949398711167332</v>
      </c>
      <c r="AV248" s="25">
        <f ca="1">AV247+AS247</f>
        <v>1.1128906564454857</v>
      </c>
      <c r="AW248" s="48">
        <f ca="1">AW247+AT247</f>
        <v>4.2320083206541712</v>
      </c>
    </row>
    <row r="249" spans="2:49" x14ac:dyDescent="0.7">
      <c r="B249" s="15">
        <f t="shared" si="86"/>
        <v>241</v>
      </c>
      <c r="C249" s="7">
        <f t="shared" ca="1" si="87"/>
        <v>5</v>
      </c>
      <c r="D249" s="8">
        <f t="shared" ca="1" si="88"/>
        <v>17</v>
      </c>
      <c r="E249" s="12">
        <f t="shared" ca="1" si="89"/>
        <v>2</v>
      </c>
      <c r="F249" s="66">
        <f t="shared" ca="1" si="90"/>
        <v>0</v>
      </c>
      <c r="G249" s="67">
        <f t="shared" ca="1" si="91"/>
        <v>-1</v>
      </c>
      <c r="H249" s="7">
        <f t="shared" ca="1" si="92"/>
        <v>1</v>
      </c>
      <c r="I249" s="8" t="b">
        <f t="shared" ca="1" si="93"/>
        <v>0</v>
      </c>
      <c r="J249" s="12"/>
      <c r="K249" s="7">
        <f t="shared" ca="1" si="75"/>
        <v>1</v>
      </c>
      <c r="L249" s="25">
        <f t="shared" si="76"/>
        <v>0.57758840120832255</v>
      </c>
      <c r="M249" s="8">
        <f t="shared" ca="1" si="77"/>
        <v>0</v>
      </c>
      <c r="N249" s="12"/>
      <c r="O249" s="74">
        <f ca="1">OFFSET(R249,0,$F249)</f>
        <v>6.4545883809413498</v>
      </c>
      <c r="P249" s="73">
        <f ca="1">$G249+MAX(T249:U249)</f>
        <v>8.5737060451500344</v>
      </c>
      <c r="Q249" s="48">
        <f ca="1">P249-O249</f>
        <v>2.1191176642086846</v>
      </c>
      <c r="R249" s="90">
        <f ca="1">$AU249+$AV249*E249+$AW249*0</f>
        <v>6.4545883809413498</v>
      </c>
      <c r="S249" s="48">
        <f ca="1">$AU249+$AV249*E249+$AW249*1</f>
        <v>10.69788576724007</v>
      </c>
      <c r="T249" s="74">
        <f ca="1">IF($I249=TRUE, 0, $AU249+$AV249*H249+$AW249*0)</f>
        <v>5.3304086588513151</v>
      </c>
      <c r="U249" s="77">
        <f ca="1">IF($I249=TRUE, 0, $AU249+$AV249*H249+$AW249*1)</f>
        <v>9.5737060451500344</v>
      </c>
      <c r="X249" s="41">
        <f t="shared" ref="X249:AG264" ca="1" si="96">$AU249+$AV249*X$5+$AW249*X$6</f>
        <v>4.2062289367612813</v>
      </c>
      <c r="Y249" s="31">
        <f t="shared" ca="1" si="96"/>
        <v>8.4495263230600006</v>
      </c>
      <c r="Z249" s="30">
        <f t="shared" ca="1" si="96"/>
        <v>5.3304086588513151</v>
      </c>
      <c r="AA249" s="32">
        <f t="shared" ca="1" si="96"/>
        <v>9.5737060451500344</v>
      </c>
      <c r="AB249" s="31">
        <f t="shared" ca="1" si="96"/>
        <v>6.4545883809413498</v>
      </c>
      <c r="AC249" s="31">
        <f t="shared" ca="1" si="96"/>
        <v>10.69788576724007</v>
      </c>
      <c r="AD249" s="30">
        <f t="shared" ca="1" si="96"/>
        <v>7.5787681030313845</v>
      </c>
      <c r="AE249" s="32">
        <f t="shared" ca="1" si="96"/>
        <v>11.822065489330104</v>
      </c>
      <c r="AF249" s="31">
        <f t="shared" ca="1" si="96"/>
        <v>8.7029478251214183</v>
      </c>
      <c r="AG249" s="42">
        <f t="shared" ca="1" si="96"/>
        <v>12.946245211420138</v>
      </c>
      <c r="AI249" s="7">
        <f t="shared" ca="1" si="79"/>
        <v>1</v>
      </c>
      <c r="AJ249" s="12">
        <f t="shared" ca="1" si="80"/>
        <v>1</v>
      </c>
      <c r="AK249" s="12">
        <f t="shared" ca="1" si="81"/>
        <v>1</v>
      </c>
      <c r="AL249" s="12">
        <f t="shared" ca="1" si="82"/>
        <v>1</v>
      </c>
      <c r="AM249" s="8">
        <f t="shared" ca="1" si="83"/>
        <v>1</v>
      </c>
      <c r="AO249" s="82">
        <f>1</f>
        <v>1</v>
      </c>
      <c r="AP249" s="72">
        <f t="shared" ca="1" si="84"/>
        <v>2</v>
      </c>
      <c r="AQ249" s="83">
        <f t="shared" ca="1" si="85"/>
        <v>0</v>
      </c>
      <c r="AR249" s="90">
        <f ca="1">_alpha*$Q249*AO249</f>
        <v>0.21191176642086848</v>
      </c>
      <c r="AS249" s="25">
        <f ca="1">_alpha*$Q249*AP249</f>
        <v>0.42382353284173696</v>
      </c>
      <c r="AT249" s="48">
        <f ca="1">_alpha*$Q249*AQ249</f>
        <v>0</v>
      </c>
      <c r="AU249" s="90">
        <f ca="1">AU248+AR248</f>
        <v>4.2062289367612813</v>
      </c>
      <c r="AV249" s="25">
        <f ca="1">AV248+AS248</f>
        <v>1.1241797220900343</v>
      </c>
      <c r="AW249" s="48">
        <f ca="1">AW248+AT248</f>
        <v>4.2432973862987193</v>
      </c>
    </row>
    <row r="250" spans="2:49" x14ac:dyDescent="0.7">
      <c r="B250" s="15">
        <f t="shared" si="86"/>
        <v>242</v>
      </c>
      <c r="C250" s="7">
        <f t="shared" ca="1" si="87"/>
        <v>6</v>
      </c>
      <c r="D250" s="8">
        <f t="shared" ca="1" si="88"/>
        <v>17</v>
      </c>
      <c r="E250" s="12">
        <f t="shared" ca="1" si="89"/>
        <v>1</v>
      </c>
      <c r="F250" s="66">
        <f t="shared" ca="1" si="90"/>
        <v>1</v>
      </c>
      <c r="G250" s="67">
        <f t="shared" ca="1" si="91"/>
        <v>-1</v>
      </c>
      <c r="H250" s="7">
        <f t="shared" ca="1" si="92"/>
        <v>2</v>
      </c>
      <c r="I250" s="8" t="b">
        <f t="shared" ca="1" si="93"/>
        <v>0</v>
      </c>
      <c r="J250" s="12"/>
      <c r="K250" s="7">
        <f t="shared" ca="1" si="75"/>
        <v>1</v>
      </c>
      <c r="L250" s="25">
        <f t="shared" si="76"/>
        <v>0.57735026918962573</v>
      </c>
      <c r="M250" s="8">
        <f t="shared" ca="1" si="77"/>
        <v>1</v>
      </c>
      <c r="N250" s="12"/>
      <c r="O250" s="74">
        <f ca="1">OFFSET(R250,0,$F250)</f>
        <v>10.209441344412641</v>
      </c>
      <c r="P250" s="73">
        <f ca="1">$G250+MAX(T250:U250)</f>
        <v>10.757444599344412</v>
      </c>
      <c r="Q250" s="48">
        <f ca="1">P250-O250</f>
        <v>0.54800325493177127</v>
      </c>
      <c r="R250" s="90">
        <f ca="1">$AU250+$AV250*E250+$AW250*0</f>
        <v>5.9661439581139213</v>
      </c>
      <c r="S250" s="48">
        <f ca="1">$AU250+$AV250*E250+$AW250*1</f>
        <v>10.209441344412641</v>
      </c>
      <c r="T250" s="74">
        <f ca="1">IF($I250=TRUE, 0, $AU250+$AV250*H250+$AW250*0)</f>
        <v>7.5141472130456926</v>
      </c>
      <c r="U250" s="77">
        <f ca="1">IF($I250=TRUE, 0, $AU250+$AV250*H250+$AW250*1)</f>
        <v>11.757444599344412</v>
      </c>
      <c r="X250" s="41">
        <f t="shared" ca="1" si="96"/>
        <v>4.41814070318215</v>
      </c>
      <c r="Y250" s="31">
        <f t="shared" ca="1" si="96"/>
        <v>8.6614380894808694</v>
      </c>
      <c r="Z250" s="30">
        <f t="shared" ca="1" si="96"/>
        <v>5.9661439581139213</v>
      </c>
      <c r="AA250" s="32">
        <f t="shared" ca="1" si="96"/>
        <v>10.209441344412641</v>
      </c>
      <c r="AB250" s="31">
        <f t="shared" ca="1" si="96"/>
        <v>7.5141472130456926</v>
      </c>
      <c r="AC250" s="31">
        <f t="shared" ca="1" si="96"/>
        <v>11.757444599344412</v>
      </c>
      <c r="AD250" s="30">
        <f t="shared" ca="1" si="96"/>
        <v>9.0621504679774638</v>
      </c>
      <c r="AE250" s="32">
        <f t="shared" ca="1" si="96"/>
        <v>13.305447854276183</v>
      </c>
      <c r="AF250" s="31">
        <f t="shared" ca="1" si="96"/>
        <v>10.610153722909235</v>
      </c>
      <c r="AG250" s="42">
        <f t="shared" ca="1" si="96"/>
        <v>14.853451109207954</v>
      </c>
      <c r="AI250" s="7">
        <f t="shared" ca="1" si="79"/>
        <v>1</v>
      </c>
      <c r="AJ250" s="12">
        <f t="shared" ca="1" si="80"/>
        <v>1</v>
      </c>
      <c r="AK250" s="12">
        <f t="shared" ca="1" si="81"/>
        <v>1</v>
      </c>
      <c r="AL250" s="12">
        <f t="shared" ca="1" si="82"/>
        <v>1</v>
      </c>
      <c r="AM250" s="8">
        <f t="shared" ca="1" si="83"/>
        <v>1</v>
      </c>
      <c r="AO250" s="82">
        <f>1</f>
        <v>1</v>
      </c>
      <c r="AP250" s="72">
        <f t="shared" ca="1" si="84"/>
        <v>1</v>
      </c>
      <c r="AQ250" s="83">
        <f t="shared" ca="1" si="85"/>
        <v>1</v>
      </c>
      <c r="AR250" s="90">
        <f ca="1">_alpha*$Q250*AO250</f>
        <v>5.4800325493177128E-2</v>
      </c>
      <c r="AS250" s="25">
        <f ca="1">_alpha*$Q250*AP250</f>
        <v>5.4800325493177128E-2</v>
      </c>
      <c r="AT250" s="48">
        <f ca="1">_alpha*$Q250*AQ250</f>
        <v>5.4800325493177128E-2</v>
      </c>
      <c r="AU250" s="90">
        <f ca="1">AU249+AR249</f>
        <v>4.41814070318215</v>
      </c>
      <c r="AV250" s="25">
        <f ca="1">AV249+AS249</f>
        <v>1.5480032549317713</v>
      </c>
      <c r="AW250" s="48">
        <f ca="1">AW249+AT249</f>
        <v>4.2432973862987193</v>
      </c>
    </row>
    <row r="251" spans="2:49" x14ac:dyDescent="0.7">
      <c r="B251" s="15">
        <f t="shared" si="86"/>
        <v>243</v>
      </c>
      <c r="C251" s="7">
        <f t="shared" ca="1" si="87"/>
        <v>7</v>
      </c>
      <c r="D251" s="8">
        <f t="shared" ca="1" si="88"/>
        <v>17</v>
      </c>
      <c r="E251" s="12">
        <f t="shared" ca="1" si="89"/>
        <v>2</v>
      </c>
      <c r="F251" s="66">
        <f t="shared" ca="1" si="90"/>
        <v>0</v>
      </c>
      <c r="G251" s="67">
        <f t="shared" ca="1" si="91"/>
        <v>-1</v>
      </c>
      <c r="H251" s="7">
        <f t="shared" ca="1" si="92"/>
        <v>1</v>
      </c>
      <c r="I251" s="8" t="b">
        <f t="shared" ca="1" si="93"/>
        <v>0</v>
      </c>
      <c r="J251" s="12"/>
      <c r="K251" s="7">
        <f t="shared" ca="1" si="75"/>
        <v>1</v>
      </c>
      <c r="L251" s="25">
        <f t="shared" si="76"/>
        <v>0.57711321270333571</v>
      </c>
      <c r="M251" s="8">
        <f t="shared" ca="1" si="77"/>
        <v>0</v>
      </c>
      <c r="N251" s="12"/>
      <c r="O251" s="74">
        <f ca="1">OFFSET(R251,0,$F251)</f>
        <v>7.6785481895252241</v>
      </c>
      <c r="P251" s="73">
        <f ca="1">$G251+MAX(T251:U251)</f>
        <v>9.3738423208921731</v>
      </c>
      <c r="Q251" s="48">
        <f ca="1">P251-O251</f>
        <v>1.695294131366949</v>
      </c>
      <c r="R251" s="90">
        <f ca="1">$AU251+$AV251*E251+$AW251*0</f>
        <v>7.6785481895252241</v>
      </c>
      <c r="S251" s="48">
        <f ca="1">$AU251+$AV251*E251+$AW251*1</f>
        <v>11.97664590131712</v>
      </c>
      <c r="T251" s="74">
        <f ca="1">IF($I251=TRUE, 0, $AU251+$AV251*H251+$AW251*0)</f>
        <v>6.0757446091002763</v>
      </c>
      <c r="U251" s="77">
        <f ca="1">IF($I251=TRUE, 0, $AU251+$AV251*H251+$AW251*1)</f>
        <v>10.373842320892173</v>
      </c>
      <c r="X251" s="41">
        <f t="shared" ca="1" si="96"/>
        <v>4.4729410286753275</v>
      </c>
      <c r="Y251" s="31">
        <f t="shared" ca="1" si="96"/>
        <v>8.7710387404672243</v>
      </c>
      <c r="Z251" s="30">
        <f t="shared" ca="1" si="96"/>
        <v>6.0757446091002763</v>
      </c>
      <c r="AA251" s="32">
        <f t="shared" ca="1" si="96"/>
        <v>10.373842320892173</v>
      </c>
      <c r="AB251" s="31">
        <f t="shared" ca="1" si="96"/>
        <v>7.6785481895252241</v>
      </c>
      <c r="AC251" s="31">
        <f t="shared" ca="1" si="96"/>
        <v>11.97664590131712</v>
      </c>
      <c r="AD251" s="30">
        <f t="shared" ca="1" si="96"/>
        <v>9.281351769950172</v>
      </c>
      <c r="AE251" s="32">
        <f t="shared" ca="1" si="96"/>
        <v>13.579449481742069</v>
      </c>
      <c r="AF251" s="31">
        <f t="shared" ca="1" si="96"/>
        <v>10.884155350375121</v>
      </c>
      <c r="AG251" s="42">
        <f t="shared" ca="1" si="96"/>
        <v>15.182253062167018</v>
      </c>
      <c r="AI251" s="7">
        <f t="shared" ca="1" si="79"/>
        <v>1</v>
      </c>
      <c r="AJ251" s="12">
        <f t="shared" ca="1" si="80"/>
        <v>1</v>
      </c>
      <c r="AK251" s="12">
        <f t="shared" ca="1" si="81"/>
        <v>1</v>
      </c>
      <c r="AL251" s="12">
        <f t="shared" ca="1" si="82"/>
        <v>1</v>
      </c>
      <c r="AM251" s="8">
        <f t="shared" ca="1" si="83"/>
        <v>1</v>
      </c>
      <c r="AO251" s="82">
        <f>1</f>
        <v>1</v>
      </c>
      <c r="AP251" s="72">
        <f t="shared" ca="1" si="84"/>
        <v>2</v>
      </c>
      <c r="AQ251" s="83">
        <f t="shared" ca="1" si="85"/>
        <v>0</v>
      </c>
      <c r="AR251" s="90">
        <f ca="1">_alpha*$Q251*AO251</f>
        <v>0.1695294131366949</v>
      </c>
      <c r="AS251" s="25">
        <f ca="1">_alpha*$Q251*AP251</f>
        <v>0.33905882627338979</v>
      </c>
      <c r="AT251" s="48">
        <f ca="1">_alpha*$Q251*AQ251</f>
        <v>0</v>
      </c>
      <c r="AU251" s="90">
        <f ca="1">AU250+AR250</f>
        <v>4.4729410286753275</v>
      </c>
      <c r="AV251" s="25">
        <f ca="1">AV250+AS250</f>
        <v>1.6028035804249483</v>
      </c>
      <c r="AW251" s="48">
        <f ca="1">AW250+AT250</f>
        <v>4.2980977117918968</v>
      </c>
    </row>
    <row r="252" spans="2:49" x14ac:dyDescent="0.7">
      <c r="B252" s="15">
        <f t="shared" si="86"/>
        <v>244</v>
      </c>
      <c r="C252" s="7">
        <f t="shared" ca="1" si="87"/>
        <v>8</v>
      </c>
      <c r="D252" s="8">
        <f t="shared" ca="1" si="88"/>
        <v>17</v>
      </c>
      <c r="E252" s="12">
        <f t="shared" ca="1" si="89"/>
        <v>1</v>
      </c>
      <c r="F252" s="66">
        <f t="shared" ca="1" si="90"/>
        <v>1</v>
      </c>
      <c r="G252" s="67">
        <f t="shared" ca="1" si="91"/>
        <v>-1</v>
      </c>
      <c r="H252" s="7">
        <f t="shared" ca="1" si="92"/>
        <v>2</v>
      </c>
      <c r="I252" s="8" t="b">
        <f t="shared" ca="1" si="93"/>
        <v>0</v>
      </c>
      <c r="J252" s="12"/>
      <c r="K252" s="7">
        <f t="shared" ca="1" si="75"/>
        <v>1</v>
      </c>
      <c r="L252" s="25">
        <f t="shared" si="76"/>
        <v>0.57687722251360352</v>
      </c>
      <c r="M252" s="8">
        <f t="shared" ca="1" si="77"/>
        <v>1</v>
      </c>
      <c r="N252" s="12"/>
      <c r="O252" s="74">
        <f ca="1">OFFSET(R252,0,$F252)</f>
        <v>10.882430560302257</v>
      </c>
      <c r="P252" s="73">
        <f ca="1">$G252+MAX(T252:U252)</f>
        <v>11.824292967000595</v>
      </c>
      <c r="Q252" s="48">
        <f ca="1">P252-O252</f>
        <v>0.94186240669833765</v>
      </c>
      <c r="R252" s="90">
        <f ca="1">$AU252+$AV252*E252+$AW252*0</f>
        <v>6.5843328485103605</v>
      </c>
      <c r="S252" s="48">
        <f ca="1">$AU252+$AV252*E252+$AW252*1</f>
        <v>10.882430560302257</v>
      </c>
      <c r="T252" s="74">
        <f ca="1">IF($I252=TRUE, 0, $AU252+$AV252*H252+$AW252*0)</f>
        <v>8.5261952552086981</v>
      </c>
      <c r="U252" s="77">
        <f ca="1">IF($I252=TRUE, 0, $AU252+$AV252*H252+$AW252*1)</f>
        <v>12.824292967000595</v>
      </c>
      <c r="X252" s="41">
        <f t="shared" ca="1" si="96"/>
        <v>4.6424704418120228</v>
      </c>
      <c r="Y252" s="31">
        <f t="shared" ca="1" si="96"/>
        <v>8.9405681536039197</v>
      </c>
      <c r="Z252" s="30">
        <f t="shared" ca="1" si="96"/>
        <v>6.5843328485103605</v>
      </c>
      <c r="AA252" s="32">
        <f t="shared" ca="1" si="96"/>
        <v>10.882430560302257</v>
      </c>
      <c r="AB252" s="31">
        <f t="shared" ca="1" si="96"/>
        <v>8.5261952552086981</v>
      </c>
      <c r="AC252" s="31">
        <f t="shared" ca="1" si="96"/>
        <v>12.824292967000595</v>
      </c>
      <c r="AD252" s="30">
        <f t="shared" ca="1" si="96"/>
        <v>10.468057661907038</v>
      </c>
      <c r="AE252" s="32">
        <f t="shared" ca="1" si="96"/>
        <v>14.766155373698934</v>
      </c>
      <c r="AF252" s="31">
        <f t="shared" ca="1" si="96"/>
        <v>12.409920068605375</v>
      </c>
      <c r="AG252" s="42">
        <f t="shared" ca="1" si="96"/>
        <v>16.70801778039727</v>
      </c>
      <c r="AI252" s="7">
        <f t="shared" ca="1" si="79"/>
        <v>1</v>
      </c>
      <c r="AJ252" s="12">
        <f t="shared" ca="1" si="80"/>
        <v>1</v>
      </c>
      <c r="AK252" s="12">
        <f t="shared" ca="1" si="81"/>
        <v>1</v>
      </c>
      <c r="AL252" s="12">
        <f t="shared" ca="1" si="82"/>
        <v>1</v>
      </c>
      <c r="AM252" s="8">
        <f t="shared" ca="1" si="83"/>
        <v>1</v>
      </c>
      <c r="AO252" s="82">
        <f>1</f>
        <v>1</v>
      </c>
      <c r="AP252" s="72">
        <f t="shared" ca="1" si="84"/>
        <v>1</v>
      </c>
      <c r="AQ252" s="83">
        <f t="shared" ca="1" si="85"/>
        <v>1</v>
      </c>
      <c r="AR252" s="90">
        <f ca="1">_alpha*$Q252*AO252</f>
        <v>9.4186240669833776E-2</v>
      </c>
      <c r="AS252" s="25">
        <f ca="1">_alpha*$Q252*AP252</f>
        <v>9.4186240669833776E-2</v>
      </c>
      <c r="AT252" s="48">
        <f ca="1">_alpha*$Q252*AQ252</f>
        <v>9.4186240669833776E-2</v>
      </c>
      <c r="AU252" s="90">
        <f ca="1">AU251+AR251</f>
        <v>4.6424704418120228</v>
      </c>
      <c r="AV252" s="25">
        <f ca="1">AV251+AS251</f>
        <v>1.9418624066983381</v>
      </c>
      <c r="AW252" s="48">
        <f ca="1">AW251+AT251</f>
        <v>4.2980977117918968</v>
      </c>
    </row>
    <row r="253" spans="2:49" x14ac:dyDescent="0.7">
      <c r="B253" s="15">
        <f t="shared" si="86"/>
        <v>245</v>
      </c>
      <c r="C253" s="7">
        <f t="shared" ca="1" si="87"/>
        <v>9</v>
      </c>
      <c r="D253" s="8">
        <f t="shared" ca="1" si="88"/>
        <v>17</v>
      </c>
      <c r="E253" s="12">
        <f t="shared" ca="1" si="89"/>
        <v>2</v>
      </c>
      <c r="F253" s="66">
        <f t="shared" ca="1" si="90"/>
        <v>0</v>
      </c>
      <c r="G253" s="67">
        <f t="shared" ca="1" si="91"/>
        <v>-1</v>
      </c>
      <c r="H253" s="7">
        <f t="shared" ca="1" si="92"/>
        <v>1</v>
      </c>
      <c r="I253" s="8" t="b">
        <f t="shared" ca="1" si="93"/>
        <v>0</v>
      </c>
      <c r="J253" s="12"/>
      <c r="K253" s="7">
        <f t="shared" ca="1" si="75"/>
        <v>1</v>
      </c>
      <c r="L253" s="25">
        <f t="shared" si="76"/>
        <v>0.57664228950118068</v>
      </c>
      <c r="M253" s="8">
        <f t="shared" ca="1" si="77"/>
        <v>0</v>
      </c>
      <c r="N253" s="12"/>
      <c r="O253" s="74">
        <f ca="1">OFFSET(R253,0,$F253)</f>
        <v>8.8087539772182009</v>
      </c>
      <c r="P253" s="73">
        <f ca="1">$G253+MAX(T253:U253)</f>
        <v>10.164989282311758</v>
      </c>
      <c r="Q253" s="48">
        <f ca="1">P253-O253</f>
        <v>1.3562353050935574</v>
      </c>
      <c r="R253" s="90">
        <f ca="1">$AU253+$AV253*E253+$AW253*0</f>
        <v>8.8087539772182009</v>
      </c>
      <c r="S253" s="48">
        <f ca="1">$AU253+$AV253*E253+$AW253*1</f>
        <v>13.201037929679931</v>
      </c>
      <c r="T253" s="74">
        <f ca="1">IF($I253=TRUE, 0, $AU253+$AV253*H253+$AW253*0)</f>
        <v>6.7727053298500284</v>
      </c>
      <c r="U253" s="77">
        <f ca="1">IF($I253=TRUE, 0, $AU253+$AV253*H253+$AW253*1)</f>
        <v>11.164989282311758</v>
      </c>
      <c r="X253" s="41">
        <f t="shared" ca="1" si="96"/>
        <v>4.7366566824818568</v>
      </c>
      <c r="Y253" s="31">
        <f t="shared" ca="1" si="96"/>
        <v>9.1289406349435875</v>
      </c>
      <c r="Z253" s="30">
        <f t="shared" ca="1" si="96"/>
        <v>6.7727053298500284</v>
      </c>
      <c r="AA253" s="32">
        <f t="shared" ca="1" si="96"/>
        <v>11.164989282311758</v>
      </c>
      <c r="AB253" s="31">
        <f t="shared" ca="1" si="96"/>
        <v>8.8087539772182009</v>
      </c>
      <c r="AC253" s="31">
        <f t="shared" ca="1" si="96"/>
        <v>13.201037929679931</v>
      </c>
      <c r="AD253" s="30">
        <f t="shared" ca="1" si="96"/>
        <v>10.844802624586372</v>
      </c>
      <c r="AE253" s="32">
        <f t="shared" ca="1" si="96"/>
        <v>15.237086577048103</v>
      </c>
      <c r="AF253" s="31">
        <f t="shared" ca="1" si="96"/>
        <v>12.880851271954544</v>
      </c>
      <c r="AG253" s="42">
        <f t="shared" ca="1" si="96"/>
        <v>17.273135224416276</v>
      </c>
      <c r="AI253" s="7">
        <f t="shared" ca="1" si="79"/>
        <v>1</v>
      </c>
      <c r="AJ253" s="12">
        <f t="shared" ca="1" si="80"/>
        <v>1</v>
      </c>
      <c r="AK253" s="12">
        <f t="shared" ca="1" si="81"/>
        <v>1</v>
      </c>
      <c r="AL253" s="12">
        <f t="shared" ca="1" si="82"/>
        <v>1</v>
      </c>
      <c r="AM253" s="8">
        <f t="shared" ca="1" si="83"/>
        <v>1</v>
      </c>
      <c r="AO253" s="82">
        <f>1</f>
        <v>1</v>
      </c>
      <c r="AP253" s="72">
        <f t="shared" ca="1" si="84"/>
        <v>2</v>
      </c>
      <c r="AQ253" s="83">
        <f t="shared" ca="1" si="85"/>
        <v>0</v>
      </c>
      <c r="AR253" s="90">
        <f ca="1">_alpha*$Q253*AO253</f>
        <v>0.13562353050935574</v>
      </c>
      <c r="AS253" s="25">
        <f ca="1">_alpha*$Q253*AP253</f>
        <v>0.27124706101871149</v>
      </c>
      <c r="AT253" s="48">
        <f ca="1">_alpha*$Q253*AQ253</f>
        <v>0</v>
      </c>
      <c r="AU253" s="90">
        <f ca="1">AU252+AR252</f>
        <v>4.7366566824818568</v>
      </c>
      <c r="AV253" s="25">
        <f ca="1">AV252+AS252</f>
        <v>2.036048647368172</v>
      </c>
      <c r="AW253" s="48">
        <f ca="1">AW252+AT252</f>
        <v>4.3922839524617308</v>
      </c>
    </row>
    <row r="254" spans="2:49" x14ac:dyDescent="0.7">
      <c r="B254" s="15">
        <f t="shared" si="86"/>
        <v>246</v>
      </c>
      <c r="C254" s="7">
        <f t="shared" ca="1" si="87"/>
        <v>10</v>
      </c>
      <c r="D254" s="8">
        <f t="shared" ca="1" si="88"/>
        <v>17</v>
      </c>
      <c r="E254" s="12">
        <f t="shared" ca="1" si="89"/>
        <v>1</v>
      </c>
      <c r="F254" s="66">
        <f t="shared" ca="1" si="90"/>
        <v>1</v>
      </c>
      <c r="G254" s="67">
        <f t="shared" ca="1" si="91"/>
        <v>-1</v>
      </c>
      <c r="H254" s="7">
        <f t="shared" ca="1" si="92"/>
        <v>2</v>
      </c>
      <c r="I254" s="8" t="b">
        <f t="shared" ca="1" si="93"/>
        <v>0</v>
      </c>
      <c r="J254" s="12"/>
      <c r="K254" s="7">
        <f t="shared" ca="1" si="75"/>
        <v>1</v>
      </c>
      <c r="L254" s="25">
        <f t="shared" si="76"/>
        <v>0.57640840466148047</v>
      </c>
      <c r="M254" s="8">
        <f t="shared" ca="1" si="77"/>
        <v>1</v>
      </c>
      <c r="N254" s="12"/>
      <c r="O254" s="74">
        <f ca="1">OFFSET(R254,0,$F254)</f>
        <v>11.571859873839827</v>
      </c>
      <c r="P254" s="73">
        <f ca="1">$G254+MAX(T254:U254)</f>
        <v>12.879155582226712</v>
      </c>
      <c r="Q254" s="48">
        <f ca="1">P254-O254</f>
        <v>1.307295708386885</v>
      </c>
      <c r="R254" s="90">
        <f ca="1">$AU254+$AV254*E254+$AW254*0</f>
        <v>7.1795759213780954</v>
      </c>
      <c r="S254" s="48">
        <f ca="1">$AU254+$AV254*E254+$AW254*1</f>
        <v>11.571859873839827</v>
      </c>
      <c r="T254" s="74">
        <f ca="1">IF($I254=TRUE, 0, $AU254+$AV254*H254+$AW254*0)</f>
        <v>9.4868716297649804</v>
      </c>
      <c r="U254" s="77">
        <f ca="1">IF($I254=TRUE, 0, $AU254+$AV254*H254+$AW254*1)</f>
        <v>13.879155582226712</v>
      </c>
      <c r="X254" s="41">
        <f t="shared" ca="1" si="96"/>
        <v>4.8722802129912122</v>
      </c>
      <c r="Y254" s="31">
        <f t="shared" ca="1" si="96"/>
        <v>9.264564165452942</v>
      </c>
      <c r="Z254" s="30">
        <f t="shared" ca="1" si="96"/>
        <v>7.1795759213780954</v>
      </c>
      <c r="AA254" s="32">
        <f t="shared" ca="1" si="96"/>
        <v>11.571859873839827</v>
      </c>
      <c r="AB254" s="31">
        <f t="shared" ca="1" si="96"/>
        <v>9.4868716297649804</v>
      </c>
      <c r="AC254" s="31">
        <f t="shared" ca="1" si="96"/>
        <v>13.879155582226712</v>
      </c>
      <c r="AD254" s="30">
        <f t="shared" ca="1" si="96"/>
        <v>11.794167338151864</v>
      </c>
      <c r="AE254" s="32">
        <f t="shared" ca="1" si="96"/>
        <v>16.186451290613594</v>
      </c>
      <c r="AF254" s="31">
        <f t="shared" ca="1" si="96"/>
        <v>14.101463046538747</v>
      </c>
      <c r="AG254" s="42">
        <f t="shared" ca="1" si="96"/>
        <v>18.493746999000479</v>
      </c>
      <c r="AI254" s="7">
        <f t="shared" ca="1" si="79"/>
        <v>1</v>
      </c>
      <c r="AJ254" s="12">
        <f t="shared" ca="1" si="80"/>
        <v>1</v>
      </c>
      <c r="AK254" s="12">
        <f t="shared" ca="1" si="81"/>
        <v>1</v>
      </c>
      <c r="AL254" s="12">
        <f t="shared" ca="1" si="82"/>
        <v>1</v>
      </c>
      <c r="AM254" s="8">
        <f t="shared" ca="1" si="83"/>
        <v>1</v>
      </c>
      <c r="AO254" s="82">
        <f>1</f>
        <v>1</v>
      </c>
      <c r="AP254" s="72">
        <f t="shared" ca="1" si="84"/>
        <v>1</v>
      </c>
      <c r="AQ254" s="83">
        <f t="shared" ca="1" si="85"/>
        <v>1</v>
      </c>
      <c r="AR254" s="90">
        <f ca="1">_alpha*$Q254*AO254</f>
        <v>0.1307295708386885</v>
      </c>
      <c r="AS254" s="25">
        <f ca="1">_alpha*$Q254*AP254</f>
        <v>0.1307295708386885</v>
      </c>
      <c r="AT254" s="48">
        <f ca="1">_alpha*$Q254*AQ254</f>
        <v>0.1307295708386885</v>
      </c>
      <c r="AU254" s="90">
        <f ca="1">AU253+AR253</f>
        <v>4.8722802129912122</v>
      </c>
      <c r="AV254" s="25">
        <f ca="1">AV253+AS253</f>
        <v>2.3072957083868837</v>
      </c>
      <c r="AW254" s="48">
        <f ca="1">AW253+AT253</f>
        <v>4.3922839524617308</v>
      </c>
    </row>
    <row r="255" spans="2:49" x14ac:dyDescent="0.7">
      <c r="B255" s="15">
        <f t="shared" si="86"/>
        <v>247</v>
      </c>
      <c r="C255" s="7">
        <f t="shared" ca="1" si="87"/>
        <v>11</v>
      </c>
      <c r="D255" s="8">
        <f t="shared" ca="1" si="88"/>
        <v>17</v>
      </c>
      <c r="E255" s="12">
        <f t="shared" ca="1" si="89"/>
        <v>2</v>
      </c>
      <c r="F255" s="66">
        <f t="shared" ca="1" si="90"/>
        <v>1</v>
      </c>
      <c r="G255" s="67">
        <f t="shared" ca="1" si="91"/>
        <v>-1</v>
      </c>
      <c r="H255" s="7">
        <f t="shared" ca="1" si="92"/>
        <v>3</v>
      </c>
      <c r="I255" s="8" t="b">
        <f t="shared" ca="1" si="93"/>
        <v>0</v>
      </c>
      <c r="J255" s="12"/>
      <c r="K255" s="7">
        <f t="shared" ca="1" si="75"/>
        <v>1</v>
      </c>
      <c r="L255" s="25">
        <f t="shared" si="76"/>
        <v>0.57617555910267859</v>
      </c>
      <c r="M255" s="8">
        <f t="shared" ca="1" si="77"/>
        <v>1</v>
      </c>
      <c r="N255" s="12"/>
      <c r="O255" s="74">
        <f ca="1">OFFSET(R255,0,$F255)</f>
        <v>14.402073865581464</v>
      </c>
      <c r="P255" s="73">
        <f ca="1">$G255+MAX(T255:U255)</f>
        <v>15.840099144807038</v>
      </c>
      <c r="Q255" s="48">
        <f ca="1">P255-O255</f>
        <v>1.4380252792255739</v>
      </c>
      <c r="R255" s="90">
        <f ca="1">$AU255+$AV255*E255+$AW255*0</f>
        <v>9.8790603422810452</v>
      </c>
      <c r="S255" s="48">
        <f ca="1">$AU255+$AV255*E255+$AW255*1</f>
        <v>14.402073865581464</v>
      </c>
      <c r="T255" s="74">
        <f ca="1">IF($I255=TRUE, 0, $AU255+$AV255*H255+$AW255*0)</f>
        <v>12.317085621506617</v>
      </c>
      <c r="U255" s="77">
        <f ca="1">IF($I255=TRUE, 0, $AU255+$AV255*H255+$AW255*1)</f>
        <v>16.840099144807038</v>
      </c>
      <c r="X255" s="41">
        <f t="shared" ca="1" si="96"/>
        <v>5.003009783829901</v>
      </c>
      <c r="Y255" s="31">
        <f t="shared" ca="1" si="96"/>
        <v>9.5260233071303198</v>
      </c>
      <c r="Z255" s="30">
        <f t="shared" ca="1" si="96"/>
        <v>7.4410350630554731</v>
      </c>
      <c r="AA255" s="32">
        <f t="shared" ca="1" si="96"/>
        <v>11.964048586355894</v>
      </c>
      <c r="AB255" s="31">
        <f t="shared" ca="1" si="96"/>
        <v>9.8790603422810452</v>
      </c>
      <c r="AC255" s="31">
        <f t="shared" ca="1" si="96"/>
        <v>14.402073865581464</v>
      </c>
      <c r="AD255" s="30">
        <f t="shared" ca="1" si="96"/>
        <v>12.317085621506617</v>
      </c>
      <c r="AE255" s="32">
        <f t="shared" ca="1" si="96"/>
        <v>16.840099144807038</v>
      </c>
      <c r="AF255" s="31">
        <f t="shared" ca="1" si="96"/>
        <v>14.755110900732189</v>
      </c>
      <c r="AG255" s="42">
        <f t="shared" ca="1" si="96"/>
        <v>19.278124424032608</v>
      </c>
      <c r="AI255" s="7">
        <f t="shared" ca="1" si="79"/>
        <v>1</v>
      </c>
      <c r="AJ255" s="12">
        <f t="shared" ca="1" si="80"/>
        <v>1</v>
      </c>
      <c r="AK255" s="12">
        <f t="shared" ca="1" si="81"/>
        <v>1</v>
      </c>
      <c r="AL255" s="12">
        <f t="shared" ca="1" si="82"/>
        <v>1</v>
      </c>
      <c r="AM255" s="8">
        <f t="shared" ca="1" si="83"/>
        <v>1</v>
      </c>
      <c r="AO255" s="82">
        <f>1</f>
        <v>1</v>
      </c>
      <c r="AP255" s="72">
        <f t="shared" ca="1" si="84"/>
        <v>2</v>
      </c>
      <c r="AQ255" s="83">
        <f t="shared" ca="1" si="85"/>
        <v>1</v>
      </c>
      <c r="AR255" s="90">
        <f ca="1">_alpha*$Q255*AO255</f>
        <v>0.1438025279225574</v>
      </c>
      <c r="AS255" s="25">
        <f ca="1">_alpha*$Q255*AP255</f>
        <v>0.28760505584511481</v>
      </c>
      <c r="AT255" s="48">
        <f ca="1">_alpha*$Q255*AQ255</f>
        <v>0.1438025279225574</v>
      </c>
      <c r="AU255" s="90">
        <f ca="1">AU254+AR254</f>
        <v>5.003009783829901</v>
      </c>
      <c r="AV255" s="25">
        <f ca="1">AV254+AS254</f>
        <v>2.4380252792255721</v>
      </c>
      <c r="AW255" s="48">
        <f ca="1">AW254+AT254</f>
        <v>4.5230135233004196</v>
      </c>
    </row>
    <row r="256" spans="2:49" x14ac:dyDescent="0.7">
      <c r="B256" s="15">
        <f t="shared" si="86"/>
        <v>248</v>
      </c>
      <c r="C256" s="7">
        <f t="shared" ca="1" si="87"/>
        <v>12</v>
      </c>
      <c r="D256" s="8">
        <f t="shared" ca="1" si="88"/>
        <v>17</v>
      </c>
      <c r="E256" s="12">
        <f t="shared" ca="1" si="89"/>
        <v>3</v>
      </c>
      <c r="F256" s="66">
        <f t="shared" ca="1" si="90"/>
        <v>0</v>
      </c>
      <c r="G256" s="67">
        <f t="shared" ca="1" si="91"/>
        <v>-1</v>
      </c>
      <c r="H256" s="7">
        <f t="shared" ca="1" si="92"/>
        <v>2</v>
      </c>
      <c r="I256" s="8" t="b">
        <f t="shared" ca="1" si="93"/>
        <v>0</v>
      </c>
      <c r="J256" s="12"/>
      <c r="K256" s="7">
        <f t="shared" ca="1" si="75"/>
        <v>1</v>
      </c>
      <c r="L256" s="25">
        <f t="shared" si="76"/>
        <v>0.57594374404385307</v>
      </c>
      <c r="M256" s="8">
        <f t="shared" ca="1" si="77"/>
        <v>0</v>
      </c>
      <c r="N256" s="12"/>
      <c r="O256" s="74">
        <f ca="1">OFFSET(R256,0,$F256)</f>
        <v>13.323703316964519</v>
      </c>
      <c r="P256" s="73">
        <f ca="1">$G256+MAX(T256:U256)</f>
        <v>14.264889033116809</v>
      </c>
      <c r="Q256" s="48">
        <f ca="1">P256-O256</f>
        <v>0.9411857161522903</v>
      </c>
      <c r="R256" s="90">
        <f ca="1">$AU256+$AV256*E256+$AW256*0</f>
        <v>13.323703316964519</v>
      </c>
      <c r="S256" s="48">
        <f ca="1">$AU256+$AV256*E256+$AW256*1</f>
        <v>17.990519368187496</v>
      </c>
      <c r="T256" s="74">
        <f ca="1">IF($I256=TRUE, 0, $AU256+$AV256*H256+$AW256*0)</f>
        <v>10.598072981893832</v>
      </c>
      <c r="U256" s="77">
        <f ca="1">IF($I256=TRUE, 0, $AU256+$AV256*H256+$AW256*1)</f>
        <v>15.264889033116809</v>
      </c>
      <c r="X256" s="41">
        <f t="shared" ca="1" si="96"/>
        <v>5.1468123117524582</v>
      </c>
      <c r="Y256" s="31">
        <f t="shared" ca="1" si="96"/>
        <v>9.8136283629754359</v>
      </c>
      <c r="Z256" s="30">
        <f t="shared" ca="1" si="96"/>
        <v>7.8724426468231457</v>
      </c>
      <c r="AA256" s="32">
        <f t="shared" ca="1" si="96"/>
        <v>12.539258698046122</v>
      </c>
      <c r="AB256" s="31">
        <f t="shared" ca="1" si="96"/>
        <v>10.598072981893832</v>
      </c>
      <c r="AC256" s="31">
        <f t="shared" ca="1" si="96"/>
        <v>15.264889033116809</v>
      </c>
      <c r="AD256" s="30">
        <f t="shared" ca="1" si="96"/>
        <v>13.323703316964519</v>
      </c>
      <c r="AE256" s="32">
        <f t="shared" ca="1" si="96"/>
        <v>17.990519368187496</v>
      </c>
      <c r="AF256" s="31">
        <f t="shared" ca="1" si="96"/>
        <v>16.049333652035205</v>
      </c>
      <c r="AG256" s="42">
        <f t="shared" ca="1" si="96"/>
        <v>20.716149703258182</v>
      </c>
      <c r="AI256" s="7">
        <f t="shared" ca="1" si="79"/>
        <v>1</v>
      </c>
      <c r="AJ256" s="12">
        <f t="shared" ca="1" si="80"/>
        <v>1</v>
      </c>
      <c r="AK256" s="12">
        <f t="shared" ca="1" si="81"/>
        <v>1</v>
      </c>
      <c r="AL256" s="12">
        <f t="shared" ca="1" si="82"/>
        <v>1</v>
      </c>
      <c r="AM256" s="8">
        <f t="shared" ca="1" si="83"/>
        <v>1</v>
      </c>
      <c r="AO256" s="82">
        <f>1</f>
        <v>1</v>
      </c>
      <c r="AP256" s="72">
        <f t="shared" ca="1" si="84"/>
        <v>3</v>
      </c>
      <c r="AQ256" s="83">
        <f t="shared" ca="1" si="85"/>
        <v>0</v>
      </c>
      <c r="AR256" s="90">
        <f ca="1">_alpha*$Q256*AO256</f>
        <v>9.4118571615229032E-2</v>
      </c>
      <c r="AS256" s="25">
        <f ca="1">_alpha*$Q256*AP256</f>
        <v>0.28235571484568711</v>
      </c>
      <c r="AT256" s="48">
        <f ca="1">_alpha*$Q256*AQ256</f>
        <v>0</v>
      </c>
      <c r="AU256" s="90">
        <f ca="1">AU255+AR255</f>
        <v>5.1468123117524582</v>
      </c>
      <c r="AV256" s="25">
        <f ca="1">AV255+AS255</f>
        <v>2.725630335070687</v>
      </c>
      <c r="AW256" s="48">
        <f ca="1">AW255+AT255</f>
        <v>4.6668160512229768</v>
      </c>
    </row>
    <row r="257" spans="2:49" x14ac:dyDescent="0.7">
      <c r="B257" s="15">
        <f t="shared" si="86"/>
        <v>249</v>
      </c>
      <c r="C257" s="7">
        <f t="shared" ca="1" si="87"/>
        <v>13</v>
      </c>
      <c r="D257" s="8">
        <f t="shared" ca="1" si="88"/>
        <v>17</v>
      </c>
      <c r="E257" s="12">
        <f t="shared" ca="1" si="89"/>
        <v>2</v>
      </c>
      <c r="F257" s="66">
        <f t="shared" ca="1" si="90"/>
        <v>1</v>
      </c>
      <c r="G257" s="67">
        <f t="shared" ca="1" si="91"/>
        <v>-1</v>
      </c>
      <c r="H257" s="7">
        <f t="shared" ca="1" si="92"/>
        <v>3</v>
      </c>
      <c r="I257" s="8" t="b">
        <f t="shared" ca="1" si="93"/>
        <v>0</v>
      </c>
      <c r="J257" s="12"/>
      <c r="K257" s="7">
        <f t="shared" ca="1" si="75"/>
        <v>1</v>
      </c>
      <c r="L257" s="25">
        <f t="shared" si="76"/>
        <v>0.57571295081316232</v>
      </c>
      <c r="M257" s="8">
        <f t="shared" ca="1" si="77"/>
        <v>1</v>
      </c>
      <c r="N257" s="12"/>
      <c r="O257" s="74">
        <f ca="1">OFFSET(R257,0,$F257)</f>
        <v>15.923719034423412</v>
      </c>
      <c r="P257" s="73">
        <f ca="1">$G257+MAX(T257:U257)</f>
        <v>17.931705084339786</v>
      </c>
      <c r="Q257" s="48">
        <f ca="1">P257-O257</f>
        <v>2.007986049916374</v>
      </c>
      <c r="R257" s="90">
        <f ca="1">$AU257+$AV257*E257+$AW257*0</f>
        <v>11.256902983200435</v>
      </c>
      <c r="S257" s="48">
        <f ca="1">$AU257+$AV257*E257+$AW257*1</f>
        <v>15.923719034423412</v>
      </c>
      <c r="T257" s="74">
        <f ca="1">IF($I257=TRUE, 0, $AU257+$AV257*H257+$AW257*0)</f>
        <v>14.264889033116809</v>
      </c>
      <c r="U257" s="77">
        <f ca="1">IF($I257=TRUE, 0, $AU257+$AV257*H257+$AW257*1)</f>
        <v>18.931705084339786</v>
      </c>
      <c r="X257" s="41">
        <f t="shared" ca="1" si="96"/>
        <v>5.2409308833676871</v>
      </c>
      <c r="Y257" s="31">
        <f t="shared" ca="1" si="96"/>
        <v>9.9077469345906639</v>
      </c>
      <c r="Z257" s="30">
        <f t="shared" ca="1" si="96"/>
        <v>8.2489169332840611</v>
      </c>
      <c r="AA257" s="32">
        <f t="shared" ca="1" si="96"/>
        <v>12.915732984507038</v>
      </c>
      <c r="AB257" s="31">
        <f t="shared" ca="1" si="96"/>
        <v>11.256902983200435</v>
      </c>
      <c r="AC257" s="31">
        <f t="shared" ca="1" si="96"/>
        <v>15.923719034423412</v>
      </c>
      <c r="AD257" s="30">
        <f t="shared" ca="1" si="96"/>
        <v>14.264889033116809</v>
      </c>
      <c r="AE257" s="32">
        <f t="shared" ca="1" si="96"/>
        <v>18.931705084339786</v>
      </c>
      <c r="AF257" s="31">
        <f t="shared" ca="1" si="96"/>
        <v>17.272875083033185</v>
      </c>
      <c r="AG257" s="42">
        <f t="shared" ca="1" si="96"/>
        <v>21.939691134256162</v>
      </c>
      <c r="AI257" s="7">
        <f t="shared" ca="1" si="79"/>
        <v>1</v>
      </c>
      <c r="AJ257" s="12">
        <f t="shared" ca="1" si="80"/>
        <v>1</v>
      </c>
      <c r="AK257" s="12">
        <f t="shared" ca="1" si="81"/>
        <v>1</v>
      </c>
      <c r="AL257" s="12">
        <f t="shared" ca="1" si="82"/>
        <v>1</v>
      </c>
      <c r="AM257" s="8">
        <f t="shared" ca="1" si="83"/>
        <v>1</v>
      </c>
      <c r="AO257" s="82">
        <f>1</f>
        <v>1</v>
      </c>
      <c r="AP257" s="72">
        <f t="shared" ca="1" si="84"/>
        <v>2</v>
      </c>
      <c r="AQ257" s="83">
        <f t="shared" ca="1" si="85"/>
        <v>1</v>
      </c>
      <c r="AR257" s="90">
        <f ca="1">_alpha*$Q257*AO257</f>
        <v>0.2007986049916374</v>
      </c>
      <c r="AS257" s="25">
        <f ca="1">_alpha*$Q257*AP257</f>
        <v>0.40159720998327481</v>
      </c>
      <c r="AT257" s="48">
        <f ca="1">_alpha*$Q257*AQ257</f>
        <v>0.2007986049916374</v>
      </c>
      <c r="AU257" s="90">
        <f ca="1">AU256+AR256</f>
        <v>5.2409308833676871</v>
      </c>
      <c r="AV257" s="25">
        <f ca="1">AV256+AS256</f>
        <v>3.007986049916374</v>
      </c>
      <c r="AW257" s="48">
        <f ca="1">AW256+AT256</f>
        <v>4.6668160512229768</v>
      </c>
    </row>
    <row r="258" spans="2:49" x14ac:dyDescent="0.7">
      <c r="B258" s="15">
        <f t="shared" si="86"/>
        <v>250</v>
      </c>
      <c r="C258" s="7">
        <f t="shared" ca="1" si="87"/>
        <v>14</v>
      </c>
      <c r="D258" s="8">
        <f t="shared" ca="1" si="88"/>
        <v>17</v>
      </c>
      <c r="E258" s="12">
        <f t="shared" ca="1" si="89"/>
        <v>3</v>
      </c>
      <c r="F258" s="66">
        <f t="shared" ca="1" si="90"/>
        <v>0</v>
      </c>
      <c r="G258" s="67">
        <f t="shared" ca="1" si="91"/>
        <v>-1</v>
      </c>
      <c r="H258" s="7">
        <f t="shared" ca="1" si="92"/>
        <v>2</v>
      </c>
      <c r="I258" s="8" t="b">
        <f t="shared" ca="1" si="93"/>
        <v>0</v>
      </c>
      <c r="J258" s="12"/>
      <c r="K258" s="7">
        <f t="shared" ca="1" si="75"/>
        <v>1</v>
      </c>
      <c r="L258" s="25">
        <f t="shared" si="76"/>
        <v>0.57548317084606027</v>
      </c>
      <c r="M258" s="8">
        <f t="shared" ca="1" si="77"/>
        <v>0</v>
      </c>
      <c r="N258" s="12"/>
      <c r="O258" s="74">
        <f ca="1">OFFSET(R258,0,$F258)</f>
        <v>15.670479268058273</v>
      </c>
      <c r="P258" s="73">
        <f ca="1">$G258+MAX(T258:U258)</f>
        <v>16.128510664373234</v>
      </c>
      <c r="Q258" s="48">
        <f ca="1">P258-O258</f>
        <v>0.45803139631496137</v>
      </c>
      <c r="R258" s="90">
        <f ca="1">$AU258+$AV258*E258+$AW258*0</f>
        <v>15.670479268058273</v>
      </c>
      <c r="S258" s="48">
        <f ca="1">$AU258+$AV258*E258+$AW258*1</f>
        <v>20.538093924272886</v>
      </c>
      <c r="T258" s="74">
        <f ca="1">IF($I258=TRUE, 0, $AU258+$AV258*H258+$AW258*0)</f>
        <v>12.260896008158621</v>
      </c>
      <c r="U258" s="77">
        <f ca="1">IF($I258=TRUE, 0, $AU258+$AV258*H258+$AW258*1)</f>
        <v>17.128510664373234</v>
      </c>
      <c r="X258" s="41">
        <f t="shared" ca="1" si="96"/>
        <v>5.4417294883593241</v>
      </c>
      <c r="Y258" s="31">
        <f t="shared" ca="1" si="96"/>
        <v>10.309344144573938</v>
      </c>
      <c r="Z258" s="30">
        <f t="shared" ca="1" si="96"/>
        <v>8.8513127482589731</v>
      </c>
      <c r="AA258" s="32">
        <f t="shared" ca="1" si="96"/>
        <v>13.718927404473586</v>
      </c>
      <c r="AB258" s="31">
        <f t="shared" ca="1" si="96"/>
        <v>12.260896008158621</v>
      </c>
      <c r="AC258" s="31">
        <f t="shared" ca="1" si="96"/>
        <v>17.128510664373234</v>
      </c>
      <c r="AD258" s="30">
        <f t="shared" ca="1" si="96"/>
        <v>15.670479268058273</v>
      </c>
      <c r="AE258" s="32">
        <f t="shared" ca="1" si="96"/>
        <v>20.538093924272886</v>
      </c>
      <c r="AF258" s="31">
        <f t="shared" ca="1" si="96"/>
        <v>19.080062527957921</v>
      </c>
      <c r="AG258" s="42">
        <f t="shared" ca="1" si="96"/>
        <v>23.947677184172534</v>
      </c>
      <c r="AI258" s="7">
        <f t="shared" ca="1" si="79"/>
        <v>1</v>
      </c>
      <c r="AJ258" s="12">
        <f t="shared" ca="1" si="80"/>
        <v>1</v>
      </c>
      <c r="AK258" s="12">
        <f t="shared" ca="1" si="81"/>
        <v>1</v>
      </c>
      <c r="AL258" s="12">
        <f t="shared" ca="1" si="82"/>
        <v>1</v>
      </c>
      <c r="AM258" s="8">
        <f t="shared" ca="1" si="83"/>
        <v>1</v>
      </c>
      <c r="AO258" s="82">
        <f>1</f>
        <v>1</v>
      </c>
      <c r="AP258" s="72">
        <f t="shared" ca="1" si="84"/>
        <v>3</v>
      </c>
      <c r="AQ258" s="83">
        <f t="shared" ca="1" si="85"/>
        <v>0</v>
      </c>
      <c r="AR258" s="90">
        <f ca="1">_alpha*$Q258*AO258</f>
        <v>4.580313963149614E-2</v>
      </c>
      <c r="AS258" s="25">
        <f ca="1">_alpha*$Q258*AP258</f>
        <v>0.13740941889448843</v>
      </c>
      <c r="AT258" s="48">
        <f ca="1">_alpha*$Q258*AQ258</f>
        <v>0</v>
      </c>
      <c r="AU258" s="90">
        <f ca="1">AU257+AR257</f>
        <v>5.4417294883593241</v>
      </c>
      <c r="AV258" s="25">
        <f ca="1">AV257+AS257</f>
        <v>3.4095832598996489</v>
      </c>
      <c r="AW258" s="48">
        <f ca="1">AW257+AT257</f>
        <v>4.8676146562146139</v>
      </c>
    </row>
    <row r="259" spans="2:49" x14ac:dyDescent="0.7">
      <c r="B259" s="15">
        <f t="shared" si="86"/>
        <v>251</v>
      </c>
      <c r="C259" s="7">
        <f t="shared" ca="1" si="87"/>
        <v>15</v>
      </c>
      <c r="D259" s="8">
        <f t="shared" ca="1" si="88"/>
        <v>17</v>
      </c>
      <c r="E259" s="12">
        <f t="shared" ca="1" si="89"/>
        <v>2</v>
      </c>
      <c r="F259" s="66">
        <f t="shared" ca="1" si="90"/>
        <v>1</v>
      </c>
      <c r="G259" s="67">
        <f t="shared" ca="1" si="91"/>
        <v>-1</v>
      </c>
      <c r="H259" s="7">
        <f t="shared" ca="1" si="92"/>
        <v>3</v>
      </c>
      <c r="I259" s="8" t="b">
        <f t="shared" ca="1" si="93"/>
        <v>0</v>
      </c>
      <c r="J259" s="12"/>
      <c r="K259" s="7">
        <f t="shared" ca="1" si="75"/>
        <v>1</v>
      </c>
      <c r="L259" s="25">
        <f t="shared" si="76"/>
        <v>0.57525439568354686</v>
      </c>
      <c r="M259" s="8">
        <f t="shared" ca="1" si="77"/>
        <v>1</v>
      </c>
      <c r="N259" s="12"/>
      <c r="O259" s="74">
        <f ca="1">OFFSET(R259,0,$F259)</f>
        <v>17.449132641793707</v>
      </c>
      <c r="P259" s="73">
        <f ca="1">$G259+MAX(T259:U259)</f>
        <v>19.996125320587844</v>
      </c>
      <c r="Q259" s="48">
        <f ca="1">P259-O259</f>
        <v>2.5469926787941368</v>
      </c>
      <c r="R259" s="90">
        <f ca="1">$AU259+$AV259*E259+$AW259*0</f>
        <v>12.581517985579094</v>
      </c>
      <c r="S259" s="48">
        <f ca="1">$AU259+$AV259*E259+$AW259*1</f>
        <v>17.449132641793707</v>
      </c>
      <c r="T259" s="74">
        <f ca="1">IF($I259=TRUE, 0, $AU259+$AV259*H259+$AW259*0)</f>
        <v>16.128510664373231</v>
      </c>
      <c r="U259" s="77">
        <f ca="1">IF($I259=TRUE, 0, $AU259+$AV259*H259+$AW259*1)</f>
        <v>20.996125320587844</v>
      </c>
      <c r="X259" s="41">
        <f t="shared" ca="1" si="96"/>
        <v>5.4875326279908201</v>
      </c>
      <c r="Y259" s="31">
        <f t="shared" ca="1" si="96"/>
        <v>10.355147284205433</v>
      </c>
      <c r="Z259" s="30">
        <f t="shared" ca="1" si="96"/>
        <v>9.0345253067849569</v>
      </c>
      <c r="AA259" s="32">
        <f t="shared" ca="1" si="96"/>
        <v>13.90213996299957</v>
      </c>
      <c r="AB259" s="31">
        <f t="shared" ca="1" si="96"/>
        <v>12.581517985579094</v>
      </c>
      <c r="AC259" s="31">
        <f t="shared" ca="1" si="96"/>
        <v>17.449132641793707</v>
      </c>
      <c r="AD259" s="30">
        <f t="shared" ca="1" si="96"/>
        <v>16.128510664373231</v>
      </c>
      <c r="AE259" s="32">
        <f t="shared" ca="1" si="96"/>
        <v>20.996125320587844</v>
      </c>
      <c r="AF259" s="31">
        <f t="shared" ca="1" si="96"/>
        <v>19.675503343167371</v>
      </c>
      <c r="AG259" s="42">
        <f t="shared" ca="1" si="96"/>
        <v>24.543117999381984</v>
      </c>
      <c r="AI259" s="7">
        <f t="shared" ca="1" si="79"/>
        <v>1</v>
      </c>
      <c r="AJ259" s="12">
        <f t="shared" ca="1" si="80"/>
        <v>1</v>
      </c>
      <c r="AK259" s="12">
        <f t="shared" ca="1" si="81"/>
        <v>1</v>
      </c>
      <c r="AL259" s="12">
        <f t="shared" ca="1" si="82"/>
        <v>1</v>
      </c>
      <c r="AM259" s="8">
        <f t="shared" ca="1" si="83"/>
        <v>1</v>
      </c>
      <c r="AO259" s="82">
        <f>1</f>
        <v>1</v>
      </c>
      <c r="AP259" s="72">
        <f t="shared" ca="1" si="84"/>
        <v>2</v>
      </c>
      <c r="AQ259" s="83">
        <f t="shared" ca="1" si="85"/>
        <v>1</v>
      </c>
      <c r="AR259" s="90">
        <f ca="1">_alpha*$Q259*AO259</f>
        <v>0.25469926787941372</v>
      </c>
      <c r="AS259" s="25">
        <f ca="1">_alpha*$Q259*AP259</f>
        <v>0.50939853575882743</v>
      </c>
      <c r="AT259" s="48">
        <f ca="1">_alpha*$Q259*AQ259</f>
        <v>0.25469926787941372</v>
      </c>
      <c r="AU259" s="90">
        <f ca="1">AU258+AR258</f>
        <v>5.4875326279908201</v>
      </c>
      <c r="AV259" s="25">
        <f ca="1">AV258+AS258</f>
        <v>3.5469926787941373</v>
      </c>
      <c r="AW259" s="48">
        <f ca="1">AW258+AT258</f>
        <v>4.8676146562146139</v>
      </c>
    </row>
    <row r="260" spans="2:49" x14ac:dyDescent="0.7">
      <c r="B260" s="15">
        <f t="shared" si="86"/>
        <v>252</v>
      </c>
      <c r="C260" s="7">
        <f t="shared" ca="1" si="87"/>
        <v>16</v>
      </c>
      <c r="D260" s="8">
        <f t="shared" ca="1" si="88"/>
        <v>17</v>
      </c>
      <c r="E260" s="12">
        <f t="shared" ca="1" si="89"/>
        <v>3</v>
      </c>
      <c r="F260" s="66">
        <f t="shared" ca="1" si="90"/>
        <v>1</v>
      </c>
      <c r="G260" s="67">
        <f t="shared" ca="1" si="91"/>
        <v>10</v>
      </c>
      <c r="H260" s="7">
        <f t="shared" ca="1" si="92"/>
        <v>4</v>
      </c>
      <c r="I260" s="8" t="b">
        <f t="shared" ca="1" si="93"/>
        <v>1</v>
      </c>
      <c r="J260" s="12"/>
      <c r="K260" s="7">
        <f t="shared" ca="1" si="75"/>
        <v>1</v>
      </c>
      <c r="L260" s="25">
        <f t="shared" si="76"/>
        <v>0.57502661697045576</v>
      </c>
      <c r="M260" s="8">
        <f t="shared" ca="1" si="77"/>
        <v>1</v>
      </c>
      <c r="N260" s="12"/>
      <c r="O260" s="74">
        <f ca="1">OFFSET(R260,0,$F260)</f>
        <v>23.033719463623154</v>
      </c>
      <c r="P260" s="73">
        <f ca="1">$G260+MAX(T260:U260)</f>
        <v>10</v>
      </c>
      <c r="Q260" s="48">
        <f ca="1">P260-O260</f>
        <v>-13.033719463623154</v>
      </c>
      <c r="R260" s="90">
        <f ca="1">$AU260+$AV260*E260+$AW260*0</f>
        <v>17.911405539529127</v>
      </c>
      <c r="S260" s="48">
        <f ca="1">$AU260+$AV260*E260+$AW260*1</f>
        <v>23.033719463623154</v>
      </c>
      <c r="T260" s="74">
        <f ca="1">IF($I260=TRUE, 0, $AU260+$AV260*H260+$AW260*0)</f>
        <v>0</v>
      </c>
      <c r="U260" s="77">
        <f ca="1">IF($I260=TRUE, 0, $AU260+$AV260*H260+$AW260*1)</f>
        <v>0</v>
      </c>
      <c r="X260" s="41">
        <f t="shared" ca="1" si="96"/>
        <v>5.7422318958702334</v>
      </c>
      <c r="Y260" s="31">
        <f t="shared" ca="1" si="96"/>
        <v>10.86454581996426</v>
      </c>
      <c r="Z260" s="30">
        <f t="shared" ca="1" si="96"/>
        <v>9.7986231104231969</v>
      </c>
      <c r="AA260" s="32">
        <f t="shared" ca="1" si="96"/>
        <v>14.920937034517223</v>
      </c>
      <c r="AB260" s="31">
        <f t="shared" ca="1" si="96"/>
        <v>13.855014324976162</v>
      </c>
      <c r="AC260" s="31">
        <f t="shared" ca="1" si="96"/>
        <v>18.97732824907019</v>
      </c>
      <c r="AD260" s="30">
        <f t="shared" ca="1" si="96"/>
        <v>17.911405539529127</v>
      </c>
      <c r="AE260" s="32">
        <f t="shared" ca="1" si="96"/>
        <v>23.033719463623154</v>
      </c>
      <c r="AF260" s="31">
        <f t="shared" ca="1" si="96"/>
        <v>21.967796754082091</v>
      </c>
      <c r="AG260" s="42">
        <f t="shared" ca="1" si="96"/>
        <v>27.090110678176117</v>
      </c>
      <c r="AI260" s="7">
        <f t="shared" ca="1" si="79"/>
        <v>1</v>
      </c>
      <c r="AJ260" s="12">
        <f t="shared" ca="1" si="80"/>
        <v>1</v>
      </c>
      <c r="AK260" s="12">
        <f t="shared" ca="1" si="81"/>
        <v>1</v>
      </c>
      <c r="AL260" s="12">
        <f t="shared" ca="1" si="82"/>
        <v>1</v>
      </c>
      <c r="AM260" s="8">
        <f t="shared" ca="1" si="83"/>
        <v>1</v>
      </c>
      <c r="AO260" s="82">
        <f>1</f>
        <v>1</v>
      </c>
      <c r="AP260" s="72">
        <f t="shared" ca="1" si="84"/>
        <v>3</v>
      </c>
      <c r="AQ260" s="83">
        <f t="shared" ca="1" si="85"/>
        <v>1</v>
      </c>
      <c r="AR260" s="90">
        <f ca="1">_alpha*$Q260*AO260</f>
        <v>-1.3033719463623155</v>
      </c>
      <c r="AS260" s="25">
        <f ca="1">_alpha*$Q260*AP260</f>
        <v>-3.9101158390869464</v>
      </c>
      <c r="AT260" s="48">
        <f ca="1">_alpha*$Q260*AQ260</f>
        <v>-1.3033719463623155</v>
      </c>
      <c r="AU260" s="90">
        <f ca="1">AU259+AR259</f>
        <v>5.7422318958702334</v>
      </c>
      <c r="AV260" s="25">
        <f ca="1">AV259+AS259</f>
        <v>4.0563912145529644</v>
      </c>
      <c r="AW260" s="48">
        <f ca="1">AW259+AT259</f>
        <v>5.1223139240940272</v>
      </c>
    </row>
    <row r="261" spans="2:49" x14ac:dyDescent="0.7">
      <c r="B261" s="15">
        <f t="shared" si="86"/>
        <v>253</v>
      </c>
      <c r="C261" s="7">
        <f t="shared" ca="1" si="87"/>
        <v>0</v>
      </c>
      <c r="D261" s="8">
        <f t="shared" ca="1" si="88"/>
        <v>18</v>
      </c>
      <c r="E261" s="12">
        <f t="shared" ca="1" si="89"/>
        <v>0</v>
      </c>
      <c r="F261" s="66">
        <f t="shared" ca="1" si="90"/>
        <v>1</v>
      </c>
      <c r="G261" s="67">
        <f t="shared" ca="1" si="91"/>
        <v>-1</v>
      </c>
      <c r="H261" s="7">
        <f t="shared" ca="1" si="92"/>
        <v>1</v>
      </c>
      <c r="I261" s="8" t="b">
        <f t="shared" ca="1" si="93"/>
        <v>0</v>
      </c>
      <c r="J261" s="12"/>
      <c r="K261" s="7">
        <f t="shared" ca="1" si="75"/>
        <v>1</v>
      </c>
      <c r="L261" s="25">
        <f t="shared" si="76"/>
        <v>0.57479982645377392</v>
      </c>
      <c r="M261" s="8">
        <f t="shared" ca="1" si="77"/>
        <v>1</v>
      </c>
      <c r="N261" s="12"/>
      <c r="O261" s="74">
        <f ca="1">OFFSET(R261,0,$F261)</f>
        <v>8.2578019272396297</v>
      </c>
      <c r="P261" s="73">
        <f ca="1">$G261+MAX(T261:U261)</f>
        <v>7.4040773027056481</v>
      </c>
      <c r="Q261" s="48">
        <f ca="1">P261-O261</f>
        <v>-0.85372462453398157</v>
      </c>
      <c r="R261" s="90">
        <f ca="1">$AU261+$AV261*E261+$AW261*0</f>
        <v>4.4388599495079184</v>
      </c>
      <c r="S261" s="48">
        <f ca="1">$AU261+$AV261*E261+$AW261*1</f>
        <v>8.2578019272396297</v>
      </c>
      <c r="T261" s="74">
        <f ca="1">IF($I261=TRUE, 0, $AU261+$AV261*H261+$AW261*0)</f>
        <v>4.5851353249739368</v>
      </c>
      <c r="U261" s="77">
        <f ca="1">IF($I261=TRUE, 0, $AU261+$AV261*H261+$AW261*1)</f>
        <v>8.4040773027056481</v>
      </c>
      <c r="X261" s="41">
        <f t="shared" ca="1" si="96"/>
        <v>4.4388599495079184</v>
      </c>
      <c r="Y261" s="31">
        <f t="shared" ca="1" si="96"/>
        <v>8.2578019272396297</v>
      </c>
      <c r="Z261" s="30">
        <f t="shared" ca="1" si="96"/>
        <v>4.5851353249739368</v>
      </c>
      <c r="AA261" s="32">
        <f t="shared" ca="1" si="96"/>
        <v>8.4040773027056481</v>
      </c>
      <c r="AB261" s="31">
        <f t="shared" ca="1" si="96"/>
        <v>4.7314107004399544</v>
      </c>
      <c r="AC261" s="31">
        <f t="shared" ca="1" si="96"/>
        <v>8.5503526781716666</v>
      </c>
      <c r="AD261" s="30">
        <f t="shared" ca="1" si="96"/>
        <v>4.8776860759059719</v>
      </c>
      <c r="AE261" s="32">
        <f t="shared" ca="1" si="96"/>
        <v>8.6966280536376832</v>
      </c>
      <c r="AF261" s="31">
        <f t="shared" ca="1" si="96"/>
        <v>5.0239614513719903</v>
      </c>
      <c r="AG261" s="42">
        <f t="shared" ca="1" si="96"/>
        <v>8.8429034291037016</v>
      </c>
      <c r="AI261" s="7">
        <f t="shared" ca="1" si="79"/>
        <v>1</v>
      </c>
      <c r="AJ261" s="12">
        <f t="shared" ca="1" si="80"/>
        <v>1</v>
      </c>
      <c r="AK261" s="12">
        <f t="shared" ca="1" si="81"/>
        <v>1</v>
      </c>
      <c r="AL261" s="12">
        <f t="shared" ca="1" si="82"/>
        <v>1</v>
      </c>
      <c r="AM261" s="8">
        <f t="shared" ca="1" si="83"/>
        <v>1</v>
      </c>
      <c r="AO261" s="82">
        <f>1</f>
        <v>1</v>
      </c>
      <c r="AP261" s="72">
        <f t="shared" ca="1" si="84"/>
        <v>0</v>
      </c>
      <c r="AQ261" s="83">
        <f t="shared" ca="1" si="85"/>
        <v>1</v>
      </c>
      <c r="AR261" s="90">
        <f ca="1">_alpha*$Q261*AO261</f>
        <v>-8.5372462453398162E-2</v>
      </c>
      <c r="AS261" s="25">
        <f ca="1">_alpha*$Q261*AP261</f>
        <v>0</v>
      </c>
      <c r="AT261" s="48">
        <f ca="1">_alpha*$Q261*AQ261</f>
        <v>-8.5372462453398162E-2</v>
      </c>
      <c r="AU261" s="90">
        <f ca="1">AU260+AR260</f>
        <v>4.4388599495079184</v>
      </c>
      <c r="AV261" s="25">
        <f ca="1">AV260+AS260</f>
        <v>0.14627537546601799</v>
      </c>
      <c r="AW261" s="48">
        <f ca="1">AW260+AT260</f>
        <v>3.8189419777317117</v>
      </c>
    </row>
    <row r="262" spans="2:49" x14ac:dyDescent="0.7">
      <c r="B262" s="15">
        <f t="shared" si="86"/>
        <v>254</v>
      </c>
      <c r="C262" s="7">
        <f t="shared" ca="1" si="87"/>
        <v>1</v>
      </c>
      <c r="D262" s="8">
        <f t="shared" ca="1" si="88"/>
        <v>18</v>
      </c>
      <c r="E262" s="12">
        <f t="shared" ca="1" si="89"/>
        <v>1</v>
      </c>
      <c r="F262" s="66">
        <f t="shared" ca="1" si="90"/>
        <v>1</v>
      </c>
      <c r="G262" s="67">
        <f t="shared" ca="1" si="91"/>
        <v>-1</v>
      </c>
      <c r="H262" s="7">
        <f t="shared" ca="1" si="92"/>
        <v>2</v>
      </c>
      <c r="I262" s="8" t="b">
        <f t="shared" ca="1" si="93"/>
        <v>0</v>
      </c>
      <c r="J262" s="12"/>
      <c r="K262" s="7">
        <f t="shared" ca="1" si="75"/>
        <v>1</v>
      </c>
      <c r="L262" s="25">
        <f t="shared" si="76"/>
        <v>0.57457401598099722</v>
      </c>
      <c r="M262" s="8">
        <f t="shared" ca="1" si="77"/>
        <v>1</v>
      </c>
      <c r="N262" s="12"/>
      <c r="O262" s="74">
        <f ca="1">OFFSET(R262,0,$F262)</f>
        <v>8.2333323777988525</v>
      </c>
      <c r="P262" s="73">
        <f ca="1">$G262+MAX(T262:U262)</f>
        <v>7.379607753264871</v>
      </c>
      <c r="Q262" s="48">
        <f ca="1">P262-O262</f>
        <v>-0.85372462453398157</v>
      </c>
      <c r="R262" s="90">
        <f ca="1">$AU262+$AV262*E262+$AW262*0</f>
        <v>4.499762862520539</v>
      </c>
      <c r="S262" s="48">
        <f ca="1">$AU262+$AV262*E262+$AW262*1</f>
        <v>8.2333323777988525</v>
      </c>
      <c r="T262" s="74">
        <f ca="1">IF($I262=TRUE, 0, $AU262+$AV262*H262+$AW262*0)</f>
        <v>4.6460382379865566</v>
      </c>
      <c r="U262" s="77">
        <f ca="1">IF($I262=TRUE, 0, $AU262+$AV262*H262+$AW262*1)</f>
        <v>8.379607753264871</v>
      </c>
      <c r="X262" s="41">
        <f t="shared" ca="1" si="96"/>
        <v>4.3534874870545206</v>
      </c>
      <c r="Y262" s="31">
        <f t="shared" ca="1" si="96"/>
        <v>8.0870570023328341</v>
      </c>
      <c r="Z262" s="30">
        <f t="shared" ca="1" si="96"/>
        <v>4.499762862520539</v>
      </c>
      <c r="AA262" s="32">
        <f t="shared" ca="1" si="96"/>
        <v>8.2333323777988525</v>
      </c>
      <c r="AB262" s="31">
        <f t="shared" ca="1" si="96"/>
        <v>4.6460382379865566</v>
      </c>
      <c r="AC262" s="31">
        <f t="shared" ca="1" si="96"/>
        <v>8.379607753264871</v>
      </c>
      <c r="AD262" s="30">
        <f t="shared" ca="1" si="96"/>
        <v>4.7923136134525741</v>
      </c>
      <c r="AE262" s="32">
        <f t="shared" ca="1" si="96"/>
        <v>8.5258831287308876</v>
      </c>
      <c r="AF262" s="31">
        <f t="shared" ca="1" si="96"/>
        <v>4.9385889889185925</v>
      </c>
      <c r="AG262" s="42">
        <f t="shared" ca="1" si="96"/>
        <v>8.672158504196906</v>
      </c>
      <c r="AI262" s="7">
        <f t="shared" ca="1" si="79"/>
        <v>1</v>
      </c>
      <c r="AJ262" s="12">
        <f t="shared" ca="1" si="80"/>
        <v>1</v>
      </c>
      <c r="AK262" s="12">
        <f t="shared" ca="1" si="81"/>
        <v>1</v>
      </c>
      <c r="AL262" s="12">
        <f t="shared" ca="1" si="82"/>
        <v>1</v>
      </c>
      <c r="AM262" s="8">
        <f t="shared" ca="1" si="83"/>
        <v>1</v>
      </c>
      <c r="AO262" s="82">
        <f>1</f>
        <v>1</v>
      </c>
      <c r="AP262" s="72">
        <f t="shared" ca="1" si="84"/>
        <v>1</v>
      </c>
      <c r="AQ262" s="83">
        <f t="shared" ca="1" si="85"/>
        <v>1</v>
      </c>
      <c r="AR262" s="90">
        <f ca="1">_alpha*$Q262*AO262</f>
        <v>-8.5372462453398162E-2</v>
      </c>
      <c r="AS262" s="25">
        <f ca="1">_alpha*$Q262*AP262</f>
        <v>-8.5372462453398162E-2</v>
      </c>
      <c r="AT262" s="48">
        <f ca="1">_alpha*$Q262*AQ262</f>
        <v>-8.5372462453398162E-2</v>
      </c>
      <c r="AU262" s="90">
        <f ca="1">AU261+AR261</f>
        <v>4.3534874870545206</v>
      </c>
      <c r="AV262" s="25">
        <f ca="1">AV261+AS261</f>
        <v>0.14627537546601799</v>
      </c>
      <c r="AW262" s="48">
        <f ca="1">AW261+AT261</f>
        <v>3.7335695152783135</v>
      </c>
    </row>
    <row r="263" spans="2:49" x14ac:dyDescent="0.7">
      <c r="B263" s="15">
        <f t="shared" si="86"/>
        <v>255</v>
      </c>
      <c r="C263" s="7">
        <f t="shared" ca="1" si="87"/>
        <v>2</v>
      </c>
      <c r="D263" s="8">
        <f t="shared" ca="1" si="88"/>
        <v>18</v>
      </c>
      <c r="E263" s="12">
        <f t="shared" ca="1" si="89"/>
        <v>2</v>
      </c>
      <c r="F263" s="66">
        <f t="shared" ca="1" si="90"/>
        <v>1</v>
      </c>
      <c r="G263" s="67">
        <f t="shared" ca="1" si="91"/>
        <v>-1</v>
      </c>
      <c r="H263" s="7">
        <f t="shared" ca="1" si="92"/>
        <v>3</v>
      </c>
      <c r="I263" s="8" t="b">
        <f t="shared" ca="1" si="93"/>
        <v>0</v>
      </c>
      <c r="J263" s="12"/>
      <c r="K263" s="7">
        <f t="shared" ca="1" si="75"/>
        <v>1</v>
      </c>
      <c r="L263" s="25">
        <f t="shared" si="76"/>
        <v>0.57434917749851755</v>
      </c>
      <c r="M263" s="8">
        <f t="shared" ca="1" si="77"/>
        <v>1</v>
      </c>
      <c r="N263" s="12"/>
      <c r="O263" s="74">
        <f ca="1">OFFSET(R263,0,$F263)</f>
        <v>8.038117903451278</v>
      </c>
      <c r="P263" s="73">
        <f ca="1">$G263+MAX(T263:U263)</f>
        <v>7.0990208164638968</v>
      </c>
      <c r="Q263" s="48">
        <f ca="1">P263-O263</f>
        <v>-0.93909708698738115</v>
      </c>
      <c r="R263" s="90">
        <f ca="1">$AU263+$AV263*E263+$AW263*0</f>
        <v>4.3899208506263623</v>
      </c>
      <c r="S263" s="48">
        <f ca="1">$AU263+$AV263*E263+$AW263*1</f>
        <v>8.038117903451278</v>
      </c>
      <c r="T263" s="74">
        <f ca="1">IF($I263=TRUE, 0, $AU263+$AV263*H263+$AW263*0)</f>
        <v>4.450823763638982</v>
      </c>
      <c r="U263" s="77">
        <f ca="1">IF($I263=TRUE, 0, $AU263+$AV263*H263+$AW263*1)</f>
        <v>8.0990208164638968</v>
      </c>
      <c r="X263" s="41">
        <f t="shared" ca="1" si="96"/>
        <v>4.2681150246011228</v>
      </c>
      <c r="Y263" s="31">
        <f t="shared" ca="1" si="96"/>
        <v>7.9163120774260385</v>
      </c>
      <c r="Z263" s="30">
        <f t="shared" ca="1" si="96"/>
        <v>4.3290179376137425</v>
      </c>
      <c r="AA263" s="32">
        <f t="shared" ca="1" si="96"/>
        <v>7.9772149904386573</v>
      </c>
      <c r="AB263" s="31">
        <f t="shared" ca="1" si="96"/>
        <v>4.3899208506263623</v>
      </c>
      <c r="AC263" s="31">
        <f t="shared" ca="1" si="96"/>
        <v>8.038117903451278</v>
      </c>
      <c r="AD263" s="30">
        <f t="shared" ca="1" si="96"/>
        <v>4.450823763638982</v>
      </c>
      <c r="AE263" s="32">
        <f t="shared" ca="1" si="96"/>
        <v>8.0990208164638968</v>
      </c>
      <c r="AF263" s="31">
        <f t="shared" ca="1" si="96"/>
        <v>4.5117266766516018</v>
      </c>
      <c r="AG263" s="42">
        <f t="shared" ca="1" si="96"/>
        <v>8.1599237294765175</v>
      </c>
      <c r="AI263" s="7">
        <f t="shared" ca="1" si="79"/>
        <v>1</v>
      </c>
      <c r="AJ263" s="12">
        <f t="shared" ca="1" si="80"/>
        <v>1</v>
      </c>
      <c r="AK263" s="12">
        <f t="shared" ca="1" si="81"/>
        <v>1</v>
      </c>
      <c r="AL263" s="12">
        <f t="shared" ca="1" si="82"/>
        <v>1</v>
      </c>
      <c r="AM263" s="8">
        <f t="shared" ca="1" si="83"/>
        <v>1</v>
      </c>
      <c r="AO263" s="82">
        <f>1</f>
        <v>1</v>
      </c>
      <c r="AP263" s="72">
        <f t="shared" ca="1" si="84"/>
        <v>2</v>
      </c>
      <c r="AQ263" s="83">
        <f t="shared" ca="1" si="85"/>
        <v>1</v>
      </c>
      <c r="AR263" s="90">
        <f ca="1">_alpha*$Q263*AO263</f>
        <v>-9.3909708698738117E-2</v>
      </c>
      <c r="AS263" s="25">
        <f ca="1">_alpha*$Q263*AP263</f>
        <v>-0.18781941739747623</v>
      </c>
      <c r="AT263" s="48">
        <f ca="1">_alpha*$Q263*AQ263</f>
        <v>-9.3909708698738117E-2</v>
      </c>
      <c r="AU263" s="90">
        <f ca="1">AU262+AR262</f>
        <v>4.2681150246011228</v>
      </c>
      <c r="AV263" s="25">
        <f ca="1">AV262+AS262</f>
        <v>6.0902913012619825E-2</v>
      </c>
      <c r="AW263" s="48">
        <f ca="1">AW262+AT262</f>
        <v>3.6481970528249152</v>
      </c>
    </row>
    <row r="264" spans="2:49" x14ac:dyDescent="0.7">
      <c r="B264" s="15">
        <f t="shared" si="86"/>
        <v>256</v>
      </c>
      <c r="C264" s="7">
        <f t="shared" ca="1" si="87"/>
        <v>3</v>
      </c>
      <c r="D264" s="8">
        <f t="shared" ca="1" si="88"/>
        <v>18</v>
      </c>
      <c r="E264" s="12">
        <f t="shared" ca="1" si="89"/>
        <v>3</v>
      </c>
      <c r="F264" s="66">
        <f t="shared" ca="1" si="90"/>
        <v>1</v>
      </c>
      <c r="G264" s="67">
        <f t="shared" ca="1" si="91"/>
        <v>10</v>
      </c>
      <c r="H264" s="7">
        <f t="shared" ca="1" si="92"/>
        <v>4</v>
      </c>
      <c r="I264" s="8" t="b">
        <f t="shared" ca="1" si="93"/>
        <v>1</v>
      </c>
      <c r="J264" s="12"/>
      <c r="K264" s="7">
        <f t="shared" ca="1" si="75"/>
        <v>1</v>
      </c>
      <c r="L264" s="25">
        <f t="shared" si="76"/>
        <v>0.57412530305004228</v>
      </c>
      <c r="M264" s="8">
        <f t="shared" ca="1" si="77"/>
        <v>1</v>
      </c>
      <c r="N264" s="12"/>
      <c r="O264" s="74">
        <f ca="1">OFFSET(R264,0,$F264)</f>
        <v>7.3477431468739933</v>
      </c>
      <c r="P264" s="73">
        <f ca="1">$G264+MAX(T264:U264)</f>
        <v>10</v>
      </c>
      <c r="Q264" s="48">
        <f ca="1">P264-O264</f>
        <v>2.6522568531260067</v>
      </c>
      <c r="R264" s="90">
        <f ca="1">$AU264+$AV264*E264+$AW264*0</f>
        <v>3.7934558027478156</v>
      </c>
      <c r="S264" s="48">
        <f ca="1">$AU264+$AV264*E264+$AW264*1</f>
        <v>7.3477431468739933</v>
      </c>
      <c r="T264" s="74">
        <f ca="1">IF($I264=TRUE, 0, $AU264+$AV264*H264+$AW264*0)</f>
        <v>0</v>
      </c>
      <c r="U264" s="77">
        <f ca="1">IF($I264=TRUE, 0, $AU264+$AV264*H264+$AW264*1)</f>
        <v>0</v>
      </c>
      <c r="X264" s="41">
        <f t="shared" ca="1" si="96"/>
        <v>4.1742053159023849</v>
      </c>
      <c r="Y264" s="31">
        <f t="shared" ca="1" si="96"/>
        <v>7.7284926600285626</v>
      </c>
      <c r="Z264" s="30">
        <f t="shared" ca="1" si="96"/>
        <v>4.0472888115175287</v>
      </c>
      <c r="AA264" s="32">
        <f t="shared" ca="1" si="96"/>
        <v>7.6015761556437056</v>
      </c>
      <c r="AB264" s="31">
        <f t="shared" ca="1" si="96"/>
        <v>3.9203723071326722</v>
      </c>
      <c r="AC264" s="31">
        <f t="shared" ca="1" si="96"/>
        <v>7.4746596512588495</v>
      </c>
      <c r="AD264" s="30">
        <f t="shared" ca="1" si="96"/>
        <v>3.7934558027478156</v>
      </c>
      <c r="AE264" s="32">
        <f t="shared" ca="1" si="96"/>
        <v>7.3477431468739933</v>
      </c>
      <c r="AF264" s="31">
        <f t="shared" ca="1" si="96"/>
        <v>3.6665392983629594</v>
      </c>
      <c r="AG264" s="42">
        <f t="shared" ca="1" si="96"/>
        <v>7.2208266424891363</v>
      </c>
      <c r="AI264" s="7">
        <f t="shared" ca="1" si="79"/>
        <v>1</v>
      </c>
      <c r="AJ264" s="12">
        <f t="shared" ca="1" si="80"/>
        <v>1</v>
      </c>
      <c r="AK264" s="12">
        <f t="shared" ca="1" si="81"/>
        <v>1</v>
      </c>
      <c r="AL264" s="12">
        <f t="shared" ca="1" si="82"/>
        <v>1</v>
      </c>
      <c r="AM264" s="8">
        <f t="shared" ca="1" si="83"/>
        <v>1</v>
      </c>
      <c r="AO264" s="82">
        <f>1</f>
        <v>1</v>
      </c>
      <c r="AP264" s="72">
        <f t="shared" ca="1" si="84"/>
        <v>3</v>
      </c>
      <c r="AQ264" s="83">
        <f t="shared" ca="1" si="85"/>
        <v>1</v>
      </c>
      <c r="AR264" s="90">
        <f ca="1">_alpha*$Q264*AO264</f>
        <v>0.26522568531260066</v>
      </c>
      <c r="AS264" s="25">
        <f ca="1">_alpha*$Q264*AP264</f>
        <v>0.79567705593780191</v>
      </c>
      <c r="AT264" s="48">
        <f ca="1">_alpha*$Q264*AQ264</f>
        <v>0.26522568531260066</v>
      </c>
      <c r="AU264" s="90">
        <f ca="1">AU263+AR263</f>
        <v>4.1742053159023849</v>
      </c>
      <c r="AV264" s="25">
        <f ca="1">AV263+AS263</f>
        <v>-0.12691650438485641</v>
      </c>
      <c r="AW264" s="48">
        <f ca="1">AW263+AT263</f>
        <v>3.5542873441261773</v>
      </c>
    </row>
    <row r="265" spans="2:49" x14ac:dyDescent="0.7">
      <c r="B265" s="15">
        <f t="shared" si="86"/>
        <v>257</v>
      </c>
      <c r="C265" s="7">
        <f t="shared" ca="1" si="87"/>
        <v>0</v>
      </c>
      <c r="D265" s="8">
        <f t="shared" ca="1" si="88"/>
        <v>19</v>
      </c>
      <c r="E265" s="12">
        <f t="shared" ca="1" si="89"/>
        <v>0</v>
      </c>
      <c r="F265" s="66">
        <f t="shared" ca="1" si="90"/>
        <v>1</v>
      </c>
      <c r="G265" s="67">
        <f t="shared" ca="1" si="91"/>
        <v>-1</v>
      </c>
      <c r="H265" s="7">
        <f t="shared" ca="1" si="92"/>
        <v>1</v>
      </c>
      <c r="I265" s="8" t="b">
        <f t="shared" ca="1" si="93"/>
        <v>0</v>
      </c>
      <c r="J265" s="12"/>
      <c r="K265" s="7">
        <f t="shared" ref="K265:K287" ca="1" si="97">IF(R265&lt;S265,1,0)</f>
        <v>1</v>
      </c>
      <c r="L265" s="25">
        <f t="shared" ref="L265:L287" si="98">1/(1+B265)^_x</f>
        <v>0.57390238477504518</v>
      </c>
      <c r="M265" s="8">
        <f t="shared" ref="M265:M287" ca="1" si="99">IF(RAND()&lt;L265, RANDBETWEEN(0,1), K265)</f>
        <v>1</v>
      </c>
      <c r="N265" s="12"/>
      <c r="O265" s="74">
        <f ca="1">OFFSET(R265,0,$F265)</f>
        <v>8.2589440306537636</v>
      </c>
      <c r="P265" s="73">
        <f ca="1">$G265+MAX(T265:U265)</f>
        <v>7.927704582206708</v>
      </c>
      <c r="Q265" s="48">
        <f ca="1">P265-O265</f>
        <v>-0.33123944844705555</v>
      </c>
      <c r="R265" s="90">
        <f ca="1">$AU265+$AV265*E265+$AW265*0</f>
        <v>4.4394310012149854</v>
      </c>
      <c r="S265" s="48">
        <f ca="1">$AU265+$AV265*E265+$AW265*1</f>
        <v>8.2589440306537636</v>
      </c>
      <c r="T265" s="74">
        <f ca="1">IF($I265=TRUE, 0, $AU265+$AV265*H265+$AW265*0)</f>
        <v>5.1081915527679307</v>
      </c>
      <c r="U265" s="77">
        <f ca="1">IF($I265=TRUE, 0, $AU265+$AV265*H265+$AW265*1)</f>
        <v>8.927704582206708</v>
      </c>
      <c r="X265" s="41">
        <f t="shared" ref="X265:AG280" ca="1" si="100">$AU265+$AV265*X$5+$AW265*X$6</f>
        <v>4.4394310012149854</v>
      </c>
      <c r="Y265" s="31">
        <f t="shared" ca="1" si="100"/>
        <v>8.2589440306537636</v>
      </c>
      <c r="Z265" s="30">
        <f t="shared" ca="1" si="100"/>
        <v>5.1081915527679307</v>
      </c>
      <c r="AA265" s="32">
        <f t="shared" ca="1" si="100"/>
        <v>8.927704582206708</v>
      </c>
      <c r="AB265" s="31">
        <f t="shared" ca="1" si="100"/>
        <v>5.7769521043208769</v>
      </c>
      <c r="AC265" s="31">
        <f t="shared" ca="1" si="100"/>
        <v>9.5964651337596543</v>
      </c>
      <c r="AD265" s="30">
        <f t="shared" ca="1" si="100"/>
        <v>6.4457126558738222</v>
      </c>
      <c r="AE265" s="32">
        <f t="shared" ca="1" si="100"/>
        <v>10.2652256853126</v>
      </c>
      <c r="AF265" s="31">
        <f t="shared" ca="1" si="100"/>
        <v>7.1144732074267676</v>
      </c>
      <c r="AG265" s="42">
        <f t="shared" ca="1" si="100"/>
        <v>10.933986236865545</v>
      </c>
      <c r="AI265" s="7">
        <f t="shared" ref="AI265:AI287" ca="1" si="101">IF(X265&lt;Y265, 1, 0)</f>
        <v>1</v>
      </c>
      <c r="AJ265" s="12">
        <f t="shared" ref="AJ265:AJ287" ca="1" si="102">IF(Z265&lt;AA265, 1, 0)</f>
        <v>1</v>
      </c>
      <c r="AK265" s="12">
        <f t="shared" ref="AK265:AK287" ca="1" si="103">IF(AB265&lt;AC265, 1, 0)</f>
        <v>1</v>
      </c>
      <c r="AL265" s="12">
        <f t="shared" ref="AL265:AL287" ca="1" si="104">IF(AD265&lt;AE265, 1, 0)</f>
        <v>1</v>
      </c>
      <c r="AM265" s="8">
        <f t="shared" ref="AM265:AM287" ca="1" si="105">IF(AF265&lt;AG265, 1, 0)</f>
        <v>1</v>
      </c>
      <c r="AO265" s="82">
        <f>1</f>
        <v>1</v>
      </c>
      <c r="AP265" s="72">
        <f t="shared" ref="AP265:AP287" ca="1" si="106">E265</f>
        <v>0</v>
      </c>
      <c r="AQ265" s="83">
        <f t="shared" ref="AQ265:AQ287" ca="1" si="107">F265</f>
        <v>1</v>
      </c>
      <c r="AR265" s="90">
        <f ca="1">_alpha*$Q265*AO265</f>
        <v>-3.3123944844705558E-2</v>
      </c>
      <c r="AS265" s="25">
        <f ca="1">_alpha*$Q265*AP265</f>
        <v>0</v>
      </c>
      <c r="AT265" s="48">
        <f ca="1">_alpha*$Q265*AQ265</f>
        <v>-3.3123944844705558E-2</v>
      </c>
      <c r="AU265" s="90">
        <f ca="1">AU264+AR264</f>
        <v>4.4394310012149854</v>
      </c>
      <c r="AV265" s="25">
        <f ca="1">AV264+AS264</f>
        <v>0.66876055155294556</v>
      </c>
      <c r="AW265" s="48">
        <f ca="1">AW264+AT264</f>
        <v>3.8195130294387778</v>
      </c>
    </row>
    <row r="266" spans="2:49" x14ac:dyDescent="0.7">
      <c r="B266" s="15">
        <f t="shared" ref="B266:B287" si="108">B265+1</f>
        <v>258</v>
      </c>
      <c r="C266" s="7">
        <f t="shared" ca="1" si="87"/>
        <v>1</v>
      </c>
      <c r="D266" s="8">
        <f t="shared" ca="1" si="88"/>
        <v>19</v>
      </c>
      <c r="E266" s="12">
        <f t="shared" ca="1" si="89"/>
        <v>1</v>
      </c>
      <c r="F266" s="66">
        <f t="shared" ca="1" si="90"/>
        <v>1</v>
      </c>
      <c r="G266" s="67">
        <f t="shared" ca="1" si="91"/>
        <v>-1</v>
      </c>
      <c r="H266" s="7">
        <f t="shared" ca="1" si="92"/>
        <v>2</v>
      </c>
      <c r="I266" s="8" t="b">
        <f t="shared" ca="1" si="93"/>
        <v>0</v>
      </c>
      <c r="J266" s="12"/>
      <c r="K266" s="7">
        <f t="shared" ca="1" si="97"/>
        <v>1</v>
      </c>
      <c r="L266" s="25">
        <f t="shared" si="98"/>
        <v>0.57368041490724775</v>
      </c>
      <c r="M266" s="8">
        <f t="shared" ca="1" si="99"/>
        <v>1</v>
      </c>
      <c r="N266" s="12"/>
      <c r="O266" s="74">
        <f ca="1">OFFSET(R266,0,$F266)</f>
        <v>8.8614566925172973</v>
      </c>
      <c r="P266" s="73">
        <f ca="1">$G266+MAX(T266:U266)</f>
        <v>8.5302172440702435</v>
      </c>
      <c r="Q266" s="48">
        <f ca="1">P266-O266</f>
        <v>-0.33123944844705377</v>
      </c>
      <c r="R266" s="90">
        <f ca="1">$AU266+$AV266*E266+$AW266*0</f>
        <v>5.0750676079232253</v>
      </c>
      <c r="S266" s="48">
        <f ca="1">$AU266+$AV266*E266+$AW266*1</f>
        <v>8.8614566925172973</v>
      </c>
      <c r="T266" s="74">
        <f ca="1">IF($I266=TRUE, 0, $AU266+$AV266*H266+$AW266*0)</f>
        <v>5.7438281594761715</v>
      </c>
      <c r="U266" s="77">
        <f ca="1">IF($I266=TRUE, 0, $AU266+$AV266*H266+$AW266*1)</f>
        <v>9.5302172440702435</v>
      </c>
      <c r="X266" s="41">
        <f t="shared" ca="1" si="100"/>
        <v>4.40630705637028</v>
      </c>
      <c r="Y266" s="31">
        <f t="shared" ca="1" si="100"/>
        <v>8.1926961409643528</v>
      </c>
      <c r="Z266" s="30">
        <f t="shared" ca="1" si="100"/>
        <v>5.0750676079232253</v>
      </c>
      <c r="AA266" s="32">
        <f t="shared" ca="1" si="100"/>
        <v>8.8614566925172973</v>
      </c>
      <c r="AB266" s="31">
        <f t="shared" ca="1" si="100"/>
        <v>5.7438281594761715</v>
      </c>
      <c r="AC266" s="31">
        <f t="shared" ca="1" si="100"/>
        <v>9.5302172440702435</v>
      </c>
      <c r="AD266" s="30">
        <f t="shared" ca="1" si="100"/>
        <v>6.4125887110291169</v>
      </c>
      <c r="AE266" s="32">
        <f t="shared" ca="1" si="100"/>
        <v>10.19897779562319</v>
      </c>
      <c r="AF266" s="31">
        <f t="shared" ca="1" si="100"/>
        <v>7.0813492625820622</v>
      </c>
      <c r="AG266" s="42">
        <f t="shared" ca="1" si="100"/>
        <v>10.867738347176134</v>
      </c>
      <c r="AI266" s="7">
        <f t="shared" ca="1" si="101"/>
        <v>1</v>
      </c>
      <c r="AJ266" s="12">
        <f t="shared" ca="1" si="102"/>
        <v>1</v>
      </c>
      <c r="AK266" s="12">
        <f t="shared" ca="1" si="103"/>
        <v>1</v>
      </c>
      <c r="AL266" s="12">
        <f t="shared" ca="1" si="104"/>
        <v>1</v>
      </c>
      <c r="AM266" s="8">
        <f t="shared" ca="1" si="105"/>
        <v>1</v>
      </c>
      <c r="AO266" s="82">
        <f>1</f>
        <v>1</v>
      </c>
      <c r="AP266" s="72">
        <f t="shared" ca="1" si="106"/>
        <v>1</v>
      </c>
      <c r="AQ266" s="83">
        <f t="shared" ca="1" si="107"/>
        <v>1</v>
      </c>
      <c r="AR266" s="90">
        <f ca="1">_alpha*$Q266*AO266</f>
        <v>-3.3123944844705377E-2</v>
      </c>
      <c r="AS266" s="25">
        <f ca="1">_alpha*$Q266*AP266</f>
        <v>-3.3123944844705377E-2</v>
      </c>
      <c r="AT266" s="48">
        <f ca="1">_alpha*$Q266*AQ266</f>
        <v>-3.3123944844705377E-2</v>
      </c>
      <c r="AU266" s="90">
        <f ca="1">AU265+AR265</f>
        <v>4.40630705637028</v>
      </c>
      <c r="AV266" s="25">
        <f ca="1">AV265+AS265</f>
        <v>0.66876055155294556</v>
      </c>
      <c r="AW266" s="48">
        <f ca="1">AW265+AT265</f>
        <v>3.7863890845940724</v>
      </c>
    </row>
    <row r="267" spans="2:49" x14ac:dyDescent="0.7">
      <c r="B267" s="15">
        <f t="shared" si="108"/>
        <v>259</v>
      </c>
      <c r="C267" s="7">
        <f t="shared" ca="1" si="87"/>
        <v>2</v>
      </c>
      <c r="D267" s="8">
        <f t="shared" ca="1" si="88"/>
        <v>19</v>
      </c>
      <c r="E267" s="12">
        <f t="shared" ca="1" si="89"/>
        <v>2</v>
      </c>
      <c r="F267" s="66">
        <f t="shared" ca="1" si="90"/>
        <v>1</v>
      </c>
      <c r="G267" s="67">
        <f t="shared" ca="1" si="91"/>
        <v>-1</v>
      </c>
      <c r="H267" s="7">
        <f t="shared" ca="1" si="92"/>
        <v>3</v>
      </c>
      <c r="I267" s="8" t="b">
        <f t="shared" ca="1" si="93"/>
        <v>0</v>
      </c>
      <c r="J267" s="12"/>
      <c r="K267" s="7">
        <f t="shared" ca="1" si="97"/>
        <v>1</v>
      </c>
      <c r="L267" s="25">
        <f t="shared" si="98"/>
        <v>0.57345938577313038</v>
      </c>
      <c r="M267" s="8">
        <f t="shared" ca="1" si="99"/>
        <v>1</v>
      </c>
      <c r="N267" s="12"/>
      <c r="O267" s="74">
        <f ca="1">OFFSET(R267,0,$F267)</f>
        <v>9.397721464691422</v>
      </c>
      <c r="P267" s="73">
        <f ca="1">$G267+MAX(T267:U267)</f>
        <v>9.0333580713996628</v>
      </c>
      <c r="Q267" s="48">
        <f ca="1">P267-O267</f>
        <v>-0.36436339329175915</v>
      </c>
      <c r="R267" s="90">
        <f ca="1">$AU267+$AV267*E267+$AW267*0</f>
        <v>5.6444563249420554</v>
      </c>
      <c r="S267" s="48">
        <f ca="1">$AU267+$AV267*E267+$AW267*1</f>
        <v>9.397721464691422</v>
      </c>
      <c r="T267" s="74">
        <f ca="1">IF($I267=TRUE, 0, $AU267+$AV267*H267+$AW267*0)</f>
        <v>6.2800929316502954</v>
      </c>
      <c r="U267" s="77">
        <f ca="1">IF($I267=TRUE, 0, $AU267+$AV267*H267+$AW267*1)</f>
        <v>10.033358071399663</v>
      </c>
      <c r="X267" s="41">
        <f t="shared" ca="1" si="100"/>
        <v>4.3731831115255746</v>
      </c>
      <c r="Y267" s="31">
        <f t="shared" ca="1" si="100"/>
        <v>8.1264482512749421</v>
      </c>
      <c r="Z267" s="30">
        <f t="shared" ca="1" si="100"/>
        <v>5.0088197182338146</v>
      </c>
      <c r="AA267" s="32">
        <f t="shared" ca="1" si="100"/>
        <v>8.7620848579831812</v>
      </c>
      <c r="AB267" s="31">
        <f t="shared" ca="1" si="100"/>
        <v>5.6444563249420554</v>
      </c>
      <c r="AC267" s="31">
        <f t="shared" ca="1" si="100"/>
        <v>9.397721464691422</v>
      </c>
      <c r="AD267" s="30">
        <f t="shared" ca="1" si="100"/>
        <v>6.2800929316502954</v>
      </c>
      <c r="AE267" s="32">
        <f t="shared" ca="1" si="100"/>
        <v>10.033358071399663</v>
      </c>
      <c r="AF267" s="31">
        <f t="shared" ca="1" si="100"/>
        <v>6.9157295383585353</v>
      </c>
      <c r="AG267" s="42">
        <f t="shared" ca="1" si="100"/>
        <v>10.668994678107902</v>
      </c>
      <c r="AI267" s="7">
        <f t="shared" ca="1" si="101"/>
        <v>1</v>
      </c>
      <c r="AJ267" s="12">
        <f t="shared" ca="1" si="102"/>
        <v>1</v>
      </c>
      <c r="AK267" s="12">
        <f t="shared" ca="1" si="103"/>
        <v>1</v>
      </c>
      <c r="AL267" s="12">
        <f t="shared" ca="1" si="104"/>
        <v>1</v>
      </c>
      <c r="AM267" s="8">
        <f t="shared" ca="1" si="105"/>
        <v>1</v>
      </c>
      <c r="AO267" s="82">
        <f>1</f>
        <v>1</v>
      </c>
      <c r="AP267" s="72">
        <f t="shared" ca="1" si="106"/>
        <v>2</v>
      </c>
      <c r="AQ267" s="83">
        <f t="shared" ca="1" si="107"/>
        <v>1</v>
      </c>
      <c r="AR267" s="90">
        <f ca="1">_alpha*$Q267*AO267</f>
        <v>-3.6436339329175914E-2</v>
      </c>
      <c r="AS267" s="25">
        <f ca="1">_alpha*$Q267*AP267</f>
        <v>-7.2872678658351828E-2</v>
      </c>
      <c r="AT267" s="48">
        <f ca="1">_alpha*$Q267*AQ267</f>
        <v>-3.6436339329175914E-2</v>
      </c>
      <c r="AU267" s="90">
        <f ca="1">AU266+AR266</f>
        <v>4.3731831115255746</v>
      </c>
      <c r="AV267" s="25">
        <f ca="1">AV266+AS266</f>
        <v>0.63563660670824018</v>
      </c>
      <c r="AW267" s="48">
        <f ca="1">AW266+AT266</f>
        <v>3.753265139749367</v>
      </c>
    </row>
    <row r="268" spans="2:49" x14ac:dyDescent="0.7">
      <c r="B268" s="15">
        <f t="shared" si="108"/>
        <v>260</v>
      </c>
      <c r="C268" s="7">
        <f t="shared" ca="1" si="87"/>
        <v>3</v>
      </c>
      <c r="D268" s="8">
        <f t="shared" ca="1" si="88"/>
        <v>19</v>
      </c>
      <c r="E268" s="12">
        <f t="shared" ca="1" si="89"/>
        <v>3</v>
      </c>
      <c r="F268" s="66">
        <f t="shared" ca="1" si="90"/>
        <v>0</v>
      </c>
      <c r="G268" s="67">
        <f t="shared" ca="1" si="91"/>
        <v>-1</v>
      </c>
      <c r="H268" s="7">
        <f t="shared" ca="1" si="92"/>
        <v>2</v>
      </c>
      <c r="I268" s="8" t="b">
        <f t="shared" ca="1" si="93"/>
        <v>0</v>
      </c>
      <c r="J268" s="12"/>
      <c r="K268" s="7">
        <f t="shared" ca="1" si="97"/>
        <v>1</v>
      </c>
      <c r="L268" s="25">
        <f t="shared" si="98"/>
        <v>0.57323928979047256</v>
      </c>
      <c r="M268" s="8">
        <f t="shared" ca="1" si="99"/>
        <v>0</v>
      </c>
      <c r="N268" s="12"/>
      <c r="O268" s="74">
        <f ca="1">OFFSET(R268,0,$F268)</f>
        <v>6.0250385563460647</v>
      </c>
      <c r="P268" s="73">
        <f ca="1">$G268+MAX(T268:U268)</f>
        <v>8.1791034287163669</v>
      </c>
      <c r="Q268" s="48">
        <f ca="1">P268-O268</f>
        <v>2.1540648723703022</v>
      </c>
      <c r="R268" s="90">
        <f ca="1">$AU268+$AV268*E268+$AW268*0</f>
        <v>6.0250385563460647</v>
      </c>
      <c r="S268" s="48">
        <f ca="1">$AU268+$AV268*E268+$AW268*1</f>
        <v>9.7418673567662566</v>
      </c>
      <c r="T268" s="74">
        <f ca="1">IF($I268=TRUE, 0, $AU268+$AV268*H268+$AW268*0)</f>
        <v>5.4622746282961758</v>
      </c>
      <c r="U268" s="77">
        <f ca="1">IF($I268=TRUE, 0, $AU268+$AV268*H268+$AW268*1)</f>
        <v>9.1791034287163669</v>
      </c>
      <c r="X268" s="41">
        <f t="shared" ca="1" si="100"/>
        <v>4.336746772196399</v>
      </c>
      <c r="Y268" s="31">
        <f t="shared" ca="1" si="100"/>
        <v>8.053575572616591</v>
      </c>
      <c r="Z268" s="30">
        <f t="shared" ca="1" si="100"/>
        <v>4.899510700246287</v>
      </c>
      <c r="AA268" s="32">
        <f t="shared" ca="1" si="100"/>
        <v>8.6163395006664771</v>
      </c>
      <c r="AB268" s="31">
        <f t="shared" ca="1" si="100"/>
        <v>5.4622746282961758</v>
      </c>
      <c r="AC268" s="31">
        <f t="shared" ca="1" si="100"/>
        <v>9.1791034287163669</v>
      </c>
      <c r="AD268" s="30">
        <f t="shared" ca="1" si="100"/>
        <v>6.0250385563460647</v>
      </c>
      <c r="AE268" s="32">
        <f t="shared" ca="1" si="100"/>
        <v>9.7418673567662566</v>
      </c>
      <c r="AF268" s="31">
        <f t="shared" ca="1" si="100"/>
        <v>6.5878024843959526</v>
      </c>
      <c r="AG268" s="42">
        <f t="shared" ca="1" si="100"/>
        <v>10.304631284816143</v>
      </c>
      <c r="AI268" s="7">
        <f t="shared" ca="1" si="101"/>
        <v>1</v>
      </c>
      <c r="AJ268" s="12">
        <f t="shared" ca="1" si="102"/>
        <v>1</v>
      </c>
      <c r="AK268" s="12">
        <f t="shared" ca="1" si="103"/>
        <v>1</v>
      </c>
      <c r="AL268" s="12">
        <f t="shared" ca="1" si="104"/>
        <v>1</v>
      </c>
      <c r="AM268" s="8">
        <f t="shared" ca="1" si="105"/>
        <v>1</v>
      </c>
      <c r="AO268" s="82">
        <f>1</f>
        <v>1</v>
      </c>
      <c r="AP268" s="72">
        <f t="shared" ca="1" si="106"/>
        <v>3</v>
      </c>
      <c r="AQ268" s="83">
        <f t="shared" ca="1" si="107"/>
        <v>0</v>
      </c>
      <c r="AR268" s="90">
        <f ca="1">_alpha*$Q268*AO268</f>
        <v>0.21540648723703024</v>
      </c>
      <c r="AS268" s="25">
        <f ca="1">_alpha*$Q268*AP268</f>
        <v>0.64621946171109068</v>
      </c>
      <c r="AT268" s="48">
        <f ca="1">_alpha*$Q268*AQ268</f>
        <v>0</v>
      </c>
      <c r="AU268" s="90">
        <f ca="1">AU267+AR267</f>
        <v>4.336746772196399</v>
      </c>
      <c r="AV268" s="25">
        <f ca="1">AV267+AS267</f>
        <v>0.5627639280498884</v>
      </c>
      <c r="AW268" s="48">
        <f ca="1">AW267+AT267</f>
        <v>3.716828800420191</v>
      </c>
    </row>
    <row r="269" spans="2:49" x14ac:dyDescent="0.7">
      <c r="B269" s="15">
        <f t="shared" si="108"/>
        <v>261</v>
      </c>
      <c r="C269" s="7">
        <f t="shared" ca="1" si="87"/>
        <v>4</v>
      </c>
      <c r="D269" s="8">
        <f t="shared" ca="1" si="88"/>
        <v>19</v>
      </c>
      <c r="E269" s="12">
        <f t="shared" ca="1" si="89"/>
        <v>2</v>
      </c>
      <c r="F269" s="66">
        <f t="shared" ca="1" si="90"/>
        <v>1</v>
      </c>
      <c r="G269" s="67">
        <f t="shared" ca="1" si="91"/>
        <v>-1</v>
      </c>
      <c r="H269" s="7">
        <f t="shared" ca="1" si="92"/>
        <v>3</v>
      </c>
      <c r="I269" s="8" t="b">
        <f t="shared" ca="1" si="93"/>
        <v>0</v>
      </c>
      <c r="J269" s="12"/>
      <c r="K269" s="7">
        <f t="shared" ca="1" si="97"/>
        <v>1</v>
      </c>
      <c r="L269" s="25">
        <f t="shared" si="98"/>
        <v>0.57302011946692211</v>
      </c>
      <c r="M269" s="8">
        <f t="shared" ca="1" si="99"/>
        <v>1</v>
      </c>
      <c r="N269" s="12"/>
      <c r="O269" s="74">
        <f ca="1">OFFSET(R269,0,$F269)</f>
        <v>10.686948839375578</v>
      </c>
      <c r="P269" s="73">
        <f ca="1">$G269+MAX(T269:U269)</f>
        <v>10.895932229136559</v>
      </c>
      <c r="Q269" s="48">
        <f ca="1">P269-O269</f>
        <v>0.20898338976098074</v>
      </c>
      <c r="R269" s="90">
        <f ca="1">$AU269+$AV269*E269+$AW269*0</f>
        <v>6.970120038955387</v>
      </c>
      <c r="S269" s="48">
        <f ca="1">$AU269+$AV269*E269+$AW269*1</f>
        <v>10.686948839375578</v>
      </c>
      <c r="T269" s="74">
        <f ca="1">IF($I269=TRUE, 0, $AU269+$AV269*H269+$AW269*0)</f>
        <v>8.1791034287163669</v>
      </c>
      <c r="U269" s="77">
        <f ca="1">IF($I269=TRUE, 0, $AU269+$AV269*H269+$AW269*1)</f>
        <v>11.895932229136559</v>
      </c>
      <c r="X269" s="41">
        <f t="shared" ca="1" si="100"/>
        <v>4.5521532594334291</v>
      </c>
      <c r="Y269" s="31">
        <f t="shared" ca="1" si="100"/>
        <v>8.2689820598536201</v>
      </c>
      <c r="Z269" s="30">
        <f t="shared" ca="1" si="100"/>
        <v>5.761136649194408</v>
      </c>
      <c r="AA269" s="32">
        <f t="shared" ca="1" si="100"/>
        <v>9.4779654496145991</v>
      </c>
      <c r="AB269" s="31">
        <f t="shared" ca="1" si="100"/>
        <v>6.970120038955387</v>
      </c>
      <c r="AC269" s="31">
        <f t="shared" ca="1" si="100"/>
        <v>10.686948839375578</v>
      </c>
      <c r="AD269" s="30">
        <f t="shared" ca="1" si="100"/>
        <v>8.1791034287163669</v>
      </c>
      <c r="AE269" s="32">
        <f t="shared" ca="1" si="100"/>
        <v>11.895932229136559</v>
      </c>
      <c r="AF269" s="31">
        <f t="shared" ca="1" si="100"/>
        <v>9.3880868184773441</v>
      </c>
      <c r="AG269" s="42">
        <f t="shared" ca="1" si="100"/>
        <v>13.104915618897536</v>
      </c>
      <c r="AI269" s="7">
        <f t="shared" ca="1" si="101"/>
        <v>1</v>
      </c>
      <c r="AJ269" s="12">
        <f t="shared" ca="1" si="102"/>
        <v>1</v>
      </c>
      <c r="AK269" s="12">
        <f t="shared" ca="1" si="103"/>
        <v>1</v>
      </c>
      <c r="AL269" s="12">
        <f t="shared" ca="1" si="104"/>
        <v>1</v>
      </c>
      <c r="AM269" s="8">
        <f t="shared" ca="1" si="105"/>
        <v>1</v>
      </c>
      <c r="AO269" s="82">
        <f>1</f>
        <v>1</v>
      </c>
      <c r="AP269" s="72">
        <f t="shared" ca="1" si="106"/>
        <v>2</v>
      </c>
      <c r="AQ269" s="83">
        <f t="shared" ca="1" si="107"/>
        <v>1</v>
      </c>
      <c r="AR269" s="90">
        <f ca="1">_alpha*$Q269*AO269</f>
        <v>2.0898338976098076E-2</v>
      </c>
      <c r="AS269" s="25">
        <f ca="1">_alpha*$Q269*AP269</f>
        <v>4.1796677952196153E-2</v>
      </c>
      <c r="AT269" s="48">
        <f ca="1">_alpha*$Q269*AQ269</f>
        <v>2.0898338976098076E-2</v>
      </c>
      <c r="AU269" s="90">
        <f ca="1">AU268+AR268</f>
        <v>4.5521532594334291</v>
      </c>
      <c r="AV269" s="25">
        <f ca="1">AV268+AS268</f>
        <v>1.208983389760979</v>
      </c>
      <c r="AW269" s="48">
        <f ca="1">AW268+AT268</f>
        <v>3.716828800420191</v>
      </c>
    </row>
    <row r="270" spans="2:49" x14ac:dyDescent="0.7">
      <c r="B270" s="15">
        <f t="shared" si="108"/>
        <v>262</v>
      </c>
      <c r="C270" s="7">
        <f t="shared" ref="C270:C287" ca="1" si="109">IF(I269=TRUE,0,C269+1)</f>
        <v>5</v>
      </c>
      <c r="D270" s="8">
        <f t="shared" ref="D270:D287" ca="1" si="110">D269+IF(I269=TRUE,1,0)</f>
        <v>19</v>
      </c>
      <c r="E270" s="12">
        <f t="shared" ref="E270:E287" ca="1" si="111">IF(I269=TRUE,0,H269)</f>
        <v>3</v>
      </c>
      <c r="F270" s="66">
        <f t="shared" ref="F270:F287" ca="1" si="112">M270</f>
        <v>0</v>
      </c>
      <c r="G270" s="67">
        <f t="shared" ref="G270:G287" ca="1" si="113">IF(I270=TRUE, 10,-1)</f>
        <v>-1</v>
      </c>
      <c r="H270" s="7">
        <f t="shared" ref="H270:H287" ca="1" si="114">MAX(0, E270+IF(F270=0,-1,1))</f>
        <v>2</v>
      </c>
      <c r="I270" s="8" t="b">
        <f t="shared" ref="I270:I287" ca="1" si="115">IF(H270=4, TRUE, FALSE)</f>
        <v>0</v>
      </c>
      <c r="J270" s="12"/>
      <c r="K270" s="7">
        <f t="shared" ca="1" si="97"/>
        <v>1</v>
      </c>
      <c r="L270" s="25">
        <f t="shared" si="98"/>
        <v>0.57280186739859129</v>
      </c>
      <c r="M270" s="8">
        <f t="shared" ca="1" si="99"/>
        <v>0</v>
      </c>
      <c r="N270" s="12"/>
      <c r="O270" s="74">
        <f ca="1">OFFSET(R270,0,$F270)</f>
        <v>8.3253918015490527</v>
      </c>
      <c r="P270" s="73">
        <f ca="1">$G270+MAX(T270:U270)</f>
        <v>9.8123388732321661</v>
      </c>
      <c r="Q270" s="48">
        <f ca="1">P270-O270</f>
        <v>1.4869470716831135</v>
      </c>
      <c r="R270" s="90">
        <f ca="1">$AU270+$AV270*E270+$AW270*0</f>
        <v>8.3253918015490527</v>
      </c>
      <c r="S270" s="48">
        <f ca="1">$AU270+$AV270*E270+$AW270*1</f>
        <v>12.063118940945342</v>
      </c>
      <c r="T270" s="74">
        <f ca="1">IF($I270=TRUE, 0, $AU270+$AV270*H270+$AW270*0)</f>
        <v>7.0746117338358765</v>
      </c>
      <c r="U270" s="77">
        <f ca="1">IF($I270=TRUE, 0, $AU270+$AV270*H270+$AW270*1)</f>
        <v>10.812338873232166</v>
      </c>
      <c r="X270" s="41">
        <f t="shared" ca="1" si="100"/>
        <v>4.5730515984095268</v>
      </c>
      <c r="Y270" s="31">
        <f t="shared" ca="1" si="100"/>
        <v>8.3107787378058156</v>
      </c>
      <c r="Z270" s="30">
        <f t="shared" ca="1" si="100"/>
        <v>5.8238316661227021</v>
      </c>
      <c r="AA270" s="32">
        <f t="shared" ca="1" si="100"/>
        <v>9.5615588055189917</v>
      </c>
      <c r="AB270" s="31">
        <f t="shared" ca="1" si="100"/>
        <v>7.0746117338358765</v>
      </c>
      <c r="AC270" s="31">
        <f t="shared" ca="1" si="100"/>
        <v>10.812338873232166</v>
      </c>
      <c r="AD270" s="30">
        <f t="shared" ca="1" si="100"/>
        <v>8.3253918015490527</v>
      </c>
      <c r="AE270" s="32">
        <f t="shared" ca="1" si="100"/>
        <v>12.063118940945342</v>
      </c>
      <c r="AF270" s="31">
        <f t="shared" ca="1" si="100"/>
        <v>9.5761718692622271</v>
      </c>
      <c r="AG270" s="42">
        <f t="shared" ca="1" si="100"/>
        <v>13.313899008658517</v>
      </c>
      <c r="AI270" s="7">
        <f t="shared" ca="1" si="101"/>
        <v>1</v>
      </c>
      <c r="AJ270" s="12">
        <f t="shared" ca="1" si="102"/>
        <v>1</v>
      </c>
      <c r="AK270" s="12">
        <f t="shared" ca="1" si="103"/>
        <v>1</v>
      </c>
      <c r="AL270" s="12">
        <f t="shared" ca="1" si="104"/>
        <v>1</v>
      </c>
      <c r="AM270" s="8">
        <f t="shared" ca="1" si="105"/>
        <v>1</v>
      </c>
      <c r="AO270" s="82">
        <f>1</f>
        <v>1</v>
      </c>
      <c r="AP270" s="72">
        <f t="shared" ca="1" si="106"/>
        <v>3</v>
      </c>
      <c r="AQ270" s="83">
        <f t="shared" ca="1" si="107"/>
        <v>0</v>
      </c>
      <c r="AR270" s="90">
        <f ca="1">_alpha*$Q270*AO270</f>
        <v>0.14869470716831135</v>
      </c>
      <c r="AS270" s="25">
        <f ca="1">_alpha*$Q270*AP270</f>
        <v>0.44608412150493404</v>
      </c>
      <c r="AT270" s="48">
        <f ca="1">_alpha*$Q270*AQ270</f>
        <v>0</v>
      </c>
      <c r="AU270" s="90">
        <f ca="1">AU269+AR269</f>
        <v>4.5730515984095268</v>
      </c>
      <c r="AV270" s="25">
        <f ca="1">AV269+AS269</f>
        <v>1.2507800677131751</v>
      </c>
      <c r="AW270" s="48">
        <f ca="1">AW269+AT269</f>
        <v>3.7377271393962892</v>
      </c>
    </row>
    <row r="271" spans="2:49" x14ac:dyDescent="0.7">
      <c r="B271" s="15">
        <f t="shared" si="108"/>
        <v>263</v>
      </c>
      <c r="C271" s="7">
        <f t="shared" ca="1" si="109"/>
        <v>6</v>
      </c>
      <c r="D271" s="8">
        <f t="shared" ca="1" si="110"/>
        <v>19</v>
      </c>
      <c r="E271" s="12">
        <f t="shared" ca="1" si="111"/>
        <v>2</v>
      </c>
      <c r="F271" s="66">
        <f t="shared" ca="1" si="112"/>
        <v>1</v>
      </c>
      <c r="G271" s="67">
        <f t="shared" ca="1" si="113"/>
        <v>-1</v>
      </c>
      <c r="H271" s="7">
        <f t="shared" ca="1" si="114"/>
        <v>3</v>
      </c>
      <c r="I271" s="8" t="b">
        <f t="shared" ca="1" si="115"/>
        <v>0</v>
      </c>
      <c r="J271" s="12"/>
      <c r="K271" s="7">
        <f t="shared" ca="1" si="97"/>
        <v>1</v>
      </c>
      <c r="L271" s="25">
        <f t="shared" si="98"/>
        <v>0.57258452626868073</v>
      </c>
      <c r="M271" s="8">
        <f t="shared" ca="1" si="99"/>
        <v>1</v>
      </c>
      <c r="N271" s="12"/>
      <c r="O271" s="74">
        <f ca="1">OFFSET(R271,0,$F271)</f>
        <v>11.853201823410346</v>
      </c>
      <c r="P271" s="73">
        <f ca="1">$G271+MAX(T271:U271)</f>
        <v>12.550066012628454</v>
      </c>
      <c r="Q271" s="48">
        <f ca="1">P271-O271</f>
        <v>0.69686418921810755</v>
      </c>
      <c r="R271" s="90">
        <f ca="1">$AU271+$AV271*E271+$AW271*0</f>
        <v>8.1154746840140568</v>
      </c>
      <c r="S271" s="48">
        <f ca="1">$AU271+$AV271*E271+$AW271*1</f>
        <v>11.853201823410346</v>
      </c>
      <c r="T271" s="74">
        <f ca="1">IF($I271=TRUE, 0, $AU271+$AV271*H271+$AW271*0)</f>
        <v>9.8123388732321644</v>
      </c>
      <c r="U271" s="77">
        <f ca="1">IF($I271=TRUE, 0, $AU271+$AV271*H271+$AW271*1)</f>
        <v>13.550066012628454</v>
      </c>
      <c r="X271" s="41">
        <f t="shared" ca="1" si="100"/>
        <v>4.7217463055778381</v>
      </c>
      <c r="Y271" s="31">
        <f t="shared" ca="1" si="100"/>
        <v>8.4594734449741278</v>
      </c>
      <c r="Z271" s="30">
        <f t="shared" ca="1" si="100"/>
        <v>6.4186104947959475</v>
      </c>
      <c r="AA271" s="32">
        <f t="shared" ca="1" si="100"/>
        <v>10.156337634192237</v>
      </c>
      <c r="AB271" s="31">
        <f t="shared" ca="1" si="100"/>
        <v>8.1154746840140568</v>
      </c>
      <c r="AC271" s="31">
        <f t="shared" ca="1" si="100"/>
        <v>11.853201823410346</v>
      </c>
      <c r="AD271" s="30">
        <f t="shared" ca="1" si="100"/>
        <v>9.8123388732321644</v>
      </c>
      <c r="AE271" s="32">
        <f t="shared" ca="1" si="100"/>
        <v>13.550066012628454</v>
      </c>
      <c r="AF271" s="31">
        <f t="shared" ca="1" si="100"/>
        <v>11.509203062450275</v>
      </c>
      <c r="AG271" s="42">
        <f t="shared" ca="1" si="100"/>
        <v>15.246930201846565</v>
      </c>
      <c r="AI271" s="7">
        <f t="shared" ca="1" si="101"/>
        <v>1</v>
      </c>
      <c r="AJ271" s="12">
        <f t="shared" ca="1" si="102"/>
        <v>1</v>
      </c>
      <c r="AK271" s="12">
        <f t="shared" ca="1" si="103"/>
        <v>1</v>
      </c>
      <c r="AL271" s="12">
        <f t="shared" ca="1" si="104"/>
        <v>1</v>
      </c>
      <c r="AM271" s="8">
        <f t="shared" ca="1" si="105"/>
        <v>1</v>
      </c>
      <c r="AO271" s="82">
        <f>1</f>
        <v>1</v>
      </c>
      <c r="AP271" s="72">
        <f t="shared" ca="1" si="106"/>
        <v>2</v>
      </c>
      <c r="AQ271" s="83">
        <f t="shared" ca="1" si="107"/>
        <v>1</v>
      </c>
      <c r="AR271" s="90">
        <f ca="1">_alpha*$Q271*AO271</f>
        <v>6.9686418921810753E-2</v>
      </c>
      <c r="AS271" s="25">
        <f ca="1">_alpha*$Q271*AP271</f>
        <v>0.13937283784362151</v>
      </c>
      <c r="AT271" s="48">
        <f ca="1">_alpha*$Q271*AQ271</f>
        <v>6.9686418921810753E-2</v>
      </c>
      <c r="AU271" s="90">
        <f ca="1">AU270+AR270</f>
        <v>4.7217463055778381</v>
      </c>
      <c r="AV271" s="25">
        <f ca="1">AV270+AS270</f>
        <v>1.6968641892181091</v>
      </c>
      <c r="AW271" s="48">
        <f ca="1">AW270+AT270</f>
        <v>3.7377271393962892</v>
      </c>
    </row>
    <row r="272" spans="2:49" x14ac:dyDescent="0.7">
      <c r="B272" s="15">
        <f t="shared" si="108"/>
        <v>264</v>
      </c>
      <c r="C272" s="7">
        <f t="shared" ca="1" si="109"/>
        <v>7</v>
      </c>
      <c r="D272" s="8">
        <f t="shared" ca="1" si="110"/>
        <v>19</v>
      </c>
      <c r="E272" s="12">
        <f t="shared" ca="1" si="111"/>
        <v>3</v>
      </c>
      <c r="F272" s="66">
        <f t="shared" ca="1" si="112"/>
        <v>0</v>
      </c>
      <c r="G272" s="67">
        <f t="shared" ca="1" si="113"/>
        <v>-1</v>
      </c>
      <c r="H272" s="7">
        <f t="shared" ca="1" si="114"/>
        <v>2</v>
      </c>
      <c r="I272" s="8" t="b">
        <f t="shared" ca="1" si="115"/>
        <v>0</v>
      </c>
      <c r="J272" s="12"/>
      <c r="K272" s="7">
        <f t="shared" ca="1" si="97"/>
        <v>1</v>
      </c>
      <c r="L272" s="25">
        <f t="shared" si="98"/>
        <v>0.57236808884613011</v>
      </c>
      <c r="M272" s="8">
        <f t="shared" ca="1" si="99"/>
        <v>0</v>
      </c>
      <c r="N272" s="12"/>
      <c r="O272" s="74">
        <f ca="1">OFFSET(R272,0,$F272)</f>
        <v>10.30014380568484</v>
      </c>
      <c r="P272" s="73">
        <f ca="1">$G272+MAX(T272:U272)</f>
        <v>11.27132033694121</v>
      </c>
      <c r="Q272" s="48">
        <f ca="1">P272-O272</f>
        <v>0.97117653125637027</v>
      </c>
      <c r="R272" s="90">
        <f ca="1">$AU272+$AV272*E272+$AW272*0</f>
        <v>10.30014380568484</v>
      </c>
      <c r="S272" s="48">
        <f ca="1">$AU272+$AV272*E272+$AW272*1</f>
        <v>14.10755736400294</v>
      </c>
      <c r="T272" s="74">
        <f ca="1">IF($I272=TRUE, 0, $AU272+$AV272*H272+$AW272*0)</f>
        <v>8.4639067786231106</v>
      </c>
      <c r="U272" s="77">
        <f ca="1">IF($I272=TRUE, 0, $AU272+$AV272*H272+$AW272*1)</f>
        <v>12.27132033694121</v>
      </c>
      <c r="X272" s="41">
        <f t="shared" ca="1" si="100"/>
        <v>4.7914327244996491</v>
      </c>
      <c r="Y272" s="31">
        <f t="shared" ca="1" si="100"/>
        <v>8.5988462828177497</v>
      </c>
      <c r="Z272" s="30">
        <f t="shared" ca="1" si="100"/>
        <v>6.6276697515613794</v>
      </c>
      <c r="AA272" s="32">
        <f t="shared" ca="1" si="100"/>
        <v>10.435083309879479</v>
      </c>
      <c r="AB272" s="31">
        <f t="shared" ca="1" si="100"/>
        <v>8.4639067786231106</v>
      </c>
      <c r="AC272" s="31">
        <f t="shared" ca="1" si="100"/>
        <v>12.27132033694121</v>
      </c>
      <c r="AD272" s="30">
        <f t="shared" ca="1" si="100"/>
        <v>10.30014380568484</v>
      </c>
      <c r="AE272" s="32">
        <f t="shared" ca="1" si="100"/>
        <v>14.10755736400294</v>
      </c>
      <c r="AF272" s="31">
        <f t="shared" ca="1" si="100"/>
        <v>12.136380832746571</v>
      </c>
      <c r="AG272" s="42">
        <f t="shared" ca="1" si="100"/>
        <v>15.943794391064671</v>
      </c>
      <c r="AI272" s="7">
        <f t="shared" ca="1" si="101"/>
        <v>1</v>
      </c>
      <c r="AJ272" s="12">
        <f t="shared" ca="1" si="102"/>
        <v>1</v>
      </c>
      <c r="AK272" s="12">
        <f t="shared" ca="1" si="103"/>
        <v>1</v>
      </c>
      <c r="AL272" s="12">
        <f t="shared" ca="1" si="104"/>
        <v>1</v>
      </c>
      <c r="AM272" s="8">
        <f t="shared" ca="1" si="105"/>
        <v>1</v>
      </c>
      <c r="AO272" s="82">
        <f>1</f>
        <v>1</v>
      </c>
      <c r="AP272" s="72">
        <f t="shared" ca="1" si="106"/>
        <v>3</v>
      </c>
      <c r="AQ272" s="83">
        <f t="shared" ca="1" si="107"/>
        <v>0</v>
      </c>
      <c r="AR272" s="90">
        <f ca="1">_alpha*$Q272*AO272</f>
        <v>9.7117653125637027E-2</v>
      </c>
      <c r="AS272" s="25">
        <f ca="1">_alpha*$Q272*AP272</f>
        <v>0.29135295937691108</v>
      </c>
      <c r="AT272" s="48">
        <f ca="1">_alpha*$Q272*AQ272</f>
        <v>0</v>
      </c>
      <c r="AU272" s="90">
        <f ca="1">AU271+AR271</f>
        <v>4.7914327244996491</v>
      </c>
      <c r="AV272" s="25">
        <f ca="1">AV271+AS271</f>
        <v>1.8362370270617305</v>
      </c>
      <c r="AW272" s="48">
        <f ca="1">AW271+AT271</f>
        <v>3.8074135583181001</v>
      </c>
    </row>
    <row r="273" spans="2:49" x14ac:dyDescent="0.7">
      <c r="B273" s="15">
        <f t="shared" si="108"/>
        <v>265</v>
      </c>
      <c r="C273" s="7">
        <f t="shared" ca="1" si="109"/>
        <v>8</v>
      </c>
      <c r="D273" s="8">
        <f t="shared" ca="1" si="110"/>
        <v>19</v>
      </c>
      <c r="E273" s="12">
        <f t="shared" ca="1" si="111"/>
        <v>2</v>
      </c>
      <c r="F273" s="66">
        <f t="shared" ca="1" si="112"/>
        <v>1</v>
      </c>
      <c r="G273" s="67">
        <f t="shared" ca="1" si="113"/>
        <v>-1</v>
      </c>
      <c r="H273" s="7">
        <f t="shared" ca="1" si="114"/>
        <v>3</v>
      </c>
      <c r="I273" s="8" t="b">
        <f t="shared" ca="1" si="115"/>
        <v>0</v>
      </c>
      <c r="J273" s="12"/>
      <c r="K273" s="7">
        <f t="shared" ca="1" si="97"/>
        <v>1</v>
      </c>
      <c r="L273" s="25">
        <f t="shared" si="98"/>
        <v>0.57215254798429371</v>
      </c>
      <c r="M273" s="8">
        <f t="shared" ca="1" si="99"/>
        <v>1</v>
      </c>
      <c r="N273" s="12"/>
      <c r="O273" s="74">
        <f ca="1">OFFSET(R273,0,$F273)</f>
        <v>12.951143908820669</v>
      </c>
      <c r="P273" s="73">
        <f ca="1">$G273+MAX(T273:U273)</f>
        <v>14.07873389525931</v>
      </c>
      <c r="Q273" s="48">
        <f ca="1">P273-O273</f>
        <v>1.1275899864386414</v>
      </c>
      <c r="R273" s="90">
        <f ca="1">$AU273+$AV273*E273+$AW273*0</f>
        <v>9.1437303505025689</v>
      </c>
      <c r="S273" s="48">
        <f ca="1">$AU273+$AV273*E273+$AW273*1</f>
        <v>12.951143908820669</v>
      </c>
      <c r="T273" s="74">
        <f ca="1">IF($I273=TRUE, 0, $AU273+$AV273*H273+$AW273*0)</f>
        <v>11.27132033694121</v>
      </c>
      <c r="U273" s="77">
        <f ca="1">IF($I273=TRUE, 0, $AU273+$AV273*H273+$AW273*1)</f>
        <v>15.07873389525931</v>
      </c>
      <c r="X273" s="41">
        <f t="shared" ca="1" si="100"/>
        <v>4.8885503776252861</v>
      </c>
      <c r="Y273" s="31">
        <f t="shared" ca="1" si="100"/>
        <v>8.6959639359433858</v>
      </c>
      <c r="Z273" s="30">
        <f t="shared" ca="1" si="100"/>
        <v>7.0161403640639275</v>
      </c>
      <c r="AA273" s="32">
        <f t="shared" ca="1" si="100"/>
        <v>10.823553922382027</v>
      </c>
      <c r="AB273" s="31">
        <f t="shared" ca="1" si="100"/>
        <v>9.1437303505025689</v>
      </c>
      <c r="AC273" s="31">
        <f t="shared" ca="1" si="100"/>
        <v>12.951143908820669</v>
      </c>
      <c r="AD273" s="30">
        <f t="shared" ca="1" si="100"/>
        <v>11.27132033694121</v>
      </c>
      <c r="AE273" s="32">
        <f t="shared" ca="1" si="100"/>
        <v>15.07873389525931</v>
      </c>
      <c r="AF273" s="31">
        <f t="shared" ca="1" si="100"/>
        <v>13.398910323379852</v>
      </c>
      <c r="AG273" s="42">
        <f t="shared" ca="1" si="100"/>
        <v>17.206323881697951</v>
      </c>
      <c r="AI273" s="7">
        <f t="shared" ca="1" si="101"/>
        <v>1</v>
      </c>
      <c r="AJ273" s="12">
        <f t="shared" ca="1" si="102"/>
        <v>1</v>
      </c>
      <c r="AK273" s="12">
        <f t="shared" ca="1" si="103"/>
        <v>1</v>
      </c>
      <c r="AL273" s="12">
        <f t="shared" ca="1" si="104"/>
        <v>1</v>
      </c>
      <c r="AM273" s="8">
        <f t="shared" ca="1" si="105"/>
        <v>1</v>
      </c>
      <c r="AO273" s="82">
        <f>1</f>
        <v>1</v>
      </c>
      <c r="AP273" s="72">
        <f t="shared" ca="1" si="106"/>
        <v>2</v>
      </c>
      <c r="AQ273" s="83">
        <f t="shared" ca="1" si="107"/>
        <v>1</v>
      </c>
      <c r="AR273" s="90">
        <f ca="1">_alpha*$Q273*AO273</f>
        <v>0.11275899864386414</v>
      </c>
      <c r="AS273" s="25">
        <f ca="1">_alpha*$Q273*AP273</f>
        <v>0.22551799728772828</v>
      </c>
      <c r="AT273" s="48">
        <f ca="1">_alpha*$Q273*AQ273</f>
        <v>0.11275899864386414</v>
      </c>
      <c r="AU273" s="90">
        <f ca="1">AU272+AR272</f>
        <v>4.8885503776252861</v>
      </c>
      <c r="AV273" s="25">
        <f ca="1">AV272+AS272</f>
        <v>2.1275899864386414</v>
      </c>
      <c r="AW273" s="48">
        <f ca="1">AW272+AT272</f>
        <v>3.8074135583181001</v>
      </c>
    </row>
    <row r="274" spans="2:49" x14ac:dyDescent="0.7">
      <c r="B274" s="15">
        <f t="shared" si="108"/>
        <v>266</v>
      </c>
      <c r="C274" s="7">
        <f t="shared" ca="1" si="109"/>
        <v>9</v>
      </c>
      <c r="D274" s="8">
        <f t="shared" ca="1" si="110"/>
        <v>19</v>
      </c>
      <c r="E274" s="12">
        <f t="shared" ca="1" si="111"/>
        <v>3</v>
      </c>
      <c r="F274" s="66">
        <f t="shared" ca="1" si="112"/>
        <v>1</v>
      </c>
      <c r="G274" s="67">
        <f t="shared" ca="1" si="113"/>
        <v>10</v>
      </c>
      <c r="H274" s="7">
        <f t="shared" ca="1" si="114"/>
        <v>4</v>
      </c>
      <c r="I274" s="8" t="b">
        <f t="shared" ca="1" si="115"/>
        <v>1</v>
      </c>
      <c r="J274" s="12"/>
      <c r="K274" s="7">
        <f t="shared" ca="1" si="97"/>
        <v>1</v>
      </c>
      <c r="L274" s="25">
        <f t="shared" si="98"/>
        <v>0.57193789661964245</v>
      </c>
      <c r="M274" s="8">
        <f t="shared" ca="1" si="99"/>
        <v>1</v>
      </c>
      <c r="N274" s="12"/>
      <c r="O274" s="74">
        <f ca="1">OFFSET(R274,0,$F274)</f>
        <v>15.980805884410223</v>
      </c>
      <c r="P274" s="73">
        <f ca="1">$G274+MAX(T274:U274)</f>
        <v>10</v>
      </c>
      <c r="Q274" s="48">
        <f ca="1">P274-O274</f>
        <v>-5.9808058844102234</v>
      </c>
      <c r="R274" s="90">
        <f ca="1">$AU274+$AV274*E274+$AW274*0</f>
        <v>12.06063332744826</v>
      </c>
      <c r="S274" s="48">
        <f ca="1">$AU274+$AV274*E274+$AW274*1</f>
        <v>15.980805884410223</v>
      </c>
      <c r="T274" s="74">
        <f ca="1">IF($I274=TRUE, 0, $AU274+$AV274*H274+$AW274*0)</f>
        <v>0</v>
      </c>
      <c r="U274" s="77">
        <f ca="1">IF($I274=TRUE, 0, $AU274+$AV274*H274+$AW274*1)</f>
        <v>0</v>
      </c>
      <c r="X274" s="41">
        <f t="shared" ca="1" si="100"/>
        <v>5.0013093762691501</v>
      </c>
      <c r="Y274" s="31">
        <f t="shared" ca="1" si="100"/>
        <v>8.9214819332311137</v>
      </c>
      <c r="Z274" s="30">
        <f t="shared" ca="1" si="100"/>
        <v>7.3544173599955194</v>
      </c>
      <c r="AA274" s="32">
        <f t="shared" ca="1" si="100"/>
        <v>11.274589916957483</v>
      </c>
      <c r="AB274" s="31">
        <f t="shared" ca="1" si="100"/>
        <v>9.7075253437218905</v>
      </c>
      <c r="AC274" s="31">
        <f t="shared" ca="1" si="100"/>
        <v>13.627697900683854</v>
      </c>
      <c r="AD274" s="30">
        <f t="shared" ca="1" si="100"/>
        <v>12.06063332744826</v>
      </c>
      <c r="AE274" s="32">
        <f t="shared" ca="1" si="100"/>
        <v>15.980805884410223</v>
      </c>
      <c r="AF274" s="31">
        <f t="shared" ca="1" si="100"/>
        <v>14.413741311174629</v>
      </c>
      <c r="AG274" s="42">
        <f t="shared" ca="1" si="100"/>
        <v>18.333913868136595</v>
      </c>
      <c r="AI274" s="7">
        <f t="shared" ca="1" si="101"/>
        <v>1</v>
      </c>
      <c r="AJ274" s="12">
        <f t="shared" ca="1" si="102"/>
        <v>1</v>
      </c>
      <c r="AK274" s="12">
        <f t="shared" ca="1" si="103"/>
        <v>1</v>
      </c>
      <c r="AL274" s="12">
        <f t="shared" ca="1" si="104"/>
        <v>1</v>
      </c>
      <c r="AM274" s="8">
        <f t="shared" ca="1" si="105"/>
        <v>1</v>
      </c>
      <c r="AO274" s="82">
        <f>1</f>
        <v>1</v>
      </c>
      <c r="AP274" s="72">
        <f t="shared" ca="1" si="106"/>
        <v>3</v>
      </c>
      <c r="AQ274" s="83">
        <f t="shared" ca="1" si="107"/>
        <v>1</v>
      </c>
      <c r="AR274" s="90">
        <f ca="1">_alpha*$Q274*AO274</f>
        <v>-0.59808058844102241</v>
      </c>
      <c r="AS274" s="25">
        <f ca="1">_alpha*$Q274*AP274</f>
        <v>-1.7942417653230671</v>
      </c>
      <c r="AT274" s="48">
        <f ca="1">_alpha*$Q274*AQ274</f>
        <v>-0.59808058844102241</v>
      </c>
      <c r="AU274" s="90">
        <f ca="1">AU273+AR273</f>
        <v>5.0013093762691501</v>
      </c>
      <c r="AV274" s="25">
        <f ca="1">AV273+AS273</f>
        <v>2.3531079837263698</v>
      </c>
      <c r="AW274" s="48">
        <f ca="1">AW273+AT273</f>
        <v>3.9201725569619641</v>
      </c>
    </row>
    <row r="275" spans="2:49" x14ac:dyDescent="0.7">
      <c r="B275" s="15">
        <f t="shared" si="108"/>
        <v>267</v>
      </c>
      <c r="C275" s="7">
        <f t="shared" ca="1" si="109"/>
        <v>0</v>
      </c>
      <c r="D275" s="8">
        <f t="shared" ca="1" si="110"/>
        <v>20</v>
      </c>
      <c r="E275" s="12">
        <f t="shared" ca="1" si="111"/>
        <v>0</v>
      </c>
      <c r="F275" s="66">
        <f t="shared" ca="1" si="112"/>
        <v>1</v>
      </c>
      <c r="G275" s="67">
        <f t="shared" ca="1" si="113"/>
        <v>-1</v>
      </c>
      <c r="H275" s="7">
        <f t="shared" ca="1" si="114"/>
        <v>1</v>
      </c>
      <c r="I275" s="8" t="b">
        <f t="shared" ca="1" si="115"/>
        <v>0</v>
      </c>
      <c r="J275" s="12"/>
      <c r="K275" s="7">
        <f t="shared" ca="1" si="97"/>
        <v>1</v>
      </c>
      <c r="L275" s="25">
        <f t="shared" si="98"/>
        <v>0.57172412777049009</v>
      </c>
      <c r="M275" s="8">
        <f t="shared" ca="1" si="99"/>
        <v>1</v>
      </c>
      <c r="N275" s="12"/>
      <c r="O275" s="74">
        <f ca="1">OFFSET(R275,0,$F275)</f>
        <v>7.7253207563490687</v>
      </c>
      <c r="P275" s="73">
        <f ca="1">$G275+MAX(T275:U275)</f>
        <v>7.2841869747523713</v>
      </c>
      <c r="Q275" s="48">
        <f ca="1">P275-O275</f>
        <v>-0.44113378159669736</v>
      </c>
      <c r="R275" s="90">
        <f ca="1">$AU275+$AV275*E275+$AW275*0</f>
        <v>4.4032287878281275</v>
      </c>
      <c r="S275" s="48">
        <f ca="1">$AU275+$AV275*E275+$AW275*1</f>
        <v>7.7253207563490687</v>
      </c>
      <c r="T275" s="74">
        <f ca="1">IF($I275=TRUE, 0, $AU275+$AV275*H275+$AW275*0)</f>
        <v>4.9620950062314302</v>
      </c>
      <c r="U275" s="77">
        <f ca="1">IF($I275=TRUE, 0, $AU275+$AV275*H275+$AW275*1)</f>
        <v>8.2841869747523713</v>
      </c>
      <c r="X275" s="41">
        <f t="shared" ca="1" si="100"/>
        <v>4.4032287878281275</v>
      </c>
      <c r="Y275" s="31">
        <f t="shared" ca="1" si="100"/>
        <v>7.7253207563490687</v>
      </c>
      <c r="Z275" s="30">
        <f t="shared" ca="1" si="100"/>
        <v>4.9620950062314302</v>
      </c>
      <c r="AA275" s="32">
        <f t="shared" ca="1" si="100"/>
        <v>8.2841869747523713</v>
      </c>
      <c r="AB275" s="31">
        <f t="shared" ca="1" si="100"/>
        <v>5.5209612246347328</v>
      </c>
      <c r="AC275" s="31">
        <f t="shared" ca="1" si="100"/>
        <v>8.843053193155674</v>
      </c>
      <c r="AD275" s="30">
        <f t="shared" ca="1" si="100"/>
        <v>6.0798274430380355</v>
      </c>
      <c r="AE275" s="32">
        <f t="shared" ca="1" si="100"/>
        <v>9.4019194115589766</v>
      </c>
      <c r="AF275" s="31">
        <f t="shared" ca="1" si="100"/>
        <v>6.6386936614413381</v>
      </c>
      <c r="AG275" s="42">
        <f t="shared" ca="1" si="100"/>
        <v>9.9607856299622792</v>
      </c>
      <c r="AI275" s="7">
        <f t="shared" ca="1" si="101"/>
        <v>1</v>
      </c>
      <c r="AJ275" s="12">
        <f t="shared" ca="1" si="102"/>
        <v>1</v>
      </c>
      <c r="AK275" s="12">
        <f t="shared" ca="1" si="103"/>
        <v>1</v>
      </c>
      <c r="AL275" s="12">
        <f t="shared" ca="1" si="104"/>
        <v>1</v>
      </c>
      <c r="AM275" s="8">
        <f t="shared" ca="1" si="105"/>
        <v>1</v>
      </c>
      <c r="AO275" s="82">
        <f>1</f>
        <v>1</v>
      </c>
      <c r="AP275" s="72">
        <f t="shared" ca="1" si="106"/>
        <v>0</v>
      </c>
      <c r="AQ275" s="83">
        <f t="shared" ca="1" si="107"/>
        <v>1</v>
      </c>
      <c r="AR275" s="90">
        <f ca="1">_alpha*$Q275*AO275</f>
        <v>-4.4113378159669737E-2</v>
      </c>
      <c r="AS275" s="25">
        <f ca="1">_alpha*$Q275*AP275</f>
        <v>0</v>
      </c>
      <c r="AT275" s="48">
        <f ca="1">_alpha*$Q275*AQ275</f>
        <v>-4.4113378159669737E-2</v>
      </c>
      <c r="AU275" s="90">
        <f ca="1">AU274+AR274</f>
        <v>4.4032287878281275</v>
      </c>
      <c r="AV275" s="25">
        <f ca="1">AV274+AS274</f>
        <v>0.55886621840330264</v>
      </c>
      <c r="AW275" s="48">
        <f ca="1">AW274+AT274</f>
        <v>3.3220919685209416</v>
      </c>
    </row>
    <row r="276" spans="2:49" x14ac:dyDescent="0.7">
      <c r="B276" s="15">
        <f t="shared" si="108"/>
        <v>268</v>
      </c>
      <c r="C276" s="7">
        <f t="shared" ca="1" si="109"/>
        <v>1</v>
      </c>
      <c r="D276" s="8">
        <f t="shared" ca="1" si="110"/>
        <v>20</v>
      </c>
      <c r="E276" s="12">
        <f t="shared" ca="1" si="111"/>
        <v>1</v>
      </c>
      <c r="F276" s="66">
        <f t="shared" ca="1" si="112"/>
        <v>1</v>
      </c>
      <c r="G276" s="67">
        <f t="shared" ca="1" si="113"/>
        <v>-1</v>
      </c>
      <c r="H276" s="7">
        <f t="shared" ca="1" si="114"/>
        <v>2</v>
      </c>
      <c r="I276" s="8" t="b">
        <f t="shared" ca="1" si="115"/>
        <v>0</v>
      </c>
      <c r="J276" s="12"/>
      <c r="K276" s="7">
        <f t="shared" ca="1" si="97"/>
        <v>1</v>
      </c>
      <c r="L276" s="25">
        <f t="shared" si="98"/>
        <v>0.57151123453574337</v>
      </c>
      <c r="M276" s="8">
        <f t="shared" ca="1" si="99"/>
        <v>1</v>
      </c>
      <c r="N276" s="12"/>
      <c r="O276" s="74">
        <f ca="1">OFFSET(R276,0,$F276)</f>
        <v>8.1959602184330329</v>
      </c>
      <c r="P276" s="73">
        <f ca="1">$G276+MAX(T276:U276)</f>
        <v>7.7548264368363355</v>
      </c>
      <c r="Q276" s="48">
        <f ca="1">P276-O276</f>
        <v>-0.44113378159669736</v>
      </c>
      <c r="R276" s="90">
        <f ca="1">$AU276+$AV276*E276+$AW276*0</f>
        <v>4.9179816280717601</v>
      </c>
      <c r="S276" s="48">
        <f ca="1">$AU276+$AV276*E276+$AW276*1</f>
        <v>8.1959602184330329</v>
      </c>
      <c r="T276" s="74">
        <f ca="1">IF($I276=TRUE, 0, $AU276+$AV276*H276+$AW276*0)</f>
        <v>5.4768478464750627</v>
      </c>
      <c r="U276" s="77">
        <f ca="1">IF($I276=TRUE, 0, $AU276+$AV276*H276+$AW276*1)</f>
        <v>8.7548264368363355</v>
      </c>
      <c r="X276" s="41">
        <f t="shared" ca="1" si="100"/>
        <v>4.3591154096684575</v>
      </c>
      <c r="Y276" s="31">
        <f t="shared" ca="1" si="100"/>
        <v>7.6370940000297294</v>
      </c>
      <c r="Z276" s="30">
        <f t="shared" ca="1" si="100"/>
        <v>4.9179816280717601</v>
      </c>
      <c r="AA276" s="32">
        <f t="shared" ca="1" si="100"/>
        <v>8.1959602184330329</v>
      </c>
      <c r="AB276" s="31">
        <f t="shared" ca="1" si="100"/>
        <v>5.4768478464750627</v>
      </c>
      <c r="AC276" s="31">
        <f t="shared" ca="1" si="100"/>
        <v>8.7548264368363355</v>
      </c>
      <c r="AD276" s="30">
        <f t="shared" ca="1" si="100"/>
        <v>6.0357140648783654</v>
      </c>
      <c r="AE276" s="32">
        <f t="shared" ca="1" si="100"/>
        <v>9.3136926552396382</v>
      </c>
      <c r="AF276" s="31">
        <f t="shared" ca="1" si="100"/>
        <v>6.594580283281668</v>
      </c>
      <c r="AG276" s="42">
        <f t="shared" ca="1" si="100"/>
        <v>9.8725588736429408</v>
      </c>
      <c r="AI276" s="7">
        <f t="shared" ca="1" si="101"/>
        <v>1</v>
      </c>
      <c r="AJ276" s="12">
        <f t="shared" ca="1" si="102"/>
        <v>1</v>
      </c>
      <c r="AK276" s="12">
        <f t="shared" ca="1" si="103"/>
        <v>1</v>
      </c>
      <c r="AL276" s="12">
        <f t="shared" ca="1" si="104"/>
        <v>1</v>
      </c>
      <c r="AM276" s="8">
        <f t="shared" ca="1" si="105"/>
        <v>1</v>
      </c>
      <c r="AO276" s="82">
        <f>1</f>
        <v>1</v>
      </c>
      <c r="AP276" s="72">
        <f t="shared" ca="1" si="106"/>
        <v>1</v>
      </c>
      <c r="AQ276" s="83">
        <f t="shared" ca="1" si="107"/>
        <v>1</v>
      </c>
      <c r="AR276" s="90">
        <f ca="1">_alpha*$Q276*AO276</f>
        <v>-4.4113378159669737E-2</v>
      </c>
      <c r="AS276" s="25">
        <f ca="1">_alpha*$Q276*AP276</f>
        <v>-4.4113378159669737E-2</v>
      </c>
      <c r="AT276" s="48">
        <f ca="1">_alpha*$Q276*AQ276</f>
        <v>-4.4113378159669737E-2</v>
      </c>
      <c r="AU276" s="90">
        <f ca="1">AU275+AR275</f>
        <v>4.3591154096684575</v>
      </c>
      <c r="AV276" s="25">
        <f ca="1">AV275+AS275</f>
        <v>0.55886621840330264</v>
      </c>
      <c r="AW276" s="48">
        <f ca="1">AW275+AT275</f>
        <v>3.2779785903612719</v>
      </c>
    </row>
    <row r="277" spans="2:49" x14ac:dyDescent="0.7">
      <c r="B277" s="15">
        <f t="shared" si="108"/>
        <v>269</v>
      </c>
      <c r="C277" s="7">
        <f t="shared" ca="1" si="109"/>
        <v>2</v>
      </c>
      <c r="D277" s="8">
        <f t="shared" ca="1" si="110"/>
        <v>20</v>
      </c>
      <c r="E277" s="12">
        <f t="shared" ca="1" si="111"/>
        <v>2</v>
      </c>
      <c r="F277" s="66">
        <f t="shared" ca="1" si="112"/>
        <v>0</v>
      </c>
      <c r="G277" s="67">
        <f t="shared" ca="1" si="113"/>
        <v>-1</v>
      </c>
      <c r="H277" s="7">
        <f t="shared" ca="1" si="114"/>
        <v>1</v>
      </c>
      <c r="I277" s="8" t="b">
        <f t="shared" ca="1" si="115"/>
        <v>0</v>
      </c>
      <c r="J277" s="12"/>
      <c r="K277" s="7">
        <f t="shared" ca="1" si="97"/>
        <v>1</v>
      </c>
      <c r="L277" s="25">
        <f t="shared" si="98"/>
        <v>0.57129921009367668</v>
      </c>
      <c r="M277" s="8">
        <f t="shared" ca="1" si="99"/>
        <v>0</v>
      </c>
      <c r="N277" s="12"/>
      <c r="O277" s="74">
        <f ca="1">OFFSET(R277,0,$F277)</f>
        <v>5.3445077119960533</v>
      </c>
      <c r="P277" s="73">
        <f ca="1">$G277+MAX(T277:U277)</f>
        <v>7.0636200839540226</v>
      </c>
      <c r="Q277" s="48">
        <f ca="1">P277-O277</f>
        <v>1.7191123719579693</v>
      </c>
      <c r="R277" s="90">
        <f ca="1">$AU277+$AV277*E277+$AW277*0</f>
        <v>5.3445077119960533</v>
      </c>
      <c r="S277" s="48">
        <f ca="1">$AU277+$AV277*E277+$AW277*1</f>
        <v>8.5783729241976552</v>
      </c>
      <c r="T277" s="74">
        <f ca="1">IF($I277=TRUE, 0, $AU277+$AV277*H277+$AW277*0)</f>
        <v>4.8297548717524199</v>
      </c>
      <c r="U277" s="77">
        <f ca="1">IF($I277=TRUE, 0, $AU277+$AV277*H277+$AW277*1)</f>
        <v>8.0636200839540226</v>
      </c>
      <c r="X277" s="41">
        <f t="shared" ca="1" si="100"/>
        <v>4.3150020315087874</v>
      </c>
      <c r="Y277" s="31">
        <f t="shared" ca="1" si="100"/>
        <v>7.5488672437103901</v>
      </c>
      <c r="Z277" s="30">
        <f t="shared" ca="1" si="100"/>
        <v>4.8297548717524199</v>
      </c>
      <c r="AA277" s="32">
        <f t="shared" ca="1" si="100"/>
        <v>8.0636200839540226</v>
      </c>
      <c r="AB277" s="31">
        <f t="shared" ca="1" si="100"/>
        <v>5.3445077119960533</v>
      </c>
      <c r="AC277" s="31">
        <f t="shared" ca="1" si="100"/>
        <v>8.5783729241976552</v>
      </c>
      <c r="AD277" s="30">
        <f t="shared" ca="1" si="100"/>
        <v>5.8592605522396859</v>
      </c>
      <c r="AE277" s="32">
        <f t="shared" ca="1" si="100"/>
        <v>9.0931257644412877</v>
      </c>
      <c r="AF277" s="31">
        <f t="shared" ca="1" si="100"/>
        <v>6.3740133924833184</v>
      </c>
      <c r="AG277" s="42">
        <f t="shared" ca="1" si="100"/>
        <v>9.6078786046849203</v>
      </c>
      <c r="AI277" s="7">
        <f t="shared" ca="1" si="101"/>
        <v>1</v>
      </c>
      <c r="AJ277" s="12">
        <f t="shared" ca="1" si="102"/>
        <v>1</v>
      </c>
      <c r="AK277" s="12">
        <f t="shared" ca="1" si="103"/>
        <v>1</v>
      </c>
      <c r="AL277" s="12">
        <f t="shared" ca="1" si="104"/>
        <v>1</v>
      </c>
      <c r="AM277" s="8">
        <f t="shared" ca="1" si="105"/>
        <v>1</v>
      </c>
      <c r="AO277" s="82">
        <f>1</f>
        <v>1</v>
      </c>
      <c r="AP277" s="72">
        <f t="shared" ca="1" si="106"/>
        <v>2</v>
      </c>
      <c r="AQ277" s="83">
        <f t="shared" ca="1" si="107"/>
        <v>0</v>
      </c>
      <c r="AR277" s="90">
        <f ca="1">_alpha*$Q277*AO277</f>
        <v>0.17191123719579693</v>
      </c>
      <c r="AS277" s="25">
        <f ca="1">_alpha*$Q277*AP277</f>
        <v>0.34382247439159386</v>
      </c>
      <c r="AT277" s="48">
        <f ca="1">_alpha*$Q277*AQ277</f>
        <v>0</v>
      </c>
      <c r="AU277" s="90">
        <f ca="1">AU276+AR276</f>
        <v>4.3150020315087874</v>
      </c>
      <c r="AV277" s="25">
        <f ca="1">AV276+AS276</f>
        <v>0.51475284024363288</v>
      </c>
      <c r="AW277" s="48">
        <f ca="1">AW276+AT276</f>
        <v>3.2338652122016023</v>
      </c>
    </row>
    <row r="278" spans="2:49" x14ac:dyDescent="0.7">
      <c r="B278" s="15">
        <f t="shared" si="108"/>
        <v>270</v>
      </c>
      <c r="C278" s="7">
        <f t="shared" ca="1" si="109"/>
        <v>3</v>
      </c>
      <c r="D278" s="8">
        <f t="shared" ca="1" si="110"/>
        <v>20</v>
      </c>
      <c r="E278" s="12">
        <f t="shared" ca="1" si="111"/>
        <v>1</v>
      </c>
      <c r="F278" s="66">
        <f t="shared" ca="1" si="112"/>
        <v>1</v>
      </c>
      <c r="G278" s="67">
        <f t="shared" ca="1" si="113"/>
        <v>-1</v>
      </c>
      <c r="H278" s="7">
        <f t="shared" ca="1" si="114"/>
        <v>2</v>
      </c>
      <c r="I278" s="8" t="b">
        <f t="shared" ca="1" si="115"/>
        <v>0</v>
      </c>
      <c r="J278" s="12"/>
      <c r="K278" s="7">
        <f t="shared" ca="1" si="97"/>
        <v>1</v>
      </c>
      <c r="L278" s="25">
        <f t="shared" si="98"/>
        <v>0.57108804770072896</v>
      </c>
      <c r="M278" s="8">
        <f t="shared" ca="1" si="99"/>
        <v>1</v>
      </c>
      <c r="N278" s="12"/>
      <c r="O278" s="74">
        <f ca="1">OFFSET(R278,0,$F278)</f>
        <v>8.5793537955414134</v>
      </c>
      <c r="P278" s="73">
        <f ca="1">$G278+MAX(T278:U278)</f>
        <v>8.4379291101766398</v>
      </c>
      <c r="Q278" s="48">
        <f ca="1">P278-O278</f>
        <v>-0.14142468536477359</v>
      </c>
      <c r="R278" s="90">
        <f ca="1">$AU278+$AV278*E278+$AW278*0</f>
        <v>5.3454885833398107</v>
      </c>
      <c r="S278" s="48">
        <f ca="1">$AU278+$AV278*E278+$AW278*1</f>
        <v>8.5793537955414134</v>
      </c>
      <c r="T278" s="74">
        <f ca="1">IF($I278=TRUE, 0, $AU278+$AV278*H278+$AW278*0)</f>
        <v>6.204063897975038</v>
      </c>
      <c r="U278" s="77">
        <f ca="1">IF($I278=TRUE, 0, $AU278+$AV278*H278+$AW278*1)</f>
        <v>9.4379291101766398</v>
      </c>
      <c r="X278" s="41">
        <f t="shared" ca="1" si="100"/>
        <v>4.4869132687045843</v>
      </c>
      <c r="Y278" s="31">
        <f t="shared" ca="1" si="100"/>
        <v>7.720778480906187</v>
      </c>
      <c r="Z278" s="30">
        <f t="shared" ca="1" si="100"/>
        <v>5.3454885833398107</v>
      </c>
      <c r="AA278" s="32">
        <f t="shared" ca="1" si="100"/>
        <v>8.5793537955414134</v>
      </c>
      <c r="AB278" s="31">
        <f t="shared" ca="1" si="100"/>
        <v>6.204063897975038</v>
      </c>
      <c r="AC278" s="31">
        <f t="shared" ca="1" si="100"/>
        <v>9.4379291101766398</v>
      </c>
      <c r="AD278" s="30">
        <f t="shared" ca="1" si="100"/>
        <v>7.0626392126102644</v>
      </c>
      <c r="AE278" s="32">
        <f t="shared" ca="1" si="100"/>
        <v>10.296504424811866</v>
      </c>
      <c r="AF278" s="31">
        <f t="shared" ca="1" si="100"/>
        <v>7.9212145272454908</v>
      </c>
      <c r="AG278" s="42">
        <f t="shared" ca="1" si="100"/>
        <v>11.155079739447093</v>
      </c>
      <c r="AI278" s="7">
        <f t="shared" ca="1" si="101"/>
        <v>1</v>
      </c>
      <c r="AJ278" s="12">
        <f t="shared" ca="1" si="102"/>
        <v>1</v>
      </c>
      <c r="AK278" s="12">
        <f t="shared" ca="1" si="103"/>
        <v>1</v>
      </c>
      <c r="AL278" s="12">
        <f t="shared" ca="1" si="104"/>
        <v>1</v>
      </c>
      <c r="AM278" s="8">
        <f t="shared" ca="1" si="105"/>
        <v>1</v>
      </c>
      <c r="AO278" s="82">
        <f>1</f>
        <v>1</v>
      </c>
      <c r="AP278" s="72">
        <f t="shared" ca="1" si="106"/>
        <v>1</v>
      </c>
      <c r="AQ278" s="83">
        <f t="shared" ca="1" si="107"/>
        <v>1</v>
      </c>
      <c r="AR278" s="90">
        <f ca="1">_alpha*$Q278*AO278</f>
        <v>-1.4142468536477361E-2</v>
      </c>
      <c r="AS278" s="25">
        <f ca="1">_alpha*$Q278*AP278</f>
        <v>-1.4142468536477361E-2</v>
      </c>
      <c r="AT278" s="48">
        <f ca="1">_alpha*$Q278*AQ278</f>
        <v>-1.4142468536477361E-2</v>
      </c>
      <c r="AU278" s="90">
        <f ca="1">AU277+AR277</f>
        <v>4.4869132687045843</v>
      </c>
      <c r="AV278" s="25">
        <f ca="1">AV277+AS277</f>
        <v>0.85857531463522674</v>
      </c>
      <c r="AW278" s="48">
        <f ca="1">AW277+AT277</f>
        <v>3.2338652122016023</v>
      </c>
    </row>
    <row r="279" spans="2:49" x14ac:dyDescent="0.7">
      <c r="B279" s="15">
        <f t="shared" si="108"/>
        <v>271</v>
      </c>
      <c r="C279" s="7">
        <f t="shared" ca="1" si="109"/>
        <v>4</v>
      </c>
      <c r="D279" s="8">
        <f t="shared" ca="1" si="110"/>
        <v>20</v>
      </c>
      <c r="E279" s="12">
        <f t="shared" ca="1" si="111"/>
        <v>2</v>
      </c>
      <c r="F279" s="66">
        <f t="shared" ca="1" si="112"/>
        <v>1</v>
      </c>
      <c r="G279" s="67">
        <f t="shared" ca="1" si="113"/>
        <v>-1</v>
      </c>
      <c r="H279" s="7">
        <f t="shared" ca="1" si="114"/>
        <v>3</v>
      </c>
      <c r="I279" s="8" t="b">
        <f t="shared" ca="1" si="115"/>
        <v>0</v>
      </c>
      <c r="J279" s="12"/>
      <c r="K279" s="7">
        <f t="shared" ca="1" si="97"/>
        <v>1</v>
      </c>
      <c r="L279" s="25">
        <f t="shared" si="98"/>
        <v>0.5708777406903236</v>
      </c>
      <c r="M279" s="8">
        <f t="shared" ca="1" si="99"/>
        <v>1</v>
      </c>
      <c r="N279" s="12"/>
      <c r="O279" s="74">
        <f ca="1">OFFSET(R279,0,$F279)</f>
        <v>9.3813592360307307</v>
      </c>
      <c r="P279" s="73">
        <f ca="1">$G279+MAX(T279:U279)</f>
        <v>9.2257920821294803</v>
      </c>
      <c r="Q279" s="48">
        <f ca="1">P279-O279</f>
        <v>-0.15556715390125042</v>
      </c>
      <c r="R279" s="90">
        <f ca="1">$AU279+$AV279*E279+$AW279*0</f>
        <v>6.1616364923656057</v>
      </c>
      <c r="S279" s="48">
        <f ca="1">$AU279+$AV279*E279+$AW279*1</f>
        <v>9.3813592360307307</v>
      </c>
      <c r="T279" s="74">
        <f ca="1">IF($I279=TRUE, 0, $AU279+$AV279*H279+$AW279*0)</f>
        <v>7.0060693384643544</v>
      </c>
      <c r="U279" s="77">
        <f ca="1">IF($I279=TRUE, 0, $AU279+$AV279*H279+$AW279*1)</f>
        <v>10.22579208212948</v>
      </c>
      <c r="X279" s="41">
        <f t="shared" ca="1" si="100"/>
        <v>4.4727708001681066</v>
      </c>
      <c r="Y279" s="31">
        <f t="shared" ca="1" si="100"/>
        <v>7.6924935438332316</v>
      </c>
      <c r="Z279" s="30">
        <f t="shared" ca="1" si="100"/>
        <v>5.3172036462668562</v>
      </c>
      <c r="AA279" s="32">
        <f t="shared" ca="1" si="100"/>
        <v>8.5369263899319812</v>
      </c>
      <c r="AB279" s="31">
        <f t="shared" ca="1" si="100"/>
        <v>6.1616364923656057</v>
      </c>
      <c r="AC279" s="31">
        <f t="shared" ca="1" si="100"/>
        <v>9.3813592360307307</v>
      </c>
      <c r="AD279" s="30">
        <f t="shared" ca="1" si="100"/>
        <v>7.0060693384643544</v>
      </c>
      <c r="AE279" s="32">
        <f t="shared" ca="1" si="100"/>
        <v>10.22579208212948</v>
      </c>
      <c r="AF279" s="31">
        <f t="shared" ca="1" si="100"/>
        <v>7.850502184563104</v>
      </c>
      <c r="AG279" s="42">
        <f t="shared" ca="1" si="100"/>
        <v>11.070224928228228</v>
      </c>
      <c r="AI279" s="7">
        <f t="shared" ca="1" si="101"/>
        <v>1</v>
      </c>
      <c r="AJ279" s="12">
        <f t="shared" ca="1" si="102"/>
        <v>1</v>
      </c>
      <c r="AK279" s="12">
        <f t="shared" ca="1" si="103"/>
        <v>1</v>
      </c>
      <c r="AL279" s="12">
        <f t="shared" ca="1" si="104"/>
        <v>1</v>
      </c>
      <c r="AM279" s="8">
        <f t="shared" ca="1" si="105"/>
        <v>1</v>
      </c>
      <c r="AO279" s="82">
        <f>1</f>
        <v>1</v>
      </c>
      <c r="AP279" s="72">
        <f t="shared" ca="1" si="106"/>
        <v>2</v>
      </c>
      <c r="AQ279" s="83">
        <f t="shared" ca="1" si="107"/>
        <v>1</v>
      </c>
      <c r="AR279" s="90">
        <f ca="1">_alpha*$Q279*AO279</f>
        <v>-1.5556715390125042E-2</v>
      </c>
      <c r="AS279" s="25">
        <f ca="1">_alpha*$Q279*AP279</f>
        <v>-3.1113430780250084E-2</v>
      </c>
      <c r="AT279" s="48">
        <f ca="1">_alpha*$Q279*AQ279</f>
        <v>-1.5556715390125042E-2</v>
      </c>
      <c r="AU279" s="90">
        <f ca="1">AU278+AR278</f>
        <v>4.4727708001681066</v>
      </c>
      <c r="AV279" s="25">
        <f ca="1">AV278+AS278</f>
        <v>0.84443284609874936</v>
      </c>
      <c r="AW279" s="48">
        <f ca="1">AW278+AT278</f>
        <v>3.219722743665125</v>
      </c>
    </row>
    <row r="280" spans="2:49" x14ac:dyDescent="0.7">
      <c r="B280" s="15">
        <f t="shared" si="108"/>
        <v>272</v>
      </c>
      <c r="C280" s="7">
        <f t="shared" ca="1" si="109"/>
        <v>5</v>
      </c>
      <c r="D280" s="8">
        <f t="shared" ca="1" si="110"/>
        <v>20</v>
      </c>
      <c r="E280" s="12">
        <f t="shared" ca="1" si="111"/>
        <v>3</v>
      </c>
      <c r="F280" s="66">
        <f t="shared" ca="1" si="112"/>
        <v>1</v>
      </c>
      <c r="G280" s="67">
        <f t="shared" ca="1" si="113"/>
        <v>10</v>
      </c>
      <c r="H280" s="7">
        <f t="shared" ca="1" si="114"/>
        <v>4</v>
      </c>
      <c r="I280" s="8" t="b">
        <f t="shared" ca="1" si="115"/>
        <v>1</v>
      </c>
      <c r="J280" s="12"/>
      <c r="K280" s="7">
        <f t="shared" ca="1" si="97"/>
        <v>1</v>
      </c>
      <c r="L280" s="25">
        <f t="shared" si="98"/>
        <v>0.57066828247171031</v>
      </c>
      <c r="M280" s="8">
        <f t="shared" ca="1" si="99"/>
        <v>1</v>
      </c>
      <c r="N280" s="12"/>
      <c r="O280" s="74">
        <f ca="1">OFFSET(R280,0,$F280)</f>
        <v>10.10133835900848</v>
      </c>
      <c r="P280" s="73">
        <f ca="1">$G280+MAX(T280:U280)</f>
        <v>10</v>
      </c>
      <c r="Q280" s="48">
        <f ca="1">P280-O280</f>
        <v>-0.10133835900847998</v>
      </c>
      <c r="R280" s="90">
        <f ca="1">$AU280+$AV280*E280+$AW280*0</f>
        <v>6.8971723307334791</v>
      </c>
      <c r="S280" s="48">
        <f ca="1">$AU280+$AV280*E280+$AW280*1</f>
        <v>10.10133835900848</v>
      </c>
      <c r="T280" s="74">
        <f ca="1">IF($I280=TRUE, 0, $AU280+$AV280*H280+$AW280*0)</f>
        <v>0</v>
      </c>
      <c r="U280" s="77">
        <f ca="1">IF($I280=TRUE, 0, $AU280+$AV280*H280+$AW280*1)</f>
        <v>0</v>
      </c>
      <c r="X280" s="41">
        <f t="shared" ca="1" si="100"/>
        <v>4.4572140847779815</v>
      </c>
      <c r="Y280" s="31">
        <f t="shared" ca="1" si="100"/>
        <v>7.6613801130529815</v>
      </c>
      <c r="Z280" s="30">
        <f t="shared" ca="1" si="100"/>
        <v>5.270533500096481</v>
      </c>
      <c r="AA280" s="32">
        <f t="shared" ca="1" si="100"/>
        <v>8.474699528371481</v>
      </c>
      <c r="AB280" s="31">
        <f t="shared" ca="1" si="100"/>
        <v>6.0838529154149796</v>
      </c>
      <c r="AC280" s="31">
        <f t="shared" ca="1" si="100"/>
        <v>9.2880189436899805</v>
      </c>
      <c r="AD280" s="30">
        <f t="shared" ca="1" si="100"/>
        <v>6.8971723307334791</v>
      </c>
      <c r="AE280" s="32">
        <f t="shared" ca="1" si="100"/>
        <v>10.10133835900848</v>
      </c>
      <c r="AF280" s="31">
        <f t="shared" ca="1" si="100"/>
        <v>7.7104917460519786</v>
      </c>
      <c r="AG280" s="42">
        <f t="shared" ca="1" si="100"/>
        <v>10.914657774326979</v>
      </c>
      <c r="AI280" s="7">
        <f t="shared" ca="1" si="101"/>
        <v>1</v>
      </c>
      <c r="AJ280" s="12">
        <f t="shared" ca="1" si="102"/>
        <v>1</v>
      </c>
      <c r="AK280" s="12">
        <f t="shared" ca="1" si="103"/>
        <v>1</v>
      </c>
      <c r="AL280" s="12">
        <f t="shared" ca="1" si="104"/>
        <v>1</v>
      </c>
      <c r="AM280" s="8">
        <f t="shared" ca="1" si="105"/>
        <v>1</v>
      </c>
      <c r="AO280" s="82">
        <f>1</f>
        <v>1</v>
      </c>
      <c r="AP280" s="72">
        <f t="shared" ca="1" si="106"/>
        <v>3</v>
      </c>
      <c r="AQ280" s="83">
        <f t="shared" ca="1" si="107"/>
        <v>1</v>
      </c>
      <c r="AR280" s="90">
        <f ca="1">_alpha*$Q280*AO280</f>
        <v>-1.0133835900847999E-2</v>
      </c>
      <c r="AS280" s="25">
        <f ca="1">_alpha*$Q280*AP280</f>
        <v>-3.0401507702543996E-2</v>
      </c>
      <c r="AT280" s="48">
        <f ca="1">_alpha*$Q280*AQ280</f>
        <v>-1.0133835900847999E-2</v>
      </c>
      <c r="AU280" s="90">
        <f ca="1">AU279+AR279</f>
        <v>4.4572140847779815</v>
      </c>
      <c r="AV280" s="25">
        <f ca="1">AV279+AS279</f>
        <v>0.81331941531849927</v>
      </c>
      <c r="AW280" s="48">
        <f ca="1">AW279+AT279</f>
        <v>3.204166028275</v>
      </c>
    </row>
    <row r="281" spans="2:49" x14ac:dyDescent="0.7">
      <c r="B281" s="15">
        <f t="shared" si="108"/>
        <v>273</v>
      </c>
      <c r="C281" s="7">
        <f t="shared" ca="1" si="109"/>
        <v>0</v>
      </c>
      <c r="D281" s="8">
        <f t="shared" ca="1" si="110"/>
        <v>21</v>
      </c>
      <c r="E281" s="12">
        <f t="shared" ca="1" si="111"/>
        <v>0</v>
      </c>
      <c r="F281" s="66">
        <f t="shared" ca="1" si="112"/>
        <v>1</v>
      </c>
      <c r="G281" s="67">
        <f t="shared" ca="1" si="113"/>
        <v>-1</v>
      </c>
      <c r="H281" s="7">
        <f t="shared" ca="1" si="114"/>
        <v>1</v>
      </c>
      <c r="I281" s="8" t="b">
        <f t="shared" ca="1" si="115"/>
        <v>0</v>
      </c>
      <c r="J281" s="12"/>
      <c r="K281" s="7">
        <f t="shared" ca="1" si="97"/>
        <v>1</v>
      </c>
      <c r="L281" s="25">
        <f t="shared" si="98"/>
        <v>0.57045966652882873</v>
      </c>
      <c r="M281" s="8">
        <f t="shared" ca="1" si="99"/>
        <v>1</v>
      </c>
      <c r="N281" s="12"/>
      <c r="O281" s="74">
        <f ca="1">OFFSET(R281,0,$F281)</f>
        <v>7.6411124412512859</v>
      </c>
      <c r="P281" s="73">
        <f ca="1">$G281+MAX(T281:U281)</f>
        <v>7.424030348867241</v>
      </c>
      <c r="Q281" s="48">
        <f ca="1">P281-O281</f>
        <v>-0.21708209238404486</v>
      </c>
      <c r="R281" s="90">
        <f ca="1">$AU281+$AV281*E281+$AW281*0</f>
        <v>4.4470802488771337</v>
      </c>
      <c r="S281" s="48">
        <f ca="1">$AU281+$AV281*E281+$AW281*1</f>
        <v>7.6411124412512859</v>
      </c>
      <c r="T281" s="74">
        <f ca="1">IF($I281=TRUE, 0, $AU281+$AV281*H281+$AW281*0)</f>
        <v>5.2299981564930889</v>
      </c>
      <c r="U281" s="77">
        <f ca="1">IF($I281=TRUE, 0, $AU281+$AV281*H281+$AW281*1)</f>
        <v>8.424030348867241</v>
      </c>
      <c r="X281" s="41">
        <f t="shared" ref="X281:AG287" ca="1" si="116">$AU281+$AV281*X$5+$AW281*X$6</f>
        <v>4.4470802488771337</v>
      </c>
      <c r="Y281" s="31">
        <f t="shared" ca="1" si="116"/>
        <v>7.6411124412512859</v>
      </c>
      <c r="Z281" s="30">
        <f t="shared" ca="1" si="116"/>
        <v>5.2299981564930889</v>
      </c>
      <c r="AA281" s="32">
        <f t="shared" ca="1" si="116"/>
        <v>8.424030348867241</v>
      </c>
      <c r="AB281" s="31">
        <f t="shared" ca="1" si="116"/>
        <v>6.012916064109044</v>
      </c>
      <c r="AC281" s="31">
        <f t="shared" ca="1" si="116"/>
        <v>9.2069482564831961</v>
      </c>
      <c r="AD281" s="30">
        <f t="shared" ca="1" si="116"/>
        <v>6.7958339717249991</v>
      </c>
      <c r="AE281" s="32">
        <f t="shared" ca="1" si="116"/>
        <v>9.9898661640991513</v>
      </c>
      <c r="AF281" s="31">
        <f t="shared" ca="1" si="116"/>
        <v>7.5787518793409543</v>
      </c>
      <c r="AG281" s="42">
        <f t="shared" ca="1" si="116"/>
        <v>10.772784071715106</v>
      </c>
      <c r="AI281" s="7">
        <f t="shared" ca="1" si="101"/>
        <v>1</v>
      </c>
      <c r="AJ281" s="12">
        <f t="shared" ca="1" si="102"/>
        <v>1</v>
      </c>
      <c r="AK281" s="12">
        <f t="shared" ca="1" si="103"/>
        <v>1</v>
      </c>
      <c r="AL281" s="12">
        <f t="shared" ca="1" si="104"/>
        <v>1</v>
      </c>
      <c r="AM281" s="8">
        <f t="shared" ca="1" si="105"/>
        <v>1</v>
      </c>
      <c r="AO281" s="82">
        <f>1</f>
        <v>1</v>
      </c>
      <c r="AP281" s="72">
        <f t="shared" ca="1" si="106"/>
        <v>0</v>
      </c>
      <c r="AQ281" s="83">
        <f t="shared" ca="1" si="107"/>
        <v>1</v>
      </c>
      <c r="AR281" s="90">
        <f ca="1">_alpha*$Q281*AO281</f>
        <v>-2.1708209238404486E-2</v>
      </c>
      <c r="AS281" s="25">
        <f ca="1">_alpha*$Q281*AP281</f>
        <v>0</v>
      </c>
      <c r="AT281" s="48">
        <f ca="1">_alpha*$Q281*AQ281</f>
        <v>-2.1708209238404486E-2</v>
      </c>
      <c r="AU281" s="90">
        <f ca="1">AU280+AR280</f>
        <v>4.4470802488771337</v>
      </c>
      <c r="AV281" s="25">
        <f ca="1">AV280+AS280</f>
        <v>0.78291790761595526</v>
      </c>
      <c r="AW281" s="48">
        <f ca="1">AW280+AT280</f>
        <v>3.1940321923741521</v>
      </c>
    </row>
    <row r="282" spans="2:49" x14ac:dyDescent="0.7">
      <c r="B282" s="15">
        <f t="shared" si="108"/>
        <v>274</v>
      </c>
      <c r="C282" s="7">
        <f t="shared" ca="1" si="109"/>
        <v>1</v>
      </c>
      <c r="D282" s="8">
        <f t="shared" ca="1" si="110"/>
        <v>21</v>
      </c>
      <c r="E282" s="12">
        <f t="shared" ca="1" si="111"/>
        <v>1</v>
      </c>
      <c r="F282" s="66">
        <f t="shared" ca="1" si="112"/>
        <v>0</v>
      </c>
      <c r="G282" s="67">
        <f t="shared" ca="1" si="113"/>
        <v>-1</v>
      </c>
      <c r="H282" s="7">
        <f t="shared" ca="1" si="114"/>
        <v>0</v>
      </c>
      <c r="I282" s="8" t="b">
        <f t="shared" ca="1" si="115"/>
        <v>0</v>
      </c>
      <c r="J282" s="12"/>
      <c r="K282" s="7">
        <f t="shared" ca="1" si="97"/>
        <v>1</v>
      </c>
      <c r="L282" s="25">
        <f t="shared" si="98"/>
        <v>0.57025188641919289</v>
      </c>
      <c r="M282" s="8">
        <f t="shared" ca="1" si="99"/>
        <v>0</v>
      </c>
      <c r="N282" s="12"/>
      <c r="O282" s="74">
        <f ca="1">OFFSET(R282,0,$F282)</f>
        <v>5.2082899472546842</v>
      </c>
      <c r="P282" s="73">
        <f ca="1">$G282+MAX(T282:U282)</f>
        <v>6.5976960227744765</v>
      </c>
      <c r="Q282" s="48">
        <f ca="1">P282-O282</f>
        <v>1.3894060755197923</v>
      </c>
      <c r="R282" s="90">
        <f ca="1">$AU282+$AV282*E282+$AW282*0</f>
        <v>5.2082899472546842</v>
      </c>
      <c r="S282" s="48">
        <f ca="1">$AU282+$AV282*E282+$AW282*1</f>
        <v>8.3806139303904317</v>
      </c>
      <c r="T282" s="74">
        <f ca="1">IF($I282=TRUE, 0, $AU282+$AV282*H282+$AW282*0)</f>
        <v>4.425372039638729</v>
      </c>
      <c r="U282" s="77">
        <f ca="1">IF($I282=TRUE, 0, $AU282+$AV282*H282+$AW282*1)</f>
        <v>7.5976960227744765</v>
      </c>
      <c r="X282" s="41">
        <f t="shared" ca="1" si="116"/>
        <v>4.425372039638729</v>
      </c>
      <c r="Y282" s="31">
        <f t="shared" ca="1" si="116"/>
        <v>7.5976960227744765</v>
      </c>
      <c r="Z282" s="30">
        <f t="shared" ca="1" si="116"/>
        <v>5.2082899472546842</v>
      </c>
      <c r="AA282" s="32">
        <f t="shared" ca="1" si="116"/>
        <v>8.3806139303904317</v>
      </c>
      <c r="AB282" s="31">
        <f t="shared" ca="1" si="116"/>
        <v>5.9912078548706393</v>
      </c>
      <c r="AC282" s="31">
        <f t="shared" ca="1" si="116"/>
        <v>9.1635318380063868</v>
      </c>
      <c r="AD282" s="30">
        <f t="shared" ca="1" si="116"/>
        <v>6.7741257624865945</v>
      </c>
      <c r="AE282" s="32">
        <f t="shared" ca="1" si="116"/>
        <v>9.946449745622342</v>
      </c>
      <c r="AF282" s="31">
        <f t="shared" ca="1" si="116"/>
        <v>7.5570436701025496</v>
      </c>
      <c r="AG282" s="42">
        <f t="shared" ca="1" si="116"/>
        <v>10.729367653238297</v>
      </c>
      <c r="AI282" s="7">
        <f t="shared" ca="1" si="101"/>
        <v>1</v>
      </c>
      <c r="AJ282" s="12">
        <f t="shared" ca="1" si="102"/>
        <v>1</v>
      </c>
      <c r="AK282" s="12">
        <f t="shared" ca="1" si="103"/>
        <v>1</v>
      </c>
      <c r="AL282" s="12">
        <f t="shared" ca="1" si="104"/>
        <v>1</v>
      </c>
      <c r="AM282" s="8">
        <f t="shared" ca="1" si="105"/>
        <v>1</v>
      </c>
      <c r="AO282" s="82">
        <f>1</f>
        <v>1</v>
      </c>
      <c r="AP282" s="72">
        <f t="shared" ca="1" si="106"/>
        <v>1</v>
      </c>
      <c r="AQ282" s="83">
        <f t="shared" ca="1" si="107"/>
        <v>0</v>
      </c>
      <c r="AR282" s="90">
        <f ca="1">_alpha*$Q282*AO282</f>
        <v>0.13894060755197923</v>
      </c>
      <c r="AS282" s="25">
        <f ca="1">_alpha*$Q282*AP282</f>
        <v>0.13894060755197923</v>
      </c>
      <c r="AT282" s="48">
        <f ca="1">_alpha*$Q282*AQ282</f>
        <v>0</v>
      </c>
      <c r="AU282" s="90">
        <f ca="1">AU281+AR281</f>
        <v>4.425372039638729</v>
      </c>
      <c r="AV282" s="25">
        <f ca="1">AV281+AS281</f>
        <v>0.78291790761595526</v>
      </c>
      <c r="AW282" s="48">
        <f ca="1">AW281+AT281</f>
        <v>3.1723239831357475</v>
      </c>
    </row>
    <row r="283" spans="2:49" x14ac:dyDescent="0.7">
      <c r="B283" s="15">
        <f t="shared" si="108"/>
        <v>275</v>
      </c>
      <c r="C283" s="7">
        <f t="shared" ca="1" si="109"/>
        <v>2</v>
      </c>
      <c r="D283" s="8">
        <f t="shared" ca="1" si="110"/>
        <v>21</v>
      </c>
      <c r="E283" s="12">
        <f t="shared" ca="1" si="111"/>
        <v>0</v>
      </c>
      <c r="F283" s="66">
        <f t="shared" ca="1" si="112"/>
        <v>0</v>
      </c>
      <c r="G283" s="67">
        <f t="shared" ca="1" si="113"/>
        <v>-1</v>
      </c>
      <c r="H283" s="7">
        <f t="shared" ca="1" si="114"/>
        <v>0</v>
      </c>
      <c r="I283" s="8" t="b">
        <f t="shared" ca="1" si="115"/>
        <v>0</v>
      </c>
      <c r="J283" s="12"/>
      <c r="K283" s="7">
        <f t="shared" ca="1" si="97"/>
        <v>1</v>
      </c>
      <c r="L283" s="25">
        <f t="shared" si="98"/>
        <v>0.57004493577279669</v>
      </c>
      <c r="M283" s="8">
        <f t="shared" ca="1" si="99"/>
        <v>0</v>
      </c>
      <c r="N283" s="12"/>
      <c r="O283" s="74">
        <f ca="1">OFFSET(R283,0,$F283)</f>
        <v>4.5643126471907083</v>
      </c>
      <c r="P283" s="73">
        <f ca="1">$G283+MAX(T283:U283)</f>
        <v>6.7366366303264558</v>
      </c>
      <c r="Q283" s="48">
        <f ca="1">P283-O283</f>
        <v>2.1723239831357475</v>
      </c>
      <c r="R283" s="90">
        <f ca="1">$AU283+$AV283*E283+$AW283*0</f>
        <v>4.5643126471907083</v>
      </c>
      <c r="S283" s="48">
        <f ca="1">$AU283+$AV283*E283+$AW283*1</f>
        <v>7.7366366303264558</v>
      </c>
      <c r="T283" s="74">
        <f ca="1">IF($I283=TRUE, 0, $AU283+$AV283*H283+$AW283*0)</f>
        <v>4.5643126471907083</v>
      </c>
      <c r="U283" s="77">
        <f ca="1">IF($I283=TRUE, 0, $AU283+$AV283*H283+$AW283*1)</f>
        <v>7.7366366303264558</v>
      </c>
      <c r="X283" s="41">
        <f t="shared" ca="1" si="116"/>
        <v>4.5643126471907083</v>
      </c>
      <c r="Y283" s="31">
        <f t="shared" ca="1" si="116"/>
        <v>7.7366366303264558</v>
      </c>
      <c r="Z283" s="30">
        <f t="shared" ca="1" si="116"/>
        <v>5.4861711623586427</v>
      </c>
      <c r="AA283" s="32">
        <f t="shared" ca="1" si="116"/>
        <v>8.6584951454943901</v>
      </c>
      <c r="AB283" s="31">
        <f t="shared" ca="1" si="116"/>
        <v>6.408029677526577</v>
      </c>
      <c r="AC283" s="31">
        <f t="shared" ca="1" si="116"/>
        <v>9.5803536606623254</v>
      </c>
      <c r="AD283" s="30">
        <f t="shared" ca="1" si="116"/>
        <v>7.3298881926945114</v>
      </c>
      <c r="AE283" s="32">
        <f t="shared" ca="1" si="116"/>
        <v>10.502212175830259</v>
      </c>
      <c r="AF283" s="31">
        <f t="shared" ca="1" si="116"/>
        <v>8.2517467078624467</v>
      </c>
      <c r="AG283" s="42">
        <f t="shared" ca="1" si="116"/>
        <v>11.424070690998194</v>
      </c>
      <c r="AI283" s="7">
        <f t="shared" ca="1" si="101"/>
        <v>1</v>
      </c>
      <c r="AJ283" s="12">
        <f t="shared" ca="1" si="102"/>
        <v>1</v>
      </c>
      <c r="AK283" s="12">
        <f t="shared" ca="1" si="103"/>
        <v>1</v>
      </c>
      <c r="AL283" s="12">
        <f t="shared" ca="1" si="104"/>
        <v>1</v>
      </c>
      <c r="AM283" s="8">
        <f t="shared" ca="1" si="105"/>
        <v>1</v>
      </c>
      <c r="AO283" s="82">
        <f>1</f>
        <v>1</v>
      </c>
      <c r="AP283" s="72">
        <f t="shared" ca="1" si="106"/>
        <v>0</v>
      </c>
      <c r="AQ283" s="83">
        <f t="shared" ca="1" si="107"/>
        <v>0</v>
      </c>
      <c r="AR283" s="90">
        <f ca="1">_alpha*$Q283*AO283</f>
        <v>0.21723239831357477</v>
      </c>
      <c r="AS283" s="25">
        <f ca="1">_alpha*$Q283*AP283</f>
        <v>0</v>
      </c>
      <c r="AT283" s="48">
        <f ca="1">_alpha*$Q283*AQ283</f>
        <v>0</v>
      </c>
      <c r="AU283" s="90">
        <f ca="1">AU282+AR282</f>
        <v>4.5643126471907083</v>
      </c>
      <c r="AV283" s="25">
        <f ca="1">AV282+AS282</f>
        <v>0.92185851516793449</v>
      </c>
      <c r="AW283" s="48">
        <f ca="1">AW282+AT282</f>
        <v>3.1723239831357475</v>
      </c>
    </row>
    <row r="284" spans="2:49" x14ac:dyDescent="0.7">
      <c r="B284" s="15">
        <f t="shared" si="108"/>
        <v>276</v>
      </c>
      <c r="C284" s="7">
        <f t="shared" ca="1" si="109"/>
        <v>3</v>
      </c>
      <c r="D284" s="8">
        <f t="shared" ca="1" si="110"/>
        <v>21</v>
      </c>
      <c r="E284" s="12">
        <f t="shared" ca="1" si="111"/>
        <v>0</v>
      </c>
      <c r="F284" s="66">
        <f t="shared" ca="1" si="112"/>
        <v>1</v>
      </c>
      <c r="G284" s="67">
        <f t="shared" ca="1" si="113"/>
        <v>-1</v>
      </c>
      <c r="H284" s="7">
        <f t="shared" ca="1" si="114"/>
        <v>1</v>
      </c>
      <c r="I284" s="8" t="b">
        <f t="shared" ca="1" si="115"/>
        <v>0</v>
      </c>
      <c r="J284" s="12"/>
      <c r="K284" s="7">
        <f t="shared" ca="1" si="97"/>
        <v>1</v>
      </c>
      <c r="L284" s="25">
        <f t="shared" si="98"/>
        <v>0.56983880829103895</v>
      </c>
      <c r="M284" s="8">
        <f t="shared" ca="1" si="99"/>
        <v>1</v>
      </c>
      <c r="N284" s="12"/>
      <c r="O284" s="74">
        <f ca="1">OFFSET(R284,0,$F284)</f>
        <v>7.9538690286400309</v>
      </c>
      <c r="P284" s="73">
        <f ca="1">$G284+MAX(T284:U284)</f>
        <v>7.8757275438079652</v>
      </c>
      <c r="Q284" s="48">
        <f ca="1">P284-O284</f>
        <v>-7.8141484832065622E-2</v>
      </c>
      <c r="R284" s="90">
        <f ca="1">$AU284+$AV284*E284+$AW284*0</f>
        <v>4.7815450455042834</v>
      </c>
      <c r="S284" s="48">
        <f ca="1">$AU284+$AV284*E284+$AW284*1</f>
        <v>7.9538690286400309</v>
      </c>
      <c r="T284" s="74">
        <f ca="1">IF($I284=TRUE, 0, $AU284+$AV284*H284+$AW284*0)</f>
        <v>5.7034035606722178</v>
      </c>
      <c r="U284" s="77">
        <f ca="1">IF($I284=TRUE, 0, $AU284+$AV284*H284+$AW284*1)</f>
        <v>8.8757275438079652</v>
      </c>
      <c r="X284" s="41">
        <f t="shared" ca="1" si="116"/>
        <v>4.7815450455042834</v>
      </c>
      <c r="Y284" s="31">
        <f t="shared" ca="1" si="116"/>
        <v>7.9538690286400309</v>
      </c>
      <c r="Z284" s="30">
        <f t="shared" ca="1" si="116"/>
        <v>5.7034035606722178</v>
      </c>
      <c r="AA284" s="32">
        <f t="shared" ca="1" si="116"/>
        <v>8.8757275438079652</v>
      </c>
      <c r="AB284" s="31">
        <f t="shared" ca="1" si="116"/>
        <v>6.6252620758401521</v>
      </c>
      <c r="AC284" s="31">
        <f t="shared" ca="1" si="116"/>
        <v>9.7975860589758987</v>
      </c>
      <c r="AD284" s="30">
        <f t="shared" ca="1" si="116"/>
        <v>7.5471205910080865</v>
      </c>
      <c r="AE284" s="32">
        <f t="shared" ca="1" si="116"/>
        <v>10.719444574143834</v>
      </c>
      <c r="AF284" s="31">
        <f t="shared" ca="1" si="116"/>
        <v>8.4689791061760218</v>
      </c>
      <c r="AG284" s="42">
        <f t="shared" ca="1" si="116"/>
        <v>11.641303089311769</v>
      </c>
      <c r="AI284" s="7">
        <f t="shared" ca="1" si="101"/>
        <v>1</v>
      </c>
      <c r="AJ284" s="12">
        <f t="shared" ca="1" si="102"/>
        <v>1</v>
      </c>
      <c r="AK284" s="12">
        <f t="shared" ca="1" si="103"/>
        <v>1</v>
      </c>
      <c r="AL284" s="12">
        <f t="shared" ca="1" si="104"/>
        <v>1</v>
      </c>
      <c r="AM284" s="8">
        <f t="shared" ca="1" si="105"/>
        <v>1</v>
      </c>
      <c r="AO284" s="82">
        <f>1</f>
        <v>1</v>
      </c>
      <c r="AP284" s="72">
        <f t="shared" ca="1" si="106"/>
        <v>0</v>
      </c>
      <c r="AQ284" s="83">
        <f t="shared" ca="1" si="107"/>
        <v>1</v>
      </c>
      <c r="AR284" s="90">
        <f ca="1">_alpha*$Q284*AO284</f>
        <v>-7.8141484832065632E-3</v>
      </c>
      <c r="AS284" s="25">
        <f ca="1">_alpha*$Q284*AP284</f>
        <v>0</v>
      </c>
      <c r="AT284" s="48">
        <f ca="1">_alpha*$Q284*AQ284</f>
        <v>-7.8141484832065632E-3</v>
      </c>
      <c r="AU284" s="90">
        <f ca="1">AU283+AR283</f>
        <v>4.7815450455042834</v>
      </c>
      <c r="AV284" s="25">
        <f ca="1">AV283+AS283</f>
        <v>0.92185851516793449</v>
      </c>
      <c r="AW284" s="48">
        <f ca="1">AW283+AT283</f>
        <v>3.1723239831357475</v>
      </c>
    </row>
    <row r="285" spans="2:49" x14ac:dyDescent="0.7">
      <c r="B285" s="15">
        <f t="shared" si="108"/>
        <v>277</v>
      </c>
      <c r="C285" s="7">
        <f t="shared" ca="1" si="109"/>
        <v>4</v>
      </c>
      <c r="D285" s="8">
        <f t="shared" ca="1" si="110"/>
        <v>21</v>
      </c>
      <c r="E285" s="12">
        <f t="shared" ca="1" si="111"/>
        <v>1</v>
      </c>
      <c r="F285" s="66">
        <f t="shared" ca="1" si="112"/>
        <v>1</v>
      </c>
      <c r="G285" s="67">
        <f t="shared" ca="1" si="113"/>
        <v>-1</v>
      </c>
      <c r="H285" s="7">
        <f t="shared" ca="1" si="114"/>
        <v>2</v>
      </c>
      <c r="I285" s="8" t="b">
        <f t="shared" ca="1" si="115"/>
        <v>0</v>
      </c>
      <c r="J285" s="12"/>
      <c r="K285" s="7">
        <f t="shared" ca="1" si="97"/>
        <v>1</v>
      </c>
      <c r="L285" s="25">
        <f t="shared" si="98"/>
        <v>0.56963349774566896</v>
      </c>
      <c r="M285" s="8">
        <f t="shared" ca="1" si="99"/>
        <v>1</v>
      </c>
      <c r="N285" s="12"/>
      <c r="O285" s="74">
        <f ca="1">OFFSET(R285,0,$F285)</f>
        <v>8.8600992468415516</v>
      </c>
      <c r="P285" s="73">
        <f ca="1">$G285+MAX(T285:U285)</f>
        <v>8.7819577620094869</v>
      </c>
      <c r="Q285" s="48">
        <f ca="1">P285-O285</f>
        <v>-7.8141484832064734E-2</v>
      </c>
      <c r="R285" s="90">
        <f ca="1">$AU285+$AV285*E285+$AW285*0</f>
        <v>5.6955894121890109</v>
      </c>
      <c r="S285" s="48">
        <f ca="1">$AU285+$AV285*E285+$AW285*1</f>
        <v>8.8600992468415516</v>
      </c>
      <c r="T285" s="74">
        <f ca="1">IF($I285=TRUE, 0, $AU285+$AV285*H285+$AW285*0)</f>
        <v>6.6174479273569453</v>
      </c>
      <c r="U285" s="77">
        <f ca="1">IF($I285=TRUE, 0, $AU285+$AV285*H285+$AW285*1)</f>
        <v>9.7819577620094869</v>
      </c>
      <c r="X285" s="41">
        <f t="shared" ca="1" si="116"/>
        <v>4.7737308970210766</v>
      </c>
      <c r="Y285" s="31">
        <f t="shared" ca="1" si="116"/>
        <v>7.9382407316736181</v>
      </c>
      <c r="Z285" s="30">
        <f t="shared" ca="1" si="116"/>
        <v>5.6955894121890109</v>
      </c>
      <c r="AA285" s="32">
        <f t="shared" ca="1" si="116"/>
        <v>8.8600992468415516</v>
      </c>
      <c r="AB285" s="31">
        <f t="shared" ca="1" si="116"/>
        <v>6.6174479273569453</v>
      </c>
      <c r="AC285" s="31">
        <f t="shared" ca="1" si="116"/>
        <v>9.7819577620094869</v>
      </c>
      <c r="AD285" s="30">
        <f t="shared" ca="1" si="116"/>
        <v>7.5393064425248806</v>
      </c>
      <c r="AE285" s="32">
        <f t="shared" ca="1" si="116"/>
        <v>10.703816277177422</v>
      </c>
      <c r="AF285" s="31">
        <f t="shared" ca="1" si="116"/>
        <v>8.4611649576928141</v>
      </c>
      <c r="AG285" s="42">
        <f t="shared" ca="1" si="116"/>
        <v>11.625674792345356</v>
      </c>
      <c r="AI285" s="7">
        <f t="shared" ca="1" si="101"/>
        <v>1</v>
      </c>
      <c r="AJ285" s="12">
        <f t="shared" ca="1" si="102"/>
        <v>1</v>
      </c>
      <c r="AK285" s="12">
        <f t="shared" ca="1" si="103"/>
        <v>1</v>
      </c>
      <c r="AL285" s="12">
        <f t="shared" ca="1" si="104"/>
        <v>1</v>
      </c>
      <c r="AM285" s="8">
        <f t="shared" ca="1" si="105"/>
        <v>1</v>
      </c>
      <c r="AO285" s="82">
        <f>1</f>
        <v>1</v>
      </c>
      <c r="AP285" s="72">
        <f t="shared" ca="1" si="106"/>
        <v>1</v>
      </c>
      <c r="AQ285" s="83">
        <f t="shared" ca="1" si="107"/>
        <v>1</v>
      </c>
      <c r="AR285" s="90">
        <f ca="1">_alpha*$Q285*AO285</f>
        <v>-7.814148483206473E-3</v>
      </c>
      <c r="AS285" s="25">
        <f ca="1">_alpha*$Q285*AP285</f>
        <v>-7.814148483206473E-3</v>
      </c>
      <c r="AT285" s="48">
        <f ca="1">_alpha*$Q285*AQ285</f>
        <v>-7.814148483206473E-3</v>
      </c>
      <c r="AU285" s="90">
        <f ca="1">AU284+AR284</f>
        <v>4.7737308970210766</v>
      </c>
      <c r="AV285" s="25">
        <f ca="1">AV284+AS284</f>
        <v>0.92185851516793449</v>
      </c>
      <c r="AW285" s="48">
        <f ca="1">AW284+AT284</f>
        <v>3.1645098346525411</v>
      </c>
    </row>
    <row r="286" spans="2:49" x14ac:dyDescent="0.7">
      <c r="B286" s="15">
        <f t="shared" si="108"/>
        <v>278</v>
      </c>
      <c r="C286" s="7">
        <f t="shared" ca="1" si="109"/>
        <v>5</v>
      </c>
      <c r="D286" s="8">
        <f t="shared" ca="1" si="110"/>
        <v>21</v>
      </c>
      <c r="E286" s="12">
        <f t="shared" ca="1" si="111"/>
        <v>2</v>
      </c>
      <c r="F286" s="66">
        <f t="shared" ca="1" si="112"/>
        <v>1</v>
      </c>
      <c r="G286" s="67">
        <f t="shared" ca="1" si="113"/>
        <v>-1</v>
      </c>
      <c r="H286" s="7">
        <f t="shared" ca="1" si="114"/>
        <v>3</v>
      </c>
      <c r="I286" s="8" t="b">
        <f t="shared" ca="1" si="115"/>
        <v>0</v>
      </c>
      <c r="J286" s="12"/>
      <c r="K286" s="7">
        <f t="shared" ca="1" si="97"/>
        <v>1</v>
      </c>
      <c r="L286" s="25">
        <f t="shared" si="98"/>
        <v>0.56942899797775104</v>
      </c>
      <c r="M286" s="8">
        <f t="shared" ca="1" si="99"/>
        <v>1</v>
      </c>
      <c r="N286" s="12"/>
      <c r="O286" s="74">
        <f ca="1">OFFSET(R286,0,$F286)</f>
        <v>9.7507011680766595</v>
      </c>
      <c r="P286" s="73">
        <f ca="1">$G286+MAX(T286:U286)</f>
        <v>9.6647455347613871</v>
      </c>
      <c r="Q286" s="48">
        <f ca="1">P286-O286</f>
        <v>-8.5955633315272451E-2</v>
      </c>
      <c r="R286" s="90">
        <f ca="1">$AU286+$AV286*E286+$AW286*0</f>
        <v>6.5940054819073257</v>
      </c>
      <c r="S286" s="48">
        <f ca="1">$AU286+$AV286*E286+$AW286*1</f>
        <v>9.7507011680766595</v>
      </c>
      <c r="T286" s="74">
        <f ca="1">IF($I286=TRUE, 0, $AU286+$AV286*H286+$AW286*0)</f>
        <v>7.5080498485920533</v>
      </c>
      <c r="U286" s="77">
        <f ca="1">IF($I286=TRUE, 0, $AU286+$AV286*H286+$AW286*1)</f>
        <v>10.664745534761387</v>
      </c>
      <c r="X286" s="41">
        <f t="shared" ca="1" si="116"/>
        <v>4.7659167485378697</v>
      </c>
      <c r="Y286" s="31">
        <f t="shared" ca="1" si="116"/>
        <v>7.9226124347072044</v>
      </c>
      <c r="Z286" s="30">
        <f t="shared" ca="1" si="116"/>
        <v>5.6799611152225982</v>
      </c>
      <c r="AA286" s="32">
        <f t="shared" ca="1" si="116"/>
        <v>8.836656801391932</v>
      </c>
      <c r="AB286" s="31">
        <f t="shared" ca="1" si="116"/>
        <v>6.5940054819073257</v>
      </c>
      <c r="AC286" s="31">
        <f t="shared" ca="1" si="116"/>
        <v>9.7507011680766595</v>
      </c>
      <c r="AD286" s="30">
        <f t="shared" ca="1" si="116"/>
        <v>7.5080498485920533</v>
      </c>
      <c r="AE286" s="32">
        <f t="shared" ca="1" si="116"/>
        <v>10.664745534761387</v>
      </c>
      <c r="AF286" s="31">
        <f t="shared" ca="1" si="116"/>
        <v>8.4220942152767826</v>
      </c>
      <c r="AG286" s="42">
        <f t="shared" ca="1" si="116"/>
        <v>11.578789901446118</v>
      </c>
      <c r="AI286" s="7">
        <f t="shared" ca="1" si="101"/>
        <v>1</v>
      </c>
      <c r="AJ286" s="12">
        <f t="shared" ca="1" si="102"/>
        <v>1</v>
      </c>
      <c r="AK286" s="12">
        <f t="shared" ca="1" si="103"/>
        <v>1</v>
      </c>
      <c r="AL286" s="12">
        <f t="shared" ca="1" si="104"/>
        <v>1</v>
      </c>
      <c r="AM286" s="8">
        <f t="shared" ca="1" si="105"/>
        <v>1</v>
      </c>
      <c r="AO286" s="82">
        <f>1</f>
        <v>1</v>
      </c>
      <c r="AP286" s="72">
        <f t="shared" ca="1" si="106"/>
        <v>2</v>
      </c>
      <c r="AQ286" s="83">
        <f t="shared" ca="1" si="107"/>
        <v>1</v>
      </c>
      <c r="AR286" s="90">
        <f ca="1">_alpha*$Q286*AO286</f>
        <v>-8.5955633315272454E-3</v>
      </c>
      <c r="AS286" s="25">
        <f ca="1">_alpha*$Q286*AP286</f>
        <v>-1.7191126663054491E-2</v>
      </c>
      <c r="AT286" s="48">
        <f ca="1">_alpha*$Q286*AQ286</f>
        <v>-8.5955633315272454E-3</v>
      </c>
      <c r="AU286" s="90">
        <f ca="1">AU285+AR285</f>
        <v>4.7659167485378697</v>
      </c>
      <c r="AV286" s="25">
        <f ca="1">AV285+AS285</f>
        <v>0.91404436668472799</v>
      </c>
      <c r="AW286" s="48">
        <f ca="1">AW285+AT285</f>
        <v>3.1566956861693347</v>
      </c>
    </row>
    <row r="287" spans="2:49" ht="18" thickBot="1" x14ac:dyDescent="0.75">
      <c r="B287" s="68">
        <f t="shared" si="108"/>
        <v>279</v>
      </c>
      <c r="C287" s="9">
        <f t="shared" ca="1" si="109"/>
        <v>6</v>
      </c>
      <c r="D287" s="10">
        <f t="shared" ca="1" si="110"/>
        <v>21</v>
      </c>
      <c r="E287" s="13">
        <f t="shared" ca="1" si="111"/>
        <v>3</v>
      </c>
      <c r="F287" s="69">
        <f t="shared" ca="1" si="112"/>
        <v>0</v>
      </c>
      <c r="G287" s="70">
        <f t="shared" ca="1" si="113"/>
        <v>-1</v>
      </c>
      <c r="H287" s="9">
        <f t="shared" ca="1" si="114"/>
        <v>2</v>
      </c>
      <c r="I287" s="10" t="b">
        <f t="shared" ca="1" si="115"/>
        <v>0</v>
      </c>
      <c r="J287" s="13"/>
      <c r="K287" s="9">
        <f t="shared" ca="1" si="97"/>
        <v>1</v>
      </c>
      <c r="L287" s="33">
        <f t="shared" si="98"/>
        <v>0.56922530289664752</v>
      </c>
      <c r="M287" s="10">
        <f t="shared" ca="1" si="99"/>
        <v>0</v>
      </c>
      <c r="N287" s="13"/>
      <c r="O287" s="75">
        <f ca="1">OFFSET(R287,0,$F287)</f>
        <v>7.4478809052713633</v>
      </c>
      <c r="P287" s="76">
        <f ca="1">$G287+MAX(T287:U287)</f>
        <v>8.6991277880874964</v>
      </c>
      <c r="Q287" s="49">
        <f ca="1">P287-O287</f>
        <v>1.2512468828161332</v>
      </c>
      <c r="R287" s="91">
        <f ca="1">$AU287+$AV287*E287+$AW287*0</f>
        <v>7.4478809052713633</v>
      </c>
      <c r="S287" s="49">
        <f ca="1">$AU287+$AV287*E287+$AW287*1</f>
        <v>10.59598102810917</v>
      </c>
      <c r="T287" s="75">
        <f ca="1">IF($I287=TRUE, 0, $AU287+$AV287*H287+$AW287*0)</f>
        <v>6.5510276652496895</v>
      </c>
      <c r="U287" s="78">
        <f ca="1">IF($I287=TRUE, 0, $AU287+$AV287*H287+$AW287*1)</f>
        <v>9.6991277880874964</v>
      </c>
      <c r="X287" s="43">
        <f t="shared" ca="1" si="116"/>
        <v>4.7573211852063428</v>
      </c>
      <c r="Y287" s="44">
        <f t="shared" ca="1" si="116"/>
        <v>7.9054213080441507</v>
      </c>
      <c r="Z287" s="45">
        <f t="shared" ca="1" si="116"/>
        <v>5.6541744252280166</v>
      </c>
      <c r="AA287" s="46">
        <f t="shared" ca="1" si="116"/>
        <v>8.8022745480658244</v>
      </c>
      <c r="AB287" s="44">
        <f t="shared" ca="1" si="116"/>
        <v>6.5510276652496895</v>
      </c>
      <c r="AC287" s="44">
        <f t="shared" ca="1" si="116"/>
        <v>9.6991277880874964</v>
      </c>
      <c r="AD287" s="45">
        <f t="shared" ca="1" si="116"/>
        <v>7.4478809052713633</v>
      </c>
      <c r="AE287" s="46">
        <f t="shared" ca="1" si="116"/>
        <v>10.59598102810917</v>
      </c>
      <c r="AF287" s="44">
        <f t="shared" ca="1" si="116"/>
        <v>8.344734145293037</v>
      </c>
      <c r="AG287" s="47">
        <f t="shared" ca="1" si="116"/>
        <v>11.492834268130844</v>
      </c>
      <c r="AI287" s="9">
        <f t="shared" ca="1" si="101"/>
        <v>1</v>
      </c>
      <c r="AJ287" s="13">
        <f t="shared" ca="1" si="102"/>
        <v>1</v>
      </c>
      <c r="AK287" s="13">
        <f t="shared" ca="1" si="103"/>
        <v>1</v>
      </c>
      <c r="AL287" s="13">
        <f t="shared" ca="1" si="104"/>
        <v>1</v>
      </c>
      <c r="AM287" s="10">
        <f t="shared" ca="1" si="105"/>
        <v>1</v>
      </c>
      <c r="AO287" s="84">
        <f>1</f>
        <v>1</v>
      </c>
      <c r="AP287" s="85">
        <f t="shared" ca="1" si="106"/>
        <v>3</v>
      </c>
      <c r="AQ287" s="86">
        <f t="shared" ca="1" si="107"/>
        <v>0</v>
      </c>
      <c r="AR287" s="91">
        <f ca="1">_alpha*$Q287*AO287</f>
        <v>0.12512468828161333</v>
      </c>
      <c r="AS287" s="33">
        <f ca="1">_alpha*$Q287*AP287</f>
        <v>0.37537406484483998</v>
      </c>
      <c r="AT287" s="49">
        <f ca="1">_alpha*$Q287*AQ287</f>
        <v>0</v>
      </c>
      <c r="AU287" s="91">
        <f ca="1">AU286+AR286</f>
        <v>4.7573211852063428</v>
      </c>
      <c r="AV287" s="33">
        <f ca="1">AV286+AS286</f>
        <v>0.89685324002167355</v>
      </c>
      <c r="AW287" s="49">
        <f ca="1">AW286+AT286</f>
        <v>3.1481001228378074</v>
      </c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2019-03-23T11:55:02Z</dcterms:modified>
</cp:coreProperties>
</file>