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ben_britton_ubc_ca/Documents/Writing/Static_EBSD/"/>
    </mc:Choice>
  </mc:AlternateContent>
  <xr:revisionPtr revIDLastSave="0" documentId="8_{34F0C44D-D98F-4856-963A-32756F59B8F9}" xr6:coauthVersionLast="47" xr6:coauthVersionMax="47" xr10:uidLastSave="{00000000-0000-0000-0000-000000000000}"/>
  <bookViews>
    <workbookView xWindow="-110" yWindow="-110" windowWidth="24220" windowHeight="15500" xr2:uid="{B457373F-5B03-48F5-A0E0-DF0CBDC01E81}"/>
  </bookViews>
  <sheets>
    <sheet name="VertScanNew (2)" sheetId="5" r:id="rId1"/>
    <sheet name="HoriScanNew" sheetId="4" r:id="rId2"/>
    <sheet name="VertScanNew" sheetId="3" r:id="rId3"/>
    <sheet name="HoriScan" sheetId="1" r:id="rId4"/>
    <sheet name="VertScan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M20" i="5" s="1"/>
  <c r="C24" i="5"/>
  <c r="N17" i="5" s="1"/>
  <c r="D24" i="5"/>
  <c r="O23" i="5" s="1"/>
  <c r="N23" i="5"/>
  <c r="L23" i="5"/>
  <c r="O22" i="5"/>
  <c r="L22" i="5"/>
  <c r="N21" i="5"/>
  <c r="L21" i="5"/>
  <c r="L20" i="5"/>
  <c r="N19" i="5"/>
  <c r="L19" i="5"/>
  <c r="L18" i="5"/>
  <c r="L17" i="5"/>
  <c r="L16" i="5"/>
  <c r="O15" i="5"/>
  <c r="N15" i="5"/>
  <c r="L15" i="5"/>
  <c r="L14" i="5"/>
  <c r="N13" i="5"/>
  <c r="L13" i="5"/>
  <c r="O12" i="5"/>
  <c r="L12" i="5"/>
  <c r="N11" i="5"/>
  <c r="L11" i="5"/>
  <c r="L10" i="5"/>
  <c r="N9" i="5"/>
  <c r="L9" i="5"/>
  <c r="L8" i="5"/>
  <c r="O7" i="5"/>
  <c r="N7" i="5"/>
  <c r="L7" i="5"/>
  <c r="L6" i="5"/>
  <c r="O5" i="5"/>
  <c r="N5" i="5"/>
  <c r="L5" i="5"/>
  <c r="O4" i="5"/>
  <c r="L4" i="5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4" i="4"/>
  <c r="O6" i="5" l="1"/>
  <c r="O16" i="5"/>
  <c r="O9" i="5"/>
  <c r="O19" i="5"/>
  <c r="O10" i="5"/>
  <c r="O13" i="5"/>
  <c r="N22" i="5"/>
  <c r="O14" i="5"/>
  <c r="O21" i="5"/>
  <c r="O17" i="5"/>
  <c r="O8" i="5"/>
  <c r="O11" i="5"/>
  <c r="O18" i="5"/>
  <c r="O20" i="5"/>
  <c r="M6" i="5"/>
  <c r="M10" i="5"/>
  <c r="M14" i="5"/>
  <c r="M16" i="5"/>
  <c r="M18" i="5"/>
  <c r="M22" i="5"/>
  <c r="N6" i="5"/>
  <c r="N4" i="5"/>
  <c r="M5" i="5"/>
  <c r="M7" i="5"/>
  <c r="M9" i="5"/>
  <c r="M11" i="5"/>
  <c r="M13" i="5"/>
  <c r="M15" i="5"/>
  <c r="M17" i="5"/>
  <c r="M19" i="5"/>
  <c r="M21" i="5"/>
  <c r="M23" i="5"/>
  <c r="M4" i="5"/>
  <c r="M8" i="5"/>
  <c r="M12" i="5"/>
  <c r="N8" i="5"/>
  <c r="N10" i="5"/>
  <c r="N12" i="5"/>
  <c r="N14" i="5"/>
  <c r="N16" i="5"/>
  <c r="N18" i="5"/>
  <c r="N20" i="5"/>
  <c r="C24" i="4" l="1"/>
  <c r="N8" i="4" s="1"/>
  <c r="D24" i="4"/>
  <c r="O5" i="4" s="1"/>
  <c r="B24" i="4"/>
  <c r="M11" i="4" s="1"/>
  <c r="D23" i="2"/>
  <c r="J11" i="2" s="1"/>
  <c r="E23" i="2"/>
  <c r="K5" i="2" s="1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J3" i="2"/>
  <c r="J4" i="2"/>
  <c r="K4" i="2"/>
  <c r="J8" i="2"/>
  <c r="K8" i="2"/>
  <c r="J9" i="2"/>
  <c r="K9" i="2"/>
  <c r="K10" i="2"/>
  <c r="K11" i="2"/>
  <c r="K12" i="2"/>
  <c r="J13" i="2"/>
  <c r="K13" i="2"/>
  <c r="K14" i="2"/>
  <c r="J15" i="2"/>
  <c r="K15" i="2"/>
  <c r="J16" i="2"/>
  <c r="K16" i="2"/>
  <c r="J17" i="2"/>
  <c r="K17" i="2"/>
  <c r="K18" i="2"/>
  <c r="J19" i="2"/>
  <c r="K19" i="2"/>
  <c r="K20" i="2"/>
  <c r="J21" i="2"/>
  <c r="K21" i="2"/>
  <c r="J22" i="2"/>
  <c r="K22" i="2"/>
  <c r="C23" i="2"/>
  <c r="G4" i="1"/>
  <c r="G10" i="1"/>
  <c r="G16" i="1"/>
  <c r="G22" i="1"/>
  <c r="D23" i="1"/>
  <c r="G5" i="1" s="1"/>
  <c r="E23" i="1"/>
  <c r="H4" i="1" s="1"/>
  <c r="C23" i="1"/>
  <c r="F1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P3" i="2" a="1"/>
  <c r="P3" i="2" s="1"/>
  <c r="M3" i="2" a="1"/>
  <c r="M3" i="2" s="1"/>
  <c r="M3" i="1" a="1"/>
  <c r="M3" i="1" s="1"/>
  <c r="O11" i="4" l="1"/>
  <c r="M9" i="4"/>
  <c r="N23" i="4"/>
  <c r="N22" i="4"/>
  <c r="O20" i="4"/>
  <c r="O19" i="4"/>
  <c r="M17" i="4"/>
  <c r="N14" i="4"/>
  <c r="N4" i="4"/>
  <c r="N21" i="4"/>
  <c r="O18" i="4"/>
  <c r="M16" i="4"/>
  <c r="N13" i="4"/>
  <c r="O10" i="4"/>
  <c r="M8" i="4"/>
  <c r="N5" i="4"/>
  <c r="O23" i="4"/>
  <c r="M21" i="4"/>
  <c r="N18" i="4"/>
  <c r="O15" i="4"/>
  <c r="M13" i="4"/>
  <c r="N10" i="4"/>
  <c r="O7" i="4"/>
  <c r="M5" i="4"/>
  <c r="M18" i="4"/>
  <c r="N15" i="4"/>
  <c r="O12" i="4"/>
  <c r="M10" i="4"/>
  <c r="N7" i="4"/>
  <c r="M23" i="4"/>
  <c r="N20" i="4"/>
  <c r="O17" i="4"/>
  <c r="M15" i="4"/>
  <c r="N12" i="4"/>
  <c r="O9" i="4"/>
  <c r="M7" i="4"/>
  <c r="O22" i="4"/>
  <c r="M20" i="4"/>
  <c r="N17" i="4"/>
  <c r="O14" i="4"/>
  <c r="M12" i="4"/>
  <c r="N9" i="4"/>
  <c r="O6" i="4"/>
  <c r="N6" i="4"/>
  <c r="M4" i="4"/>
  <c r="M22" i="4"/>
  <c r="N19" i="4"/>
  <c r="O16" i="4"/>
  <c r="M14" i="4"/>
  <c r="N11" i="4"/>
  <c r="O8" i="4"/>
  <c r="M6" i="4"/>
  <c r="O4" i="4"/>
  <c r="O21" i="4"/>
  <c r="M19" i="4"/>
  <c r="N16" i="4"/>
  <c r="O13" i="4"/>
  <c r="J10" i="2"/>
  <c r="K3" i="2"/>
  <c r="J20" i="2"/>
  <c r="J14" i="2"/>
  <c r="K7" i="2"/>
  <c r="J7" i="2"/>
  <c r="K6" i="2"/>
  <c r="J18" i="2"/>
  <c r="J12" i="2"/>
  <c r="J5" i="2"/>
  <c r="F12" i="1"/>
  <c r="H21" i="1"/>
  <c r="H15" i="1"/>
  <c r="H9" i="1"/>
  <c r="H3" i="1"/>
  <c r="F11" i="1"/>
  <c r="G21" i="1"/>
  <c r="G15" i="1"/>
  <c r="G9" i="1"/>
  <c r="G3" i="1"/>
  <c r="F3" i="1"/>
  <c r="F10" i="1"/>
  <c r="H20" i="1"/>
  <c r="H14" i="1"/>
  <c r="H8" i="1"/>
  <c r="F21" i="1"/>
  <c r="F9" i="1"/>
  <c r="G20" i="1"/>
  <c r="G14" i="1"/>
  <c r="G8" i="1"/>
  <c r="F20" i="1"/>
  <c r="F8" i="1"/>
  <c r="H19" i="1"/>
  <c r="H13" i="1"/>
  <c r="H7" i="1"/>
  <c r="F19" i="1"/>
  <c r="F7" i="1"/>
  <c r="G19" i="1"/>
  <c r="G13" i="1"/>
  <c r="G7" i="1"/>
  <c r="F18" i="1"/>
  <c r="F6" i="1"/>
  <c r="H18" i="1"/>
  <c r="H12" i="1"/>
  <c r="H6" i="1"/>
  <c r="F17" i="1"/>
  <c r="F5" i="1"/>
  <c r="G18" i="1"/>
  <c r="G12" i="1"/>
  <c r="G6" i="1"/>
  <c r="F16" i="1"/>
  <c r="F4" i="1"/>
  <c r="H17" i="1"/>
  <c r="H11" i="1"/>
  <c r="H5" i="1"/>
  <c r="F15" i="1"/>
  <c r="F22" i="1"/>
  <c r="G17" i="1"/>
  <c r="G11" i="1"/>
  <c r="F14" i="1"/>
  <c r="H22" i="1"/>
  <c r="H16" i="1"/>
  <c r="H10" i="1"/>
  <c r="J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<sst xmlns="http://schemas.openxmlformats.org/spreadsheetml/2006/main" count="74" uniqueCount="29">
  <si>
    <t>Fitted PC (hori_scan)</t>
  </si>
  <si>
    <t>#</t>
  </si>
  <si>
    <t>Distance (um)</t>
  </si>
  <si>
    <t>PCx</t>
  </si>
  <si>
    <t>Pcy</t>
  </si>
  <si>
    <t>PCz</t>
  </si>
  <si>
    <t>PCx-|PCx|</t>
  </si>
  <si>
    <t>PCy-|PCy|</t>
  </si>
  <si>
    <t>PCz-|PCz|</t>
  </si>
  <si>
    <t>Theoretical PCx</t>
  </si>
  <si>
    <t>Fitted PCx vs Pattern #</t>
  </si>
  <si>
    <t>Fitted PC (vert_scan)</t>
  </si>
  <si>
    <t>Theoretical Pcy</t>
  </si>
  <si>
    <t>Theoretical PCz</t>
  </si>
  <si>
    <t>Fitted PCy vs Pattern #</t>
  </si>
  <si>
    <t>Fitted PCz vs Pattern #</t>
  </si>
  <si>
    <t>Theoretical Pcx</t>
  </si>
  <si>
    <t>Fitted PCx</t>
  </si>
  <si>
    <t>Fitted PCy</t>
  </si>
  <si>
    <t>Fitted PCz</t>
  </si>
  <si>
    <t>Theoretical PCy</t>
  </si>
  <si>
    <t>MAE</t>
  </si>
  <si>
    <t>EA X</t>
  </si>
  <si>
    <t>EA Z</t>
  </si>
  <si>
    <t>Mean</t>
  </si>
  <si>
    <t>um</t>
  </si>
  <si>
    <t>Position (um)</t>
  </si>
  <si>
    <t>PCx-|PCy|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</si>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</sst>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PC Variation - 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'VertScanNew (2)'!$B$3</c:f>
              <c:strCache>
                <c:ptCount val="1"/>
                <c:pt idx="0">
                  <c:v>Fitted PCx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'VertScanNew (2)'!$A$4:$A$23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'VertScanNew (2)'!$B$4:$B$23</c:f>
              <c:numCache>
                <c:formatCode>General</c:formatCode>
                <c:ptCount val="20"/>
                <c:pt idx="0">
                  <c:v>0.47213650000000001</c:v>
                </c:pt>
                <c:pt idx="1">
                  <c:v>0.471457012319422</c:v>
                </c:pt>
                <c:pt idx="2">
                  <c:v>0.47071604545454498</c:v>
                </c:pt>
                <c:pt idx="3">
                  <c:v>0.47010422478513397</c:v>
                </c:pt>
                <c:pt idx="4">
                  <c:v>0.46930041494186198</c:v>
                </c:pt>
                <c:pt idx="5">
                  <c:v>0.46859168577800198</c:v>
                </c:pt>
                <c:pt idx="6">
                  <c:v>0.46787513636363598</c:v>
                </c:pt>
                <c:pt idx="7">
                  <c:v>0.46716580209684699</c:v>
                </c:pt>
                <c:pt idx="8">
                  <c:v>0.46646252380858799</c:v>
                </c:pt>
                <c:pt idx="9">
                  <c:v>0.46574445454545399</c:v>
                </c:pt>
                <c:pt idx="10">
                  <c:v>0.46504391751618501</c:v>
                </c:pt>
                <c:pt idx="11">
                  <c:v>0.46432400000000001</c:v>
                </c:pt>
                <c:pt idx="12">
                  <c:v>0.46365323949250198</c:v>
                </c:pt>
                <c:pt idx="13">
                  <c:v>0.46290354545454498</c:v>
                </c:pt>
                <c:pt idx="14">
                  <c:v>0.4622275338838</c:v>
                </c:pt>
                <c:pt idx="15">
                  <c:v>0.46148309090909101</c:v>
                </c:pt>
                <c:pt idx="16">
                  <c:v>0.46079939545036602</c:v>
                </c:pt>
                <c:pt idx="17">
                  <c:v>0.46006362575833698</c:v>
                </c:pt>
                <c:pt idx="18">
                  <c:v>0.45936130430514299</c:v>
                </c:pt>
                <c:pt idx="19">
                  <c:v>0.45874689617173597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2-410B-AE7B-800B04E74AF0}"/>
            </c:ext>
          </c:extLst>
        </c:ser>
        <c:ser>
          <c:idx val="1"/>
          <c:order val="1"/>
          <c:tx>
            <c:strRef>
              <c:f>'VertScanNew (2)'!$C$3</c:f>
              <c:strCache>
                <c:ptCount val="1"/>
                <c:pt idx="0">
                  <c:v>Fitted PCy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'VertScanNew (2)'!$A$4:$A$23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'VertScanNew (2)'!$C$4:$C$23</c:f>
              <c:numCache>
                <c:formatCode>General</c:formatCode>
                <c:ptCount val="20"/>
                <c:pt idx="0">
                  <c:v>0.53609039999999997</c:v>
                </c:pt>
                <c:pt idx="1">
                  <c:v>0.53611761834310201</c:v>
                </c:pt>
                <c:pt idx="2">
                  <c:v>0.53609039999999997</c:v>
                </c:pt>
                <c:pt idx="3">
                  <c:v>0.53609039999999997</c:v>
                </c:pt>
                <c:pt idx="4">
                  <c:v>0.53611513719882797</c:v>
                </c:pt>
                <c:pt idx="5">
                  <c:v>0.53609154551027305</c:v>
                </c:pt>
                <c:pt idx="6">
                  <c:v>0.53609039999999997</c:v>
                </c:pt>
                <c:pt idx="7">
                  <c:v>0.53609039999999997</c:v>
                </c:pt>
                <c:pt idx="8">
                  <c:v>0.53611597152283397</c:v>
                </c:pt>
                <c:pt idx="9">
                  <c:v>0.53609039999999997</c:v>
                </c:pt>
                <c:pt idx="10">
                  <c:v>0.53609039999999997</c:v>
                </c:pt>
                <c:pt idx="11">
                  <c:v>0.53609039999999997</c:v>
                </c:pt>
                <c:pt idx="12">
                  <c:v>0.53609729047574095</c:v>
                </c:pt>
                <c:pt idx="13">
                  <c:v>0.53609039999999997</c:v>
                </c:pt>
                <c:pt idx="14">
                  <c:v>0.53612645874195497</c:v>
                </c:pt>
                <c:pt idx="15">
                  <c:v>0.53648042401457496</c:v>
                </c:pt>
                <c:pt idx="16">
                  <c:v>0.53609039999999997</c:v>
                </c:pt>
                <c:pt idx="17">
                  <c:v>0.53610116376971695</c:v>
                </c:pt>
                <c:pt idx="18">
                  <c:v>0.53609039999999997</c:v>
                </c:pt>
                <c:pt idx="19">
                  <c:v>0.53611031573291201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2-410B-AE7B-800B04E74AF0}"/>
            </c:ext>
          </c:extLst>
        </c:ser>
        <c:ser>
          <c:idx val="2"/>
          <c:order val="2"/>
          <c:tx>
            <c:strRef>
              <c:f>'VertScanNew (2)'!$D$3</c:f>
              <c:strCache>
                <c:ptCount val="1"/>
                <c:pt idx="0">
                  <c:v>Fitted PCz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'VertScanNew (2)'!$A$4:$A$23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'VertScanNew (2)'!$D$4:$D$23</c:f>
              <c:numCache>
                <c:formatCode>General</c:formatCode>
                <c:ptCount val="20"/>
                <c:pt idx="0">
                  <c:v>0.75768080000000004</c:v>
                </c:pt>
                <c:pt idx="1">
                  <c:v>0.75775305330254905</c:v>
                </c:pt>
                <c:pt idx="2">
                  <c:v>0.75769383495578402</c:v>
                </c:pt>
                <c:pt idx="3">
                  <c:v>0.75768080000000004</c:v>
                </c:pt>
                <c:pt idx="4">
                  <c:v>0.75768186062664</c:v>
                </c:pt>
                <c:pt idx="5">
                  <c:v>0.757705155767045</c:v>
                </c:pt>
                <c:pt idx="6">
                  <c:v>0.75768080000000004</c:v>
                </c:pt>
                <c:pt idx="7">
                  <c:v>0.75768080000000004</c:v>
                </c:pt>
                <c:pt idx="8">
                  <c:v>0.75768928435117999</c:v>
                </c:pt>
                <c:pt idx="9">
                  <c:v>0.75768080000000004</c:v>
                </c:pt>
                <c:pt idx="10">
                  <c:v>0.75768080000000004</c:v>
                </c:pt>
                <c:pt idx="11">
                  <c:v>0.75777548006314699</c:v>
                </c:pt>
                <c:pt idx="12">
                  <c:v>0.75768080000000004</c:v>
                </c:pt>
                <c:pt idx="13">
                  <c:v>0.75768080000000004</c:v>
                </c:pt>
                <c:pt idx="14">
                  <c:v>0.75768922912435399</c:v>
                </c:pt>
                <c:pt idx="15">
                  <c:v>0.75768080000000004</c:v>
                </c:pt>
                <c:pt idx="16">
                  <c:v>0.757693461484788</c:v>
                </c:pt>
                <c:pt idx="17">
                  <c:v>0.75771544278355496</c:v>
                </c:pt>
                <c:pt idx="18">
                  <c:v>0.75768080000000004</c:v>
                </c:pt>
                <c:pt idx="19">
                  <c:v>0.75770829001131701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C2-410B-AE7B-800B04E74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038656"/>
        <c:axId val="198670800"/>
      </c:scatterChart>
      <c:valAx>
        <c:axId val="86903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0800"/>
        <c:crosses val="autoZero"/>
        <c:crossBetween val="midCat"/>
      </c:valAx>
      <c:valAx>
        <c:axId val="1986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3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PC Variation - 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938011076931379E-2"/>
          <c:y val="0.10621259918336684"/>
          <c:w val="0.72664136701069615"/>
          <c:h val="0.80841462961215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'VertScanNew (2)'!$M$3</c:f>
              <c:strCache>
                <c:ptCount val="1"/>
                <c:pt idx="0">
                  <c:v>PCx-|PCx|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761642640027508"/>
                  <c:y val="1.0371651027083506E-2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'VertScanNew (2)'!$L$4:$L$23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'VertScanNew (2)'!$M$4:$M$23</c:f>
              <c:numCache>
                <c:formatCode>General</c:formatCode>
                <c:ptCount val="20"/>
                <c:pt idx="0">
                  <c:v>6.7284825482402666E-3</c:v>
                </c:pt>
                <c:pt idx="1">
                  <c:v>6.0489948676622496E-3</c:v>
                </c:pt>
                <c:pt idx="2">
                  <c:v>5.3080280027852367E-3</c:v>
                </c:pt>
                <c:pt idx="3">
                  <c:v>4.6962073333742249E-3</c:v>
                </c:pt>
                <c:pt idx="4">
                  <c:v>3.8923974901022285E-3</c:v>
                </c:pt>
                <c:pt idx="5">
                  <c:v>3.1836683262422283E-3</c:v>
                </c:pt>
                <c:pt idx="6">
                  <c:v>2.4671189118762316E-3</c:v>
                </c:pt>
                <c:pt idx="7">
                  <c:v>1.7577846450872459E-3</c:v>
                </c:pt>
                <c:pt idx="8">
                  <c:v>1.0545063568282442E-3</c:v>
                </c:pt>
                <c:pt idx="9">
                  <c:v>3.364370936942418E-4</c:v>
                </c:pt>
                <c:pt idx="10">
                  <c:v>-3.6409993557473541E-4</c:v>
                </c:pt>
                <c:pt idx="11">
                  <c:v>-1.0840174517597334E-3</c:v>
                </c:pt>
                <c:pt idx="12">
                  <c:v>-1.7547779592577695E-3</c:v>
                </c:pt>
                <c:pt idx="13">
                  <c:v>-2.5044719972147633E-3</c:v>
                </c:pt>
                <c:pt idx="14">
                  <c:v>-3.1804835679597465E-3</c:v>
                </c:pt>
                <c:pt idx="15">
                  <c:v>-3.9249265426687385E-3</c:v>
                </c:pt>
                <c:pt idx="16">
                  <c:v>-4.6086220013937251E-3</c:v>
                </c:pt>
                <c:pt idx="17">
                  <c:v>-5.3443916934227675E-3</c:v>
                </c:pt>
                <c:pt idx="18">
                  <c:v>-6.0467131466167556E-3</c:v>
                </c:pt>
                <c:pt idx="19">
                  <c:v>-6.661121280023774E-3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7-4A06-B597-E6CDE0F96FDA}"/>
            </c:ext>
          </c:extLst>
        </c:ser>
        <c:ser>
          <c:idx val="1"/>
          <c:order val="1"/>
          <c:tx>
            <c:strRef>
              <c:f>'VertScanNew (2)'!$N$3</c:f>
              <c:strCache>
                <c:ptCount val="1"/>
                <c:pt idx="0">
                  <c:v>PCy-|PCy|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13264089661236"/>
                  <c:y val="2.5351997872139615E-2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'VertScanNew (2)'!$L$4:$L$23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'VertScanNew (2)'!$N$4:$N$23</c:f>
              <c:numCache>
                <c:formatCode>General</c:formatCode>
                <c:ptCount val="20"/>
                <c:pt idx="0">
                  <c:v>-2.7116265497006964E-5</c:v>
                </c:pt>
                <c:pt idx="1">
                  <c:v>1.0207760503533336E-7</c:v>
                </c:pt>
                <c:pt idx="2">
                  <c:v>-2.7116265497006964E-5</c:v>
                </c:pt>
                <c:pt idx="3">
                  <c:v>-2.7116265497006964E-5</c:v>
                </c:pt>
                <c:pt idx="4">
                  <c:v>-2.3790666690004514E-6</c:v>
                </c:pt>
                <c:pt idx="5">
                  <c:v>-2.5970755223925224E-5</c:v>
                </c:pt>
                <c:pt idx="6">
                  <c:v>-2.7116265497006964E-5</c:v>
                </c:pt>
                <c:pt idx="7">
                  <c:v>-2.7116265497006964E-5</c:v>
                </c:pt>
                <c:pt idx="8">
                  <c:v>-1.5447426630066374E-6</c:v>
                </c:pt>
                <c:pt idx="9">
                  <c:v>-2.7116265497006964E-5</c:v>
                </c:pt>
                <c:pt idx="10">
                  <c:v>-2.7116265497006964E-5</c:v>
                </c:pt>
                <c:pt idx="11">
                  <c:v>-2.7116265497006964E-5</c:v>
                </c:pt>
                <c:pt idx="12">
                  <c:v>-2.0225789756023183E-5</c:v>
                </c:pt>
                <c:pt idx="13">
                  <c:v>-2.7116265497006964E-5</c:v>
                </c:pt>
                <c:pt idx="14">
                  <c:v>8.9424764579959515E-6</c:v>
                </c:pt>
                <c:pt idx="15">
                  <c:v>3.6290774907798973E-4</c:v>
                </c:pt>
                <c:pt idx="16">
                  <c:v>-2.7116265497006964E-5</c:v>
                </c:pt>
                <c:pt idx="17">
                  <c:v>-1.63524957800254E-5</c:v>
                </c:pt>
                <c:pt idx="18">
                  <c:v>-2.7116265497006964E-5</c:v>
                </c:pt>
                <c:pt idx="19">
                  <c:v>-7.2005325849611168E-6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E7-4A06-B597-E6CDE0F96FDA}"/>
            </c:ext>
          </c:extLst>
        </c:ser>
        <c:ser>
          <c:idx val="2"/>
          <c:order val="2"/>
          <c:tx>
            <c:strRef>
              <c:f>'VertScanNew (2)'!$O$3</c:f>
              <c:strCache>
                <c:ptCount val="1"/>
                <c:pt idx="0">
                  <c:v>PCx-|PCy|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853730929896665"/>
                  <c:y val="-8.5232391526310819E-2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'VertScanNew (2)'!$L$4:$L$23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'VertScanNew (2)'!$O$4:$O$23</c:f>
              <c:numCache>
                <c:formatCode>General</c:formatCode>
                <c:ptCount val="20"/>
                <c:pt idx="0">
                  <c:v>-1.4854623517801535E-5</c:v>
                </c:pt>
                <c:pt idx="1">
                  <c:v>5.7398679031206434E-5</c:v>
                </c:pt>
                <c:pt idx="2">
                  <c:v>-1.8196677338266909E-6</c:v>
                </c:pt>
                <c:pt idx="3">
                  <c:v>-1.4854623517801535E-5</c:v>
                </c:pt>
                <c:pt idx="4">
                  <c:v>-1.3793996877842218E-5</c:v>
                </c:pt>
                <c:pt idx="5">
                  <c:v>9.501143527157474E-6</c:v>
                </c:pt>
                <c:pt idx="6">
                  <c:v>-1.4854623517801535E-5</c:v>
                </c:pt>
                <c:pt idx="7">
                  <c:v>-1.4854623517801535E-5</c:v>
                </c:pt>
                <c:pt idx="8">
                  <c:v>-6.3702723378522563E-6</c:v>
                </c:pt>
                <c:pt idx="9">
                  <c:v>-1.4854623517801535E-5</c:v>
                </c:pt>
                <c:pt idx="10">
                  <c:v>-1.4854623517801535E-5</c:v>
                </c:pt>
                <c:pt idx="11">
                  <c:v>7.9825439629144235E-5</c:v>
                </c:pt>
                <c:pt idx="12">
                  <c:v>-1.4854623517801535E-5</c:v>
                </c:pt>
                <c:pt idx="13">
                  <c:v>-1.4854623517801535E-5</c:v>
                </c:pt>
                <c:pt idx="14">
                  <c:v>-6.4254991638534875E-6</c:v>
                </c:pt>
                <c:pt idx="15">
                  <c:v>-1.4854623517801535E-5</c:v>
                </c:pt>
                <c:pt idx="16">
                  <c:v>-2.1931387298446126E-6</c:v>
                </c:pt>
                <c:pt idx="17">
                  <c:v>1.9788160037115254E-5</c:v>
                </c:pt>
                <c:pt idx="18">
                  <c:v>-1.4854623517801535E-5</c:v>
                </c:pt>
                <c:pt idx="19">
                  <c:v>1.2635387799164732E-5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E7-4A06-B597-E6CDE0F9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037696"/>
        <c:axId val="941497760"/>
      </c:scatterChart>
      <c:valAx>
        <c:axId val="86903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Position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497760"/>
        <c:crosses val="autoZero"/>
        <c:crossBetween val="midCat"/>
      </c:valAx>
      <c:valAx>
        <c:axId val="94149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DeltaPC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3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629707695218076"/>
          <c:y val="0.11961604265937291"/>
          <c:w val="0.13696537506608913"/>
          <c:h val="0.306471956001338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PC Variation - 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HoriScanNew!$B$3</c:f>
              <c:strCache>
                <c:ptCount val="1"/>
                <c:pt idx="0">
                  <c:v>Fitted PCx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HoriScanNew!$A$4:$A$23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HoriScanNew!$B$4:$B$23</c:f>
              <c:numCache>
                <c:formatCode>General</c:formatCode>
                <c:ptCount val="20"/>
                <c:pt idx="0">
                  <c:v>0.459388461592735</c:v>
                </c:pt>
                <c:pt idx="1">
                  <c:v>0.459779519020662</c:v>
                </c:pt>
                <c:pt idx="2">
                  <c:v>0.459762551252269</c:v>
                </c:pt>
                <c:pt idx="3">
                  <c:v>0.45977406823586497</c:v>
                </c:pt>
                <c:pt idx="4">
                  <c:v>0.459772454220787</c:v>
                </c:pt>
                <c:pt idx="5">
                  <c:v>0.45975311435472399</c:v>
                </c:pt>
                <c:pt idx="6">
                  <c:v>0.45974644795946101</c:v>
                </c:pt>
                <c:pt idx="7">
                  <c:v>0.45938560000000001</c:v>
                </c:pt>
                <c:pt idx="8">
                  <c:v>0.45940272575621599</c:v>
                </c:pt>
                <c:pt idx="9">
                  <c:v>0.45978278060969402</c:v>
                </c:pt>
                <c:pt idx="10">
                  <c:v>0.45978515667985298</c:v>
                </c:pt>
                <c:pt idx="11">
                  <c:v>0.45941083069030098</c:v>
                </c:pt>
                <c:pt idx="12">
                  <c:v>0.45977415585444398</c:v>
                </c:pt>
                <c:pt idx="13">
                  <c:v>0.45938560000000001</c:v>
                </c:pt>
                <c:pt idx="14">
                  <c:v>0.45978093616906701</c:v>
                </c:pt>
                <c:pt idx="15">
                  <c:v>0.45946874033263402</c:v>
                </c:pt>
                <c:pt idx="16">
                  <c:v>0.45972529322993799</c:v>
                </c:pt>
                <c:pt idx="17">
                  <c:v>0.459387453431365</c:v>
                </c:pt>
                <c:pt idx="18">
                  <c:v>0.45939011648962202</c:v>
                </c:pt>
                <c:pt idx="19">
                  <c:v>0.45978560000000002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9-4707-94E4-506F29513221}"/>
            </c:ext>
          </c:extLst>
        </c:ser>
        <c:ser>
          <c:idx val="1"/>
          <c:order val="1"/>
          <c:tx>
            <c:strRef>
              <c:f>HoriScanNew!$C$3</c:f>
              <c:strCache>
                <c:ptCount val="1"/>
                <c:pt idx="0">
                  <c:v>Fitted PCy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HoriScanNew!$A$4:$A$23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HoriScanNew!$C$4:$C$23</c:f>
              <c:numCache>
                <c:formatCode>General</c:formatCode>
                <c:ptCount val="20"/>
                <c:pt idx="0">
                  <c:v>0.53176648753629896</c:v>
                </c:pt>
                <c:pt idx="1">
                  <c:v>0.52999006119798797</c:v>
                </c:pt>
                <c:pt idx="2">
                  <c:v>0.52822835089701903</c:v>
                </c:pt>
                <c:pt idx="3">
                  <c:v>0.526467117773599</c:v>
                </c:pt>
                <c:pt idx="4">
                  <c:v>0.52470675802072797</c:v>
                </c:pt>
                <c:pt idx="5">
                  <c:v>0.52292897389405701</c:v>
                </c:pt>
                <c:pt idx="6">
                  <c:v>0.52112369762025001</c:v>
                </c:pt>
                <c:pt idx="7">
                  <c:v>0.51937236422575095</c:v>
                </c:pt>
                <c:pt idx="8">
                  <c:v>0.51761895007745395</c:v>
                </c:pt>
                <c:pt idx="9">
                  <c:v>0.51586268316265904</c:v>
                </c:pt>
                <c:pt idx="10">
                  <c:v>0.51410493811117197</c:v>
                </c:pt>
                <c:pt idx="11">
                  <c:v>0.51234018832606298</c:v>
                </c:pt>
                <c:pt idx="12">
                  <c:v>0.51058444560081095</c:v>
                </c:pt>
                <c:pt idx="13">
                  <c:v>0.50843311220631204</c:v>
                </c:pt>
                <c:pt idx="14">
                  <c:v>0.50667886440606302</c:v>
                </c:pt>
                <c:pt idx="15">
                  <c:v>0.504920368383455</c:v>
                </c:pt>
                <c:pt idx="16">
                  <c:v>0.50315647619972403</c:v>
                </c:pt>
                <c:pt idx="17">
                  <c:v>0.50140401706683102</c:v>
                </c:pt>
                <c:pt idx="18">
                  <c:v>0.499650946228268</c:v>
                </c:pt>
                <c:pt idx="19">
                  <c:v>0.49789178232624298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A9-4707-94E4-506F29513221}"/>
            </c:ext>
          </c:extLst>
        </c:ser>
        <c:ser>
          <c:idx val="2"/>
          <c:order val="2"/>
          <c:tx>
            <c:strRef>
              <c:f>HoriScanNew!$D$3</c:f>
              <c:strCache>
                <c:ptCount val="1"/>
                <c:pt idx="0">
                  <c:v>Fitted PCz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HoriScanNew!$A$4:$A$23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HoriScanNew!$D$4:$D$23</c:f>
              <c:numCache>
                <c:formatCode>General</c:formatCode>
                <c:ptCount val="20"/>
                <c:pt idx="0">
                  <c:v>0.75232880000000002</c:v>
                </c:pt>
                <c:pt idx="1">
                  <c:v>0.75323460706184697</c:v>
                </c:pt>
                <c:pt idx="2">
                  <c:v>0.75413778550660904</c:v>
                </c:pt>
                <c:pt idx="3">
                  <c:v>0.75503378296298895</c:v>
                </c:pt>
                <c:pt idx="4">
                  <c:v>0.75593264738208699</c:v>
                </c:pt>
                <c:pt idx="5">
                  <c:v>0.75661023786898896</c:v>
                </c:pt>
                <c:pt idx="6">
                  <c:v>0.75751129849282695</c:v>
                </c:pt>
                <c:pt idx="7">
                  <c:v>0.75842152576555499</c:v>
                </c:pt>
                <c:pt idx="8">
                  <c:v>0.75932361555626504</c:v>
                </c:pt>
                <c:pt idx="9">
                  <c:v>0.75983384282899202</c:v>
                </c:pt>
                <c:pt idx="10">
                  <c:v>0.76074321095903696</c:v>
                </c:pt>
                <c:pt idx="11">
                  <c:v>0.76125343823176395</c:v>
                </c:pt>
                <c:pt idx="12">
                  <c:v>0.76176501608070102</c:v>
                </c:pt>
                <c:pt idx="13">
                  <c:v>0.76267524335342796</c:v>
                </c:pt>
                <c:pt idx="14">
                  <c:v>0.76351052473014902</c:v>
                </c:pt>
                <c:pt idx="15">
                  <c:v>0.76441993646908302</c:v>
                </c:pt>
                <c:pt idx="16">
                  <c:v>0.76532437478788096</c:v>
                </c:pt>
                <c:pt idx="17">
                  <c:v>0.76623323827629097</c:v>
                </c:pt>
                <c:pt idx="18">
                  <c:v>0.766823301760725</c:v>
                </c:pt>
                <c:pt idx="19">
                  <c:v>0.76773352903345304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A9-4707-94E4-506F29513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038656"/>
        <c:axId val="198670800"/>
      </c:scatterChart>
      <c:valAx>
        <c:axId val="86903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0800"/>
        <c:crosses val="autoZero"/>
        <c:crossBetween val="midCat"/>
      </c:valAx>
      <c:valAx>
        <c:axId val="1986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3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PC Variation - 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938011076931379E-2"/>
          <c:y val="0.10621259918336684"/>
          <c:w val="0.72664136701069615"/>
          <c:h val="0.80841462961215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HoriScanNew!$M$3</c:f>
              <c:strCache>
                <c:ptCount val="1"/>
                <c:pt idx="0">
                  <c:v>PCx-|PCx|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761642640027508"/>
                  <c:y val="1.0371651027083506E-2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HoriScanNew!$L$4:$L$23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HoriScanNew!$M$4:$M$23</c:f>
              <c:numCache>
                <c:formatCode>General</c:formatCode>
                <c:ptCount val="20"/>
                <c:pt idx="0">
                  <c:v>-2.3361870124682937E-4</c:v>
                </c:pt>
                <c:pt idx="1">
                  <c:v>1.5743872668017023E-4</c:v>
                </c:pt>
                <c:pt idx="2">
                  <c:v>1.4047095828717548E-4</c:v>
                </c:pt>
                <c:pt idx="3">
                  <c:v>1.5198794188314713E-4</c:v>
                </c:pt>
                <c:pt idx="4">
                  <c:v>1.5037392680516959E-4</c:v>
                </c:pt>
                <c:pt idx="5">
                  <c:v>1.3103406074216339E-4</c:v>
                </c:pt>
                <c:pt idx="6">
                  <c:v>1.2436766547918587E-4</c:v>
                </c:pt>
                <c:pt idx="7">
                  <c:v>-2.3648029398182224E-4</c:v>
                </c:pt>
                <c:pt idx="8">
                  <c:v>-2.193545377658368E-4</c:v>
                </c:pt>
                <c:pt idx="9">
                  <c:v>1.6070031571219223E-4</c:v>
                </c:pt>
                <c:pt idx="10">
                  <c:v>1.6307638587115258E-4</c:v>
                </c:pt>
                <c:pt idx="11">
                  <c:v>-2.1124960368085199E-4</c:v>
                </c:pt>
                <c:pt idx="12">
                  <c:v>1.5207556046215043E-4</c:v>
                </c:pt>
                <c:pt idx="13">
                  <c:v>-2.3648029398182224E-4</c:v>
                </c:pt>
                <c:pt idx="14">
                  <c:v>1.5885587508518428E-4</c:v>
                </c:pt>
                <c:pt idx="15">
                  <c:v>-1.5333996134780925E-4</c:v>
                </c:pt>
                <c:pt idx="16">
                  <c:v>1.032129359561651E-4</c:v>
                </c:pt>
                <c:pt idx="17">
                  <c:v>-2.3462686261682686E-4</c:v>
                </c:pt>
                <c:pt idx="18">
                  <c:v>-2.3196380435980268E-4</c:v>
                </c:pt>
                <c:pt idx="19">
                  <c:v>1.6351970601818921E-4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A-42BD-91CE-798B928737DB}"/>
            </c:ext>
          </c:extLst>
        </c:ser>
        <c:ser>
          <c:idx val="1"/>
          <c:order val="1"/>
          <c:tx>
            <c:strRef>
              <c:f>HoriScanNew!$N$3</c:f>
              <c:strCache>
                <c:ptCount val="1"/>
                <c:pt idx="0">
                  <c:v>PCy-|PCy|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502239294275845"/>
                  <c:y val="-1.8437643299289474E-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HoriScanNew!$L$4:$L$23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HoriScanNew!$N$4:$N$23</c:f>
              <c:numCache>
                <c:formatCode>General</c:formatCode>
                <c:ptCount val="20"/>
                <c:pt idx="0">
                  <c:v>1.6904958373261669E-2</c:v>
                </c:pt>
                <c:pt idx="1">
                  <c:v>1.5128532034950681E-2</c:v>
                </c:pt>
                <c:pt idx="2">
                  <c:v>1.3366821733981737E-2</c:v>
                </c:pt>
                <c:pt idx="3">
                  <c:v>1.1605588610561712E-2</c:v>
                </c:pt>
                <c:pt idx="4">
                  <c:v>9.8452288576906799E-3</c:v>
                </c:pt>
                <c:pt idx="5">
                  <c:v>8.0674447310197239E-3</c:v>
                </c:pt>
                <c:pt idx="6">
                  <c:v>6.2621684572127245E-3</c:v>
                </c:pt>
                <c:pt idx="7">
                  <c:v>4.5108350627136584E-3</c:v>
                </c:pt>
                <c:pt idx="8">
                  <c:v>2.7574209144166639E-3</c:v>
                </c:pt>
                <c:pt idx="9">
                  <c:v>1.0011539996217511E-3</c:v>
                </c:pt>
                <c:pt idx="10">
                  <c:v>-7.565910518653185E-4</c:v>
                </c:pt>
                <c:pt idx="11">
                  <c:v>-2.5213408369743062E-3</c:v>
                </c:pt>
                <c:pt idx="12">
                  <c:v>-4.2770835622263359E-3</c:v>
                </c:pt>
                <c:pt idx="13">
                  <c:v>-6.4284169567252469E-3</c:v>
                </c:pt>
                <c:pt idx="14">
                  <c:v>-8.1826647569742672E-3</c:v>
                </c:pt>
                <c:pt idx="15">
                  <c:v>-9.9411607795822921E-3</c:v>
                </c:pt>
                <c:pt idx="16">
                  <c:v>-1.1705052963313256E-2</c:v>
                </c:pt>
                <c:pt idx="17">
                  <c:v>-1.345751209620627E-2</c:v>
                </c:pt>
                <c:pt idx="18">
                  <c:v>-1.521058293476929E-2</c:v>
                </c:pt>
                <c:pt idx="19">
                  <c:v>-1.6969746836794308E-2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A-42BD-91CE-798B928737DB}"/>
            </c:ext>
          </c:extLst>
        </c:ser>
        <c:ser>
          <c:idx val="2"/>
          <c:order val="2"/>
          <c:tx>
            <c:strRef>
              <c:f>HoriScanNew!$O$3</c:f>
              <c:strCache>
                <c:ptCount val="1"/>
                <c:pt idx="0">
                  <c:v>PCx-|PCy|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91474126916253"/>
                  <c:y val="-7.8334958782238465E-2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HoriScanNew!$L$4:$L$23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HoriScanNew!$O$4:$O$23</c:f>
              <c:numCache>
                <c:formatCode>General</c:formatCode>
                <c:ptCount val="20"/>
                <c:pt idx="0">
                  <c:v>-7.8136978554336212E-3</c:v>
                </c:pt>
                <c:pt idx="1">
                  <c:v>-6.9078907935866685E-3</c:v>
                </c:pt>
                <c:pt idx="2">
                  <c:v>-6.0047123488246035E-3</c:v>
                </c:pt>
                <c:pt idx="3">
                  <c:v>-5.1087148924446879E-3</c:v>
                </c:pt>
                <c:pt idx="4">
                  <c:v>-4.2098504733466546E-3</c:v>
                </c:pt>
                <c:pt idx="5">
                  <c:v>-3.5322599864446858E-3</c:v>
                </c:pt>
                <c:pt idx="6">
                  <c:v>-2.6311993626066954E-3</c:v>
                </c:pt>
                <c:pt idx="7">
                  <c:v>-1.7209720898786474E-3</c:v>
                </c:pt>
                <c:pt idx="8">
                  <c:v>-8.1888229916859956E-4</c:v>
                </c:pt>
                <c:pt idx="9">
                  <c:v>-3.0865502644161769E-4</c:v>
                </c:pt>
                <c:pt idx="10">
                  <c:v>6.0071310360332308E-4</c:v>
                </c:pt>
                <c:pt idx="11">
                  <c:v>1.110940376330305E-3</c:v>
                </c:pt>
                <c:pt idx="12">
                  <c:v>1.6225182252673775E-3</c:v>
                </c:pt>
                <c:pt idx="13">
                  <c:v>2.5327454979943154E-3</c:v>
                </c:pt>
                <c:pt idx="14">
                  <c:v>3.3680268747153796E-3</c:v>
                </c:pt>
                <c:pt idx="15">
                  <c:v>4.2774386136493758E-3</c:v>
                </c:pt>
                <c:pt idx="16">
                  <c:v>5.1818769324473157E-3</c:v>
                </c:pt>
                <c:pt idx="17">
                  <c:v>6.0907404208573324E-3</c:v>
                </c:pt>
                <c:pt idx="18">
                  <c:v>6.6808039052913548E-3</c:v>
                </c:pt>
                <c:pt idx="19">
                  <c:v>7.5910311780194029E-3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AA-42BD-91CE-798B9287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037696"/>
        <c:axId val="941497760"/>
      </c:scatterChart>
      <c:valAx>
        <c:axId val="86903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Position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497760"/>
        <c:crosses val="autoZero"/>
        <c:crossBetween val="midCat"/>
      </c:valAx>
      <c:valAx>
        <c:axId val="94149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DeltaPC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3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629707695218076"/>
          <c:y val="0.11961604265937291"/>
          <c:w val="0.13696537506608913"/>
          <c:h val="0.306471956001338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Horizontal Scan - Variation of 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HoriScan!$C$2</c:f>
              <c:strCache>
                <c:ptCount val="1"/>
                <c:pt idx="0">
                  <c:v>PCx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HoriScan!$B$3:$B$22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HoriScan!$C$3:$C$22</c:f>
              <c:numCache>
                <c:formatCode>General</c:formatCode>
                <c:ptCount val="20"/>
                <c:pt idx="0">
                  <c:v>0.47133649999999999</c:v>
                </c:pt>
                <c:pt idx="1">
                  <c:v>0.47262603138715498</c:v>
                </c:pt>
                <c:pt idx="2">
                  <c:v>0.47191604545454502</c:v>
                </c:pt>
                <c:pt idx="3">
                  <c:v>0.46933551446882599</c:v>
                </c:pt>
                <c:pt idx="4">
                  <c:v>0.46849559090909099</c:v>
                </c:pt>
                <c:pt idx="5">
                  <c:v>0.46978536363636397</c:v>
                </c:pt>
                <c:pt idx="6">
                  <c:v>0.46844660141726702</c:v>
                </c:pt>
                <c:pt idx="7">
                  <c:v>0.46638648567728302</c:v>
                </c:pt>
                <c:pt idx="8">
                  <c:v>0.46565468181818198</c:v>
                </c:pt>
                <c:pt idx="9">
                  <c:v>0.46494445454545402</c:v>
                </c:pt>
                <c:pt idx="10">
                  <c:v>0.46622031079857901</c:v>
                </c:pt>
                <c:pt idx="11">
                  <c:v>0.465510913910124</c:v>
                </c:pt>
                <c:pt idx="12">
                  <c:v>0.464753406550237</c:v>
                </c:pt>
                <c:pt idx="13">
                  <c:v>0.46405421195969998</c:v>
                </c:pt>
                <c:pt idx="14">
                  <c:v>0.463393318181818</c:v>
                </c:pt>
                <c:pt idx="15">
                  <c:v>0.461258986210905</c:v>
                </c:pt>
                <c:pt idx="16">
                  <c:v>0.45998147264458</c:v>
                </c:pt>
                <c:pt idx="17">
                  <c:v>0.461235452112217</c:v>
                </c:pt>
                <c:pt idx="18">
                  <c:v>0.46051368120547598</c:v>
                </c:pt>
                <c:pt idx="19">
                  <c:v>0.45784997155047202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9-41EF-B25E-CA0391857BC5}"/>
            </c:ext>
          </c:extLst>
        </c:ser>
        <c:ser>
          <c:idx val="1"/>
          <c:order val="1"/>
          <c:tx>
            <c:strRef>
              <c:f>HoriScan!$D$2</c:f>
              <c:strCache>
                <c:ptCount val="1"/>
                <c:pt idx="0">
                  <c:v>Pcy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HoriScan!$B$3:$B$22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HoriScan!$D$3:$D$22</c:f>
              <c:numCache>
                <c:formatCode>General</c:formatCode>
                <c:ptCount val="20"/>
                <c:pt idx="0">
                  <c:v>0.53639040000000004</c:v>
                </c:pt>
                <c:pt idx="1">
                  <c:v>0.53633060897477902</c:v>
                </c:pt>
                <c:pt idx="2">
                  <c:v>0.53638736792937902</c:v>
                </c:pt>
                <c:pt idx="3">
                  <c:v>0.53620256497262297</c:v>
                </c:pt>
                <c:pt idx="4">
                  <c:v>0.53619039999999996</c:v>
                </c:pt>
                <c:pt idx="5">
                  <c:v>0.53638744542441696</c:v>
                </c:pt>
                <c:pt idx="6">
                  <c:v>0.53620219345571596</c:v>
                </c:pt>
                <c:pt idx="7">
                  <c:v>0.53619378580505395</c:v>
                </c:pt>
                <c:pt idx="8">
                  <c:v>0.53639040000000004</c:v>
                </c:pt>
                <c:pt idx="9">
                  <c:v>0.53639040000000004</c:v>
                </c:pt>
                <c:pt idx="10">
                  <c:v>0.53637965169546398</c:v>
                </c:pt>
                <c:pt idx="11">
                  <c:v>0.53638931502926401</c:v>
                </c:pt>
                <c:pt idx="12">
                  <c:v>0.53636174168185102</c:v>
                </c:pt>
                <c:pt idx="13">
                  <c:v>0.53638496770243804</c:v>
                </c:pt>
                <c:pt idx="14">
                  <c:v>0.536373792496316</c:v>
                </c:pt>
                <c:pt idx="15">
                  <c:v>0.53620764320132697</c:v>
                </c:pt>
                <c:pt idx="16">
                  <c:v>0.53620262123834705</c:v>
                </c:pt>
                <c:pt idx="17">
                  <c:v>0.53634957367410596</c:v>
                </c:pt>
                <c:pt idx="18">
                  <c:v>0.53634959019363504</c:v>
                </c:pt>
                <c:pt idx="19">
                  <c:v>0.53638950217695802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99-41EF-B25E-CA0391857BC5}"/>
            </c:ext>
          </c:extLst>
        </c:ser>
        <c:ser>
          <c:idx val="2"/>
          <c:order val="2"/>
          <c:tx>
            <c:strRef>
              <c:f>HoriScan!$E$2</c:f>
              <c:strCache>
                <c:ptCount val="1"/>
                <c:pt idx="0">
                  <c:v>PCz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HoriScan!$B$3:$B$22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HoriScan!$E$3:$E$22</c:f>
              <c:numCache>
                <c:formatCode>General</c:formatCode>
                <c:ptCount val="20"/>
                <c:pt idx="0">
                  <c:v>0.75798080000000001</c:v>
                </c:pt>
                <c:pt idx="1">
                  <c:v>0.75780198847735303</c:v>
                </c:pt>
                <c:pt idx="2">
                  <c:v>0.75778080000000003</c:v>
                </c:pt>
                <c:pt idx="3">
                  <c:v>0.75782910702594097</c:v>
                </c:pt>
                <c:pt idx="4">
                  <c:v>0.75781840200478201</c:v>
                </c:pt>
                <c:pt idx="5">
                  <c:v>0.75778080000000003</c:v>
                </c:pt>
                <c:pt idx="6">
                  <c:v>0.75797892146323498</c:v>
                </c:pt>
                <c:pt idx="7">
                  <c:v>0.75779541520615001</c:v>
                </c:pt>
                <c:pt idx="8">
                  <c:v>0.75778080000000003</c:v>
                </c:pt>
                <c:pt idx="9">
                  <c:v>0.75778080000000003</c:v>
                </c:pt>
                <c:pt idx="10">
                  <c:v>0.75779193721823401</c:v>
                </c:pt>
                <c:pt idx="11">
                  <c:v>0.75782304986325699</c:v>
                </c:pt>
                <c:pt idx="12">
                  <c:v>0.75779472014094895</c:v>
                </c:pt>
                <c:pt idx="13">
                  <c:v>0.75779511261654298</c:v>
                </c:pt>
                <c:pt idx="14">
                  <c:v>0.75778080000000003</c:v>
                </c:pt>
                <c:pt idx="15">
                  <c:v>0.75796474629339095</c:v>
                </c:pt>
                <c:pt idx="16">
                  <c:v>0.75778945001474995</c:v>
                </c:pt>
                <c:pt idx="17">
                  <c:v>0.75796890948073403</c:v>
                </c:pt>
                <c:pt idx="18">
                  <c:v>0.75797137821237504</c:v>
                </c:pt>
                <c:pt idx="19">
                  <c:v>0.75778080000000003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99-41EF-B25E-CA0391857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26055"/>
        <c:axId val="588232711"/>
      </c:scatterChart>
      <c:valAx>
        <c:axId val="588226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32711"/>
        <c:crosses val="autoZero"/>
        <c:crossBetween val="midCat"/>
      </c:valAx>
      <c:valAx>
        <c:axId val="588232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6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Horizontal Scan - Variation from mean 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HoriScan!$F$2</c:f>
              <c:strCache>
                <c:ptCount val="1"/>
                <c:pt idx="0">
                  <c:v>PCx-|PCx|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HoriScan!$B$3:$B$22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HoriScan!$F$3:$F$22</c:f>
              <c:numCache>
                <c:formatCode>General</c:formatCode>
                <c:ptCount val="20"/>
                <c:pt idx="0">
                  <c:v>5.6515502780862814E-3</c:v>
                </c:pt>
                <c:pt idx="1">
                  <c:v>6.9410816652412666E-3</c:v>
                </c:pt>
                <c:pt idx="2">
                  <c:v>6.2310957326313088E-3</c:v>
                </c:pt>
                <c:pt idx="3">
                  <c:v>3.6505647469122771E-3</c:v>
                </c:pt>
                <c:pt idx="4">
                  <c:v>2.8106411871772763E-3</c:v>
                </c:pt>
                <c:pt idx="5">
                  <c:v>4.1004139144502627E-3</c:v>
                </c:pt>
                <c:pt idx="6">
                  <c:v>2.7616516953533066E-3</c:v>
                </c:pt>
                <c:pt idx="7">
                  <c:v>7.0153595536931457E-4</c:v>
                </c:pt>
                <c:pt idx="8">
                  <c:v>-3.0267903731728829E-5</c:v>
                </c:pt>
                <c:pt idx="9">
                  <c:v>-7.4049517645968788E-4</c:v>
                </c:pt>
                <c:pt idx="10">
                  <c:v>5.353610766652972E-4</c:v>
                </c:pt>
                <c:pt idx="11">
                  <c:v>-1.7403581178970784E-4</c:v>
                </c:pt>
                <c:pt idx="12">
                  <c:v>-9.3154317167670753E-4</c:v>
                </c:pt>
                <c:pt idx="13">
                  <c:v>-1.6307377622137298E-3</c:v>
                </c:pt>
                <c:pt idx="14">
                  <c:v>-2.2916315400957066E-3</c:v>
                </c:pt>
                <c:pt idx="15">
                  <c:v>-4.4259635110087125E-3</c:v>
                </c:pt>
                <c:pt idx="16">
                  <c:v>-5.7034770773337073E-3</c:v>
                </c:pt>
                <c:pt idx="17">
                  <c:v>-4.4494976096967065E-3</c:v>
                </c:pt>
                <c:pt idx="18">
                  <c:v>-5.1712685164377326E-3</c:v>
                </c:pt>
                <c:pt idx="19">
                  <c:v>-7.8349781714416866E-3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0-4FCF-9293-987913B7D295}"/>
            </c:ext>
          </c:extLst>
        </c:ser>
        <c:ser>
          <c:idx val="1"/>
          <c:order val="1"/>
          <c:tx>
            <c:strRef>
              <c:f>HoriScan!$G$2</c:f>
              <c:strCache>
                <c:ptCount val="1"/>
                <c:pt idx="0">
                  <c:v>PCy-|PCy|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HoriScan!$B$3:$B$22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HoriScan!$G$3:$G$22</c:f>
              <c:numCache>
                <c:formatCode>General</c:formatCode>
                <c:ptCount val="20"/>
                <c:pt idx="0">
                  <c:v>6.7701717416324136E-5</c:v>
                </c:pt>
                <c:pt idx="1">
                  <c:v>7.910692195300939E-6</c:v>
                </c:pt>
                <c:pt idx="2">
                  <c:v>6.4669646795301183E-5</c:v>
                </c:pt>
                <c:pt idx="3">
                  <c:v>-1.20133309960746E-4</c:v>
                </c:pt>
                <c:pt idx="4">
                  <c:v>-1.3229828258376486E-4</c:v>
                </c:pt>
                <c:pt idx="5">
                  <c:v>6.4747141833243482E-5</c:v>
                </c:pt>
                <c:pt idx="6">
                  <c:v>-1.205048268677622E-4</c:v>
                </c:pt>
                <c:pt idx="7">
                  <c:v>-1.2891247752977453E-4</c:v>
                </c:pt>
                <c:pt idx="8">
                  <c:v>6.7701717416324136E-5</c:v>
                </c:pt>
                <c:pt idx="9">
                  <c:v>6.7701717416324136E-5</c:v>
                </c:pt>
                <c:pt idx="10">
                  <c:v>5.6953412880256238E-5</c:v>
                </c:pt>
                <c:pt idx="11">
                  <c:v>6.6616746680292493E-5</c:v>
                </c:pt>
                <c:pt idx="12">
                  <c:v>3.904339926730227E-5</c:v>
                </c:pt>
                <c:pt idx="13">
                  <c:v>6.2269419854321661E-5</c:v>
                </c:pt>
                <c:pt idx="14">
                  <c:v>5.10942137322834E-5</c:v>
                </c:pt>
                <c:pt idx="15">
                  <c:v>-1.1505508125675412E-4</c:v>
                </c:pt>
                <c:pt idx="16">
                  <c:v>-1.200770442366661E-4</c:v>
                </c:pt>
                <c:pt idx="17">
                  <c:v>2.6875391522240832E-5</c:v>
                </c:pt>
                <c:pt idx="18">
                  <c:v>2.6891911051318829E-5</c:v>
                </c:pt>
                <c:pt idx="19">
                  <c:v>6.6803894374301009E-5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0-4FCF-9293-987913B7D295}"/>
            </c:ext>
          </c:extLst>
        </c:ser>
        <c:ser>
          <c:idx val="2"/>
          <c:order val="2"/>
          <c:tx>
            <c:strRef>
              <c:f>HoriScan!$H$2</c:f>
              <c:strCache>
                <c:ptCount val="1"/>
                <c:pt idx="0">
                  <c:v>PCz-|PCz|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HoriScan!$B$3:$B$22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HoriScan!$H$3:$H$22</c:f>
              <c:numCache>
                <c:formatCode>General</c:formatCode>
                <c:ptCount val="20"/>
                <c:pt idx="0">
                  <c:v>1.41363099115277E-4</c:v>
                </c:pt>
                <c:pt idx="1">
                  <c:v>-3.7448423531705188E-5</c:v>
                </c:pt>
                <c:pt idx="2">
                  <c:v>-5.8636900884700971E-5</c:v>
                </c:pt>
                <c:pt idx="3">
                  <c:v>-1.0329874943759698E-5</c:v>
                </c:pt>
                <c:pt idx="4">
                  <c:v>-2.1034896102722911E-5</c:v>
                </c:pt>
                <c:pt idx="5">
                  <c:v>-5.8636900884700971E-5</c:v>
                </c:pt>
                <c:pt idx="6">
                  <c:v>1.3948456235024498E-4</c:v>
                </c:pt>
                <c:pt idx="7">
                  <c:v>-4.4021694734719397E-5</c:v>
                </c:pt>
                <c:pt idx="8">
                  <c:v>-5.8636900884700971E-5</c:v>
                </c:pt>
                <c:pt idx="9">
                  <c:v>-5.8636900884700971E-5</c:v>
                </c:pt>
                <c:pt idx="10">
                  <c:v>-4.7499682650720132E-5</c:v>
                </c:pt>
                <c:pt idx="11">
                  <c:v>-1.6387037627740852E-5</c:v>
                </c:pt>
                <c:pt idx="12">
                  <c:v>-4.471675993578117E-5</c:v>
                </c:pt>
                <c:pt idx="13">
                  <c:v>-4.4324284341756837E-5</c:v>
                </c:pt>
                <c:pt idx="14">
                  <c:v>-5.8636900884700971E-5</c:v>
                </c:pt>
                <c:pt idx="15">
                  <c:v>1.2530939250621209E-4</c:v>
                </c:pt>
                <c:pt idx="16">
                  <c:v>-4.998688613477853E-5</c:v>
                </c:pt>
                <c:pt idx="17">
                  <c:v>1.2947257984929905E-4</c:v>
                </c:pt>
                <c:pt idx="18">
                  <c:v>1.319413114903023E-4</c:v>
                </c:pt>
                <c:pt idx="19">
                  <c:v>-5.8636900884700971E-5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0-4FCF-9293-987913B7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26055"/>
        <c:axId val="588232711"/>
      </c:scatterChart>
      <c:valAx>
        <c:axId val="588226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32711"/>
        <c:crosses val="autoZero"/>
        <c:crossBetween val="midCat"/>
      </c:valAx>
      <c:valAx>
        <c:axId val="588232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6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Vertical Scan - Variation of 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VertScan!$C$2</c:f>
              <c:strCache>
                <c:ptCount val="1"/>
                <c:pt idx="0">
                  <c:v>PCx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VertScan!$B$3:$B$22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VertScan!$C$3:$C$22</c:f>
              <c:numCache>
                <c:formatCode>General</c:formatCode>
                <c:ptCount val="20"/>
                <c:pt idx="0">
                  <c:v>0.45991322605300899</c:v>
                </c:pt>
                <c:pt idx="1">
                  <c:v>0.460575589817035</c:v>
                </c:pt>
                <c:pt idx="2">
                  <c:v>0.46058559999999998</c:v>
                </c:pt>
                <c:pt idx="3">
                  <c:v>0.46049907727473299</c:v>
                </c:pt>
                <c:pt idx="4">
                  <c:v>0.45858559999999998</c:v>
                </c:pt>
                <c:pt idx="5">
                  <c:v>0.46057805637020699</c:v>
                </c:pt>
                <c:pt idx="6">
                  <c:v>0.45858559999999998</c:v>
                </c:pt>
                <c:pt idx="7">
                  <c:v>0.458592079985227</c:v>
                </c:pt>
                <c:pt idx="8">
                  <c:v>0.460551803723595</c:v>
                </c:pt>
                <c:pt idx="9">
                  <c:v>0.460553675882313</c:v>
                </c:pt>
                <c:pt idx="10">
                  <c:v>0.46004227113592</c:v>
                </c:pt>
                <c:pt idx="11">
                  <c:v>0.45869306731158699</c:v>
                </c:pt>
                <c:pt idx="12">
                  <c:v>0.46058559999999998</c:v>
                </c:pt>
                <c:pt idx="13">
                  <c:v>0.46057730220214599</c:v>
                </c:pt>
                <c:pt idx="14">
                  <c:v>0.46053319730145797</c:v>
                </c:pt>
                <c:pt idx="15">
                  <c:v>0.45859142280377602</c:v>
                </c:pt>
                <c:pt idx="16">
                  <c:v>0.46056139627836801</c:v>
                </c:pt>
                <c:pt idx="17">
                  <c:v>0.46043374299885198</c:v>
                </c:pt>
                <c:pt idx="18">
                  <c:v>0.46056989534397802</c:v>
                </c:pt>
                <c:pt idx="19">
                  <c:v>0.46057049180631299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4F-4ADF-822E-984D8311B042}"/>
            </c:ext>
          </c:extLst>
        </c:ser>
        <c:ser>
          <c:idx val="1"/>
          <c:order val="1"/>
          <c:tx>
            <c:strRef>
              <c:f>VertScan!$D$2</c:f>
              <c:strCache>
                <c:ptCount val="1"/>
                <c:pt idx="0">
                  <c:v>Pcy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VertScan!$B$3:$B$22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VertScan!$D$3:$D$22</c:f>
              <c:numCache>
                <c:formatCode>General</c:formatCode>
                <c:ptCount val="20"/>
                <c:pt idx="0">
                  <c:v>0.53188143019065703</c:v>
                </c:pt>
                <c:pt idx="1">
                  <c:v>0.52984280113136295</c:v>
                </c:pt>
                <c:pt idx="2">
                  <c:v>0.52779146773686403</c:v>
                </c:pt>
                <c:pt idx="3">
                  <c:v>0.52593718595227501</c:v>
                </c:pt>
                <c:pt idx="4">
                  <c:v>0.52408572885318205</c:v>
                </c:pt>
                <c:pt idx="5">
                  <c:v>0.52223369052127699</c:v>
                </c:pt>
                <c:pt idx="6">
                  <c:v>0.52038149744581597</c:v>
                </c:pt>
                <c:pt idx="7">
                  <c:v>0.51852392577623097</c:v>
                </c:pt>
                <c:pt idx="8">
                  <c:v>0.51651900413555896</c:v>
                </c:pt>
                <c:pt idx="9">
                  <c:v>0.51466087544838401</c:v>
                </c:pt>
                <c:pt idx="10">
                  <c:v>0.51277719814098399</c:v>
                </c:pt>
                <c:pt idx="11">
                  <c:v>0.51092382702300398</c:v>
                </c:pt>
                <c:pt idx="12">
                  <c:v>0.50887249362850495</c:v>
                </c:pt>
                <c:pt idx="13">
                  <c:v>0.50701653112935996</c:v>
                </c:pt>
                <c:pt idx="14">
                  <c:v>0.50504473650385595</c:v>
                </c:pt>
                <c:pt idx="15">
                  <c:v>0.50319261032058704</c:v>
                </c:pt>
                <c:pt idx="16">
                  <c:v>0.50131332739661805</c:v>
                </c:pt>
                <c:pt idx="17">
                  <c:v>0.49943202293875699</c:v>
                </c:pt>
                <c:pt idx="18">
                  <c:v>0.49738068954425801</c:v>
                </c:pt>
                <c:pt idx="19">
                  <c:v>0.49549077786701301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4F-4ADF-822E-984D8311B042}"/>
            </c:ext>
          </c:extLst>
        </c:ser>
        <c:ser>
          <c:idx val="2"/>
          <c:order val="2"/>
          <c:tx>
            <c:strRef>
              <c:f>VertScan!$E$2</c:f>
              <c:strCache>
                <c:ptCount val="1"/>
                <c:pt idx="0">
                  <c:v>PCz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VertScan!$B$3:$B$22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VertScan!$E$3:$E$22</c:f>
              <c:numCache>
                <c:formatCode>General</c:formatCode>
                <c:ptCount val="20"/>
                <c:pt idx="0">
                  <c:v>0.75206789658927797</c:v>
                </c:pt>
                <c:pt idx="1">
                  <c:v>0.75268360941323897</c:v>
                </c:pt>
                <c:pt idx="2">
                  <c:v>0.75329383668596595</c:v>
                </c:pt>
                <c:pt idx="3">
                  <c:v>0.75409820917860904</c:v>
                </c:pt>
                <c:pt idx="4">
                  <c:v>0.75470843645133701</c:v>
                </c:pt>
                <c:pt idx="5">
                  <c:v>0.75548317113874897</c:v>
                </c:pt>
                <c:pt idx="6">
                  <c:v>0.75609339841147705</c:v>
                </c:pt>
                <c:pt idx="7">
                  <c:v>0.75670595323404499</c:v>
                </c:pt>
                <c:pt idx="8">
                  <c:v>0.75732686051140596</c:v>
                </c:pt>
                <c:pt idx="9">
                  <c:v>0.75813430476071197</c:v>
                </c:pt>
                <c:pt idx="10">
                  <c:v>0.75894114832550497</c:v>
                </c:pt>
                <c:pt idx="11">
                  <c:v>0.75967615637800001</c:v>
                </c:pt>
                <c:pt idx="12">
                  <c:v>0.76028638365072698</c:v>
                </c:pt>
                <c:pt idx="13">
                  <c:v>0.76108979021800405</c:v>
                </c:pt>
                <c:pt idx="14">
                  <c:v>0.76170432943748401</c:v>
                </c:pt>
                <c:pt idx="15">
                  <c:v>0.76251455671021096</c:v>
                </c:pt>
                <c:pt idx="16">
                  <c:v>0.76328812811125901</c:v>
                </c:pt>
                <c:pt idx="17">
                  <c:v>0.76409029768623804</c:v>
                </c:pt>
                <c:pt idx="18">
                  <c:v>0.76470052495896601</c:v>
                </c:pt>
                <c:pt idx="19">
                  <c:v>0.76550551504436304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4F-4ADF-822E-984D8311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965511"/>
        <c:axId val="2074967559"/>
      </c:scatterChart>
      <c:valAx>
        <c:axId val="2074965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67559"/>
        <c:crosses val="autoZero"/>
        <c:crossBetween val="midCat"/>
      </c:valAx>
      <c:valAx>
        <c:axId val="2074967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65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Vertical Scan - Variation from Mean PC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VertScan!$I$2</c:f>
              <c:strCache>
                <c:ptCount val="1"/>
                <c:pt idx="0">
                  <c:v>PCx-|PCx|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VertScan!$B$3:$B$22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VertScan!$I$3:$I$22</c:f>
              <c:numCache>
                <c:formatCode>General</c:formatCode>
                <c:ptCount val="20"/>
                <c:pt idx="0">
                  <c:v>-9.5708761416790633E-5</c:v>
                </c:pt>
                <c:pt idx="1">
                  <c:v>5.6665500260921764E-4</c:v>
                </c:pt>
                <c:pt idx="2">
                  <c:v>5.7666518557419888E-4</c:v>
                </c:pt>
                <c:pt idx="3">
                  <c:v>4.9014246030720798E-4</c:v>
                </c:pt>
                <c:pt idx="4">
                  <c:v>-1.4233348144258029E-3</c:v>
                </c:pt>
                <c:pt idx="5">
                  <c:v>5.691215557812046E-4</c:v>
                </c:pt>
                <c:pt idx="6">
                  <c:v>-1.4233348144258029E-3</c:v>
                </c:pt>
                <c:pt idx="7">
                  <c:v>-1.4168548291987881E-3</c:v>
                </c:pt>
                <c:pt idx="8">
                  <c:v>5.4286890916921404E-4</c:v>
                </c:pt>
                <c:pt idx="9">
                  <c:v>5.4474106788721111E-4</c:v>
                </c:pt>
                <c:pt idx="10">
                  <c:v>3.333632149421506E-5</c:v>
                </c:pt>
                <c:pt idx="11">
                  <c:v>-1.3158675028387967E-3</c:v>
                </c:pt>
                <c:pt idx="12">
                  <c:v>5.7666518557419888E-4</c:v>
                </c:pt>
                <c:pt idx="13">
                  <c:v>5.6836738772020334E-4</c:v>
                </c:pt>
                <c:pt idx="14">
                  <c:v>5.2426248703218992E-4</c:v>
                </c:pt>
                <c:pt idx="15">
                  <c:v>-1.4175120106497685E-3</c:v>
                </c:pt>
                <c:pt idx="16">
                  <c:v>5.5246146394222206E-4</c:v>
                </c:pt>
                <c:pt idx="17">
                  <c:v>4.2480818442619528E-4</c:v>
                </c:pt>
                <c:pt idx="18">
                  <c:v>5.6096052955223463E-4</c:v>
                </c:pt>
                <c:pt idx="19">
                  <c:v>5.6155699188720209E-4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74-474D-8714-70651AB46364}"/>
            </c:ext>
          </c:extLst>
        </c:ser>
        <c:ser>
          <c:idx val="1"/>
          <c:order val="1"/>
          <c:tx>
            <c:strRef>
              <c:f>VertScan!$J$2</c:f>
              <c:strCache>
                <c:ptCount val="1"/>
                <c:pt idx="0">
                  <c:v>PCy-|PCy|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VertScan!$B$3:$B$22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VertScan!$J$3:$J$22</c:f>
              <c:numCache>
                <c:formatCode>General</c:formatCode>
                <c:ptCount val="20"/>
                <c:pt idx="0">
                  <c:v>1.8216339106429502E-2</c:v>
                </c:pt>
                <c:pt idx="1">
                  <c:v>1.6177710047135418E-2</c:v>
                </c:pt>
                <c:pt idx="2">
                  <c:v>1.4126376652636496E-2</c:v>
                </c:pt>
                <c:pt idx="3">
                  <c:v>1.2272094868047478E-2</c:v>
                </c:pt>
                <c:pt idx="4">
                  <c:v>1.0420637768954522E-2</c:v>
                </c:pt>
                <c:pt idx="5">
                  <c:v>8.5685994370494623E-3</c:v>
                </c:pt>
                <c:pt idx="6">
                  <c:v>6.716406361588434E-3</c:v>
                </c:pt>
                <c:pt idx="7">
                  <c:v>4.8588346920034331E-3</c:v>
                </c:pt>
                <c:pt idx="8">
                  <c:v>2.8539130513314248E-3</c:v>
                </c:pt>
                <c:pt idx="9">
                  <c:v>9.957843641564823E-4</c:v>
                </c:pt>
                <c:pt idx="10">
                  <c:v>-8.8789294324354007E-4</c:v>
                </c:pt>
                <c:pt idx="11">
                  <c:v>-2.7412640612235473E-3</c:v>
                </c:pt>
                <c:pt idx="12">
                  <c:v>-4.7925974557225803E-3</c:v>
                </c:pt>
                <c:pt idx="13">
                  <c:v>-6.6485599548675722E-3</c:v>
                </c:pt>
                <c:pt idx="14">
                  <c:v>-8.6203545803715809E-3</c:v>
                </c:pt>
                <c:pt idx="15">
                  <c:v>-1.047248076364049E-2</c:v>
                </c:pt>
                <c:pt idx="16">
                  <c:v>-1.2351763687609485E-2</c:v>
                </c:pt>
                <c:pt idx="17">
                  <c:v>-1.423306814547054E-2</c:v>
                </c:pt>
                <c:pt idx="18">
                  <c:v>-1.6284401539969517E-2</c:v>
                </c:pt>
                <c:pt idx="19">
                  <c:v>-1.8174313217214522E-2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74-474D-8714-70651AB46364}"/>
            </c:ext>
          </c:extLst>
        </c:ser>
        <c:ser>
          <c:idx val="2"/>
          <c:order val="2"/>
          <c:tx>
            <c:strRef>
              <c:f>VertScan!$K$2</c:f>
              <c:strCache>
                <c:ptCount val="1"/>
                <c:pt idx="0">
                  <c:v>PCz-|PCz|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VertScan!$B$3:$B$22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</c:numCache>
            </c:numRef>
          </c:xVal>
          <c:yVal>
            <c:numRef>
              <c:f>VertScan!$K$3:$K$22</c:f>
              <c:numCache>
                <c:formatCode>General</c:formatCode>
                <c:ptCount val="20"/>
                <c:pt idx="0">
                  <c:v>-6.5517287555008075E-3</c:v>
                </c:pt>
                <c:pt idx="1">
                  <c:v>-5.9360159315398064E-3</c:v>
                </c:pt>
                <c:pt idx="2">
                  <c:v>-5.3257886588128356E-3</c:v>
                </c:pt>
                <c:pt idx="3">
                  <c:v>-4.521416166169745E-3</c:v>
                </c:pt>
                <c:pt idx="4">
                  <c:v>-3.9111888934417749E-3</c:v>
                </c:pt>
                <c:pt idx="5">
                  <c:v>-3.1364542060298151E-3</c:v>
                </c:pt>
                <c:pt idx="6">
                  <c:v>-2.526226933301734E-3</c:v>
                </c:pt>
                <c:pt idx="7">
                  <c:v>-1.9136721107337884E-3</c:v>
                </c:pt>
                <c:pt idx="8">
                  <c:v>-1.292764833372817E-3</c:v>
                </c:pt>
                <c:pt idx="9">
                  <c:v>-4.8532058406680623E-4</c:v>
                </c:pt>
                <c:pt idx="10">
                  <c:v>3.2152298072618546E-4</c:v>
                </c:pt>
                <c:pt idx="11">
                  <c:v>1.0565310332212308E-3</c:v>
                </c:pt>
                <c:pt idx="12">
                  <c:v>1.6667583059482016E-3</c:v>
                </c:pt>
                <c:pt idx="13">
                  <c:v>2.4701648732252668E-3</c:v>
                </c:pt>
                <c:pt idx="14">
                  <c:v>3.0847040927052261E-3</c:v>
                </c:pt>
                <c:pt idx="15">
                  <c:v>3.8949313654321749E-3</c:v>
                </c:pt>
                <c:pt idx="16">
                  <c:v>4.6685027664802314E-3</c:v>
                </c:pt>
                <c:pt idx="17">
                  <c:v>5.4706723414592595E-3</c:v>
                </c:pt>
                <c:pt idx="18">
                  <c:v>6.0808996141872296E-3</c:v>
                </c:pt>
                <c:pt idx="19">
                  <c:v>6.8858896995842578E-3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74-474D-8714-70651AB46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965511"/>
        <c:axId val="2074967559"/>
      </c:scatterChart>
      <c:valAx>
        <c:axId val="2074965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67559"/>
        <c:crosses val="autoZero"/>
        <c:crossBetween val="midCat"/>
      </c:valAx>
      <c:valAx>
        <c:axId val="2074967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65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24</xdr:row>
      <xdr:rowOff>33337</xdr:rowOff>
    </xdr:from>
    <xdr:to>
      <xdr:col>7</xdr:col>
      <xdr:colOff>142875</xdr:colOff>
      <xdr:row>38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81D66-52CE-4992-8C6A-DDBAF50B7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342899</xdr:colOff>
      <xdr:row>2</xdr:row>
      <xdr:rowOff>33336</xdr:rowOff>
    </xdr:from>
    <xdr:to>
      <xdr:col>30</xdr:col>
      <xdr:colOff>285750</xdr:colOff>
      <xdr:row>23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9F9EB6-2B5D-41FD-ADF3-A59A91B74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24</xdr:row>
      <xdr:rowOff>33337</xdr:rowOff>
    </xdr:from>
    <xdr:to>
      <xdr:col>7</xdr:col>
      <xdr:colOff>142875</xdr:colOff>
      <xdr:row>38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94EA2D-982F-4946-D447-EC0CB5672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447674</xdr:colOff>
      <xdr:row>2</xdr:row>
      <xdr:rowOff>176211</xdr:rowOff>
    </xdr:from>
    <xdr:to>
      <xdr:col>30</xdr:col>
      <xdr:colOff>390525</xdr:colOff>
      <xdr:row>24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67F838-01FE-5C8A-7869-0566D54CA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7</xdr:row>
      <xdr:rowOff>171450</xdr:rowOff>
    </xdr:from>
    <xdr:to>
      <xdr:col>22</xdr:col>
      <xdr:colOff>19050</xdr:colOff>
      <xdr:row>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44EDBB-0972-FFCF-E21E-E53E4B107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22</xdr:row>
      <xdr:rowOff>133350</xdr:rowOff>
    </xdr:from>
    <xdr:to>
      <xdr:col>22</xdr:col>
      <xdr:colOff>19050</xdr:colOff>
      <xdr:row>37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AB2FE5-8A1E-4B70-85C2-5EA72B91B083}"/>
            </a:ext>
            <a:ext uri="{147F2762-F138-4A5C-976F-8EAC2B608ADB}">
              <a16:predDERef xmlns:a16="http://schemas.microsoft.com/office/drawing/2014/main" pred="{6544EDBB-0972-FFCF-E21E-E53E4B107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7</xdr:row>
      <xdr:rowOff>57150</xdr:rowOff>
    </xdr:from>
    <xdr:to>
      <xdr:col>21</xdr:col>
      <xdr:colOff>57150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C0A85-AD65-FB29-DB7E-336767393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21</xdr:row>
      <xdr:rowOff>180975</xdr:rowOff>
    </xdr:from>
    <xdr:to>
      <xdr:col>21</xdr:col>
      <xdr:colOff>104775</xdr:colOff>
      <xdr:row>36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BF05-000E-4EBA-AF54-E4CB3F88ED99}"/>
            </a:ext>
            <a:ext uri="{147F2762-F138-4A5C-976F-8EAC2B608ADB}">
              <a16:predDERef xmlns:a16="http://schemas.microsoft.com/office/drawing/2014/main" pred="{E57C0A85-AD65-FB29-DB7E-336767393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C61D-2DEC-4059-A8DC-B03C6E98FFCA}">
  <dimension ref="A1:AH46"/>
  <sheetViews>
    <sheetView tabSelected="1" workbookViewId="0">
      <selection activeCell="Y31" sqref="Y31"/>
    </sheetView>
  </sheetViews>
  <sheetFormatPr defaultRowHeight="14.5" x14ac:dyDescent="0.35"/>
  <cols>
    <col min="2" max="3" width="10" bestFit="1" customWidth="1"/>
    <col min="4" max="4" width="9.81640625" bestFit="1" customWidth="1"/>
    <col min="5" max="6" width="14.81640625" bestFit="1" customWidth="1"/>
    <col min="7" max="7" width="14.7265625" bestFit="1" customWidth="1"/>
    <col min="16" max="16" width="19.7265625" customWidth="1"/>
  </cols>
  <sheetData>
    <row r="1" spans="1:31" x14ac:dyDescent="0.35">
      <c r="A1" t="s">
        <v>28</v>
      </c>
      <c r="B1">
        <v>20</v>
      </c>
      <c r="C1" t="s">
        <v>25</v>
      </c>
    </row>
    <row r="3" spans="1:31" ht="15" thickBot="1" x14ac:dyDescent="0.4">
      <c r="A3" t="s">
        <v>1</v>
      </c>
      <c r="B3" t="s">
        <v>17</v>
      </c>
      <c r="C3" t="s">
        <v>18</v>
      </c>
      <c r="D3" t="s">
        <v>19</v>
      </c>
      <c r="E3" s="2" t="s">
        <v>9</v>
      </c>
      <c r="F3" t="s">
        <v>20</v>
      </c>
      <c r="G3" t="s">
        <v>13</v>
      </c>
      <c r="H3" t="s">
        <v>21</v>
      </c>
      <c r="I3" t="s">
        <v>22</v>
      </c>
      <c r="J3" t="s">
        <v>23</v>
      </c>
      <c r="K3" t="s">
        <v>22</v>
      </c>
      <c r="L3" t="s">
        <v>26</v>
      </c>
      <c r="M3" t="s">
        <v>6</v>
      </c>
      <c r="N3" t="s">
        <v>7</v>
      </c>
      <c r="O3" t="s">
        <v>27</v>
      </c>
    </row>
    <row r="4" spans="1:31" x14ac:dyDescent="0.35">
      <c r="A4">
        <v>1</v>
      </c>
      <c r="B4">
        <v>0.47213650000000001</v>
      </c>
      <c r="C4">
        <v>0.53609039999999997</v>
      </c>
      <c r="D4">
        <v>0.75768080000000004</v>
      </c>
      <c r="E4">
        <v>0.47162627272727298</v>
      </c>
      <c r="F4">
        <v>0.53629039999999994</v>
      </c>
      <c r="G4">
        <v>0.75788080000000002</v>
      </c>
      <c r="H4">
        <v>4.6557231829967996E-3</v>
      </c>
      <c r="I4">
        <v>179.17540841390601</v>
      </c>
      <c r="J4">
        <v>19.030178049296701</v>
      </c>
      <c r="K4">
        <v>133.41875530819499</v>
      </c>
      <c r="L4">
        <f>(A4-1)*B$1</f>
        <v>0</v>
      </c>
      <c r="M4">
        <f>B4-B$24</f>
        <v>6.7284825482402666E-3</v>
      </c>
      <c r="N4">
        <f t="shared" ref="N4:O19" si="0">C4-C$24</f>
        <v>-2.7116265497006964E-5</v>
      </c>
      <c r="O4">
        <f t="shared" si="0"/>
        <v>-1.4854623517801535E-5</v>
      </c>
      <c r="P4" s="5"/>
      <c r="Q4" s="5"/>
    </row>
    <row r="5" spans="1:31" ht="15" thickBot="1" x14ac:dyDescent="0.4">
      <c r="A5">
        <v>2</v>
      </c>
      <c r="B5">
        <v>0.471457012319422</v>
      </c>
      <c r="C5">
        <v>0.53611761834310201</v>
      </c>
      <c r="D5">
        <v>0.75775305330254905</v>
      </c>
      <c r="E5">
        <v>0.47091604545454502</v>
      </c>
      <c r="F5">
        <v>0.53629039999999994</v>
      </c>
      <c r="G5">
        <v>0.75788080000000002</v>
      </c>
      <c r="H5">
        <v>5.7236899939757399E-3</v>
      </c>
      <c r="I5">
        <v>179.23275792859201</v>
      </c>
      <c r="J5">
        <v>18.889788521874301</v>
      </c>
      <c r="K5">
        <v>133.425434355047</v>
      </c>
      <c r="L5">
        <f t="shared" ref="L5:L23" si="1">(A5-1)*B$1</f>
        <v>20</v>
      </c>
      <c r="M5">
        <f t="shared" ref="M5:O23" si="2">B5-B$24</f>
        <v>6.0489948676622496E-3</v>
      </c>
      <c r="N5">
        <f t="shared" si="0"/>
        <v>1.0207760503533336E-7</v>
      </c>
      <c r="O5">
        <f t="shared" si="0"/>
        <v>5.7398679031206434E-5</v>
      </c>
    </row>
    <row r="6" spans="1:31" x14ac:dyDescent="0.35">
      <c r="A6">
        <v>3</v>
      </c>
      <c r="B6">
        <v>0.47071604545454498</v>
      </c>
      <c r="C6">
        <v>0.53609039999999997</v>
      </c>
      <c r="D6">
        <v>0.75769383495578402</v>
      </c>
      <c r="E6">
        <v>0.470205818181818</v>
      </c>
      <c r="F6">
        <v>0.53629039999999994</v>
      </c>
      <c r="G6">
        <v>0.75788080000000002</v>
      </c>
      <c r="H6">
        <v>4.5901662561558297E-3</v>
      </c>
      <c r="I6">
        <v>179.27267503560299</v>
      </c>
      <c r="J6">
        <v>19.0519387448477</v>
      </c>
      <c r="K6">
        <v>133.31691111223299</v>
      </c>
      <c r="L6">
        <f t="shared" si="1"/>
        <v>40</v>
      </c>
      <c r="M6">
        <f t="shared" si="2"/>
        <v>5.3080280027852367E-3</v>
      </c>
      <c r="N6">
        <f t="shared" si="0"/>
        <v>-2.7116265497006964E-5</v>
      </c>
      <c r="O6">
        <f t="shared" si="0"/>
        <v>-1.8196677338266909E-6</v>
      </c>
      <c r="Z6" s="5"/>
      <c r="AA6" s="5"/>
    </row>
    <row r="7" spans="1:31" x14ac:dyDescent="0.35">
      <c r="A7">
        <v>4</v>
      </c>
      <c r="B7">
        <v>0.47010422478513397</v>
      </c>
      <c r="C7">
        <v>0.53609039999999997</v>
      </c>
      <c r="D7">
        <v>0.75768080000000004</v>
      </c>
      <c r="E7">
        <v>0.46949559090909099</v>
      </c>
      <c r="F7">
        <v>0.53629039999999994</v>
      </c>
      <c r="G7">
        <v>0.75788080000000002</v>
      </c>
      <c r="H7">
        <v>3.8550967234481201E-3</v>
      </c>
      <c r="I7">
        <v>179.25572745666301</v>
      </c>
      <c r="J7">
        <v>19.057114544349002</v>
      </c>
      <c r="K7">
        <v>133.28997387283499</v>
      </c>
      <c r="L7">
        <f t="shared" si="1"/>
        <v>60</v>
      </c>
      <c r="M7">
        <f t="shared" si="2"/>
        <v>4.6962073333742249E-3</v>
      </c>
      <c r="N7">
        <f t="shared" si="0"/>
        <v>-2.7116265497006964E-5</v>
      </c>
      <c r="O7">
        <f t="shared" si="0"/>
        <v>-1.4854623517801535E-5</v>
      </c>
    </row>
    <row r="8" spans="1:31" x14ac:dyDescent="0.35">
      <c r="A8">
        <v>5</v>
      </c>
      <c r="B8">
        <v>0.46930041494186198</v>
      </c>
      <c r="C8">
        <v>0.53611513719882797</v>
      </c>
      <c r="D8">
        <v>0.75768186062664</v>
      </c>
      <c r="E8">
        <v>0.46878536363636403</v>
      </c>
      <c r="F8">
        <v>0.53629039999999994</v>
      </c>
      <c r="G8">
        <v>0.75788080000000002</v>
      </c>
      <c r="H8">
        <v>4.6067168675807697E-3</v>
      </c>
      <c r="I8">
        <v>179.161328150489</v>
      </c>
      <c r="J8">
        <v>19.0737997045882</v>
      </c>
      <c r="K8">
        <v>133.435335848893</v>
      </c>
      <c r="L8">
        <f t="shared" si="1"/>
        <v>80</v>
      </c>
      <c r="M8">
        <f t="shared" si="2"/>
        <v>3.8923974901022285E-3</v>
      </c>
      <c r="N8">
        <f t="shared" si="0"/>
        <v>-2.3790666690004514E-6</v>
      </c>
      <c r="O8">
        <f t="shared" si="0"/>
        <v>-1.3793996877842218E-5</v>
      </c>
    </row>
    <row r="9" spans="1:31" ht="15" thickBot="1" x14ac:dyDescent="0.4">
      <c r="A9">
        <v>6</v>
      </c>
      <c r="B9">
        <v>0.46859168577800198</v>
      </c>
      <c r="C9">
        <v>0.53609154551027305</v>
      </c>
      <c r="D9">
        <v>0.757705155767045</v>
      </c>
      <c r="E9">
        <v>0.46807513636363601</v>
      </c>
      <c r="F9">
        <v>0.53629039999999994</v>
      </c>
      <c r="G9">
        <v>0.75788080000000002</v>
      </c>
      <c r="H9">
        <v>4.62144197802432E-3</v>
      </c>
      <c r="I9">
        <v>179.253759964273</v>
      </c>
      <c r="J9">
        <v>19.033875376802801</v>
      </c>
      <c r="K9">
        <v>133.33452760927099</v>
      </c>
      <c r="L9">
        <f t="shared" si="1"/>
        <v>100</v>
      </c>
      <c r="M9">
        <f t="shared" si="2"/>
        <v>3.1836683262422283E-3</v>
      </c>
      <c r="N9">
        <f t="shared" si="0"/>
        <v>-2.5970755223925224E-5</v>
      </c>
      <c r="O9">
        <f t="shared" si="0"/>
        <v>9.501143527157474E-6</v>
      </c>
      <c r="P9" s="3"/>
      <c r="Q9" s="3"/>
    </row>
    <row r="10" spans="1:31" x14ac:dyDescent="0.35">
      <c r="A10">
        <v>7</v>
      </c>
      <c r="B10">
        <v>0.46787513636363598</v>
      </c>
      <c r="C10">
        <v>0.53609039999999997</v>
      </c>
      <c r="D10">
        <v>0.75768080000000004</v>
      </c>
      <c r="E10">
        <v>0.467364909090909</v>
      </c>
      <c r="F10">
        <v>0.53629039999999994</v>
      </c>
      <c r="G10">
        <v>0.75788080000000002</v>
      </c>
      <c r="H10">
        <v>4.5724808041003604E-3</v>
      </c>
      <c r="I10">
        <v>179.25884442028899</v>
      </c>
      <c r="J10">
        <v>19.0448907286743</v>
      </c>
      <c r="K10">
        <v>133.32977555396201</v>
      </c>
      <c r="L10">
        <f t="shared" si="1"/>
        <v>120</v>
      </c>
      <c r="M10">
        <f t="shared" si="2"/>
        <v>2.4671189118762316E-3</v>
      </c>
      <c r="N10">
        <f t="shared" si="0"/>
        <v>-2.7116265497006964E-5</v>
      </c>
      <c r="O10">
        <f t="shared" si="0"/>
        <v>-1.4854623517801535E-5</v>
      </c>
    </row>
    <row r="11" spans="1:31" ht="15" thickBot="1" x14ac:dyDescent="0.4">
      <c r="A11">
        <v>8</v>
      </c>
      <c r="B11">
        <v>0.46716580209684699</v>
      </c>
      <c r="C11">
        <v>0.53609039999999997</v>
      </c>
      <c r="D11">
        <v>0.75768080000000004</v>
      </c>
      <c r="E11">
        <v>0.46665468181818198</v>
      </c>
      <c r="F11">
        <v>0.53629039999999994</v>
      </c>
      <c r="G11">
        <v>0.75788080000000002</v>
      </c>
      <c r="H11">
        <v>5.5657375524331204E-3</v>
      </c>
      <c r="I11">
        <v>179.26145590416601</v>
      </c>
      <c r="J11">
        <v>18.918311935324098</v>
      </c>
      <c r="K11">
        <v>133.394233694392</v>
      </c>
      <c r="L11">
        <f t="shared" si="1"/>
        <v>140</v>
      </c>
      <c r="M11">
        <f t="shared" si="2"/>
        <v>1.7577846450872459E-3</v>
      </c>
      <c r="N11">
        <f t="shared" si="0"/>
        <v>-2.7116265497006964E-5</v>
      </c>
      <c r="O11">
        <f t="shared" si="0"/>
        <v>-1.4854623517801535E-5</v>
      </c>
      <c r="Z11" s="3"/>
      <c r="AA11" s="3"/>
    </row>
    <row r="12" spans="1:31" x14ac:dyDescent="0.35">
      <c r="A12">
        <v>9</v>
      </c>
      <c r="B12">
        <v>0.46646252380858799</v>
      </c>
      <c r="C12">
        <v>0.53611597152283397</v>
      </c>
      <c r="D12">
        <v>0.75768928435117999</v>
      </c>
      <c r="E12">
        <v>0.46594445454545502</v>
      </c>
      <c r="F12">
        <v>0.53629039999999994</v>
      </c>
      <c r="G12">
        <v>0.75788080000000002</v>
      </c>
      <c r="H12">
        <v>4.6284812391449203E-3</v>
      </c>
      <c r="I12">
        <v>179.25088709016299</v>
      </c>
      <c r="J12">
        <v>19.008577845084801</v>
      </c>
      <c r="K12">
        <v>133.33989112808001</v>
      </c>
      <c r="L12">
        <f t="shared" si="1"/>
        <v>160</v>
      </c>
      <c r="M12">
        <f t="shared" si="2"/>
        <v>1.0545063568282442E-3</v>
      </c>
      <c r="N12">
        <f t="shared" si="0"/>
        <v>-1.5447426630066374E-6</v>
      </c>
      <c r="O12">
        <f t="shared" si="0"/>
        <v>-6.3702723378522563E-6</v>
      </c>
      <c r="P12" s="4"/>
      <c r="Q12" s="4"/>
      <c r="R12" s="4"/>
      <c r="S12" s="4"/>
      <c r="T12" s="4"/>
      <c r="U12" s="4"/>
    </row>
    <row r="13" spans="1:31" ht="15" thickBot="1" x14ac:dyDescent="0.4">
      <c r="A13">
        <v>10</v>
      </c>
      <c r="B13">
        <v>0.46574445454545399</v>
      </c>
      <c r="C13">
        <v>0.53609039999999997</v>
      </c>
      <c r="D13">
        <v>0.75768080000000004</v>
      </c>
      <c r="E13">
        <v>0.46523422727272701</v>
      </c>
      <c r="F13">
        <v>0.53629039999999994</v>
      </c>
      <c r="G13">
        <v>0.75788080000000002</v>
      </c>
      <c r="H13">
        <v>4.7998873688130999E-3</v>
      </c>
      <c r="I13">
        <v>179.27446455408</v>
      </c>
      <c r="J13">
        <v>18.985215754481999</v>
      </c>
      <c r="K13">
        <v>133.316906044799</v>
      </c>
      <c r="L13">
        <f t="shared" si="1"/>
        <v>180</v>
      </c>
      <c r="M13">
        <f t="shared" si="2"/>
        <v>3.364370936942418E-4</v>
      </c>
      <c r="N13">
        <f t="shared" si="0"/>
        <v>-2.7116265497006964E-5</v>
      </c>
      <c r="O13">
        <f t="shared" si="0"/>
        <v>-1.4854623517801535E-5</v>
      </c>
    </row>
    <row r="14" spans="1:31" x14ac:dyDescent="0.35">
      <c r="A14">
        <v>11</v>
      </c>
      <c r="B14">
        <v>0.46504391751618501</v>
      </c>
      <c r="C14">
        <v>0.53609039999999997</v>
      </c>
      <c r="D14">
        <v>0.75768080000000004</v>
      </c>
      <c r="E14">
        <v>0.46452399999999999</v>
      </c>
      <c r="F14">
        <v>0.53629039999999994</v>
      </c>
      <c r="G14">
        <v>0.75788080000000002</v>
      </c>
      <c r="H14">
        <v>4.7972789086650203E-3</v>
      </c>
      <c r="I14">
        <v>179.41241581025</v>
      </c>
      <c r="J14">
        <v>18.915405565367202</v>
      </c>
      <c r="K14">
        <v>133.27847002505601</v>
      </c>
      <c r="L14">
        <f t="shared" si="1"/>
        <v>200</v>
      </c>
      <c r="M14">
        <f t="shared" si="2"/>
        <v>-3.6409993557473541E-4</v>
      </c>
      <c r="N14">
        <f t="shared" si="0"/>
        <v>-2.7116265497006964E-5</v>
      </c>
      <c r="O14">
        <f t="shared" si="0"/>
        <v>-1.4854623517801535E-5</v>
      </c>
      <c r="Z14" s="4"/>
      <c r="AA14" s="4"/>
      <c r="AB14" s="4"/>
      <c r="AC14" s="4"/>
      <c r="AD14" s="4"/>
      <c r="AE14" s="4"/>
    </row>
    <row r="15" spans="1:31" ht="15" thickBot="1" x14ac:dyDescent="0.4">
      <c r="A15">
        <v>12</v>
      </c>
      <c r="B15">
        <v>0.46432400000000001</v>
      </c>
      <c r="C15">
        <v>0.53609039999999997</v>
      </c>
      <c r="D15">
        <v>0.75777548006314699</v>
      </c>
      <c r="E15">
        <v>0.46381377272727298</v>
      </c>
      <c r="F15">
        <v>0.53629039999999994</v>
      </c>
      <c r="G15">
        <v>0.75788080000000002</v>
      </c>
      <c r="H15">
        <v>4.6388047480403899E-3</v>
      </c>
      <c r="I15">
        <v>179.29719044860099</v>
      </c>
      <c r="J15">
        <v>18.964515220290899</v>
      </c>
      <c r="K15">
        <v>133.29272952148801</v>
      </c>
      <c r="L15">
        <f t="shared" si="1"/>
        <v>220</v>
      </c>
      <c r="M15">
        <f t="shared" si="2"/>
        <v>-1.0840174517597334E-3</v>
      </c>
      <c r="N15">
        <f t="shared" si="0"/>
        <v>-2.7116265497006964E-5</v>
      </c>
      <c r="O15">
        <f t="shared" si="0"/>
        <v>7.9825439629144235E-5</v>
      </c>
      <c r="P15" s="3"/>
      <c r="Q15" s="3"/>
      <c r="R15" s="3"/>
      <c r="S15" s="3"/>
      <c r="T15" s="3"/>
      <c r="U15" s="3"/>
    </row>
    <row r="16" spans="1:31" ht="15" thickBot="1" x14ac:dyDescent="0.4">
      <c r="A16">
        <v>13</v>
      </c>
      <c r="B16">
        <v>0.46365323949250198</v>
      </c>
      <c r="C16">
        <v>0.53609729047574095</v>
      </c>
      <c r="D16">
        <v>0.75768080000000004</v>
      </c>
      <c r="E16">
        <v>0.46310354545454502</v>
      </c>
      <c r="F16">
        <v>0.53629039999999994</v>
      </c>
      <c r="G16">
        <v>0.75788080000000002</v>
      </c>
      <c r="H16">
        <v>4.73941842989699E-3</v>
      </c>
      <c r="I16">
        <v>179.44497984581599</v>
      </c>
      <c r="J16">
        <v>18.831004477070501</v>
      </c>
      <c r="K16">
        <v>133.30067777526801</v>
      </c>
      <c r="L16">
        <f t="shared" si="1"/>
        <v>240</v>
      </c>
      <c r="M16">
        <f t="shared" si="2"/>
        <v>-1.7547779592577695E-3</v>
      </c>
      <c r="N16">
        <f t="shared" si="0"/>
        <v>-2.0225789756023183E-5</v>
      </c>
      <c r="O16">
        <f t="shared" si="0"/>
        <v>-1.4854623517801535E-5</v>
      </c>
    </row>
    <row r="17" spans="1:34" ht="15" thickBot="1" x14ac:dyDescent="0.4">
      <c r="A17">
        <v>14</v>
      </c>
      <c r="B17">
        <v>0.46290354545454498</v>
      </c>
      <c r="C17">
        <v>0.53609039999999997</v>
      </c>
      <c r="D17">
        <v>0.75768080000000004</v>
      </c>
      <c r="E17">
        <v>0.462393318181818</v>
      </c>
      <c r="F17">
        <v>0.53629039999999994</v>
      </c>
      <c r="G17">
        <v>0.75788080000000002</v>
      </c>
      <c r="H17">
        <v>4.8078611186333602E-3</v>
      </c>
      <c r="I17">
        <v>179.301013937595</v>
      </c>
      <c r="J17">
        <v>18.945304484999799</v>
      </c>
      <c r="K17">
        <v>133.290158470336</v>
      </c>
      <c r="L17">
        <f t="shared" si="1"/>
        <v>260</v>
      </c>
      <c r="M17">
        <f t="shared" si="2"/>
        <v>-2.5044719972147633E-3</v>
      </c>
      <c r="N17">
        <f t="shared" si="0"/>
        <v>-2.7116265497006964E-5</v>
      </c>
      <c r="O17">
        <f t="shared" si="0"/>
        <v>-1.4854623517801535E-5</v>
      </c>
      <c r="P17" s="4"/>
      <c r="Q17" s="4"/>
      <c r="R17" s="4"/>
      <c r="S17" s="4"/>
      <c r="T17" s="4"/>
      <c r="U17" s="4"/>
      <c r="V17" s="4"/>
      <c r="W17" s="4"/>
      <c r="X17" s="4"/>
      <c r="Z17" s="3"/>
      <c r="AA17" s="3"/>
      <c r="AB17" s="3"/>
      <c r="AC17" s="3"/>
      <c r="AD17" s="3"/>
      <c r="AE17" s="3"/>
    </row>
    <row r="18" spans="1:34" ht="15" thickBot="1" x14ac:dyDescent="0.4">
      <c r="A18">
        <v>15</v>
      </c>
      <c r="B18">
        <v>0.4622275338838</v>
      </c>
      <c r="C18">
        <v>0.53612645874195497</v>
      </c>
      <c r="D18">
        <v>0.75768922912435399</v>
      </c>
      <c r="E18">
        <v>0.46168309090909099</v>
      </c>
      <c r="F18">
        <v>0.53629039999999994</v>
      </c>
      <c r="G18">
        <v>0.75788080000000002</v>
      </c>
      <c r="H18">
        <v>4.6646668974936701E-3</v>
      </c>
      <c r="I18">
        <v>179.35729197113201</v>
      </c>
      <c r="J18">
        <v>19.014840685025</v>
      </c>
      <c r="K18">
        <v>133.230683962803</v>
      </c>
      <c r="L18">
        <f t="shared" si="1"/>
        <v>280</v>
      </c>
      <c r="M18">
        <f t="shared" si="2"/>
        <v>-3.1804835679597465E-3</v>
      </c>
      <c r="N18">
        <f t="shared" si="0"/>
        <v>8.9424764579959515E-6</v>
      </c>
      <c r="O18">
        <f t="shared" si="0"/>
        <v>-6.4254991638534875E-6</v>
      </c>
    </row>
    <row r="19" spans="1:34" ht="15" thickBot="1" x14ac:dyDescent="0.4">
      <c r="A19">
        <v>16</v>
      </c>
      <c r="B19">
        <v>0.46148309090909101</v>
      </c>
      <c r="C19">
        <v>0.53648042401457496</v>
      </c>
      <c r="D19">
        <v>0.75768080000000004</v>
      </c>
      <c r="E19">
        <v>0.46097286363636403</v>
      </c>
      <c r="F19">
        <v>0.53629039999999994</v>
      </c>
      <c r="G19">
        <v>0.75788080000000002</v>
      </c>
      <c r="H19">
        <v>4.5231052068660004E-3</v>
      </c>
      <c r="I19">
        <v>179.29074852648</v>
      </c>
      <c r="J19">
        <v>19.089991660179798</v>
      </c>
      <c r="K19">
        <v>133.30367417187401</v>
      </c>
      <c r="L19">
        <f t="shared" si="1"/>
        <v>300</v>
      </c>
      <c r="M19">
        <f t="shared" si="2"/>
        <v>-3.9249265426687385E-3</v>
      </c>
      <c r="N19">
        <f t="shared" si="0"/>
        <v>3.6290774907798973E-4</v>
      </c>
      <c r="O19">
        <f t="shared" si="0"/>
        <v>-1.4854623517801535E-5</v>
      </c>
      <c r="P19" s="3"/>
      <c r="Q19" s="3"/>
      <c r="R19" s="3"/>
      <c r="S19" s="3"/>
      <c r="T19" s="3"/>
      <c r="U19" s="3"/>
      <c r="V19" s="3"/>
      <c r="W19" s="3"/>
      <c r="X19" s="3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35">
      <c r="A20">
        <v>17</v>
      </c>
      <c r="B20">
        <v>0.46079939545036602</v>
      </c>
      <c r="C20">
        <v>0.53609039999999997</v>
      </c>
      <c r="D20">
        <v>0.757693461484788</v>
      </c>
      <c r="E20">
        <v>0.46026263636363601</v>
      </c>
      <c r="F20">
        <v>0.53629039999999994</v>
      </c>
      <c r="G20">
        <v>0.75788080000000002</v>
      </c>
      <c r="H20">
        <v>4.04980657008911E-3</v>
      </c>
      <c r="I20">
        <v>179.379812034682</v>
      </c>
      <c r="J20">
        <v>18.933990132321</v>
      </c>
      <c r="K20">
        <v>133.265509748982</v>
      </c>
      <c r="L20">
        <f t="shared" si="1"/>
        <v>320</v>
      </c>
      <c r="M20">
        <f t="shared" si="2"/>
        <v>-4.6086220013937251E-3</v>
      </c>
      <c r="N20">
        <f t="shared" si="2"/>
        <v>-2.7116265497006964E-5</v>
      </c>
      <c r="O20">
        <f t="shared" si="2"/>
        <v>-2.1931387298446126E-6</v>
      </c>
    </row>
    <row r="21" spans="1:34" ht="15" thickBot="1" x14ac:dyDescent="0.4">
      <c r="A21">
        <v>18</v>
      </c>
      <c r="B21">
        <v>0.46006362575833698</v>
      </c>
      <c r="C21">
        <v>0.53610116376971695</v>
      </c>
      <c r="D21">
        <v>0.75771544278355496</v>
      </c>
      <c r="E21">
        <v>0.459552409090909</v>
      </c>
      <c r="F21">
        <v>0.53629039999999994</v>
      </c>
      <c r="G21">
        <v>0.75788080000000002</v>
      </c>
      <c r="H21">
        <v>4.5669647151205797E-3</v>
      </c>
      <c r="I21">
        <v>179.25825973441499</v>
      </c>
      <c r="J21">
        <v>18.897454275619101</v>
      </c>
      <c r="K21">
        <v>133.24024479762201</v>
      </c>
      <c r="L21">
        <f t="shared" si="1"/>
        <v>340</v>
      </c>
      <c r="M21">
        <f t="shared" si="2"/>
        <v>-5.3443916934227675E-3</v>
      </c>
      <c r="N21">
        <f t="shared" si="2"/>
        <v>-1.63524957800254E-5</v>
      </c>
      <c r="O21">
        <f t="shared" si="2"/>
        <v>1.9788160037115254E-5</v>
      </c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5">
      <c r="A22">
        <v>19</v>
      </c>
      <c r="B22">
        <v>0.45936130430514299</v>
      </c>
      <c r="C22">
        <v>0.53609039999999997</v>
      </c>
      <c r="D22">
        <v>0.75768080000000004</v>
      </c>
      <c r="E22">
        <v>0.45884218181818198</v>
      </c>
      <c r="F22">
        <v>0.53629039999999994</v>
      </c>
      <c r="G22">
        <v>0.75788080000000002</v>
      </c>
      <c r="H22">
        <v>3.9722979833944801E-3</v>
      </c>
      <c r="I22">
        <v>179.18556404293801</v>
      </c>
      <c r="J22">
        <v>18.911163099878099</v>
      </c>
      <c r="K22">
        <v>133.36298631309501</v>
      </c>
      <c r="L22">
        <f t="shared" si="1"/>
        <v>360</v>
      </c>
      <c r="M22">
        <f t="shared" si="2"/>
        <v>-6.0467131466167556E-3</v>
      </c>
      <c r="N22">
        <f t="shared" si="2"/>
        <v>-2.7116265497006964E-5</v>
      </c>
      <c r="O22">
        <f t="shared" si="2"/>
        <v>-1.4854623517801535E-5</v>
      </c>
    </row>
    <row r="23" spans="1:34" x14ac:dyDescent="0.35">
      <c r="A23">
        <v>20</v>
      </c>
      <c r="B23">
        <v>0.45874689617173597</v>
      </c>
      <c r="C23">
        <v>0.53611031573291201</v>
      </c>
      <c r="D23">
        <v>0.75770829001131701</v>
      </c>
      <c r="E23">
        <v>0.45813195454545502</v>
      </c>
      <c r="F23">
        <v>0.53629039999999994</v>
      </c>
      <c r="G23">
        <v>0.75788080000000002</v>
      </c>
      <c r="H23">
        <v>4.1285010809859199E-3</v>
      </c>
      <c r="I23">
        <v>179.238658785106</v>
      </c>
      <c r="J23">
        <v>18.8353082782046</v>
      </c>
      <c r="K23">
        <v>133.36699932118901</v>
      </c>
      <c r="L23">
        <f t="shared" si="1"/>
        <v>380</v>
      </c>
      <c r="M23">
        <f t="shared" si="2"/>
        <v>-6.661121280023774E-3</v>
      </c>
      <c r="N23">
        <f t="shared" si="2"/>
        <v>-7.2005325849611168E-6</v>
      </c>
      <c r="O23">
        <f t="shared" si="2"/>
        <v>1.2635387799164732E-5</v>
      </c>
    </row>
    <row r="24" spans="1:34" ht="15" thickBot="1" x14ac:dyDescent="0.4">
      <c r="A24" t="s">
        <v>24</v>
      </c>
      <c r="B24">
        <f>AVERAGE(B4:B23)</f>
        <v>0.46540801745175975</v>
      </c>
      <c r="C24">
        <f t="shared" ref="C24:D24" si="3">AVERAGE(C4:C23)</f>
        <v>0.53611751626549697</v>
      </c>
      <c r="D24">
        <f t="shared" si="3"/>
        <v>0.75769565462351784</v>
      </c>
    </row>
    <row r="25" spans="1:34" x14ac:dyDescent="0.35">
      <c r="P25" s="4"/>
      <c r="Q25" s="4"/>
      <c r="R25" s="4"/>
    </row>
    <row r="44" spans="16:18" ht="15" thickBot="1" x14ac:dyDescent="0.4">
      <c r="P44" s="3"/>
      <c r="Q44" s="3"/>
      <c r="R44" s="3"/>
    </row>
    <row r="46" spans="16:18" ht="15" thickBot="1" x14ac:dyDescent="0.4">
      <c r="P46" s="3"/>
      <c r="Q46" s="3"/>
      <c r="R46" s="3"/>
    </row>
  </sheetData>
  <pageMargins left="0.7" right="0.7" top="0.75" bottom="0.75" header="0.3" footer="0.3"/>
  <pageSetup orientation="portrait" horizontalDpi="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34B8-B0AA-42FF-A488-292106C4E87B}">
  <dimension ref="A1:AH46"/>
  <sheetViews>
    <sheetView workbookViewId="0">
      <selection activeCell="H5" sqref="H5"/>
    </sheetView>
  </sheetViews>
  <sheetFormatPr defaultRowHeight="14.5" x14ac:dyDescent="0.35"/>
  <cols>
    <col min="2" max="3" width="10" bestFit="1" customWidth="1"/>
    <col min="4" max="4" width="9.81640625" bestFit="1" customWidth="1"/>
    <col min="5" max="6" width="14.81640625" bestFit="1" customWidth="1"/>
    <col min="7" max="7" width="14.7265625" bestFit="1" customWidth="1"/>
    <col min="16" max="16" width="19.7265625" customWidth="1"/>
  </cols>
  <sheetData>
    <row r="1" spans="1:31" x14ac:dyDescent="0.35">
      <c r="A1" t="s">
        <v>28</v>
      </c>
      <c r="B1">
        <v>20</v>
      </c>
      <c r="C1" t="s">
        <v>25</v>
      </c>
    </row>
    <row r="3" spans="1:31" ht="15" thickBot="1" x14ac:dyDescent="0.4">
      <c r="A3" t="s">
        <v>1</v>
      </c>
      <c r="B3" t="s">
        <v>17</v>
      </c>
      <c r="C3" t="s">
        <v>18</v>
      </c>
      <c r="D3" t="s">
        <v>19</v>
      </c>
      <c r="E3" s="2" t="s">
        <v>9</v>
      </c>
      <c r="F3" t="s">
        <v>20</v>
      </c>
      <c r="G3" t="s">
        <v>13</v>
      </c>
      <c r="H3" t="s">
        <v>21</v>
      </c>
      <c r="I3" t="s">
        <v>22</v>
      </c>
      <c r="J3" t="s">
        <v>23</v>
      </c>
      <c r="K3" t="s">
        <v>22</v>
      </c>
      <c r="L3" t="s">
        <v>26</v>
      </c>
      <c r="M3" t="s">
        <v>6</v>
      </c>
      <c r="N3" t="s">
        <v>7</v>
      </c>
      <c r="O3" t="s">
        <v>27</v>
      </c>
    </row>
    <row r="4" spans="1:31" x14ac:dyDescent="0.35">
      <c r="A4">
        <v>1</v>
      </c>
      <c r="B4">
        <v>0.459388461592735</v>
      </c>
      <c r="C4">
        <v>0.53176648753629896</v>
      </c>
      <c r="D4">
        <v>0.75232880000000002</v>
      </c>
      <c r="E4">
        <v>0.45958559999999998</v>
      </c>
      <c r="F4">
        <v>0.53196049999999995</v>
      </c>
      <c r="G4">
        <v>0.75212880000000004</v>
      </c>
      <c r="H4">
        <v>4.6947593616620898E-3</v>
      </c>
      <c r="I4">
        <v>176.76526689797399</v>
      </c>
      <c r="J4">
        <v>18.710717393739699</v>
      </c>
      <c r="K4">
        <v>136.01385579561099</v>
      </c>
      <c r="L4">
        <f>(A4-1)*B$1</f>
        <v>0</v>
      </c>
      <c r="M4">
        <f>B4-B$24</f>
        <v>-2.3361870124682937E-4</v>
      </c>
      <c r="N4">
        <f t="shared" ref="N4:O4" si="0">C4-C$24</f>
        <v>1.6904958373261669E-2</v>
      </c>
      <c r="O4">
        <f t="shared" si="0"/>
        <v>-7.8136978554336212E-3</v>
      </c>
      <c r="P4" s="5"/>
      <c r="Q4" s="5"/>
    </row>
    <row r="5" spans="1:31" ht="15" thickBot="1" x14ac:dyDescent="0.4">
      <c r="A5">
        <v>2</v>
      </c>
      <c r="B5">
        <v>0.459779519020662</v>
      </c>
      <c r="C5">
        <v>0.52999006119798797</v>
      </c>
      <c r="D5">
        <v>0.75323460706184697</v>
      </c>
      <c r="E5">
        <v>0.45958559999999998</v>
      </c>
      <c r="F5">
        <v>0.53000916660550101</v>
      </c>
      <c r="G5">
        <v>0.752839027272727</v>
      </c>
      <c r="H5">
        <v>4.7300366225322401E-3</v>
      </c>
      <c r="I5">
        <v>176.966770958067</v>
      </c>
      <c r="J5">
        <v>18.855299022090598</v>
      </c>
      <c r="K5">
        <v>135.73901476071401</v>
      </c>
      <c r="L5">
        <f t="shared" ref="L5:L23" si="1">(A5-1)*B$1</f>
        <v>20</v>
      </c>
      <c r="M5">
        <f t="shared" ref="M5:M23" si="2">B5-B$24</f>
        <v>1.5743872668017023E-4</v>
      </c>
      <c r="N5">
        <f t="shared" ref="N5:N23" si="3">C5-C$24</f>
        <v>1.5128532034950681E-2</v>
      </c>
      <c r="O5">
        <f t="shared" ref="O5:O23" si="4">D5-D$24</f>
        <v>-6.9078907935866685E-3</v>
      </c>
    </row>
    <row r="6" spans="1:31" x14ac:dyDescent="0.35">
      <c r="A6">
        <v>3</v>
      </c>
      <c r="B6">
        <v>0.459762551252269</v>
      </c>
      <c r="C6">
        <v>0.52822835089701903</v>
      </c>
      <c r="D6">
        <v>0.75413778550660904</v>
      </c>
      <c r="E6">
        <v>0.45958559999999998</v>
      </c>
      <c r="F6">
        <v>0.52805783321100197</v>
      </c>
      <c r="G6">
        <v>0.75354925454545496</v>
      </c>
      <c r="H6">
        <v>3.63171949034711E-3</v>
      </c>
      <c r="I6">
        <v>176.84727520296801</v>
      </c>
      <c r="J6">
        <v>18.878066996639799</v>
      </c>
      <c r="K6">
        <v>135.82074380309999</v>
      </c>
      <c r="L6">
        <f t="shared" si="1"/>
        <v>40</v>
      </c>
      <c r="M6">
        <f t="shared" si="2"/>
        <v>1.4047095828717548E-4</v>
      </c>
      <c r="N6">
        <f t="shared" si="3"/>
        <v>1.3366821733981737E-2</v>
      </c>
      <c r="O6">
        <f t="shared" si="4"/>
        <v>-6.0047123488246035E-3</v>
      </c>
      <c r="Z6" s="5"/>
      <c r="AA6" s="5"/>
    </row>
    <row r="7" spans="1:31" x14ac:dyDescent="0.35">
      <c r="A7">
        <v>4</v>
      </c>
      <c r="B7">
        <v>0.45977406823586497</v>
      </c>
      <c r="C7">
        <v>0.526467117773599</v>
      </c>
      <c r="D7">
        <v>0.75503378296298895</v>
      </c>
      <c r="E7">
        <v>0.45958559999999998</v>
      </c>
      <c r="F7">
        <v>0.52610649981650304</v>
      </c>
      <c r="G7">
        <v>0.75425948181818203</v>
      </c>
      <c r="H7">
        <v>4.5861075110694401E-3</v>
      </c>
      <c r="I7">
        <v>176.83061814003801</v>
      </c>
      <c r="J7">
        <v>18.829543155233299</v>
      </c>
      <c r="K7">
        <v>135.877478227122</v>
      </c>
      <c r="L7">
        <f t="shared" si="1"/>
        <v>60</v>
      </c>
      <c r="M7">
        <f t="shared" si="2"/>
        <v>1.5198794188314713E-4</v>
      </c>
      <c r="N7">
        <f t="shared" si="3"/>
        <v>1.1605588610561712E-2</v>
      </c>
      <c r="O7">
        <f t="shared" si="4"/>
        <v>-5.1087148924446879E-3</v>
      </c>
    </row>
    <row r="8" spans="1:31" x14ac:dyDescent="0.35">
      <c r="A8">
        <v>5</v>
      </c>
      <c r="B8">
        <v>0.459772454220787</v>
      </c>
      <c r="C8">
        <v>0.52470675802072797</v>
      </c>
      <c r="D8">
        <v>0.75593264738208699</v>
      </c>
      <c r="E8">
        <v>0.45958559999999998</v>
      </c>
      <c r="F8">
        <v>0.52415516642200399</v>
      </c>
      <c r="G8">
        <v>0.75496970909090899</v>
      </c>
      <c r="H8">
        <v>3.8531667174826799E-3</v>
      </c>
      <c r="I8">
        <v>176.87607531288</v>
      </c>
      <c r="J8">
        <v>18.918734877266299</v>
      </c>
      <c r="K8">
        <v>135.787680158179</v>
      </c>
      <c r="L8">
        <f t="shared" si="1"/>
        <v>80</v>
      </c>
      <c r="M8">
        <f t="shared" si="2"/>
        <v>1.5037392680516959E-4</v>
      </c>
      <c r="N8">
        <f t="shared" si="3"/>
        <v>9.8452288576906799E-3</v>
      </c>
      <c r="O8">
        <f t="shared" si="4"/>
        <v>-4.2098504733466546E-3</v>
      </c>
    </row>
    <row r="9" spans="1:31" ht="15" thickBot="1" x14ac:dyDescent="0.4">
      <c r="A9">
        <v>6</v>
      </c>
      <c r="B9">
        <v>0.45975311435472399</v>
      </c>
      <c r="C9">
        <v>0.52292897389405701</v>
      </c>
      <c r="D9">
        <v>0.75661023786898896</v>
      </c>
      <c r="E9">
        <v>0.45958559999999998</v>
      </c>
      <c r="F9">
        <v>0.52220383302750495</v>
      </c>
      <c r="G9">
        <v>0.75567993636363595</v>
      </c>
      <c r="H9">
        <v>4.5852791283819997E-3</v>
      </c>
      <c r="I9">
        <v>176.88665260372099</v>
      </c>
      <c r="J9">
        <v>18.977722451322499</v>
      </c>
      <c r="K9">
        <v>135.82092731824599</v>
      </c>
      <c r="L9">
        <f t="shared" si="1"/>
        <v>100</v>
      </c>
      <c r="M9">
        <f t="shared" si="2"/>
        <v>1.3103406074216339E-4</v>
      </c>
      <c r="N9">
        <f t="shared" si="3"/>
        <v>8.0674447310197239E-3</v>
      </c>
      <c r="O9">
        <f t="shared" si="4"/>
        <v>-3.5322599864446858E-3</v>
      </c>
      <c r="P9" s="3"/>
      <c r="Q9" s="3"/>
    </row>
    <row r="10" spans="1:31" x14ac:dyDescent="0.35">
      <c r="A10">
        <v>7</v>
      </c>
      <c r="B10">
        <v>0.45974644795946101</v>
      </c>
      <c r="C10">
        <v>0.52112369762025001</v>
      </c>
      <c r="D10">
        <v>0.75751129849282695</v>
      </c>
      <c r="E10">
        <v>0.45958559999999998</v>
      </c>
      <c r="F10">
        <v>0.52025249963300602</v>
      </c>
      <c r="G10">
        <v>0.75639016363636402</v>
      </c>
      <c r="H10">
        <v>3.7526233245739498E-3</v>
      </c>
      <c r="I10">
        <v>176.90032923776499</v>
      </c>
      <c r="J10">
        <v>18.936401754559402</v>
      </c>
      <c r="K10">
        <v>135.759345072516</v>
      </c>
      <c r="L10">
        <f t="shared" si="1"/>
        <v>120</v>
      </c>
      <c r="M10">
        <f t="shared" si="2"/>
        <v>1.2436766547918587E-4</v>
      </c>
      <c r="N10">
        <f t="shared" si="3"/>
        <v>6.2621684572127245E-3</v>
      </c>
      <c r="O10">
        <f t="shared" si="4"/>
        <v>-2.6311993626066954E-3</v>
      </c>
    </row>
    <row r="11" spans="1:31" ht="15" thickBot="1" x14ac:dyDescent="0.4">
      <c r="A11">
        <v>8</v>
      </c>
      <c r="B11">
        <v>0.45938560000000001</v>
      </c>
      <c r="C11">
        <v>0.51937236422575095</v>
      </c>
      <c r="D11">
        <v>0.75842152576555499</v>
      </c>
      <c r="E11">
        <v>0.45958559999999998</v>
      </c>
      <c r="F11">
        <v>0.51830116623850697</v>
      </c>
      <c r="G11">
        <v>0.75710039090909098</v>
      </c>
      <c r="H11">
        <v>0.403642735692466</v>
      </c>
      <c r="I11">
        <v>59.457827815868903</v>
      </c>
      <c r="J11">
        <v>153.600007186591</v>
      </c>
      <c r="K11">
        <v>100.06389791732499</v>
      </c>
      <c r="L11">
        <f t="shared" si="1"/>
        <v>140</v>
      </c>
      <c r="M11">
        <f t="shared" si="2"/>
        <v>-2.3648029398182224E-4</v>
      </c>
      <c r="N11">
        <f t="shared" si="3"/>
        <v>4.5108350627136584E-3</v>
      </c>
      <c r="O11">
        <f t="shared" si="4"/>
        <v>-1.7209720898786474E-3</v>
      </c>
      <c r="Z11" s="3"/>
      <c r="AA11" s="3"/>
    </row>
    <row r="12" spans="1:31" x14ac:dyDescent="0.35">
      <c r="A12">
        <v>9</v>
      </c>
      <c r="B12">
        <v>0.45940272575621599</v>
      </c>
      <c r="C12">
        <v>0.51761895007745395</v>
      </c>
      <c r="D12">
        <v>0.75932361555626504</v>
      </c>
      <c r="E12">
        <v>0.45958559999999998</v>
      </c>
      <c r="F12">
        <v>0.51634983284400804</v>
      </c>
      <c r="G12">
        <v>0.75781061818181805</v>
      </c>
      <c r="H12">
        <v>3.7370087582568102E-3</v>
      </c>
      <c r="I12">
        <v>176.80782049470699</v>
      </c>
      <c r="J12">
        <v>19.142215423435601</v>
      </c>
      <c r="K12">
        <v>135.90608873305399</v>
      </c>
      <c r="L12">
        <f t="shared" si="1"/>
        <v>160</v>
      </c>
      <c r="M12">
        <f t="shared" si="2"/>
        <v>-2.193545377658368E-4</v>
      </c>
      <c r="N12">
        <f t="shared" si="3"/>
        <v>2.7574209144166639E-3</v>
      </c>
      <c r="O12">
        <f t="shared" si="4"/>
        <v>-8.1888229916859956E-4</v>
      </c>
      <c r="P12" s="4"/>
      <c r="Q12" s="4"/>
      <c r="R12" s="4"/>
      <c r="S12" s="4"/>
      <c r="T12" s="4"/>
      <c r="U12" s="4"/>
    </row>
    <row r="13" spans="1:31" ht="15" thickBot="1" x14ac:dyDescent="0.4">
      <c r="A13">
        <v>10</v>
      </c>
      <c r="B13">
        <v>0.45978278060969402</v>
      </c>
      <c r="C13">
        <v>0.51586268316265904</v>
      </c>
      <c r="D13">
        <v>0.75983384282899202</v>
      </c>
      <c r="E13">
        <v>0.45958559999999998</v>
      </c>
      <c r="F13">
        <v>0.51439849944950899</v>
      </c>
      <c r="G13">
        <v>0.75852084545454601</v>
      </c>
      <c r="H13">
        <v>4.6113109958074404E-3</v>
      </c>
      <c r="I13">
        <v>176.86988929571299</v>
      </c>
      <c r="J13">
        <v>19.0937456106879</v>
      </c>
      <c r="K13">
        <v>135.842592092198</v>
      </c>
      <c r="L13">
        <f t="shared" si="1"/>
        <v>180</v>
      </c>
      <c r="M13">
        <f t="shared" si="2"/>
        <v>1.6070031571219223E-4</v>
      </c>
      <c r="N13">
        <f t="shared" si="3"/>
        <v>1.0011539996217511E-3</v>
      </c>
      <c r="O13">
        <f t="shared" si="4"/>
        <v>-3.0865502644161769E-4</v>
      </c>
    </row>
    <row r="14" spans="1:31" x14ac:dyDescent="0.35">
      <c r="A14">
        <v>11</v>
      </c>
      <c r="B14">
        <v>0.45978515667985298</v>
      </c>
      <c r="C14">
        <v>0.51410493811117197</v>
      </c>
      <c r="D14">
        <v>0.76074321095903696</v>
      </c>
      <c r="E14">
        <v>0.45958559999999998</v>
      </c>
      <c r="F14">
        <v>0.51244716605500995</v>
      </c>
      <c r="G14">
        <v>0.75923107272727297</v>
      </c>
      <c r="H14">
        <v>4.5072940887439699E-3</v>
      </c>
      <c r="I14">
        <v>176.93311959009</v>
      </c>
      <c r="J14">
        <v>19.141240245991199</v>
      </c>
      <c r="K14">
        <v>135.75901550305699</v>
      </c>
      <c r="L14">
        <f t="shared" si="1"/>
        <v>200</v>
      </c>
      <c r="M14">
        <f t="shared" si="2"/>
        <v>1.6307638587115258E-4</v>
      </c>
      <c r="N14">
        <f t="shared" si="3"/>
        <v>-7.565910518653185E-4</v>
      </c>
      <c r="O14">
        <f t="shared" si="4"/>
        <v>6.0071310360332308E-4</v>
      </c>
      <c r="Z14" s="4"/>
      <c r="AA14" s="4"/>
      <c r="AB14" s="4"/>
      <c r="AC14" s="4"/>
      <c r="AD14" s="4"/>
      <c r="AE14" s="4"/>
    </row>
    <row r="15" spans="1:31" ht="15" thickBot="1" x14ac:dyDescent="0.4">
      <c r="A15">
        <v>12</v>
      </c>
      <c r="B15">
        <v>0.45941083069030098</v>
      </c>
      <c r="C15">
        <v>0.51234018832606298</v>
      </c>
      <c r="D15">
        <v>0.76125343823176395</v>
      </c>
      <c r="E15">
        <v>0.45958559999999998</v>
      </c>
      <c r="F15">
        <v>0.51049583266051102</v>
      </c>
      <c r="G15">
        <v>0.75994130000000004</v>
      </c>
      <c r="H15">
        <v>4.3025423801667803E-3</v>
      </c>
      <c r="I15">
        <v>176.77249363150801</v>
      </c>
      <c r="J15">
        <v>19.181000809610801</v>
      </c>
      <c r="K15">
        <v>135.99173410225799</v>
      </c>
      <c r="L15">
        <f t="shared" si="1"/>
        <v>220</v>
      </c>
      <c r="M15">
        <f t="shared" si="2"/>
        <v>-2.1124960368085199E-4</v>
      </c>
      <c r="N15">
        <f t="shared" si="3"/>
        <v>-2.5213408369743062E-3</v>
      </c>
      <c r="O15">
        <f t="shared" si="4"/>
        <v>1.110940376330305E-3</v>
      </c>
      <c r="P15" s="3"/>
      <c r="Q15" s="3"/>
      <c r="R15" s="3"/>
      <c r="S15" s="3"/>
      <c r="T15" s="3"/>
      <c r="U15" s="3"/>
    </row>
    <row r="16" spans="1:31" ht="15" thickBot="1" x14ac:dyDescent="0.4">
      <c r="A16">
        <v>13</v>
      </c>
      <c r="B16">
        <v>0.45977415585444398</v>
      </c>
      <c r="C16">
        <v>0.51058444560081095</v>
      </c>
      <c r="D16">
        <v>0.76176501608070102</v>
      </c>
      <c r="E16">
        <v>0.45958559999999998</v>
      </c>
      <c r="F16">
        <v>0.50854449926601197</v>
      </c>
      <c r="G16">
        <v>0.760651527272727</v>
      </c>
      <c r="H16">
        <v>4.4470075317055401E-3</v>
      </c>
      <c r="I16">
        <v>176.975744088423</v>
      </c>
      <c r="J16">
        <v>19.148690655315999</v>
      </c>
      <c r="K16">
        <v>135.73383373093699</v>
      </c>
      <c r="L16">
        <f t="shared" si="1"/>
        <v>240</v>
      </c>
      <c r="M16">
        <f t="shared" si="2"/>
        <v>1.5207556046215043E-4</v>
      </c>
      <c r="N16">
        <f t="shared" si="3"/>
        <v>-4.2770835622263359E-3</v>
      </c>
      <c r="O16">
        <f t="shared" si="4"/>
        <v>1.6225182252673775E-3</v>
      </c>
    </row>
    <row r="17" spans="1:34" ht="15" thickBot="1" x14ac:dyDescent="0.4">
      <c r="A17">
        <v>14</v>
      </c>
      <c r="B17">
        <v>0.45938560000000001</v>
      </c>
      <c r="C17">
        <v>0.50843311220631204</v>
      </c>
      <c r="D17">
        <v>0.76267524335342796</v>
      </c>
      <c r="E17">
        <v>0.45958559999999998</v>
      </c>
      <c r="F17">
        <v>0.50659316587151304</v>
      </c>
      <c r="G17">
        <v>0.76136175454545496</v>
      </c>
      <c r="H17">
        <v>4.49516145759011E-3</v>
      </c>
      <c r="I17">
        <v>176.685465859332</v>
      </c>
      <c r="J17">
        <v>19.088907250414302</v>
      </c>
      <c r="K17">
        <v>136.03321164879901</v>
      </c>
      <c r="L17">
        <f t="shared" si="1"/>
        <v>260</v>
      </c>
      <c r="M17">
        <f t="shared" si="2"/>
        <v>-2.3648029398182224E-4</v>
      </c>
      <c r="N17">
        <f t="shared" si="3"/>
        <v>-6.4284169567252469E-3</v>
      </c>
      <c r="O17">
        <f t="shared" si="4"/>
        <v>2.5327454979943154E-3</v>
      </c>
      <c r="P17" s="4"/>
      <c r="Q17" s="4"/>
      <c r="R17" s="4"/>
      <c r="S17" s="4"/>
      <c r="T17" s="4"/>
      <c r="U17" s="4"/>
      <c r="V17" s="4"/>
      <c r="W17" s="4"/>
      <c r="X17" s="4"/>
      <c r="Z17" s="3"/>
      <c r="AA17" s="3"/>
      <c r="AB17" s="3"/>
      <c r="AC17" s="3"/>
      <c r="AD17" s="3"/>
      <c r="AE17" s="3"/>
    </row>
    <row r="18" spans="1:34" ht="15" thickBot="1" x14ac:dyDescent="0.4">
      <c r="A18">
        <v>15</v>
      </c>
      <c r="B18">
        <v>0.45978093616906701</v>
      </c>
      <c r="C18">
        <v>0.50667886440606302</v>
      </c>
      <c r="D18">
        <v>0.76351052473014902</v>
      </c>
      <c r="E18">
        <v>0.45958559999999998</v>
      </c>
      <c r="F18">
        <v>0.504641832477014</v>
      </c>
      <c r="G18">
        <v>0.76207198181818203</v>
      </c>
      <c r="H18">
        <v>4.2067738886055099E-3</v>
      </c>
      <c r="I18">
        <v>177.074776620899</v>
      </c>
      <c r="J18">
        <v>19.253646984527599</v>
      </c>
      <c r="K18">
        <v>135.673751411121</v>
      </c>
      <c r="L18">
        <f t="shared" si="1"/>
        <v>280</v>
      </c>
      <c r="M18">
        <f t="shared" si="2"/>
        <v>1.5885587508518428E-4</v>
      </c>
      <c r="N18">
        <f t="shared" si="3"/>
        <v>-8.1826647569742672E-3</v>
      </c>
      <c r="O18">
        <f t="shared" si="4"/>
        <v>3.3680268747153796E-3</v>
      </c>
    </row>
    <row r="19" spans="1:34" ht="15" thickBot="1" x14ac:dyDescent="0.4">
      <c r="A19">
        <v>16</v>
      </c>
      <c r="B19">
        <v>0.45946874033263402</v>
      </c>
      <c r="C19">
        <v>0.504920368383455</v>
      </c>
      <c r="D19">
        <v>0.76441993646908302</v>
      </c>
      <c r="E19">
        <v>0.45958559999999998</v>
      </c>
      <c r="F19">
        <v>0.50269049908251495</v>
      </c>
      <c r="G19">
        <v>0.76278220909090899</v>
      </c>
      <c r="H19">
        <v>4.4296223791669498E-3</v>
      </c>
      <c r="I19">
        <v>176.92357793217499</v>
      </c>
      <c r="J19">
        <v>19.312907812724301</v>
      </c>
      <c r="K19">
        <v>135.83117676912599</v>
      </c>
      <c r="L19">
        <f t="shared" si="1"/>
        <v>300</v>
      </c>
      <c r="M19">
        <f t="shared" si="2"/>
        <v>-1.5333996134780925E-4</v>
      </c>
      <c r="N19">
        <f t="shared" si="3"/>
        <v>-9.9411607795822921E-3</v>
      </c>
      <c r="O19">
        <f t="shared" si="4"/>
        <v>4.2774386136493758E-3</v>
      </c>
      <c r="P19" s="3"/>
      <c r="Q19" s="3"/>
      <c r="R19" s="3"/>
      <c r="S19" s="3"/>
      <c r="T19" s="3"/>
      <c r="U19" s="3"/>
      <c r="V19" s="3"/>
      <c r="W19" s="3"/>
      <c r="X19" s="3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35">
      <c r="A20">
        <v>17</v>
      </c>
      <c r="B20">
        <v>0.45972529322993799</v>
      </c>
      <c r="C20">
        <v>0.50315647619972403</v>
      </c>
      <c r="D20">
        <v>0.76532437478788096</v>
      </c>
      <c r="E20">
        <v>0.45958559999999998</v>
      </c>
      <c r="F20">
        <v>0.50073916568801602</v>
      </c>
      <c r="G20">
        <v>0.76349243636363595</v>
      </c>
      <c r="H20">
        <v>4.5516246444186103E-3</v>
      </c>
      <c r="I20">
        <v>176.88211904591401</v>
      </c>
      <c r="J20">
        <v>19.215736939174999</v>
      </c>
      <c r="K20">
        <v>135.826315255623</v>
      </c>
      <c r="L20">
        <f t="shared" si="1"/>
        <v>320</v>
      </c>
      <c r="M20">
        <f t="shared" si="2"/>
        <v>1.032129359561651E-4</v>
      </c>
      <c r="N20">
        <f t="shared" si="3"/>
        <v>-1.1705052963313256E-2</v>
      </c>
      <c r="O20">
        <f t="shared" si="4"/>
        <v>5.1818769324473157E-3</v>
      </c>
    </row>
    <row r="21" spans="1:34" ht="15" thickBot="1" x14ac:dyDescent="0.4">
      <c r="A21">
        <v>18</v>
      </c>
      <c r="B21">
        <v>0.459387453431365</v>
      </c>
      <c r="C21">
        <v>0.50140401706683102</v>
      </c>
      <c r="D21">
        <v>0.76623323827629097</v>
      </c>
      <c r="E21">
        <v>0.45958559999999998</v>
      </c>
      <c r="F21">
        <v>0.49878783229351698</v>
      </c>
      <c r="G21">
        <v>0.76420266363636402</v>
      </c>
      <c r="H21">
        <v>2.6140514186760899E-2</v>
      </c>
      <c r="I21">
        <v>179.23866600813</v>
      </c>
      <c r="J21">
        <v>19.069096441694001</v>
      </c>
      <c r="K21">
        <v>133.93555746516901</v>
      </c>
      <c r="L21">
        <f t="shared" si="1"/>
        <v>340</v>
      </c>
      <c r="M21">
        <f t="shared" si="2"/>
        <v>-2.3462686261682686E-4</v>
      </c>
      <c r="N21">
        <f t="shared" si="3"/>
        <v>-1.345751209620627E-2</v>
      </c>
      <c r="O21">
        <f t="shared" si="4"/>
        <v>6.0907404208573324E-3</v>
      </c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5">
      <c r="A22">
        <v>19</v>
      </c>
      <c r="B22">
        <v>0.45939011648962202</v>
      </c>
      <c r="C22">
        <v>0.499650946228268</v>
      </c>
      <c r="D22">
        <v>0.766823301760725</v>
      </c>
      <c r="E22">
        <v>0.45958559999999998</v>
      </c>
      <c r="F22">
        <v>0.49683649889901799</v>
      </c>
      <c r="G22">
        <v>0.76491289090909098</v>
      </c>
      <c r="H22">
        <v>3.77464530078717E-3</v>
      </c>
      <c r="I22">
        <v>176.947751612551</v>
      </c>
      <c r="J22">
        <v>19.215827143017702</v>
      </c>
      <c r="K22">
        <v>135.906231733026</v>
      </c>
      <c r="L22">
        <f t="shared" si="1"/>
        <v>360</v>
      </c>
      <c r="M22">
        <f t="shared" si="2"/>
        <v>-2.3196380435980268E-4</v>
      </c>
      <c r="N22">
        <f t="shared" si="3"/>
        <v>-1.521058293476929E-2</v>
      </c>
      <c r="O22">
        <f t="shared" si="4"/>
        <v>6.6808039052913548E-3</v>
      </c>
    </row>
    <row r="23" spans="1:34" x14ac:dyDescent="0.35">
      <c r="A23">
        <v>20</v>
      </c>
      <c r="B23">
        <v>0.45978560000000002</v>
      </c>
      <c r="C23">
        <v>0.49789178232624298</v>
      </c>
      <c r="D23">
        <v>0.76773352903345304</v>
      </c>
      <c r="E23">
        <v>0.45958559999999998</v>
      </c>
      <c r="F23">
        <v>0.494885165504519</v>
      </c>
      <c r="G23">
        <v>0.76562311818181805</v>
      </c>
      <c r="H23">
        <v>3.7391947547425601E-3</v>
      </c>
      <c r="I23">
        <v>177.10367075593601</v>
      </c>
      <c r="J23">
        <v>19.218852066500599</v>
      </c>
      <c r="K23">
        <v>135.655624945092</v>
      </c>
      <c r="L23">
        <f t="shared" si="1"/>
        <v>380</v>
      </c>
      <c r="M23">
        <f t="shared" si="2"/>
        <v>1.6351970601818921E-4</v>
      </c>
      <c r="N23">
        <f t="shared" si="3"/>
        <v>-1.6969746836794308E-2</v>
      </c>
      <c r="O23">
        <f t="shared" si="4"/>
        <v>7.5910311780194029E-3</v>
      </c>
    </row>
    <row r="24" spans="1:34" ht="15" thickBot="1" x14ac:dyDescent="0.4">
      <c r="A24" t="s">
        <v>24</v>
      </c>
      <c r="B24">
        <f>AVERAGE(B4:B23)</f>
        <v>0.45962208029398183</v>
      </c>
      <c r="C24">
        <f t="shared" ref="C24:D24" si="5">AVERAGE(C4:C23)</f>
        <v>0.51486152916303729</v>
      </c>
      <c r="D24">
        <f t="shared" si="5"/>
        <v>0.76014249785543364</v>
      </c>
    </row>
    <row r="25" spans="1:34" x14ac:dyDescent="0.35">
      <c r="P25" s="4"/>
      <c r="Q25" s="4"/>
      <c r="R25" s="4"/>
    </row>
    <row r="44" spans="16:18" ht="15" thickBot="1" x14ac:dyDescent="0.4">
      <c r="P44" s="3"/>
      <c r="Q44" s="3"/>
      <c r="R44" s="3"/>
    </row>
    <row r="46" spans="16:18" ht="15" thickBot="1" x14ac:dyDescent="0.4">
      <c r="P46" s="3"/>
      <c r="Q46" s="3"/>
      <c r="R46" s="3"/>
    </row>
  </sheetData>
  <pageMargins left="0.7" right="0.7" top="0.75" bottom="0.75" header="0.3" footer="0.3"/>
  <pageSetup orientation="portrait" horizontalDpi="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32BD-351D-4C91-AE3F-6C1217ED885D}">
  <dimension ref="A1:K21"/>
  <sheetViews>
    <sheetView workbookViewId="0">
      <selection sqref="A1:K21"/>
    </sheetView>
  </sheetViews>
  <sheetFormatPr defaultRowHeight="14.5" x14ac:dyDescent="0.35"/>
  <cols>
    <col min="2" max="3" width="10" bestFit="1" customWidth="1"/>
    <col min="4" max="4" width="9.81640625" bestFit="1" customWidth="1"/>
    <col min="5" max="6" width="14.81640625" bestFit="1" customWidth="1"/>
    <col min="7" max="7" width="14.72656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19</v>
      </c>
      <c r="E1" s="2" t="s">
        <v>9</v>
      </c>
      <c r="F1" t="s">
        <v>20</v>
      </c>
      <c r="G1" t="s">
        <v>13</v>
      </c>
      <c r="H1" t="s">
        <v>21</v>
      </c>
      <c r="I1" t="s">
        <v>22</v>
      </c>
      <c r="J1" t="s">
        <v>23</v>
      </c>
      <c r="K1" t="s">
        <v>22</v>
      </c>
    </row>
    <row r="2" spans="1:11" x14ac:dyDescent="0.35">
      <c r="A2">
        <v>1</v>
      </c>
      <c r="B2">
        <v>0.47213650000000001</v>
      </c>
      <c r="C2">
        <v>0.53609039999999997</v>
      </c>
      <c r="D2">
        <v>0.75768080000000004</v>
      </c>
      <c r="E2">
        <v>0.47162627272727298</v>
      </c>
      <c r="F2">
        <v>0.53629039999999994</v>
      </c>
      <c r="G2">
        <v>0.75788080000000002</v>
      </c>
      <c r="H2">
        <v>4.6557231829967996E-3</v>
      </c>
      <c r="I2">
        <v>179.17540841390601</v>
      </c>
      <c r="J2">
        <v>19.030178049296701</v>
      </c>
      <c r="K2">
        <v>133.41875530819499</v>
      </c>
    </row>
    <row r="3" spans="1:11" x14ac:dyDescent="0.35">
      <c r="A3">
        <v>2</v>
      </c>
      <c r="B3">
        <v>0.471457012319422</v>
      </c>
      <c r="C3">
        <v>0.53611761834310201</v>
      </c>
      <c r="D3">
        <v>0.75775305330254905</v>
      </c>
      <c r="E3">
        <v>0.47091604545454502</v>
      </c>
      <c r="F3">
        <v>0.53629039999999994</v>
      </c>
      <c r="G3">
        <v>0.75788080000000002</v>
      </c>
      <c r="H3">
        <v>5.7236899939757399E-3</v>
      </c>
      <c r="I3">
        <v>179.23275792859201</v>
      </c>
      <c r="J3">
        <v>18.889788521874301</v>
      </c>
      <c r="K3">
        <v>133.425434355047</v>
      </c>
    </row>
    <row r="4" spans="1:11" x14ac:dyDescent="0.35">
      <c r="A4">
        <v>3</v>
      </c>
      <c r="B4">
        <v>0.47071604545454498</v>
      </c>
      <c r="C4">
        <v>0.53609039999999997</v>
      </c>
      <c r="D4">
        <v>0.75769383495578402</v>
      </c>
      <c r="E4">
        <v>0.470205818181818</v>
      </c>
      <c r="F4">
        <v>0.53629039999999994</v>
      </c>
      <c r="G4">
        <v>0.75788080000000002</v>
      </c>
      <c r="H4">
        <v>4.5901662561558297E-3</v>
      </c>
      <c r="I4">
        <v>179.27267503560299</v>
      </c>
      <c r="J4">
        <v>19.0519387448477</v>
      </c>
      <c r="K4">
        <v>133.31691111223299</v>
      </c>
    </row>
    <row r="5" spans="1:11" x14ac:dyDescent="0.35">
      <c r="A5">
        <v>4</v>
      </c>
      <c r="B5">
        <v>0.47010422478513397</v>
      </c>
      <c r="C5">
        <v>0.53609039999999997</v>
      </c>
      <c r="D5">
        <v>0.75768080000000004</v>
      </c>
      <c r="E5">
        <v>0.46949559090909099</v>
      </c>
      <c r="F5">
        <v>0.53629039999999994</v>
      </c>
      <c r="G5">
        <v>0.75788080000000002</v>
      </c>
      <c r="H5">
        <v>3.8550967234481201E-3</v>
      </c>
      <c r="I5">
        <v>179.25572745666301</v>
      </c>
      <c r="J5">
        <v>19.057114544349002</v>
      </c>
      <c r="K5">
        <v>133.28997387283499</v>
      </c>
    </row>
    <row r="6" spans="1:11" x14ac:dyDescent="0.35">
      <c r="A6">
        <v>5</v>
      </c>
      <c r="B6">
        <v>0.46930041494186198</v>
      </c>
      <c r="C6">
        <v>0.53611513719882797</v>
      </c>
      <c r="D6">
        <v>0.75768186062664</v>
      </c>
      <c r="E6">
        <v>0.46878536363636403</v>
      </c>
      <c r="F6">
        <v>0.53629039999999994</v>
      </c>
      <c r="G6">
        <v>0.75788080000000002</v>
      </c>
      <c r="H6">
        <v>4.6067168675807697E-3</v>
      </c>
      <c r="I6">
        <v>179.161328150489</v>
      </c>
      <c r="J6">
        <v>19.0737997045882</v>
      </c>
      <c r="K6">
        <v>133.435335848893</v>
      </c>
    </row>
    <row r="7" spans="1:11" x14ac:dyDescent="0.35">
      <c r="A7">
        <v>6</v>
      </c>
      <c r="B7">
        <v>0.46859168577800198</v>
      </c>
      <c r="C7">
        <v>0.53609154551027305</v>
      </c>
      <c r="D7">
        <v>0.757705155767045</v>
      </c>
      <c r="E7">
        <v>0.46807513636363601</v>
      </c>
      <c r="F7">
        <v>0.53629039999999994</v>
      </c>
      <c r="G7">
        <v>0.75788080000000002</v>
      </c>
      <c r="H7">
        <v>4.62144197802432E-3</v>
      </c>
      <c r="I7">
        <v>179.253759964273</v>
      </c>
      <c r="J7">
        <v>19.033875376802801</v>
      </c>
      <c r="K7">
        <v>133.33452760927099</v>
      </c>
    </row>
    <row r="8" spans="1:11" x14ac:dyDescent="0.35">
      <c r="A8">
        <v>7</v>
      </c>
      <c r="B8">
        <v>0.46787513636363598</v>
      </c>
      <c r="C8">
        <v>0.53609039999999997</v>
      </c>
      <c r="D8">
        <v>0.75768080000000004</v>
      </c>
      <c r="E8">
        <v>0.467364909090909</v>
      </c>
      <c r="F8">
        <v>0.53629039999999994</v>
      </c>
      <c r="G8">
        <v>0.75788080000000002</v>
      </c>
      <c r="H8">
        <v>4.5724808041003604E-3</v>
      </c>
      <c r="I8">
        <v>179.25884442028899</v>
      </c>
      <c r="J8">
        <v>19.0448907286743</v>
      </c>
      <c r="K8">
        <v>133.32977555396201</v>
      </c>
    </row>
    <row r="9" spans="1:11" x14ac:dyDescent="0.35">
      <c r="A9">
        <v>8</v>
      </c>
      <c r="B9">
        <v>0.46716580209684699</v>
      </c>
      <c r="C9">
        <v>0.53609039999999997</v>
      </c>
      <c r="D9">
        <v>0.75768080000000004</v>
      </c>
      <c r="E9">
        <v>0.46665468181818198</v>
      </c>
      <c r="F9">
        <v>0.53629039999999994</v>
      </c>
      <c r="G9">
        <v>0.75788080000000002</v>
      </c>
      <c r="H9">
        <v>5.5657375524331204E-3</v>
      </c>
      <c r="I9">
        <v>179.26145590416601</v>
      </c>
      <c r="J9">
        <v>18.918311935324098</v>
      </c>
      <c r="K9">
        <v>133.394233694392</v>
      </c>
    </row>
    <row r="10" spans="1:11" x14ac:dyDescent="0.35">
      <c r="A10">
        <v>9</v>
      </c>
      <c r="B10">
        <v>0.46646252380858799</v>
      </c>
      <c r="C10">
        <v>0.53611597152283397</v>
      </c>
      <c r="D10">
        <v>0.75768928435117999</v>
      </c>
      <c r="E10">
        <v>0.46594445454545502</v>
      </c>
      <c r="F10">
        <v>0.53629039999999994</v>
      </c>
      <c r="G10">
        <v>0.75788080000000002</v>
      </c>
      <c r="H10">
        <v>4.6284812391449203E-3</v>
      </c>
      <c r="I10">
        <v>179.25088709016299</v>
      </c>
      <c r="J10">
        <v>19.008577845084801</v>
      </c>
      <c r="K10">
        <v>133.33989112808001</v>
      </c>
    </row>
    <row r="11" spans="1:11" x14ac:dyDescent="0.35">
      <c r="A11">
        <v>10</v>
      </c>
      <c r="B11">
        <v>0.46574445454545399</v>
      </c>
      <c r="C11">
        <v>0.53609039999999997</v>
      </c>
      <c r="D11">
        <v>0.75768080000000004</v>
      </c>
      <c r="E11">
        <v>0.46523422727272701</v>
      </c>
      <c r="F11">
        <v>0.53629039999999994</v>
      </c>
      <c r="G11">
        <v>0.75788080000000002</v>
      </c>
      <c r="H11">
        <v>4.7998873688130999E-3</v>
      </c>
      <c r="I11">
        <v>179.27446455408</v>
      </c>
      <c r="J11">
        <v>18.985215754481999</v>
      </c>
      <c r="K11">
        <v>133.316906044799</v>
      </c>
    </row>
    <row r="12" spans="1:11" x14ac:dyDescent="0.35">
      <c r="A12">
        <v>11</v>
      </c>
      <c r="B12">
        <v>0.46504391751618501</v>
      </c>
      <c r="C12">
        <v>0.53609039999999997</v>
      </c>
      <c r="D12">
        <v>0.75768080000000004</v>
      </c>
      <c r="E12">
        <v>0.46452399999999999</v>
      </c>
      <c r="F12">
        <v>0.53629039999999994</v>
      </c>
      <c r="G12">
        <v>0.75788080000000002</v>
      </c>
      <c r="H12">
        <v>4.7972789086650203E-3</v>
      </c>
      <c r="I12">
        <v>179.41241581025</v>
      </c>
      <c r="J12">
        <v>18.915405565367202</v>
      </c>
      <c r="K12">
        <v>133.27847002505601</v>
      </c>
    </row>
    <row r="13" spans="1:11" x14ac:dyDescent="0.35">
      <c r="A13">
        <v>12</v>
      </c>
      <c r="B13">
        <v>0.46432400000000001</v>
      </c>
      <c r="C13">
        <v>0.53609039999999997</v>
      </c>
      <c r="D13">
        <v>0.75777548006314699</v>
      </c>
      <c r="E13">
        <v>0.46381377272727298</v>
      </c>
      <c r="F13">
        <v>0.53629039999999994</v>
      </c>
      <c r="G13">
        <v>0.75788080000000002</v>
      </c>
      <c r="H13">
        <v>4.6388047480403899E-3</v>
      </c>
      <c r="I13">
        <v>179.29719044860099</v>
      </c>
      <c r="J13">
        <v>18.964515220290899</v>
      </c>
      <c r="K13">
        <v>133.29272952148801</v>
      </c>
    </row>
    <row r="14" spans="1:11" x14ac:dyDescent="0.35">
      <c r="A14">
        <v>13</v>
      </c>
      <c r="B14">
        <v>0.46365323949250198</v>
      </c>
      <c r="C14">
        <v>0.53609729047574095</v>
      </c>
      <c r="D14">
        <v>0.75768080000000004</v>
      </c>
      <c r="E14">
        <v>0.46310354545454502</v>
      </c>
      <c r="F14">
        <v>0.53629039999999994</v>
      </c>
      <c r="G14">
        <v>0.75788080000000002</v>
      </c>
      <c r="H14">
        <v>4.73941842989699E-3</v>
      </c>
      <c r="I14">
        <v>179.44497984581599</v>
      </c>
      <c r="J14">
        <v>18.831004477070501</v>
      </c>
      <c r="K14">
        <v>133.30067777526801</v>
      </c>
    </row>
    <row r="15" spans="1:11" x14ac:dyDescent="0.35">
      <c r="A15">
        <v>14</v>
      </c>
      <c r="B15">
        <v>0.46290354545454498</v>
      </c>
      <c r="C15">
        <v>0.53609039999999997</v>
      </c>
      <c r="D15">
        <v>0.75768080000000004</v>
      </c>
      <c r="E15">
        <v>0.462393318181818</v>
      </c>
      <c r="F15">
        <v>0.53629039999999994</v>
      </c>
      <c r="G15">
        <v>0.75788080000000002</v>
      </c>
      <c r="H15">
        <v>4.8078611186333602E-3</v>
      </c>
      <c r="I15">
        <v>179.301013937595</v>
      </c>
      <c r="J15">
        <v>18.945304484999799</v>
      </c>
      <c r="K15">
        <v>133.290158470336</v>
      </c>
    </row>
    <row r="16" spans="1:11" x14ac:dyDescent="0.35">
      <c r="A16">
        <v>15</v>
      </c>
      <c r="B16">
        <v>0.4622275338838</v>
      </c>
      <c r="C16">
        <v>0.53612645874195497</v>
      </c>
      <c r="D16">
        <v>0.75768922912435399</v>
      </c>
      <c r="E16">
        <v>0.46168309090909099</v>
      </c>
      <c r="F16">
        <v>0.53629039999999994</v>
      </c>
      <c r="G16">
        <v>0.75788080000000002</v>
      </c>
      <c r="H16">
        <v>4.6646668974936701E-3</v>
      </c>
      <c r="I16">
        <v>179.35729197113201</v>
      </c>
      <c r="J16">
        <v>19.014840685025</v>
      </c>
      <c r="K16">
        <v>133.230683962803</v>
      </c>
    </row>
    <row r="17" spans="1:11" x14ac:dyDescent="0.35">
      <c r="A17">
        <v>16</v>
      </c>
      <c r="B17">
        <v>0.46148309090909101</v>
      </c>
      <c r="C17">
        <v>0.53648042401457496</v>
      </c>
      <c r="D17">
        <v>0.75768080000000004</v>
      </c>
      <c r="E17">
        <v>0.46097286363636403</v>
      </c>
      <c r="F17">
        <v>0.53629039999999994</v>
      </c>
      <c r="G17">
        <v>0.75788080000000002</v>
      </c>
      <c r="H17">
        <v>4.5231052068660004E-3</v>
      </c>
      <c r="I17">
        <v>179.29074852648</v>
      </c>
      <c r="J17">
        <v>19.089991660179798</v>
      </c>
      <c r="K17">
        <v>133.30367417187401</v>
      </c>
    </row>
    <row r="18" spans="1:11" x14ac:dyDescent="0.35">
      <c r="A18">
        <v>17</v>
      </c>
      <c r="B18">
        <v>0.46079939545036602</v>
      </c>
      <c r="C18">
        <v>0.53609039999999997</v>
      </c>
      <c r="D18">
        <v>0.757693461484788</v>
      </c>
      <c r="E18">
        <v>0.46026263636363601</v>
      </c>
      <c r="F18">
        <v>0.53629039999999994</v>
      </c>
      <c r="G18">
        <v>0.75788080000000002</v>
      </c>
      <c r="H18">
        <v>4.04980657008911E-3</v>
      </c>
      <c r="I18">
        <v>179.379812034682</v>
      </c>
      <c r="J18">
        <v>18.933990132321</v>
      </c>
      <c r="K18">
        <v>133.265509748982</v>
      </c>
    </row>
    <row r="19" spans="1:11" x14ac:dyDescent="0.35">
      <c r="A19">
        <v>18</v>
      </c>
      <c r="B19">
        <v>0.46006362575833698</v>
      </c>
      <c r="C19">
        <v>0.53610116376971695</v>
      </c>
      <c r="D19">
        <v>0.75771544278355496</v>
      </c>
      <c r="E19">
        <v>0.459552409090909</v>
      </c>
      <c r="F19">
        <v>0.53629039999999994</v>
      </c>
      <c r="G19">
        <v>0.75788080000000002</v>
      </c>
      <c r="H19">
        <v>4.5669647151205797E-3</v>
      </c>
      <c r="I19">
        <v>179.25825973441499</v>
      </c>
      <c r="J19">
        <v>18.897454275619101</v>
      </c>
      <c r="K19">
        <v>133.24024479762201</v>
      </c>
    </row>
    <row r="20" spans="1:11" x14ac:dyDescent="0.35">
      <c r="A20">
        <v>19</v>
      </c>
      <c r="B20">
        <v>0.45936130430514299</v>
      </c>
      <c r="C20">
        <v>0.53609039999999997</v>
      </c>
      <c r="D20">
        <v>0.75768080000000004</v>
      </c>
      <c r="E20">
        <v>0.45884218181818198</v>
      </c>
      <c r="F20">
        <v>0.53629039999999994</v>
      </c>
      <c r="G20">
        <v>0.75788080000000002</v>
      </c>
      <c r="H20">
        <v>3.9722979833944801E-3</v>
      </c>
      <c r="I20">
        <v>179.18556404293801</v>
      </c>
      <c r="J20">
        <v>18.911163099878099</v>
      </c>
      <c r="K20">
        <v>133.36298631309501</v>
      </c>
    </row>
    <row r="21" spans="1:11" x14ac:dyDescent="0.35">
      <c r="A21">
        <v>20</v>
      </c>
      <c r="B21">
        <v>0.45874689617173597</v>
      </c>
      <c r="C21">
        <v>0.53611031573291201</v>
      </c>
      <c r="D21">
        <v>0.75770829001131701</v>
      </c>
      <c r="E21">
        <v>0.45813195454545502</v>
      </c>
      <c r="F21">
        <v>0.53629039999999994</v>
      </c>
      <c r="G21">
        <v>0.75788080000000002</v>
      </c>
      <c r="H21">
        <v>4.1285010809859199E-3</v>
      </c>
      <c r="I21">
        <v>179.238658785106</v>
      </c>
      <c r="J21">
        <v>18.8353082782046</v>
      </c>
      <c r="K21">
        <v>133.36699932118901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6D5F-EE94-4FF9-ABDE-6EE717D04468}">
  <dimension ref="A1:N23"/>
  <sheetViews>
    <sheetView workbookViewId="0">
      <selection activeCell="C3" sqref="C3"/>
    </sheetView>
  </sheetViews>
  <sheetFormatPr defaultRowHeight="14.5" x14ac:dyDescent="0.35"/>
  <cols>
    <col min="9" max="9" width="14.81640625" bestFit="1" customWidth="1"/>
    <col min="10" max="10" width="14.54296875" bestFit="1" customWidth="1"/>
  </cols>
  <sheetData>
    <row r="1" spans="1:14" x14ac:dyDescent="0.35">
      <c r="C1" t="s">
        <v>0</v>
      </c>
    </row>
    <row r="2" spans="1:1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12</v>
      </c>
      <c r="K2" s="2" t="s">
        <v>13</v>
      </c>
      <c r="M2" t="s">
        <v>10</v>
      </c>
    </row>
    <row r="3" spans="1:14" x14ac:dyDescent="0.35">
      <c r="A3">
        <v>1</v>
      </c>
      <c r="B3">
        <f>(A3-1)*20</f>
        <v>0</v>
      </c>
      <c r="C3">
        <v>0.47133649999999999</v>
      </c>
      <c r="D3">
        <v>0.53639040000000004</v>
      </c>
      <c r="E3">
        <v>0.75798080000000001</v>
      </c>
      <c r="F3">
        <f>C3-C$23</f>
        <v>5.6515502780862814E-3</v>
      </c>
      <c r="G3">
        <f t="shared" ref="G3:H18" si="0">D3-D$23</f>
        <v>6.7701717416324136E-5</v>
      </c>
      <c r="H3">
        <f t="shared" si="0"/>
        <v>1.41363099115277E-4</v>
      </c>
      <c r="I3">
        <v>0.47160000000000002</v>
      </c>
      <c r="J3">
        <v>0.5363</v>
      </c>
      <c r="K3">
        <v>0.75790000000000002</v>
      </c>
      <c r="M3" cm="1">
        <f t="array" ref="M3:N7">LINEST(C3:C22,A3:A22,TRUE,TRUE)</f>
        <v>-6.9110080267661663E-4</v>
      </c>
      <c r="N3">
        <v>0.47294150815001818</v>
      </c>
    </row>
    <row r="4" spans="1:14" x14ac:dyDescent="0.35">
      <c r="A4">
        <v>2</v>
      </c>
      <c r="B4">
        <f t="shared" ref="B4:B22" si="1">(A4-1)*20</f>
        <v>20</v>
      </c>
      <c r="C4">
        <v>0.47262603138715498</v>
      </c>
      <c r="D4">
        <v>0.53633060897477902</v>
      </c>
      <c r="E4">
        <v>0.75780198847735303</v>
      </c>
      <c r="F4">
        <f t="shared" ref="F4:F21" si="2">C4-C$23</f>
        <v>6.9410816652412666E-3</v>
      </c>
      <c r="G4">
        <f t="shared" si="0"/>
        <v>7.910692195300939E-6</v>
      </c>
      <c r="H4">
        <f t="shared" si="0"/>
        <v>-3.7448423531705188E-5</v>
      </c>
      <c r="I4">
        <v>0.47089999999999999</v>
      </c>
      <c r="J4">
        <v>0.5363</v>
      </c>
      <c r="K4">
        <v>0.75790000000000002</v>
      </c>
      <c r="M4">
        <v>3.788123631595501E-5</v>
      </c>
      <c r="N4">
        <v>4.5378495711341109E-4</v>
      </c>
    </row>
    <row r="5" spans="1:14" x14ac:dyDescent="0.35">
      <c r="A5">
        <v>3</v>
      </c>
      <c r="B5">
        <f t="shared" si="1"/>
        <v>40</v>
      </c>
      <c r="C5">
        <v>0.47191604545454502</v>
      </c>
      <c r="D5">
        <v>0.53638736792937902</v>
      </c>
      <c r="E5">
        <v>0.75778080000000003</v>
      </c>
      <c r="F5">
        <f t="shared" si="2"/>
        <v>6.2310957326313088E-3</v>
      </c>
      <c r="G5">
        <f t="shared" si="0"/>
        <v>6.4669646795301183E-5</v>
      </c>
      <c r="H5">
        <f t="shared" si="0"/>
        <v>-5.8636900884700971E-5</v>
      </c>
      <c r="I5">
        <v>0.47020000000000001</v>
      </c>
      <c r="J5">
        <v>0.5363</v>
      </c>
      <c r="K5">
        <v>0.75790000000000002</v>
      </c>
      <c r="M5">
        <v>0.94869444870612352</v>
      </c>
      <c r="N5">
        <v>9.7686593916912522E-4</v>
      </c>
    </row>
    <row r="6" spans="1:14" x14ac:dyDescent="0.35">
      <c r="A6">
        <v>4</v>
      </c>
      <c r="B6">
        <f t="shared" si="1"/>
        <v>60</v>
      </c>
      <c r="C6">
        <v>0.46933551446882599</v>
      </c>
      <c r="D6">
        <v>0.53620256497262297</v>
      </c>
      <c r="E6">
        <v>0.75782910702594097</v>
      </c>
      <c r="F6">
        <f t="shared" si="2"/>
        <v>3.6505647469122771E-3</v>
      </c>
      <c r="G6">
        <f t="shared" si="0"/>
        <v>-1.20133309960746E-4</v>
      </c>
      <c r="H6">
        <f t="shared" si="0"/>
        <v>-1.0329874943759698E-5</v>
      </c>
      <c r="I6">
        <v>0.46949999999999997</v>
      </c>
      <c r="J6">
        <v>0.5363</v>
      </c>
      <c r="K6">
        <v>0.75790000000000002</v>
      </c>
      <c r="M6">
        <v>332.83922784294009</v>
      </c>
      <c r="N6">
        <v>18</v>
      </c>
    </row>
    <row r="7" spans="1:14" x14ac:dyDescent="0.35">
      <c r="A7">
        <v>5</v>
      </c>
      <c r="B7">
        <f t="shared" si="1"/>
        <v>80</v>
      </c>
      <c r="C7">
        <v>0.46849559090909099</v>
      </c>
      <c r="D7">
        <v>0.53619039999999996</v>
      </c>
      <c r="E7">
        <v>0.75781840200478201</v>
      </c>
      <c r="F7">
        <f t="shared" si="2"/>
        <v>2.8106411871772763E-3</v>
      </c>
      <c r="G7">
        <f t="shared" si="0"/>
        <v>-1.3229828258376486E-4</v>
      </c>
      <c r="H7">
        <f t="shared" si="0"/>
        <v>-2.1034896102722911E-5</v>
      </c>
      <c r="I7">
        <v>0.46879999999999999</v>
      </c>
      <c r="J7">
        <v>0.5363</v>
      </c>
      <c r="K7">
        <v>0.75790000000000002</v>
      </c>
      <c r="M7">
        <v>3.1761751244107559E-4</v>
      </c>
      <c r="N7">
        <v>1.7176807135957991E-5</v>
      </c>
    </row>
    <row r="8" spans="1:14" x14ac:dyDescent="0.35">
      <c r="A8">
        <v>6</v>
      </c>
      <c r="B8">
        <f t="shared" si="1"/>
        <v>100</v>
      </c>
      <c r="C8">
        <v>0.46978536363636397</v>
      </c>
      <c r="D8">
        <v>0.53638744542441696</v>
      </c>
      <c r="E8">
        <v>0.75778080000000003</v>
      </c>
      <c r="F8">
        <f t="shared" si="2"/>
        <v>4.1004139144502627E-3</v>
      </c>
      <c r="G8">
        <f t="shared" si="0"/>
        <v>6.4747141833243482E-5</v>
      </c>
      <c r="H8">
        <f t="shared" si="0"/>
        <v>-5.8636900884700971E-5</v>
      </c>
      <c r="I8">
        <v>0.46810000000000002</v>
      </c>
      <c r="J8">
        <v>0.5363</v>
      </c>
      <c r="K8">
        <v>0.75790000000000002</v>
      </c>
    </row>
    <row r="9" spans="1:14" x14ac:dyDescent="0.35">
      <c r="A9">
        <v>7</v>
      </c>
      <c r="B9">
        <f t="shared" si="1"/>
        <v>120</v>
      </c>
      <c r="C9">
        <v>0.46844660141726702</v>
      </c>
      <c r="D9">
        <v>0.53620219345571596</v>
      </c>
      <c r="E9">
        <v>0.75797892146323498</v>
      </c>
      <c r="F9">
        <f t="shared" si="2"/>
        <v>2.7616516953533066E-3</v>
      </c>
      <c r="G9">
        <f t="shared" si="0"/>
        <v>-1.205048268677622E-4</v>
      </c>
      <c r="H9">
        <f t="shared" si="0"/>
        <v>1.3948456235024498E-4</v>
      </c>
      <c r="I9">
        <v>0.46739999999999998</v>
      </c>
      <c r="J9">
        <v>0.5363</v>
      </c>
      <c r="K9">
        <v>0.75790000000000002</v>
      </c>
    </row>
    <row r="10" spans="1:14" x14ac:dyDescent="0.35">
      <c r="A10">
        <v>8</v>
      </c>
      <c r="B10">
        <f t="shared" si="1"/>
        <v>140</v>
      </c>
      <c r="C10">
        <v>0.46638648567728302</v>
      </c>
      <c r="D10">
        <v>0.53619378580505395</v>
      </c>
      <c r="E10">
        <v>0.75779541520615001</v>
      </c>
      <c r="F10">
        <f t="shared" si="2"/>
        <v>7.0153595536931457E-4</v>
      </c>
      <c r="G10">
        <f t="shared" si="0"/>
        <v>-1.2891247752977453E-4</v>
      </c>
      <c r="H10">
        <f t="shared" si="0"/>
        <v>-4.4021694734719397E-5</v>
      </c>
      <c r="I10">
        <v>0.4667</v>
      </c>
      <c r="J10">
        <v>0.5363</v>
      </c>
      <c r="K10">
        <v>0.75790000000000002</v>
      </c>
    </row>
    <row r="11" spans="1:14" x14ac:dyDescent="0.35">
      <c r="A11">
        <v>9</v>
      </c>
      <c r="B11">
        <f t="shared" si="1"/>
        <v>160</v>
      </c>
      <c r="C11">
        <v>0.46565468181818198</v>
      </c>
      <c r="D11">
        <v>0.53639040000000004</v>
      </c>
      <c r="E11">
        <v>0.75778080000000003</v>
      </c>
      <c r="F11">
        <f t="shared" si="2"/>
        <v>-3.0267903731728829E-5</v>
      </c>
      <c r="G11">
        <f t="shared" si="0"/>
        <v>6.7701717416324136E-5</v>
      </c>
      <c r="H11">
        <f t="shared" si="0"/>
        <v>-5.8636900884700971E-5</v>
      </c>
      <c r="I11">
        <v>0.46589999999999998</v>
      </c>
      <c r="J11">
        <v>0.5363</v>
      </c>
      <c r="K11">
        <v>0.75790000000000002</v>
      </c>
    </row>
    <row r="12" spans="1:14" x14ac:dyDescent="0.35">
      <c r="A12">
        <v>10</v>
      </c>
      <c r="B12">
        <f t="shared" si="1"/>
        <v>180</v>
      </c>
      <c r="C12">
        <v>0.46494445454545402</v>
      </c>
      <c r="D12">
        <v>0.53639040000000004</v>
      </c>
      <c r="E12">
        <v>0.75778080000000003</v>
      </c>
      <c r="F12">
        <f t="shared" si="2"/>
        <v>-7.4049517645968788E-4</v>
      </c>
      <c r="G12">
        <f t="shared" si="0"/>
        <v>6.7701717416324136E-5</v>
      </c>
      <c r="H12">
        <f t="shared" si="0"/>
        <v>-5.8636900884700971E-5</v>
      </c>
      <c r="I12">
        <v>0.4652</v>
      </c>
      <c r="J12">
        <v>0.5363</v>
      </c>
      <c r="K12">
        <v>0.75790000000000002</v>
      </c>
    </row>
    <row r="13" spans="1:14" x14ac:dyDescent="0.35">
      <c r="A13">
        <v>11</v>
      </c>
      <c r="B13">
        <f t="shared" si="1"/>
        <v>200</v>
      </c>
      <c r="C13">
        <v>0.46622031079857901</v>
      </c>
      <c r="D13">
        <v>0.53637965169546398</v>
      </c>
      <c r="E13">
        <v>0.75779193721823401</v>
      </c>
      <c r="F13">
        <f t="shared" si="2"/>
        <v>5.353610766652972E-4</v>
      </c>
      <c r="G13">
        <f t="shared" si="0"/>
        <v>5.6953412880256238E-5</v>
      </c>
      <c r="H13">
        <f t="shared" si="0"/>
        <v>-4.7499682650720132E-5</v>
      </c>
      <c r="I13">
        <v>0.46450000000000002</v>
      </c>
      <c r="J13">
        <v>0.5363</v>
      </c>
      <c r="K13">
        <v>0.75790000000000002</v>
      </c>
    </row>
    <row r="14" spans="1:14" x14ac:dyDescent="0.35">
      <c r="A14">
        <v>12</v>
      </c>
      <c r="B14">
        <f t="shared" si="1"/>
        <v>220</v>
      </c>
      <c r="C14">
        <v>0.465510913910124</v>
      </c>
      <c r="D14">
        <v>0.53638931502926401</v>
      </c>
      <c r="E14">
        <v>0.75782304986325699</v>
      </c>
      <c r="F14">
        <f t="shared" si="2"/>
        <v>-1.7403581178970784E-4</v>
      </c>
      <c r="G14">
        <f t="shared" si="0"/>
        <v>6.6616746680292493E-5</v>
      </c>
      <c r="H14">
        <f t="shared" si="0"/>
        <v>-1.6387037627740852E-5</v>
      </c>
      <c r="I14">
        <v>0.46379999999999999</v>
      </c>
      <c r="J14">
        <v>0.5363</v>
      </c>
      <c r="K14">
        <v>0.75790000000000002</v>
      </c>
    </row>
    <row r="15" spans="1:14" x14ac:dyDescent="0.35">
      <c r="A15">
        <v>13</v>
      </c>
      <c r="B15">
        <f t="shared" si="1"/>
        <v>240</v>
      </c>
      <c r="C15">
        <v>0.464753406550237</v>
      </c>
      <c r="D15">
        <v>0.53636174168185102</v>
      </c>
      <c r="E15">
        <v>0.75779472014094895</v>
      </c>
      <c r="F15">
        <f t="shared" si="2"/>
        <v>-9.3154317167670753E-4</v>
      </c>
      <c r="G15">
        <f t="shared" si="0"/>
        <v>3.904339926730227E-5</v>
      </c>
      <c r="H15">
        <f t="shared" si="0"/>
        <v>-4.471675993578117E-5</v>
      </c>
      <c r="I15">
        <v>0.46310000000000001</v>
      </c>
      <c r="J15">
        <v>0.5363</v>
      </c>
      <c r="K15">
        <v>0.75790000000000002</v>
      </c>
    </row>
    <row r="16" spans="1:14" x14ac:dyDescent="0.35">
      <c r="A16">
        <v>14</v>
      </c>
      <c r="B16">
        <f t="shared" si="1"/>
        <v>260</v>
      </c>
      <c r="C16">
        <v>0.46405421195969998</v>
      </c>
      <c r="D16">
        <v>0.53638496770243804</v>
      </c>
      <c r="E16">
        <v>0.75779511261654298</v>
      </c>
      <c r="F16">
        <f t="shared" si="2"/>
        <v>-1.6307377622137298E-3</v>
      </c>
      <c r="G16">
        <f t="shared" si="0"/>
        <v>6.2269419854321661E-5</v>
      </c>
      <c r="H16">
        <f t="shared" si="0"/>
        <v>-4.4324284341756837E-5</v>
      </c>
      <c r="I16">
        <v>0.46239999999999998</v>
      </c>
      <c r="J16">
        <v>0.5363</v>
      </c>
      <c r="K16">
        <v>0.75790000000000002</v>
      </c>
    </row>
    <row r="17" spans="1:11" x14ac:dyDescent="0.35">
      <c r="A17">
        <v>15</v>
      </c>
      <c r="B17">
        <f t="shared" si="1"/>
        <v>280</v>
      </c>
      <c r="C17">
        <v>0.463393318181818</v>
      </c>
      <c r="D17">
        <v>0.536373792496316</v>
      </c>
      <c r="E17">
        <v>0.75778080000000003</v>
      </c>
      <c r="F17">
        <f t="shared" si="2"/>
        <v>-2.2916315400957066E-3</v>
      </c>
      <c r="G17">
        <f t="shared" si="0"/>
        <v>5.10942137322834E-5</v>
      </c>
      <c r="H17">
        <f t="shared" si="0"/>
        <v>-5.8636900884700971E-5</v>
      </c>
      <c r="I17">
        <v>0.4617</v>
      </c>
      <c r="J17">
        <v>0.5363</v>
      </c>
      <c r="K17">
        <v>0.75790000000000002</v>
      </c>
    </row>
    <row r="18" spans="1:11" x14ac:dyDescent="0.35">
      <c r="A18">
        <v>16</v>
      </c>
      <c r="B18">
        <f t="shared" si="1"/>
        <v>300</v>
      </c>
      <c r="C18">
        <v>0.461258986210905</v>
      </c>
      <c r="D18">
        <v>0.53620764320132697</v>
      </c>
      <c r="E18">
        <v>0.75796474629339095</v>
      </c>
      <c r="F18">
        <f t="shared" si="2"/>
        <v>-4.4259635110087125E-3</v>
      </c>
      <c r="G18">
        <f t="shared" si="0"/>
        <v>-1.1505508125675412E-4</v>
      </c>
      <c r="H18">
        <f t="shared" si="0"/>
        <v>1.2530939250621209E-4</v>
      </c>
      <c r="I18">
        <v>0.46100000000000002</v>
      </c>
      <c r="J18">
        <v>0.5363</v>
      </c>
      <c r="K18">
        <v>0.75790000000000002</v>
      </c>
    </row>
    <row r="19" spans="1:11" x14ac:dyDescent="0.35">
      <c r="A19">
        <v>17</v>
      </c>
      <c r="B19">
        <f t="shared" si="1"/>
        <v>320</v>
      </c>
      <c r="C19">
        <v>0.45998147264458</v>
      </c>
      <c r="D19">
        <v>0.53620262123834705</v>
      </c>
      <c r="E19">
        <v>0.75778945001474995</v>
      </c>
      <c r="F19">
        <f t="shared" si="2"/>
        <v>-5.7034770773337073E-3</v>
      </c>
      <c r="G19">
        <f t="shared" ref="G19:G22" si="3">D19-D$23</f>
        <v>-1.200770442366661E-4</v>
      </c>
      <c r="H19">
        <f t="shared" ref="H19:H22" si="4">E19-E$23</f>
        <v>-4.998688613477853E-5</v>
      </c>
      <c r="I19">
        <v>0.46029999999999999</v>
      </c>
      <c r="J19">
        <v>0.5363</v>
      </c>
      <c r="K19">
        <v>0.75790000000000002</v>
      </c>
    </row>
    <row r="20" spans="1:11" x14ac:dyDescent="0.35">
      <c r="A20">
        <v>18</v>
      </c>
      <c r="B20">
        <f t="shared" si="1"/>
        <v>340</v>
      </c>
      <c r="C20">
        <v>0.461235452112217</v>
      </c>
      <c r="D20">
        <v>0.53634957367410596</v>
      </c>
      <c r="E20">
        <v>0.75796890948073403</v>
      </c>
      <c r="F20">
        <f t="shared" si="2"/>
        <v>-4.4494976096967065E-3</v>
      </c>
      <c r="G20">
        <f t="shared" si="3"/>
        <v>2.6875391522240832E-5</v>
      </c>
      <c r="H20">
        <f t="shared" si="4"/>
        <v>1.2947257984929905E-4</v>
      </c>
      <c r="I20">
        <v>0.45960000000000001</v>
      </c>
      <c r="J20">
        <v>0.5363</v>
      </c>
      <c r="K20">
        <v>0.75790000000000002</v>
      </c>
    </row>
    <row r="21" spans="1:11" x14ac:dyDescent="0.35">
      <c r="A21">
        <v>19</v>
      </c>
      <c r="B21">
        <f t="shared" si="1"/>
        <v>360</v>
      </c>
      <c r="C21">
        <v>0.46051368120547598</v>
      </c>
      <c r="D21">
        <v>0.53634959019363504</v>
      </c>
      <c r="E21">
        <v>0.75797137821237504</v>
      </c>
      <c r="F21">
        <f t="shared" si="2"/>
        <v>-5.1712685164377326E-3</v>
      </c>
      <c r="G21">
        <f t="shared" si="3"/>
        <v>2.6891911051318829E-5</v>
      </c>
      <c r="H21">
        <f t="shared" si="4"/>
        <v>1.319413114903023E-4</v>
      </c>
      <c r="I21">
        <v>0.45879999999999999</v>
      </c>
      <c r="J21">
        <v>0.5363</v>
      </c>
      <c r="K21">
        <v>0.75790000000000002</v>
      </c>
    </row>
    <row r="22" spans="1:11" x14ac:dyDescent="0.35">
      <c r="A22">
        <v>20</v>
      </c>
      <c r="B22">
        <f t="shared" si="1"/>
        <v>380</v>
      </c>
      <c r="C22">
        <v>0.45784997155047202</v>
      </c>
      <c r="D22">
        <v>0.53638950217695802</v>
      </c>
      <c r="E22">
        <v>0.75778080000000003</v>
      </c>
      <c r="F22">
        <f>C22-C$23</f>
        <v>-7.8349781714416866E-3</v>
      </c>
      <c r="G22">
        <f t="shared" si="3"/>
        <v>6.6803894374301009E-5</v>
      </c>
      <c r="H22">
        <f t="shared" si="4"/>
        <v>-5.8636900884700971E-5</v>
      </c>
      <c r="I22">
        <v>0.45810000000000001</v>
      </c>
      <c r="J22">
        <v>0.5363</v>
      </c>
      <c r="K22">
        <v>0.75790000000000002</v>
      </c>
    </row>
    <row r="23" spans="1:11" x14ac:dyDescent="0.35">
      <c r="C23">
        <f>AVERAGE(C3:C22)</f>
        <v>0.46568494972191371</v>
      </c>
      <c r="D23">
        <f t="shared" ref="D23:E23" si="5">AVERAGE(D3:D22)</f>
        <v>0.53632269828258372</v>
      </c>
      <c r="E23">
        <f t="shared" si="5"/>
        <v>0.75783943690088473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556C-30CE-495A-A36C-0542EA30D6B7}">
  <dimension ref="A1:Q23"/>
  <sheetViews>
    <sheetView topLeftCell="A3" workbookViewId="0">
      <selection activeCell="A3" sqref="A3:A22"/>
    </sheetView>
  </sheetViews>
  <sheetFormatPr defaultRowHeight="14.5" x14ac:dyDescent="0.35"/>
  <cols>
    <col min="2" max="2" width="13.453125" bestFit="1" customWidth="1"/>
  </cols>
  <sheetData>
    <row r="1" spans="1:17" x14ac:dyDescent="0.35">
      <c r="C1" t="s">
        <v>11</v>
      </c>
    </row>
    <row r="2" spans="1: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16</v>
      </c>
      <c r="G2" t="s">
        <v>12</v>
      </c>
      <c r="H2" t="s">
        <v>13</v>
      </c>
      <c r="I2" t="s">
        <v>6</v>
      </c>
      <c r="J2" t="s">
        <v>7</v>
      </c>
      <c r="K2" t="s">
        <v>8</v>
      </c>
      <c r="M2" t="s">
        <v>14</v>
      </c>
      <c r="P2" t="s">
        <v>15</v>
      </c>
    </row>
    <row r="3" spans="1:17" x14ac:dyDescent="0.35">
      <c r="A3">
        <v>1</v>
      </c>
      <c r="B3">
        <f>(A3-1)*20</f>
        <v>0</v>
      </c>
      <c r="C3">
        <v>0.45991322605300899</v>
      </c>
      <c r="D3">
        <v>0.53188143019065703</v>
      </c>
      <c r="E3">
        <v>0.75206789658927797</v>
      </c>
      <c r="F3">
        <v>0.45964875113318998</v>
      </c>
      <c r="G3">
        <v>0.53200000000000003</v>
      </c>
      <c r="H3">
        <v>0.75209999999999999</v>
      </c>
      <c r="I3">
        <f>C3-C$23</f>
        <v>-9.5708761416790633E-5</v>
      </c>
      <c r="J3">
        <f t="shared" ref="J3:K18" si="0">D3-D$23</f>
        <v>1.8216339106429502E-2</v>
      </c>
      <c r="K3">
        <f t="shared" si="0"/>
        <v>-6.5517287555008075E-3</v>
      </c>
      <c r="M3" cm="1">
        <f t="array" ref="M3:N7">LINEST(D3:D22,A3:A22,TRUE,TRUE)</f>
        <v>-1.9051023668717199E-3</v>
      </c>
      <c r="N3">
        <v>0.53366866593638063</v>
      </c>
      <c r="P3" cm="1">
        <f t="array" ref="P3:Q7">LINEST(E3:E22,A3:A22,TRUE,TRUE)</f>
        <v>7.0947936051308992E-4</v>
      </c>
      <c r="Q3">
        <v>0.75117009205939134</v>
      </c>
    </row>
    <row r="4" spans="1:17" x14ac:dyDescent="0.35">
      <c r="A4">
        <v>2</v>
      </c>
      <c r="B4">
        <f t="shared" ref="B4:B22" si="1">(A4-1)*20</f>
        <v>20</v>
      </c>
      <c r="C4">
        <v>0.460575589817035</v>
      </c>
      <c r="D4">
        <v>0.52984280113136295</v>
      </c>
      <c r="E4">
        <v>0.75268360941323897</v>
      </c>
      <c r="F4">
        <v>0.45968560000000003</v>
      </c>
      <c r="G4">
        <v>0.52990000000000004</v>
      </c>
      <c r="H4">
        <v>0.75280000000000002</v>
      </c>
      <c r="I4">
        <f t="shared" ref="I4:I22" si="2">C4-C$23</f>
        <v>5.6665500260921764E-4</v>
      </c>
      <c r="J4">
        <f t="shared" si="0"/>
        <v>1.6177710047135418E-2</v>
      </c>
      <c r="K4">
        <f t="shared" si="0"/>
        <v>-5.9360159315398064E-3</v>
      </c>
      <c r="M4">
        <v>3.0150012140199348E-6</v>
      </c>
      <c r="N4">
        <v>3.6117147423318622E-5</v>
      </c>
      <c r="P4">
        <v>4.2912037349046633E-6</v>
      </c>
      <c r="Q4">
        <v>5.1404967001788571E-5</v>
      </c>
    </row>
    <row r="5" spans="1:17" x14ac:dyDescent="0.35">
      <c r="A5">
        <v>3</v>
      </c>
      <c r="B5">
        <f t="shared" si="1"/>
        <v>40</v>
      </c>
      <c r="C5">
        <v>0.46058559999999998</v>
      </c>
      <c r="D5">
        <v>0.52779146773686403</v>
      </c>
      <c r="E5">
        <v>0.75329383668596595</v>
      </c>
      <c r="F5">
        <v>0.45968048581972498</v>
      </c>
      <c r="G5">
        <v>0.52780000000000005</v>
      </c>
      <c r="H5">
        <v>0.75349999999999995</v>
      </c>
      <c r="I5">
        <f t="shared" si="2"/>
        <v>5.7666518557419888E-4</v>
      </c>
      <c r="J5">
        <f t="shared" si="0"/>
        <v>1.4126376652636496E-2</v>
      </c>
      <c r="K5">
        <f t="shared" si="0"/>
        <v>-5.3257886588128356E-3</v>
      </c>
      <c r="M5">
        <v>0.99995491923514046</v>
      </c>
      <c r="N5">
        <v>7.7749626964765685E-5</v>
      </c>
      <c r="P5">
        <v>0.99934194020805966</v>
      </c>
      <c r="Q5">
        <v>1.1065981932849757E-4</v>
      </c>
    </row>
    <row r="6" spans="1:17" x14ac:dyDescent="0.35">
      <c r="A6">
        <v>4</v>
      </c>
      <c r="B6">
        <f t="shared" si="1"/>
        <v>60</v>
      </c>
      <c r="C6">
        <v>0.46049907727473299</v>
      </c>
      <c r="D6">
        <v>0.52593718595227501</v>
      </c>
      <c r="E6">
        <v>0.75409820917860904</v>
      </c>
      <c r="F6">
        <v>0.45967597370934699</v>
      </c>
      <c r="G6">
        <v>0.52580000000000005</v>
      </c>
      <c r="H6">
        <v>0.75429999999999997</v>
      </c>
      <c r="I6">
        <f t="shared" si="2"/>
        <v>4.9014246030720798E-4</v>
      </c>
      <c r="J6">
        <f t="shared" si="0"/>
        <v>1.2272094868047478E-2</v>
      </c>
      <c r="K6">
        <f t="shared" si="0"/>
        <v>-4.521416166169745E-3</v>
      </c>
      <c r="M6">
        <v>399265.37631592184</v>
      </c>
      <c r="N6">
        <v>18</v>
      </c>
      <c r="P6">
        <v>27335.13754230112</v>
      </c>
      <c r="Q6">
        <v>18</v>
      </c>
    </row>
    <row r="7" spans="1:17" x14ac:dyDescent="0.35">
      <c r="A7">
        <v>5</v>
      </c>
      <c r="B7">
        <f t="shared" si="1"/>
        <v>80</v>
      </c>
      <c r="C7">
        <v>0.45858559999999998</v>
      </c>
      <c r="D7">
        <v>0.52408572885318205</v>
      </c>
      <c r="E7">
        <v>0.75470843645133701</v>
      </c>
      <c r="F7">
        <v>0.45949196511427998</v>
      </c>
      <c r="G7">
        <v>0.52370000000000005</v>
      </c>
      <c r="H7">
        <v>0.755</v>
      </c>
      <c r="I7">
        <f t="shared" si="2"/>
        <v>-1.4233348144258029E-3</v>
      </c>
      <c r="J7">
        <f t="shared" si="0"/>
        <v>1.0420637768954522E-2</v>
      </c>
      <c r="K7">
        <f t="shared" si="0"/>
        <v>-3.9111888934417749E-3</v>
      </c>
      <c r="M7">
        <v>2.413560993793053E-3</v>
      </c>
      <c r="N7">
        <v>1.0881008087688393E-7</v>
      </c>
      <c r="P7">
        <v>3.3473504039105212E-4</v>
      </c>
      <c r="Q7">
        <v>2.2042072104868304E-7</v>
      </c>
    </row>
    <row r="8" spans="1:17" x14ac:dyDescent="0.35">
      <c r="A8">
        <v>6</v>
      </c>
      <c r="B8">
        <f t="shared" si="1"/>
        <v>100</v>
      </c>
      <c r="C8">
        <v>0.46057805637020699</v>
      </c>
      <c r="D8">
        <v>0.52223369052127699</v>
      </c>
      <c r="E8">
        <v>0.75548317113874897</v>
      </c>
      <c r="F8">
        <v>0.45968560000000003</v>
      </c>
      <c r="G8">
        <v>0.52159999999999995</v>
      </c>
      <c r="H8">
        <v>0.75570000000000004</v>
      </c>
      <c r="I8">
        <f t="shared" si="2"/>
        <v>5.691215557812046E-4</v>
      </c>
      <c r="J8">
        <f t="shared" si="0"/>
        <v>8.5685994370494623E-3</v>
      </c>
      <c r="K8">
        <f t="shared" si="0"/>
        <v>-3.1364542060298151E-3</v>
      </c>
    </row>
    <row r="9" spans="1:17" x14ac:dyDescent="0.35">
      <c r="A9">
        <v>7</v>
      </c>
      <c r="B9">
        <f t="shared" si="1"/>
        <v>120</v>
      </c>
      <c r="C9">
        <v>0.45858559999999998</v>
      </c>
      <c r="D9">
        <v>0.52038149744581597</v>
      </c>
      <c r="E9">
        <v>0.75609339841147705</v>
      </c>
      <c r="F9">
        <v>0.45948559999999999</v>
      </c>
      <c r="G9">
        <v>0.51959999999999995</v>
      </c>
      <c r="H9">
        <v>0.75639999999999996</v>
      </c>
      <c r="I9">
        <f t="shared" si="2"/>
        <v>-1.4233348144258029E-3</v>
      </c>
      <c r="J9">
        <f t="shared" si="0"/>
        <v>6.716406361588434E-3</v>
      </c>
      <c r="K9">
        <f t="shared" si="0"/>
        <v>-2.526226933301734E-3</v>
      </c>
    </row>
    <row r="10" spans="1:17" x14ac:dyDescent="0.35">
      <c r="A10">
        <v>8</v>
      </c>
      <c r="B10">
        <f t="shared" si="1"/>
        <v>140</v>
      </c>
      <c r="C10">
        <v>0.458592079985227</v>
      </c>
      <c r="D10">
        <v>0.51852392577623097</v>
      </c>
      <c r="E10">
        <v>0.75670595323404499</v>
      </c>
      <c r="F10">
        <v>0.45949364061270698</v>
      </c>
      <c r="G10">
        <v>0.51749999999999996</v>
      </c>
      <c r="H10">
        <v>0.7571</v>
      </c>
      <c r="I10">
        <f t="shared" si="2"/>
        <v>-1.4168548291987881E-3</v>
      </c>
      <c r="J10">
        <f t="shared" si="0"/>
        <v>4.8588346920034331E-3</v>
      </c>
      <c r="K10">
        <f t="shared" si="0"/>
        <v>-1.9136721107337884E-3</v>
      </c>
    </row>
    <row r="11" spans="1:17" x14ac:dyDescent="0.35">
      <c r="A11">
        <v>9</v>
      </c>
      <c r="B11">
        <f t="shared" si="1"/>
        <v>160</v>
      </c>
      <c r="C11">
        <v>0.460551803723595</v>
      </c>
      <c r="D11">
        <v>0.51651900413555896</v>
      </c>
      <c r="E11">
        <v>0.75732686051140596</v>
      </c>
      <c r="F11">
        <v>0.45968560000000003</v>
      </c>
      <c r="G11">
        <v>0.51549999999999996</v>
      </c>
      <c r="H11">
        <v>0.75780000000000003</v>
      </c>
      <c r="I11">
        <f t="shared" si="2"/>
        <v>5.4286890916921404E-4</v>
      </c>
      <c r="J11">
        <f t="shared" si="0"/>
        <v>2.8539130513314248E-3</v>
      </c>
      <c r="K11">
        <f t="shared" si="0"/>
        <v>-1.292764833372817E-3</v>
      </c>
    </row>
    <row r="12" spans="1:17" x14ac:dyDescent="0.35">
      <c r="A12">
        <v>10</v>
      </c>
      <c r="B12">
        <f t="shared" si="1"/>
        <v>180</v>
      </c>
      <c r="C12">
        <v>0.460553675882313</v>
      </c>
      <c r="D12">
        <v>0.51466087544838401</v>
      </c>
      <c r="E12">
        <v>0.75813430476071197</v>
      </c>
      <c r="F12">
        <v>0.45968446433845001</v>
      </c>
      <c r="G12">
        <v>0.51339999999999997</v>
      </c>
      <c r="H12">
        <v>0.75849999999999995</v>
      </c>
      <c r="I12">
        <f t="shared" si="2"/>
        <v>5.4474106788721111E-4</v>
      </c>
      <c r="J12">
        <f t="shared" si="0"/>
        <v>9.957843641564823E-4</v>
      </c>
      <c r="K12">
        <f t="shared" si="0"/>
        <v>-4.8532058406680623E-4</v>
      </c>
    </row>
    <row r="13" spans="1:17" x14ac:dyDescent="0.35">
      <c r="A13">
        <v>11</v>
      </c>
      <c r="B13">
        <f t="shared" si="1"/>
        <v>200</v>
      </c>
      <c r="C13">
        <v>0.46004227113592</v>
      </c>
      <c r="D13">
        <v>0.51277719814098399</v>
      </c>
      <c r="E13">
        <v>0.75894114832550497</v>
      </c>
      <c r="F13">
        <v>0.45968105623945399</v>
      </c>
      <c r="G13">
        <v>0.51129999999999998</v>
      </c>
      <c r="H13">
        <v>0.75919999999999999</v>
      </c>
      <c r="I13">
        <f t="shared" si="2"/>
        <v>3.333632149421506E-5</v>
      </c>
      <c r="J13">
        <f t="shared" si="0"/>
        <v>-8.8789294324354007E-4</v>
      </c>
      <c r="K13">
        <f t="shared" si="0"/>
        <v>3.2152298072618546E-4</v>
      </c>
    </row>
    <row r="14" spans="1:17" x14ac:dyDescent="0.35">
      <c r="A14">
        <v>12</v>
      </c>
      <c r="B14">
        <f t="shared" si="1"/>
        <v>220</v>
      </c>
      <c r="C14">
        <v>0.45869306731158699</v>
      </c>
      <c r="D14">
        <v>0.51092382702300398</v>
      </c>
      <c r="E14">
        <v>0.75967615637800001</v>
      </c>
      <c r="F14">
        <v>0.459487658415835</v>
      </c>
      <c r="G14">
        <v>0.50929999999999997</v>
      </c>
      <c r="H14">
        <v>0.75990000000000002</v>
      </c>
      <c r="I14">
        <f t="shared" si="2"/>
        <v>-1.3158675028387967E-3</v>
      </c>
      <c r="J14">
        <f t="shared" si="0"/>
        <v>-2.7412640612235473E-3</v>
      </c>
      <c r="K14">
        <f t="shared" si="0"/>
        <v>1.0565310332212308E-3</v>
      </c>
    </row>
    <row r="15" spans="1:17" x14ac:dyDescent="0.35">
      <c r="A15">
        <v>13</v>
      </c>
      <c r="B15">
        <f t="shared" si="1"/>
        <v>240</v>
      </c>
      <c r="C15">
        <v>0.46058559999999998</v>
      </c>
      <c r="D15">
        <v>0.50887249362850495</v>
      </c>
      <c r="E15">
        <v>0.76028638365072698</v>
      </c>
      <c r="F15">
        <v>0.45968560000000003</v>
      </c>
      <c r="G15">
        <v>0.50719999999999998</v>
      </c>
      <c r="H15">
        <v>0.76070000000000004</v>
      </c>
      <c r="I15">
        <f t="shared" si="2"/>
        <v>5.7666518557419888E-4</v>
      </c>
      <c r="J15">
        <f t="shared" si="0"/>
        <v>-4.7925974557225803E-3</v>
      </c>
      <c r="K15">
        <f t="shared" si="0"/>
        <v>1.6667583059482016E-3</v>
      </c>
    </row>
    <row r="16" spans="1:17" x14ac:dyDescent="0.35">
      <c r="A16">
        <v>14</v>
      </c>
      <c r="B16">
        <f t="shared" si="1"/>
        <v>260</v>
      </c>
      <c r="C16">
        <v>0.46057730220214599</v>
      </c>
      <c r="D16">
        <v>0.50701653112935996</v>
      </c>
      <c r="E16">
        <v>0.76108979021800405</v>
      </c>
      <c r="F16">
        <v>0.459679710017103</v>
      </c>
      <c r="G16">
        <v>0.50509999999999999</v>
      </c>
      <c r="H16">
        <v>0.76139999999999997</v>
      </c>
      <c r="I16">
        <f t="shared" si="2"/>
        <v>5.6836738772020334E-4</v>
      </c>
      <c r="J16">
        <f t="shared" si="0"/>
        <v>-6.6485599548675722E-3</v>
      </c>
      <c r="K16">
        <f t="shared" si="0"/>
        <v>2.4701648732252668E-3</v>
      </c>
    </row>
    <row r="17" spans="1:11" x14ac:dyDescent="0.35">
      <c r="A17">
        <v>15</v>
      </c>
      <c r="B17">
        <f t="shared" si="1"/>
        <v>280</v>
      </c>
      <c r="C17">
        <v>0.46053319730145797</v>
      </c>
      <c r="D17">
        <v>0.50504473650385595</v>
      </c>
      <c r="E17">
        <v>0.76170432943748401</v>
      </c>
      <c r="F17">
        <v>0.459685195415243</v>
      </c>
      <c r="G17">
        <v>0.50309999999999999</v>
      </c>
      <c r="H17">
        <v>0.7621</v>
      </c>
      <c r="I17">
        <f t="shared" si="2"/>
        <v>5.2426248703218992E-4</v>
      </c>
      <c r="J17">
        <f t="shared" si="0"/>
        <v>-8.6203545803715809E-3</v>
      </c>
      <c r="K17">
        <f t="shared" si="0"/>
        <v>3.0847040927052261E-3</v>
      </c>
    </row>
    <row r="18" spans="1:11" x14ac:dyDescent="0.35">
      <c r="A18">
        <v>16</v>
      </c>
      <c r="B18">
        <f t="shared" si="1"/>
        <v>300</v>
      </c>
      <c r="C18">
        <v>0.45859142280377602</v>
      </c>
      <c r="D18">
        <v>0.50319261032058704</v>
      </c>
      <c r="E18">
        <v>0.76251455671021096</v>
      </c>
      <c r="F18">
        <v>0.45948559999999999</v>
      </c>
      <c r="G18">
        <v>0.501</v>
      </c>
      <c r="H18">
        <v>0.76280000000000003</v>
      </c>
      <c r="I18">
        <f t="shared" si="2"/>
        <v>-1.4175120106497685E-3</v>
      </c>
      <c r="J18">
        <f t="shared" si="0"/>
        <v>-1.047248076364049E-2</v>
      </c>
      <c r="K18">
        <f t="shared" si="0"/>
        <v>3.8949313654321749E-3</v>
      </c>
    </row>
    <row r="19" spans="1:11" x14ac:dyDescent="0.35">
      <c r="A19">
        <v>17</v>
      </c>
      <c r="B19">
        <f t="shared" si="1"/>
        <v>320</v>
      </c>
      <c r="C19">
        <v>0.46056139627836801</v>
      </c>
      <c r="D19">
        <v>0.50131332739661805</v>
      </c>
      <c r="E19">
        <v>0.76328812811125901</v>
      </c>
      <c r="F19">
        <v>0.45967537900572297</v>
      </c>
      <c r="G19">
        <v>0.499</v>
      </c>
      <c r="H19">
        <v>0.76349999999999996</v>
      </c>
      <c r="I19">
        <f t="shared" si="2"/>
        <v>5.5246146394222206E-4</v>
      </c>
      <c r="J19">
        <f t="shared" ref="J19:J22" si="3">D19-D$23</f>
        <v>-1.2351763687609485E-2</v>
      </c>
      <c r="K19">
        <f t="shared" ref="K19:K22" si="4">E19-E$23</f>
        <v>4.6685027664802314E-3</v>
      </c>
    </row>
    <row r="20" spans="1:11" x14ac:dyDescent="0.35">
      <c r="A20">
        <v>18</v>
      </c>
      <c r="B20">
        <f t="shared" si="1"/>
        <v>340</v>
      </c>
      <c r="C20">
        <v>0.46043374299885198</v>
      </c>
      <c r="D20">
        <v>0.49943202293875699</v>
      </c>
      <c r="E20">
        <v>0.76409029768623804</v>
      </c>
      <c r="F20">
        <v>0.459685419621081</v>
      </c>
      <c r="G20">
        <v>0.49690000000000001</v>
      </c>
      <c r="H20">
        <v>0.76419999999999999</v>
      </c>
      <c r="I20">
        <f t="shared" si="2"/>
        <v>4.2480818442619528E-4</v>
      </c>
      <c r="J20">
        <f t="shared" si="3"/>
        <v>-1.423306814547054E-2</v>
      </c>
      <c r="K20">
        <f t="shared" si="4"/>
        <v>5.4706723414592595E-3</v>
      </c>
    </row>
    <row r="21" spans="1:11" x14ac:dyDescent="0.35">
      <c r="A21">
        <v>19</v>
      </c>
      <c r="B21">
        <f t="shared" si="1"/>
        <v>360</v>
      </c>
      <c r="C21">
        <v>0.46056989534397802</v>
      </c>
      <c r="D21">
        <v>0.49738068954425801</v>
      </c>
      <c r="E21">
        <v>0.76470052495896601</v>
      </c>
      <c r="F21">
        <v>0.45967332325058202</v>
      </c>
      <c r="G21">
        <v>0.49480000000000002</v>
      </c>
      <c r="H21">
        <v>0.76490000000000002</v>
      </c>
      <c r="I21">
        <f t="shared" si="2"/>
        <v>5.6096052955223463E-4</v>
      </c>
      <c r="J21">
        <f t="shared" si="3"/>
        <v>-1.6284401539969517E-2</v>
      </c>
      <c r="K21">
        <f t="shared" si="4"/>
        <v>6.0808996141872296E-3</v>
      </c>
    </row>
    <row r="22" spans="1:11" x14ac:dyDescent="0.35">
      <c r="A22">
        <v>20</v>
      </c>
      <c r="B22">
        <f t="shared" si="1"/>
        <v>380</v>
      </c>
      <c r="C22">
        <v>0.46057049180631299</v>
      </c>
      <c r="D22">
        <v>0.49549077786701301</v>
      </c>
      <c r="E22">
        <v>0.76550551504436304</v>
      </c>
      <c r="F22">
        <v>0.459676117796253</v>
      </c>
      <c r="G22">
        <v>0.49280000000000002</v>
      </c>
      <c r="H22">
        <v>0.76559999999999995</v>
      </c>
      <c r="I22">
        <f t="shared" si="2"/>
        <v>5.6155699188720209E-4</v>
      </c>
      <c r="J22">
        <f t="shared" si="3"/>
        <v>-1.8174313217214522E-2</v>
      </c>
      <c r="K22">
        <f t="shared" si="4"/>
        <v>6.8858896995842578E-3</v>
      </c>
    </row>
    <row r="23" spans="1:11" x14ac:dyDescent="0.35">
      <c r="C23">
        <f>AVERAGE(C3:C22)</f>
        <v>0.46000893481442579</v>
      </c>
      <c r="D23">
        <f t="shared" ref="D23:E23" si="5">AVERAGE(D3:D22)</f>
        <v>0.51366509108422753</v>
      </c>
      <c r="E23">
        <f t="shared" si="5"/>
        <v>0.75861962534477878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VertScanNew (2)</vt:lpstr>
      <vt:lpstr>HoriScanNew</vt:lpstr>
      <vt:lpstr>VertScanNew</vt:lpstr>
      <vt:lpstr>HoriScan</vt:lpstr>
      <vt:lpstr>VertScan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zhang619@student.ubc.ca</dc:creator>
  <cp:keywords/>
  <dc:description/>
  <cp:lastModifiedBy>Britton, Ben</cp:lastModifiedBy>
  <cp:revision/>
  <dcterms:created xsi:type="dcterms:W3CDTF">2023-11-01T02:31:23Z</dcterms:created>
  <dcterms:modified xsi:type="dcterms:W3CDTF">2023-11-02T01:27:43Z</dcterms:modified>
  <cp:category/>
  <cp:contentStatus/>
</cp:coreProperties>
</file>