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reddymodugu/Downloads/"/>
    </mc:Choice>
  </mc:AlternateContent>
  <xr:revisionPtr revIDLastSave="0" documentId="13_ncr:1_{14AE6B7A-0263-A541-8E70-CDCDCFA7FF9E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Burndown" sheetId="7" r:id="rId1"/>
    <sheet name="Planned" sheetId="4" r:id="rId2"/>
    <sheet name="Velocit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6" l="1"/>
  <c r="F30" i="6"/>
  <c r="F29" i="6"/>
  <c r="F28" i="6"/>
  <c r="P65" i="7"/>
  <c r="L65" i="7"/>
  <c r="H65" i="7"/>
  <c r="D65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C26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Z20" i="7"/>
  <c r="AZ19" i="7"/>
  <c r="AZ18" i="7"/>
  <c r="AZ17" i="7"/>
  <c r="AZ16" i="7"/>
  <c r="AZ15" i="7"/>
  <c r="AZ14" i="7"/>
  <c r="AZ13" i="7"/>
  <c r="AZ12" i="7"/>
  <c r="AZ11" i="7"/>
  <c r="AZ10" i="7"/>
  <c r="AZ9" i="7"/>
  <c r="AZ8" i="7"/>
  <c r="AZ7" i="7"/>
  <c r="AZ6" i="7"/>
  <c r="AZ5" i="7"/>
  <c r="AZ4" i="7"/>
  <c r="AZ3" i="7"/>
  <c r="D26" i="7" l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T65" i="7"/>
</calcChain>
</file>

<file path=xl/sharedStrings.xml><?xml version="1.0" encoding="utf-8"?>
<sst xmlns="http://schemas.openxmlformats.org/spreadsheetml/2006/main" count="214" uniqueCount="89">
  <si>
    <t>Initial Estimate</t>
  </si>
  <si>
    <t>Hours Left</t>
  </si>
  <si>
    <t>Ideal Burndown</t>
  </si>
  <si>
    <t>Start</t>
  </si>
  <si>
    <t>EP-7</t>
  </si>
  <si>
    <t>EP-6</t>
  </si>
  <si>
    <t>Sprint 0</t>
  </si>
  <si>
    <t>Sprint 1</t>
  </si>
  <si>
    <t>Sprint 2</t>
  </si>
  <si>
    <t>Sprint 3</t>
  </si>
  <si>
    <t>Story Points</t>
  </si>
  <si>
    <t>Planned Story Points</t>
  </si>
  <si>
    <t>Actual Story Points</t>
  </si>
  <si>
    <t>Remaining Story Points</t>
  </si>
  <si>
    <t>4 Sprints</t>
  </si>
  <si>
    <t>EP-1</t>
  </si>
  <si>
    <t>EP-2</t>
  </si>
  <si>
    <t>EP-4</t>
  </si>
  <si>
    <t>EP-5</t>
  </si>
  <si>
    <t>EP-8</t>
  </si>
  <si>
    <t>EP-9</t>
  </si>
  <si>
    <t>EP-10</t>
  </si>
  <si>
    <t>EP-11</t>
  </si>
  <si>
    <t>EP-12</t>
  </si>
  <si>
    <t>EP-13</t>
  </si>
  <si>
    <t>EP-14</t>
  </si>
  <si>
    <t>EP-15</t>
  </si>
  <si>
    <t>EP-16</t>
  </si>
  <si>
    <t>EP-17</t>
  </si>
  <si>
    <t>EP-18</t>
  </si>
  <si>
    <t>User Stories</t>
  </si>
  <si>
    <t>5 Mar</t>
  </si>
  <si>
    <t>6 Mar</t>
  </si>
  <si>
    <t>7 Mar</t>
  </si>
  <si>
    <t>8 Mar</t>
  </si>
  <si>
    <t>9 Mar</t>
  </si>
  <si>
    <t>10 Mar</t>
  </si>
  <si>
    <t>11 Mar</t>
  </si>
  <si>
    <t>12 Mar</t>
  </si>
  <si>
    <t>13 Mar</t>
  </si>
  <si>
    <t>14 Mar</t>
  </si>
  <si>
    <t>15 Mar</t>
  </si>
  <si>
    <t>16 Mar</t>
  </si>
  <si>
    <t>17 Mar</t>
  </si>
  <si>
    <t>18 Mar</t>
  </si>
  <si>
    <t>19 Mar</t>
  </si>
  <si>
    <t>20 Mar</t>
  </si>
  <si>
    <t>21 Mar</t>
  </si>
  <si>
    <t>22 Mar</t>
  </si>
  <si>
    <t>23 Mar</t>
  </si>
  <si>
    <t>24 Mar</t>
  </si>
  <si>
    <t>25 Mar</t>
  </si>
  <si>
    <t>2 Apr</t>
  </si>
  <si>
    <t>3 Apr</t>
  </si>
  <si>
    <t>4 Apr</t>
  </si>
  <si>
    <t>5 Apr</t>
  </si>
  <si>
    <t>6 Apr</t>
  </si>
  <si>
    <t>7 Apr</t>
  </si>
  <si>
    <t>8 Apr</t>
  </si>
  <si>
    <t>9 Apr</t>
  </si>
  <si>
    <t>10 Apr</t>
  </si>
  <si>
    <t>11 Apr</t>
  </si>
  <si>
    <t>12 Apr</t>
  </si>
  <si>
    <t>13 Apr</t>
  </si>
  <si>
    <t>14 Apr</t>
  </si>
  <si>
    <t>15 Apr</t>
  </si>
  <si>
    <t>16 Apr</t>
  </si>
  <si>
    <t>17 Apr</t>
  </si>
  <si>
    <t>18 Apr</t>
  </si>
  <si>
    <t>19 Apr</t>
  </si>
  <si>
    <t>20 Apr</t>
  </si>
  <si>
    <t>21 Apr</t>
  </si>
  <si>
    <t>22 Apr</t>
  </si>
  <si>
    <t>23 Apr</t>
  </si>
  <si>
    <t>24 Apr</t>
  </si>
  <si>
    <t>25 Apr</t>
  </si>
  <si>
    <t>26 Apr</t>
  </si>
  <si>
    <t>27 Apr</t>
  </si>
  <si>
    <t>28 Apr</t>
  </si>
  <si>
    <t>29 Apr</t>
  </si>
  <si>
    <t>5 March - 11 March</t>
  </si>
  <si>
    <t>12 March - 25 March</t>
  </si>
  <si>
    <t>2 April - 15 April</t>
  </si>
  <si>
    <t>Sprint</t>
  </si>
  <si>
    <t>Committed Story Points</t>
  </si>
  <si>
    <t>Completed Story Points</t>
  </si>
  <si>
    <t>5 March - 28 April</t>
  </si>
  <si>
    <t>16 April - 28 April</t>
  </si>
  <si>
    <t>EP-3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</si>
</sst>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2"/>
      <name val="Cambria"/>
      <family val="1"/>
    </font>
    <font>
      <sz val="40"/>
      <color rgb="FF005493"/>
      <name val="Calibri"/>
      <family val="2"/>
    </font>
    <font>
      <sz val="30"/>
      <color rgb="FF009051"/>
      <name val="Calibri"/>
      <family val="2"/>
    </font>
    <font>
      <sz val="14"/>
      <color rgb="FF5E5E5E"/>
      <name val="Calibri"/>
      <family val="2"/>
    </font>
    <font>
      <sz val="16"/>
      <name val="Calibri"/>
      <family val="2"/>
    </font>
    <font>
      <sz val="11"/>
      <color theme="1"/>
      <name val="Cambria"/>
      <family val="1"/>
    </font>
    <font>
      <b/>
      <sz val="12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6" tint="0.39994506668294322"/>
      </top>
      <bottom/>
      <diagonal/>
    </border>
    <border>
      <left style="thin">
        <color theme="6" tint="0.39991454817346722"/>
      </left>
      <right/>
      <top style="thin">
        <color theme="6" tint="0.39994506668294322"/>
      </top>
      <bottom/>
      <diagonal/>
    </border>
    <border>
      <left/>
      <right style="thin">
        <color theme="6" tint="0.39991454817346722"/>
      </right>
      <top style="thin">
        <color theme="6" tint="0.39994506668294322"/>
      </top>
      <bottom/>
      <diagonal/>
    </border>
    <border>
      <left style="thin">
        <color theme="6" tint="0.39991454817346722"/>
      </left>
      <right/>
      <top/>
      <bottom/>
      <diagonal/>
    </border>
    <border>
      <left/>
      <right style="thin">
        <color theme="6" tint="0.39991454817346722"/>
      </right>
      <top/>
      <bottom/>
      <diagonal/>
    </border>
    <border>
      <left style="thin">
        <color theme="6" tint="0.39991454817346722"/>
      </left>
      <right/>
      <top/>
      <bottom style="thin">
        <color theme="6" tint="0.39991454817346722"/>
      </bottom>
      <diagonal/>
    </border>
    <border>
      <left/>
      <right/>
      <top/>
      <bottom style="thin">
        <color theme="6" tint="0.39991454817346722"/>
      </bottom>
      <diagonal/>
    </border>
    <border>
      <left/>
      <right style="thin">
        <color theme="6" tint="0.39991454817346722"/>
      </right>
      <top/>
      <bottom style="thin">
        <color theme="6" tint="0.39991454817346722"/>
      </bottom>
      <diagonal/>
    </border>
    <border>
      <left style="thin">
        <color theme="6" tint="0.39991454817346722"/>
      </left>
      <right/>
      <top/>
      <bottom style="thin">
        <color theme="6" tint="0.39988402966399123"/>
      </bottom>
      <diagonal/>
    </border>
    <border>
      <left/>
      <right/>
      <top/>
      <bottom style="thin">
        <color theme="6" tint="0.39988402966399123"/>
      </bottom>
      <diagonal/>
    </border>
    <border>
      <left/>
      <right style="thin">
        <color theme="6" tint="0.39991454817346722"/>
      </right>
      <top/>
      <bottom style="thin">
        <color theme="6" tint="0.3998840296639912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49" fontId="4" fillId="3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6" borderId="12" xfId="0" applyFont="1" applyFill="1" applyBorder="1" applyAlignment="1">
      <alignment vertical="center"/>
    </xf>
    <xf numFmtId="0" fontId="10" fillId="6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164" fontId="11" fillId="0" borderId="13" xfId="1" applyNumberFormat="1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164" fontId="11" fillId="0" borderId="14" xfId="1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colors>
    <mruColors>
      <color rgb="FFFF9300"/>
      <color rgb="FF005493"/>
      <color rgb="FF5E5E5E"/>
      <color rgb="FF009051"/>
      <color rgb="FF929000"/>
      <color rgb="FF797979"/>
      <color rgb="FF945200"/>
      <color rgb="FF0096FF"/>
      <color rgb="FF011893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600" b="1">
                <a:solidFill>
                  <a:schemeClr val="accent3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Project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3">
                  <a:lumMod val="50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Burndown!$B$24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Burndown!$D$23:$AY$23</c:f>
              <c:strCache>
                <c:ptCount val="48"/>
                <c:pt idx="0">
                  <c:v>5 Mar</c:v>
                </c:pt>
                <c:pt idx="1">
                  <c:v>6 Mar</c:v>
                </c:pt>
                <c:pt idx="2">
                  <c:v>7 Mar</c:v>
                </c:pt>
                <c:pt idx="3">
                  <c:v>8 Mar</c:v>
                </c:pt>
                <c:pt idx="4">
                  <c:v>9 Mar</c:v>
                </c:pt>
                <c:pt idx="5">
                  <c:v>10 Mar</c:v>
                </c:pt>
                <c:pt idx="6">
                  <c:v>11 Mar</c:v>
                </c:pt>
                <c:pt idx="7">
                  <c:v>12 Mar</c:v>
                </c:pt>
                <c:pt idx="8">
                  <c:v>13 Mar</c:v>
                </c:pt>
                <c:pt idx="9">
                  <c:v>14 Mar</c:v>
                </c:pt>
                <c:pt idx="10">
                  <c:v>15 Mar</c:v>
                </c:pt>
                <c:pt idx="11">
                  <c:v>16 Mar</c:v>
                </c:pt>
                <c:pt idx="12">
                  <c:v>17 Mar</c:v>
                </c:pt>
                <c:pt idx="13">
                  <c:v>18 Mar</c:v>
                </c:pt>
                <c:pt idx="14">
                  <c:v>19 Mar</c:v>
                </c:pt>
                <c:pt idx="15">
                  <c:v>20 Mar</c:v>
                </c:pt>
                <c:pt idx="16">
                  <c:v>21 Mar</c:v>
                </c:pt>
                <c:pt idx="17">
                  <c:v>22 Mar</c:v>
                </c:pt>
                <c:pt idx="18">
                  <c:v>23 Mar</c:v>
                </c:pt>
                <c:pt idx="19">
                  <c:v>24 Mar</c:v>
                </c:pt>
                <c:pt idx="20">
                  <c:v>25 Mar</c:v>
                </c:pt>
                <c:pt idx="21">
                  <c:v>2 Apr</c:v>
                </c:pt>
                <c:pt idx="22">
                  <c:v>3 Apr</c:v>
                </c:pt>
                <c:pt idx="23">
                  <c:v>4 Apr</c:v>
                </c:pt>
                <c:pt idx="24">
                  <c:v>5 Apr</c:v>
                </c:pt>
                <c:pt idx="25">
                  <c:v>6 Apr</c:v>
                </c:pt>
                <c:pt idx="26">
                  <c:v>7 Apr</c:v>
                </c:pt>
                <c:pt idx="27">
                  <c:v>8 Apr</c:v>
                </c:pt>
                <c:pt idx="28">
                  <c:v>9 Apr</c:v>
                </c:pt>
                <c:pt idx="29">
                  <c:v>10 Apr</c:v>
                </c:pt>
                <c:pt idx="30">
                  <c:v>11 Apr</c:v>
                </c:pt>
                <c:pt idx="31">
                  <c:v>12 Apr</c:v>
                </c:pt>
                <c:pt idx="32">
                  <c:v>13 Apr</c:v>
                </c:pt>
                <c:pt idx="33">
                  <c:v>14 Apr</c:v>
                </c:pt>
                <c:pt idx="34">
                  <c:v>15 Apr</c:v>
                </c:pt>
                <c:pt idx="35">
                  <c:v>16 Apr</c:v>
                </c:pt>
                <c:pt idx="36">
                  <c:v>17 Apr</c:v>
                </c:pt>
                <c:pt idx="37">
                  <c:v>18 Apr</c:v>
                </c:pt>
                <c:pt idx="38">
                  <c:v>19 Apr</c:v>
                </c:pt>
                <c:pt idx="39">
                  <c:v>20 Apr</c:v>
                </c:pt>
                <c:pt idx="40">
                  <c:v>21 Apr</c:v>
                </c:pt>
                <c:pt idx="41">
                  <c:v>22 Apr</c:v>
                </c:pt>
                <c:pt idx="42">
                  <c:v>23 Apr</c:v>
                </c:pt>
                <c:pt idx="43">
                  <c:v>24 Apr</c:v>
                </c:pt>
                <c:pt idx="44">
                  <c:v>25 Apr</c:v>
                </c:pt>
                <c:pt idx="45">
                  <c:v>26 Apr</c:v>
                </c:pt>
                <c:pt idx="46">
                  <c:v>27 Apr</c:v>
                </c:pt>
                <c:pt idx="47">
                  <c:v>28 Apr</c:v>
                </c:pt>
              </c:strCache>
            </c:strRef>
          </c:cat>
          <c:val>
            <c:numRef>
              <c:f>Burndown!$D$24:$AY$24</c:f>
              <c:numCache>
                <c:formatCode>_(* #,##0_);_(* \(#,##0\);_(* "-"??_);_(@_)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B-EA49-9F3A-9587130C31EF}"/>
            </c:ext>
          </c:extLst>
        </c:ser>
        <c:ser>
          <c:idx val="1"/>
          <c:order val="1"/>
          <c:tx>
            <c:strRef>
              <c:f>Burndown!$B$25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Burndown!$D$23:$AY$23</c:f>
              <c:strCache>
                <c:ptCount val="48"/>
                <c:pt idx="0">
                  <c:v>5 Mar</c:v>
                </c:pt>
                <c:pt idx="1">
                  <c:v>6 Mar</c:v>
                </c:pt>
                <c:pt idx="2">
                  <c:v>7 Mar</c:v>
                </c:pt>
                <c:pt idx="3">
                  <c:v>8 Mar</c:v>
                </c:pt>
                <c:pt idx="4">
                  <c:v>9 Mar</c:v>
                </c:pt>
                <c:pt idx="5">
                  <c:v>10 Mar</c:v>
                </c:pt>
                <c:pt idx="6">
                  <c:v>11 Mar</c:v>
                </c:pt>
                <c:pt idx="7">
                  <c:v>12 Mar</c:v>
                </c:pt>
                <c:pt idx="8">
                  <c:v>13 Mar</c:v>
                </c:pt>
                <c:pt idx="9">
                  <c:v>14 Mar</c:v>
                </c:pt>
                <c:pt idx="10">
                  <c:v>15 Mar</c:v>
                </c:pt>
                <c:pt idx="11">
                  <c:v>16 Mar</c:v>
                </c:pt>
                <c:pt idx="12">
                  <c:v>17 Mar</c:v>
                </c:pt>
                <c:pt idx="13">
                  <c:v>18 Mar</c:v>
                </c:pt>
                <c:pt idx="14">
                  <c:v>19 Mar</c:v>
                </c:pt>
                <c:pt idx="15">
                  <c:v>20 Mar</c:v>
                </c:pt>
                <c:pt idx="16">
                  <c:v>21 Mar</c:v>
                </c:pt>
                <c:pt idx="17">
                  <c:v>22 Mar</c:v>
                </c:pt>
                <c:pt idx="18">
                  <c:v>23 Mar</c:v>
                </c:pt>
                <c:pt idx="19">
                  <c:v>24 Mar</c:v>
                </c:pt>
                <c:pt idx="20">
                  <c:v>25 Mar</c:v>
                </c:pt>
                <c:pt idx="21">
                  <c:v>2 Apr</c:v>
                </c:pt>
                <c:pt idx="22">
                  <c:v>3 Apr</c:v>
                </c:pt>
                <c:pt idx="23">
                  <c:v>4 Apr</c:v>
                </c:pt>
                <c:pt idx="24">
                  <c:v>5 Apr</c:v>
                </c:pt>
                <c:pt idx="25">
                  <c:v>6 Apr</c:v>
                </c:pt>
                <c:pt idx="26">
                  <c:v>7 Apr</c:v>
                </c:pt>
                <c:pt idx="27">
                  <c:v>8 Apr</c:v>
                </c:pt>
                <c:pt idx="28">
                  <c:v>9 Apr</c:v>
                </c:pt>
                <c:pt idx="29">
                  <c:v>10 Apr</c:v>
                </c:pt>
                <c:pt idx="30">
                  <c:v>11 Apr</c:v>
                </c:pt>
                <c:pt idx="31">
                  <c:v>12 Apr</c:v>
                </c:pt>
                <c:pt idx="32">
                  <c:v>13 Apr</c:v>
                </c:pt>
                <c:pt idx="33">
                  <c:v>14 Apr</c:v>
                </c:pt>
                <c:pt idx="34">
                  <c:v>15 Apr</c:v>
                </c:pt>
                <c:pt idx="35">
                  <c:v>16 Apr</c:v>
                </c:pt>
                <c:pt idx="36">
                  <c:v>17 Apr</c:v>
                </c:pt>
                <c:pt idx="37">
                  <c:v>18 Apr</c:v>
                </c:pt>
                <c:pt idx="38">
                  <c:v>19 Apr</c:v>
                </c:pt>
                <c:pt idx="39">
                  <c:v>20 Apr</c:v>
                </c:pt>
                <c:pt idx="40">
                  <c:v>21 Apr</c:v>
                </c:pt>
                <c:pt idx="41">
                  <c:v>22 Apr</c:v>
                </c:pt>
                <c:pt idx="42">
                  <c:v>23 Apr</c:v>
                </c:pt>
                <c:pt idx="43">
                  <c:v>24 Apr</c:v>
                </c:pt>
                <c:pt idx="44">
                  <c:v>25 Apr</c:v>
                </c:pt>
                <c:pt idx="45">
                  <c:v>26 Apr</c:v>
                </c:pt>
                <c:pt idx="46">
                  <c:v>27 Apr</c:v>
                </c:pt>
                <c:pt idx="47">
                  <c:v>28 Apr</c:v>
                </c:pt>
              </c:strCache>
            </c:strRef>
          </c:cat>
          <c:val>
            <c:numRef>
              <c:f>Burndown!$D$25:$AY$25</c:f>
              <c:numCache>
                <c:formatCode>_(* #,##0_);_(* \(#,##0\);_(* "-"??_);_(@_)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2</c:v>
                </c:pt>
                <c:pt idx="16">
                  <c:v>11</c:v>
                </c:pt>
                <c:pt idx="17">
                  <c:v>0</c:v>
                </c:pt>
                <c:pt idx="18">
                  <c:v>3</c:v>
                </c:pt>
                <c:pt idx="19">
                  <c:v>9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9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B-EA49-9F3A-9587130C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305264"/>
        <c:axId val="1763950816"/>
      </c:barChart>
      <c:lineChart>
        <c:grouping val="standard"/>
        <c:varyColors val="0"/>
        <c:ser>
          <c:idx val="2"/>
          <c:order val="2"/>
          <c:tx>
            <c:strRef>
              <c:f>Burndown!$B$26</c:f>
              <c:strCache>
                <c:ptCount val="1"/>
                <c:pt idx="0">
                  <c:v>Remaining Story Points</c:v>
                </c:pt>
              </c:strCache>
            </c:strRef>
          </c:tx>
          <c:spPr>
            <a:ln w="28575" cap="rnd">
              <a:solidFill>
                <a:srgbClr val="FF93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9300"/>
              </a:solidFill>
              <a:ln w="9525">
                <a:solidFill>
                  <a:srgbClr val="FF9300"/>
                </a:solidFill>
              </a:ln>
              <a:effectLst/>
            </c:spPr>
          </c:marker>
          <c:cat>
            <c:strRef>
              <c:f>Burndown!$D$23:$AY$23</c:f>
              <c:strCache>
                <c:ptCount val="48"/>
                <c:pt idx="0">
                  <c:v>5 Mar</c:v>
                </c:pt>
                <c:pt idx="1">
                  <c:v>6 Mar</c:v>
                </c:pt>
                <c:pt idx="2">
                  <c:v>7 Mar</c:v>
                </c:pt>
                <c:pt idx="3">
                  <c:v>8 Mar</c:v>
                </c:pt>
                <c:pt idx="4">
                  <c:v>9 Mar</c:v>
                </c:pt>
                <c:pt idx="5">
                  <c:v>10 Mar</c:v>
                </c:pt>
                <c:pt idx="6">
                  <c:v>11 Mar</c:v>
                </c:pt>
                <c:pt idx="7">
                  <c:v>12 Mar</c:v>
                </c:pt>
                <c:pt idx="8">
                  <c:v>13 Mar</c:v>
                </c:pt>
                <c:pt idx="9">
                  <c:v>14 Mar</c:v>
                </c:pt>
                <c:pt idx="10">
                  <c:v>15 Mar</c:v>
                </c:pt>
                <c:pt idx="11">
                  <c:v>16 Mar</c:v>
                </c:pt>
                <c:pt idx="12">
                  <c:v>17 Mar</c:v>
                </c:pt>
                <c:pt idx="13">
                  <c:v>18 Mar</c:v>
                </c:pt>
                <c:pt idx="14">
                  <c:v>19 Mar</c:v>
                </c:pt>
                <c:pt idx="15">
                  <c:v>20 Mar</c:v>
                </c:pt>
                <c:pt idx="16">
                  <c:v>21 Mar</c:v>
                </c:pt>
                <c:pt idx="17">
                  <c:v>22 Mar</c:v>
                </c:pt>
                <c:pt idx="18">
                  <c:v>23 Mar</c:v>
                </c:pt>
                <c:pt idx="19">
                  <c:v>24 Mar</c:v>
                </c:pt>
                <c:pt idx="20">
                  <c:v>25 Mar</c:v>
                </c:pt>
                <c:pt idx="21">
                  <c:v>2 Apr</c:v>
                </c:pt>
                <c:pt idx="22">
                  <c:v>3 Apr</c:v>
                </c:pt>
                <c:pt idx="23">
                  <c:v>4 Apr</c:v>
                </c:pt>
                <c:pt idx="24">
                  <c:v>5 Apr</c:v>
                </c:pt>
                <c:pt idx="25">
                  <c:v>6 Apr</c:v>
                </c:pt>
                <c:pt idx="26">
                  <c:v>7 Apr</c:v>
                </c:pt>
                <c:pt idx="27">
                  <c:v>8 Apr</c:v>
                </c:pt>
                <c:pt idx="28">
                  <c:v>9 Apr</c:v>
                </c:pt>
                <c:pt idx="29">
                  <c:v>10 Apr</c:v>
                </c:pt>
                <c:pt idx="30">
                  <c:v>11 Apr</c:v>
                </c:pt>
                <c:pt idx="31">
                  <c:v>12 Apr</c:v>
                </c:pt>
                <c:pt idx="32">
                  <c:v>13 Apr</c:v>
                </c:pt>
                <c:pt idx="33">
                  <c:v>14 Apr</c:v>
                </c:pt>
                <c:pt idx="34">
                  <c:v>15 Apr</c:v>
                </c:pt>
                <c:pt idx="35">
                  <c:v>16 Apr</c:v>
                </c:pt>
                <c:pt idx="36">
                  <c:v>17 Apr</c:v>
                </c:pt>
                <c:pt idx="37">
                  <c:v>18 Apr</c:v>
                </c:pt>
                <c:pt idx="38">
                  <c:v>19 Apr</c:v>
                </c:pt>
                <c:pt idx="39">
                  <c:v>20 Apr</c:v>
                </c:pt>
                <c:pt idx="40">
                  <c:v>21 Apr</c:v>
                </c:pt>
                <c:pt idx="41">
                  <c:v>22 Apr</c:v>
                </c:pt>
                <c:pt idx="42">
                  <c:v>23 Apr</c:v>
                </c:pt>
                <c:pt idx="43">
                  <c:v>24 Apr</c:v>
                </c:pt>
                <c:pt idx="44">
                  <c:v>25 Apr</c:v>
                </c:pt>
                <c:pt idx="45">
                  <c:v>26 Apr</c:v>
                </c:pt>
                <c:pt idx="46">
                  <c:v>27 Apr</c:v>
                </c:pt>
                <c:pt idx="47">
                  <c:v>28 Apr</c:v>
                </c:pt>
              </c:strCache>
            </c:strRef>
          </c:cat>
          <c:val>
            <c:numRef>
              <c:f>Burndown!$C$26:$AY$26</c:f>
              <c:numCache>
                <c:formatCode>_(* #,##0_);_(* \(#,##0\);_(* "-"??_);_(@_)</c:formatCode>
                <c:ptCount val="49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141</c:v>
                </c:pt>
                <c:pt idx="4">
                  <c:v>138</c:v>
                </c:pt>
                <c:pt idx="5">
                  <c:v>136</c:v>
                </c:pt>
                <c:pt idx="6">
                  <c:v>131</c:v>
                </c:pt>
                <c:pt idx="7">
                  <c:v>119</c:v>
                </c:pt>
                <c:pt idx="8">
                  <c:v>119</c:v>
                </c:pt>
                <c:pt idx="9">
                  <c:v>118</c:v>
                </c:pt>
                <c:pt idx="10">
                  <c:v>109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107</c:v>
                </c:pt>
                <c:pt idx="15">
                  <c:v>96</c:v>
                </c:pt>
                <c:pt idx="16">
                  <c:v>94</c:v>
                </c:pt>
                <c:pt idx="17">
                  <c:v>83</c:v>
                </c:pt>
                <c:pt idx="18">
                  <c:v>83</c:v>
                </c:pt>
                <c:pt idx="19">
                  <c:v>80</c:v>
                </c:pt>
                <c:pt idx="20">
                  <c:v>71</c:v>
                </c:pt>
                <c:pt idx="21">
                  <c:v>64</c:v>
                </c:pt>
                <c:pt idx="22">
                  <c:v>62</c:v>
                </c:pt>
                <c:pt idx="23">
                  <c:v>60</c:v>
                </c:pt>
                <c:pt idx="24">
                  <c:v>53</c:v>
                </c:pt>
                <c:pt idx="25">
                  <c:v>47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39</c:v>
                </c:pt>
                <c:pt idx="30">
                  <c:v>39</c:v>
                </c:pt>
                <c:pt idx="31">
                  <c:v>34</c:v>
                </c:pt>
                <c:pt idx="32">
                  <c:v>30</c:v>
                </c:pt>
                <c:pt idx="33">
                  <c:v>29</c:v>
                </c:pt>
                <c:pt idx="34">
                  <c:v>24</c:v>
                </c:pt>
                <c:pt idx="35">
                  <c:v>24</c:v>
                </c:pt>
                <c:pt idx="36">
                  <c:v>17</c:v>
                </c:pt>
                <c:pt idx="37">
                  <c:v>17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B-EA49-9F3A-9587130C31EF}"/>
            </c:ext>
          </c:extLst>
        </c:ser>
        <c:ser>
          <c:idx val="3"/>
          <c:order val="3"/>
          <c:tx>
            <c:strRef>
              <c:f>Burndown!$B$27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549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Burndown!$D$23:$AY$23</c:f>
              <c:strCache>
                <c:ptCount val="48"/>
                <c:pt idx="0">
                  <c:v>5 Mar</c:v>
                </c:pt>
                <c:pt idx="1">
                  <c:v>6 Mar</c:v>
                </c:pt>
                <c:pt idx="2">
                  <c:v>7 Mar</c:v>
                </c:pt>
                <c:pt idx="3">
                  <c:v>8 Mar</c:v>
                </c:pt>
                <c:pt idx="4">
                  <c:v>9 Mar</c:v>
                </c:pt>
                <c:pt idx="5">
                  <c:v>10 Mar</c:v>
                </c:pt>
                <c:pt idx="6">
                  <c:v>11 Mar</c:v>
                </c:pt>
                <c:pt idx="7">
                  <c:v>12 Mar</c:v>
                </c:pt>
                <c:pt idx="8">
                  <c:v>13 Mar</c:v>
                </c:pt>
                <c:pt idx="9">
                  <c:v>14 Mar</c:v>
                </c:pt>
                <c:pt idx="10">
                  <c:v>15 Mar</c:v>
                </c:pt>
                <c:pt idx="11">
                  <c:v>16 Mar</c:v>
                </c:pt>
                <c:pt idx="12">
                  <c:v>17 Mar</c:v>
                </c:pt>
                <c:pt idx="13">
                  <c:v>18 Mar</c:v>
                </c:pt>
                <c:pt idx="14">
                  <c:v>19 Mar</c:v>
                </c:pt>
                <c:pt idx="15">
                  <c:v>20 Mar</c:v>
                </c:pt>
                <c:pt idx="16">
                  <c:v>21 Mar</c:v>
                </c:pt>
                <c:pt idx="17">
                  <c:v>22 Mar</c:v>
                </c:pt>
                <c:pt idx="18">
                  <c:v>23 Mar</c:v>
                </c:pt>
                <c:pt idx="19">
                  <c:v>24 Mar</c:v>
                </c:pt>
                <c:pt idx="20">
                  <c:v>25 Mar</c:v>
                </c:pt>
                <c:pt idx="21">
                  <c:v>2 Apr</c:v>
                </c:pt>
                <c:pt idx="22">
                  <c:v>3 Apr</c:v>
                </c:pt>
                <c:pt idx="23">
                  <c:v>4 Apr</c:v>
                </c:pt>
                <c:pt idx="24">
                  <c:v>5 Apr</c:v>
                </c:pt>
                <c:pt idx="25">
                  <c:v>6 Apr</c:v>
                </c:pt>
                <c:pt idx="26">
                  <c:v>7 Apr</c:v>
                </c:pt>
                <c:pt idx="27">
                  <c:v>8 Apr</c:v>
                </c:pt>
                <c:pt idx="28">
                  <c:v>9 Apr</c:v>
                </c:pt>
                <c:pt idx="29">
                  <c:v>10 Apr</c:v>
                </c:pt>
                <c:pt idx="30">
                  <c:v>11 Apr</c:v>
                </c:pt>
                <c:pt idx="31">
                  <c:v>12 Apr</c:v>
                </c:pt>
                <c:pt idx="32">
                  <c:v>13 Apr</c:v>
                </c:pt>
                <c:pt idx="33">
                  <c:v>14 Apr</c:v>
                </c:pt>
                <c:pt idx="34">
                  <c:v>15 Apr</c:v>
                </c:pt>
                <c:pt idx="35">
                  <c:v>16 Apr</c:v>
                </c:pt>
                <c:pt idx="36">
                  <c:v>17 Apr</c:v>
                </c:pt>
                <c:pt idx="37">
                  <c:v>18 Apr</c:v>
                </c:pt>
                <c:pt idx="38">
                  <c:v>19 Apr</c:v>
                </c:pt>
                <c:pt idx="39">
                  <c:v>20 Apr</c:v>
                </c:pt>
                <c:pt idx="40">
                  <c:v>21 Apr</c:v>
                </c:pt>
                <c:pt idx="41">
                  <c:v>22 Apr</c:v>
                </c:pt>
                <c:pt idx="42">
                  <c:v>23 Apr</c:v>
                </c:pt>
                <c:pt idx="43">
                  <c:v>24 Apr</c:v>
                </c:pt>
                <c:pt idx="44">
                  <c:v>25 Apr</c:v>
                </c:pt>
                <c:pt idx="45">
                  <c:v>26 Apr</c:v>
                </c:pt>
                <c:pt idx="46">
                  <c:v>27 Apr</c:v>
                </c:pt>
                <c:pt idx="47">
                  <c:v>28 Apr</c:v>
                </c:pt>
              </c:strCache>
            </c:strRef>
          </c:cat>
          <c:val>
            <c:numRef>
              <c:f>Burndown!$C$27:$AY$27</c:f>
              <c:numCache>
                <c:formatCode>_(* #,##0_);_(* \(#,##0\);_(* "-"??_);_(@_)</c:formatCode>
                <c:ptCount val="49"/>
                <c:pt idx="0">
                  <c:v>145</c:v>
                </c:pt>
                <c:pt idx="1">
                  <c:v>142</c:v>
                </c:pt>
                <c:pt idx="2">
                  <c:v>139</c:v>
                </c:pt>
                <c:pt idx="3">
                  <c:v>137</c:v>
                </c:pt>
                <c:pt idx="4">
                  <c:v>134</c:v>
                </c:pt>
                <c:pt idx="5">
                  <c:v>130</c:v>
                </c:pt>
                <c:pt idx="6">
                  <c:v>125</c:v>
                </c:pt>
                <c:pt idx="7">
                  <c:v>119</c:v>
                </c:pt>
                <c:pt idx="8">
                  <c:v>117</c:v>
                </c:pt>
                <c:pt idx="9">
                  <c:v>114</c:v>
                </c:pt>
                <c:pt idx="10">
                  <c:v>110</c:v>
                </c:pt>
                <c:pt idx="11">
                  <c:v>106</c:v>
                </c:pt>
                <c:pt idx="12">
                  <c:v>102</c:v>
                </c:pt>
                <c:pt idx="13">
                  <c:v>98</c:v>
                </c:pt>
                <c:pt idx="14">
                  <c:v>95</c:v>
                </c:pt>
                <c:pt idx="15">
                  <c:v>92</c:v>
                </c:pt>
                <c:pt idx="16">
                  <c:v>89</c:v>
                </c:pt>
                <c:pt idx="17">
                  <c:v>86</c:v>
                </c:pt>
                <c:pt idx="18">
                  <c:v>81</c:v>
                </c:pt>
                <c:pt idx="19">
                  <c:v>76</c:v>
                </c:pt>
                <c:pt idx="20">
                  <c:v>71</c:v>
                </c:pt>
                <c:pt idx="21">
                  <c:v>64</c:v>
                </c:pt>
                <c:pt idx="22">
                  <c:v>62</c:v>
                </c:pt>
                <c:pt idx="23">
                  <c:v>61</c:v>
                </c:pt>
                <c:pt idx="24">
                  <c:v>59</c:v>
                </c:pt>
                <c:pt idx="25">
                  <c:v>58</c:v>
                </c:pt>
                <c:pt idx="26">
                  <c:v>56</c:v>
                </c:pt>
                <c:pt idx="27">
                  <c:v>55</c:v>
                </c:pt>
                <c:pt idx="28">
                  <c:v>54</c:v>
                </c:pt>
                <c:pt idx="29">
                  <c:v>52</c:v>
                </c:pt>
                <c:pt idx="30">
                  <c:v>51</c:v>
                </c:pt>
                <c:pt idx="31">
                  <c:v>48</c:v>
                </c:pt>
                <c:pt idx="32">
                  <c:v>44</c:v>
                </c:pt>
                <c:pt idx="33">
                  <c:v>39</c:v>
                </c:pt>
                <c:pt idx="34">
                  <c:v>32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B-EA49-9F3A-9587130C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34511"/>
        <c:axId val="416332239"/>
      </c:lineChart>
      <c:catAx>
        <c:axId val="3233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3950816"/>
        <c:crosses val="autoZero"/>
        <c:auto val="1"/>
        <c:lblAlgn val="ctr"/>
        <c:lblOffset val="100"/>
        <c:noMultiLvlLbl val="1"/>
      </c:catAx>
      <c:valAx>
        <c:axId val="17639508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323305264"/>
        <c:crosses val="autoZero"/>
        <c:crossBetween val="between"/>
      </c:valAx>
      <c:valAx>
        <c:axId val="41633223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416334511"/>
        <c:crosses val="max"/>
        <c:crossBetween val="between"/>
      </c:valAx>
      <c:catAx>
        <c:axId val="41633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33223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cs typeface="Calibri" panose="020F0502020204030204" pitchFamily="34" charset="0"/>
              </a:rPr>
              <a:t>Project</a:t>
            </a:r>
            <a:r>
              <a:rPr lang="en-US" b="1" baseline="0">
                <a:latin typeface="Calibri" panose="020F0502020204030204" pitchFamily="34" charset="0"/>
                <a:cs typeface="Calibri" panose="020F0502020204030204" pitchFamily="34" charset="0"/>
              </a:rPr>
              <a:t> Velocity Chart</a:t>
            </a:r>
            <a:endParaRPr lang="en-US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Velocity!$E$27</c:f>
              <c:strCache>
                <c:ptCount val="1"/>
                <c:pt idx="0">
                  <c:v>Completed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Velocity!$D$28:$D$31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Velocity!$E$28:$E$31</c:f>
              <c:numCache>
                <c:formatCode>_(* #,##0_);_(* \(#,##0\);_(* "-"??_);_(@_)</c:formatCode>
                <c:ptCount val="4"/>
                <c:pt idx="0">
                  <c:v>26</c:v>
                </c:pt>
                <c:pt idx="1">
                  <c:v>55</c:v>
                </c:pt>
                <c:pt idx="2">
                  <c:v>40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0242-9E46-DD57384F1532}"/>
            </c:ext>
          </c:extLst>
        </c:ser>
        <c:ser>
          <c:idx val="1"/>
          <c:order val="1"/>
          <c:tx>
            <c:strRef>
              <c:f>Velocity!$F$27</c:f>
              <c:strCache>
                <c:ptCount val="1"/>
                <c:pt idx="0">
                  <c:v>Committed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Velocity!$D$28:$D$31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Velocity!$F$28:$F$31</c:f>
              <c:numCache>
                <c:formatCode>_(* #,##0_);_(* \(#,##0\);_(* "-"??_);_(@_)</c:formatCode>
                <c:ptCount val="4"/>
                <c:pt idx="0">
                  <c:v>26</c:v>
                </c:pt>
                <c:pt idx="1">
                  <c:v>55</c:v>
                </c:pt>
                <c:pt idx="2">
                  <c:v>40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0242-9E46-DD57384F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393808"/>
        <c:axId val="1653547328"/>
      </c:barChart>
      <c:catAx>
        <c:axId val="18213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653547328"/>
        <c:crosses val="autoZero"/>
        <c:auto val="1"/>
        <c:lblAlgn val="ctr"/>
        <c:lblOffset val="100"/>
        <c:noMultiLvlLbl val="0"/>
      </c:catAx>
      <c:valAx>
        <c:axId val="165354732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213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30</xdr:row>
      <xdr:rowOff>152400</xdr:rowOff>
    </xdr:from>
    <xdr:to>
      <xdr:col>26</xdr:col>
      <xdr:colOff>698500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7839B-2B33-BF4B-85E6-8A0A51970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82550</xdr:rowOff>
    </xdr:from>
    <xdr:to>
      <xdr:col>10</xdr:col>
      <xdr:colOff>736600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A116A-D789-AC42-A78E-C3F5EBB7E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98E31-BA04-0743-A9E1-6852947A706F}" name="Table1" displayName="Table1" ref="D27:F31" totalsRowShown="0" headerRowDxfId="7" dataDxfId="5" headerRowBorderDxfId="6" tableBorderDxfId="4" totalsRowBorderDxfId="3">
  <tableColumns count="3">
    <tableColumn id="1" xr3:uid="{D5608F1C-CDE9-3E40-B1B1-BC6E3390194D}" name="Sprint" dataDxfId="2"/>
    <tableColumn id="2" xr3:uid="{6DC91296-72AF-6A4B-9581-4CEF851E365D}" name="Completed Story Points" dataDxfId="1" dataCellStyle="Comma"/>
    <tableColumn id="3" xr3:uid="{D5977A5F-B0D8-8B4F-B816-71858C4BDBA0}" name="Committed Story Points" dataDxfId="0" dataCellStyle="Comma">
      <calculatedColumnFormula>+SUM(Burndown!C3:C5)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C15E-8290-484C-B066-901111E000BA}">
  <dimension ref="B2:AZ69"/>
  <sheetViews>
    <sheetView showGridLines="0" tabSelected="1" zoomScaleNormal="100" workbookViewId="0">
      <selection activeCell="D29" sqref="D29"/>
    </sheetView>
  </sheetViews>
  <sheetFormatPr baseColWidth="10" defaultRowHeight="16" x14ac:dyDescent="0.2"/>
  <cols>
    <col min="1" max="1" width="10.83203125" style="1"/>
    <col min="2" max="2" width="21.5" style="1" customWidth="1"/>
    <col min="3" max="3" width="15.83203125" style="1" customWidth="1"/>
    <col min="4" max="4" width="8.1640625" style="1" customWidth="1"/>
    <col min="5" max="5" width="9.33203125" style="1" customWidth="1"/>
    <col min="6" max="6" width="7.6640625" style="1" customWidth="1"/>
    <col min="7" max="7" width="10.83203125" style="1"/>
    <col min="8" max="8" width="8.1640625" style="1" customWidth="1"/>
    <col min="9" max="9" width="9.33203125" style="1" customWidth="1"/>
    <col min="10" max="10" width="7.6640625" style="1" customWidth="1"/>
    <col min="11" max="11" width="10.83203125" style="1"/>
    <col min="12" max="12" width="8.1640625" style="1" customWidth="1"/>
    <col min="13" max="13" width="9.33203125" style="1" customWidth="1"/>
    <col min="14" max="14" width="7.6640625" style="1" customWidth="1"/>
    <col min="15" max="15" width="10.83203125" style="1"/>
    <col min="16" max="16" width="8.1640625" style="1" customWidth="1"/>
    <col min="17" max="17" width="9.33203125" style="1" customWidth="1"/>
    <col min="18" max="18" width="7.6640625" style="1" customWidth="1"/>
    <col min="19" max="19" width="10.83203125" style="1"/>
    <col min="20" max="20" width="8.1640625" style="1" customWidth="1"/>
    <col min="21" max="21" width="9.33203125" style="1" customWidth="1"/>
    <col min="22" max="22" width="7.6640625" style="1" customWidth="1"/>
    <col min="23" max="23" width="10.83203125" style="1"/>
    <col min="24" max="24" width="7.83203125" style="1" customWidth="1"/>
    <col min="25" max="16384" width="10.83203125" style="1"/>
  </cols>
  <sheetData>
    <row r="2" spans="2:52" x14ac:dyDescent="0.2">
      <c r="B2" s="2" t="s">
        <v>30</v>
      </c>
      <c r="C2" s="3" t="s">
        <v>0</v>
      </c>
      <c r="D2" s="13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3" t="s">
        <v>36</v>
      </c>
      <c r="J2" s="13" t="s">
        <v>37</v>
      </c>
      <c r="K2" s="14" t="s">
        <v>38</v>
      </c>
      <c r="L2" s="14" t="s">
        <v>39</v>
      </c>
      <c r="M2" s="14" t="s">
        <v>40</v>
      </c>
      <c r="N2" s="14" t="s">
        <v>41</v>
      </c>
      <c r="O2" s="14" t="s">
        <v>42</v>
      </c>
      <c r="P2" s="14" t="s">
        <v>43</v>
      </c>
      <c r="Q2" s="14" t="s">
        <v>44</v>
      </c>
      <c r="R2" s="14" t="s">
        <v>45</v>
      </c>
      <c r="S2" s="14" t="s">
        <v>46</v>
      </c>
      <c r="T2" s="14" t="s">
        <v>47</v>
      </c>
      <c r="U2" s="14" t="s">
        <v>48</v>
      </c>
      <c r="V2" s="14" t="s">
        <v>49</v>
      </c>
      <c r="W2" s="14" t="s">
        <v>50</v>
      </c>
      <c r="X2" s="14" t="s">
        <v>51</v>
      </c>
      <c r="Y2" s="15" t="s">
        <v>52</v>
      </c>
      <c r="Z2" s="15" t="s">
        <v>53</v>
      </c>
      <c r="AA2" s="15" t="s">
        <v>54</v>
      </c>
      <c r="AB2" s="15" t="s">
        <v>55</v>
      </c>
      <c r="AC2" s="15" t="s">
        <v>56</v>
      </c>
      <c r="AD2" s="15" t="s">
        <v>57</v>
      </c>
      <c r="AE2" s="15" t="s">
        <v>58</v>
      </c>
      <c r="AF2" s="15" t="s">
        <v>59</v>
      </c>
      <c r="AG2" s="15" t="s">
        <v>60</v>
      </c>
      <c r="AH2" s="15" t="s">
        <v>61</v>
      </c>
      <c r="AI2" s="15" t="s">
        <v>62</v>
      </c>
      <c r="AJ2" s="15" t="s">
        <v>63</v>
      </c>
      <c r="AK2" s="15" t="s">
        <v>64</v>
      </c>
      <c r="AL2" s="15" t="s">
        <v>65</v>
      </c>
      <c r="AM2" s="16" t="s">
        <v>66</v>
      </c>
      <c r="AN2" s="16" t="s">
        <v>67</v>
      </c>
      <c r="AO2" s="16" t="s">
        <v>68</v>
      </c>
      <c r="AP2" s="16" t="s">
        <v>69</v>
      </c>
      <c r="AQ2" s="16" t="s">
        <v>70</v>
      </c>
      <c r="AR2" s="16" t="s">
        <v>71</v>
      </c>
      <c r="AS2" s="16" t="s">
        <v>72</v>
      </c>
      <c r="AT2" s="16" t="s">
        <v>73</v>
      </c>
      <c r="AU2" s="16" t="s">
        <v>74</v>
      </c>
      <c r="AV2" s="16" t="s">
        <v>75</v>
      </c>
      <c r="AW2" s="16" t="s">
        <v>76</v>
      </c>
      <c r="AX2" s="16" t="s">
        <v>77</v>
      </c>
      <c r="AY2" s="16" t="s">
        <v>78</v>
      </c>
      <c r="AZ2" s="3" t="s">
        <v>1</v>
      </c>
    </row>
    <row r="3" spans="2:52" x14ac:dyDescent="0.2">
      <c r="B3" s="1" t="s">
        <v>15</v>
      </c>
      <c r="C3" s="9">
        <v>8</v>
      </c>
      <c r="D3" s="4"/>
      <c r="E3" s="4"/>
      <c r="F3" s="4">
        <v>2</v>
      </c>
      <c r="G3" s="4"/>
      <c r="H3" s="4"/>
      <c r="I3" s="4">
        <v>2</v>
      </c>
      <c r="J3" s="4">
        <v>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>
        <f t="shared" ref="AZ3:AZ20" si="0">+C3-SUM(D3:AY3)</f>
        <v>0</v>
      </c>
    </row>
    <row r="4" spans="2:52" x14ac:dyDescent="0.2">
      <c r="B4" s="1" t="s">
        <v>16</v>
      </c>
      <c r="C4" s="9">
        <v>13</v>
      </c>
      <c r="D4" s="4"/>
      <c r="E4" s="4"/>
      <c r="F4" s="4"/>
      <c r="G4" s="4">
        <v>3</v>
      </c>
      <c r="H4" s="4">
        <v>2</v>
      </c>
      <c r="I4" s="4">
        <v>3</v>
      </c>
      <c r="J4" s="4">
        <v>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>
        <f t="shared" si="0"/>
        <v>0</v>
      </c>
    </row>
    <row r="5" spans="2:52" x14ac:dyDescent="0.2">
      <c r="B5" s="1" t="s">
        <v>88</v>
      </c>
      <c r="C5" s="9">
        <v>5</v>
      </c>
      <c r="D5" s="4"/>
      <c r="E5" s="4"/>
      <c r="F5" s="4">
        <v>2</v>
      </c>
      <c r="G5" s="4"/>
      <c r="H5" s="4"/>
      <c r="I5" s="4"/>
      <c r="J5" s="4"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>
        <f t="shared" si="0"/>
        <v>0</v>
      </c>
    </row>
    <row r="6" spans="2:52" x14ac:dyDescent="0.2">
      <c r="B6" s="1" t="s">
        <v>17</v>
      </c>
      <c r="C6" s="10">
        <v>20</v>
      </c>
      <c r="D6" s="4"/>
      <c r="E6" s="4"/>
      <c r="F6" s="4"/>
      <c r="G6" s="4"/>
      <c r="H6" s="4"/>
      <c r="I6" s="4"/>
      <c r="J6" s="4"/>
      <c r="K6" s="4"/>
      <c r="L6" s="4"/>
      <c r="M6" s="4">
        <v>3</v>
      </c>
      <c r="N6" s="4"/>
      <c r="O6" s="4"/>
      <c r="P6" s="4"/>
      <c r="Q6" s="4"/>
      <c r="R6" s="4">
        <v>3</v>
      </c>
      <c r="S6" s="4"/>
      <c r="T6" s="4">
        <v>4</v>
      </c>
      <c r="U6" s="4"/>
      <c r="V6" s="4">
        <v>3</v>
      </c>
      <c r="W6" s="4">
        <v>3</v>
      </c>
      <c r="X6" s="4">
        <v>4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>
        <f t="shared" si="0"/>
        <v>0</v>
      </c>
    </row>
    <row r="7" spans="2:52" x14ac:dyDescent="0.2">
      <c r="B7" s="1" t="s">
        <v>18</v>
      </c>
      <c r="C7" s="10">
        <v>3</v>
      </c>
      <c r="D7" s="4"/>
      <c r="E7" s="4"/>
      <c r="F7" s="4"/>
      <c r="G7" s="4"/>
      <c r="H7" s="4"/>
      <c r="I7" s="4"/>
      <c r="J7" s="4"/>
      <c r="K7" s="4"/>
      <c r="L7" s="4"/>
      <c r="M7" s="4">
        <v>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>
        <f t="shared" si="0"/>
        <v>0</v>
      </c>
    </row>
    <row r="8" spans="2:52" x14ac:dyDescent="0.2">
      <c r="B8" s="1" t="s">
        <v>5</v>
      </c>
      <c r="C8" s="10">
        <v>8</v>
      </c>
      <c r="D8" s="4"/>
      <c r="E8" s="4"/>
      <c r="F8" s="4"/>
      <c r="G8" s="4"/>
      <c r="H8" s="4"/>
      <c r="I8" s="4"/>
      <c r="J8" s="4"/>
      <c r="K8" s="4"/>
      <c r="L8" s="4"/>
      <c r="M8" s="4">
        <v>1</v>
      </c>
      <c r="N8" s="4"/>
      <c r="O8" s="4"/>
      <c r="P8" s="4">
        <v>1</v>
      </c>
      <c r="Q8" s="4"/>
      <c r="R8" s="4">
        <v>1</v>
      </c>
      <c r="S8" s="4">
        <v>2</v>
      </c>
      <c r="T8" s="4">
        <v>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>
        <f t="shared" si="0"/>
        <v>0</v>
      </c>
    </row>
    <row r="9" spans="2:52" x14ac:dyDescent="0.2">
      <c r="B9" s="1" t="s">
        <v>4</v>
      </c>
      <c r="C9" s="10">
        <v>13</v>
      </c>
      <c r="D9" s="4"/>
      <c r="E9" s="4"/>
      <c r="F9" s="4"/>
      <c r="G9" s="4"/>
      <c r="H9" s="4"/>
      <c r="I9" s="4"/>
      <c r="J9" s="4"/>
      <c r="K9" s="4"/>
      <c r="L9" s="4">
        <v>1</v>
      </c>
      <c r="M9" s="4">
        <v>2</v>
      </c>
      <c r="N9" s="4"/>
      <c r="O9" s="4"/>
      <c r="P9" s="4"/>
      <c r="Q9" s="4"/>
      <c r="R9" s="4">
        <v>2</v>
      </c>
      <c r="S9" s="4"/>
      <c r="T9" s="4">
        <v>2</v>
      </c>
      <c r="U9" s="4"/>
      <c r="V9" s="4"/>
      <c r="W9" s="4">
        <v>3</v>
      </c>
      <c r="X9" s="4">
        <v>3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>
        <f t="shared" si="0"/>
        <v>0</v>
      </c>
    </row>
    <row r="10" spans="2:52" x14ac:dyDescent="0.2">
      <c r="B10" s="1" t="s">
        <v>19</v>
      </c>
      <c r="C10" s="10">
        <v>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  <c r="P10" s="4"/>
      <c r="Q10" s="4"/>
      <c r="R10" s="4">
        <v>2</v>
      </c>
      <c r="S10" s="4"/>
      <c r="T10" s="4">
        <v>2</v>
      </c>
      <c r="U10" s="4"/>
      <c r="V10" s="4"/>
      <c r="W10" s="4">
        <v>3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>
        <f t="shared" si="0"/>
        <v>0</v>
      </c>
    </row>
    <row r="11" spans="2:52" x14ac:dyDescent="0.2">
      <c r="B11" s="1" t="s">
        <v>20</v>
      </c>
      <c r="C11" s="10">
        <v>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>
        <f t="shared" si="0"/>
        <v>0</v>
      </c>
    </row>
    <row r="12" spans="2:52" x14ac:dyDescent="0.2">
      <c r="B12" s="1" t="s">
        <v>21</v>
      </c>
      <c r="C12" s="11">
        <v>13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v>2</v>
      </c>
      <c r="Z12" s="4">
        <v>2</v>
      </c>
      <c r="AA12" s="4">
        <v>4</v>
      </c>
      <c r="AB12" s="4">
        <v>5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>
        <f t="shared" si="0"/>
        <v>0</v>
      </c>
    </row>
    <row r="13" spans="2:52" x14ac:dyDescent="0.2">
      <c r="B13" s="1" t="s">
        <v>22</v>
      </c>
      <c r="C13" s="11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>
        <v>2</v>
      </c>
      <c r="AB13" s="4"/>
      <c r="AC13" s="4">
        <v>3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>
        <f t="shared" si="0"/>
        <v>0</v>
      </c>
    </row>
    <row r="14" spans="2:52" x14ac:dyDescent="0.2">
      <c r="B14" s="1" t="s">
        <v>23</v>
      </c>
      <c r="C14" s="11">
        <v>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4</v>
      </c>
      <c r="AG14" s="4"/>
      <c r="AH14" s="4">
        <v>2</v>
      </c>
      <c r="AI14" s="4">
        <v>2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>
        <f t="shared" si="0"/>
        <v>0</v>
      </c>
    </row>
    <row r="15" spans="2:52" x14ac:dyDescent="0.2">
      <c r="B15" s="1" t="s">
        <v>24</v>
      </c>
      <c r="C15" s="11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>
        <v>1</v>
      </c>
      <c r="AB15" s="4">
        <v>1</v>
      </c>
      <c r="AC15" s="4">
        <v>1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>
        <f t="shared" si="0"/>
        <v>0</v>
      </c>
    </row>
    <row r="16" spans="2:52" x14ac:dyDescent="0.2">
      <c r="B16" s="1" t="s">
        <v>25</v>
      </c>
      <c r="C16" s="11">
        <v>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2</v>
      </c>
      <c r="AJ16" s="4">
        <v>1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>
        <f t="shared" si="0"/>
        <v>0</v>
      </c>
    </row>
    <row r="17" spans="2:52" x14ac:dyDescent="0.2">
      <c r="B17" s="1" t="s">
        <v>26</v>
      </c>
      <c r="C17" s="11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>
        <v>3</v>
      </c>
      <c r="AI17" s="4"/>
      <c r="AJ17" s="4"/>
      <c r="AK17" s="4">
        <v>5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>
        <f t="shared" si="0"/>
        <v>0</v>
      </c>
    </row>
    <row r="18" spans="2:52" x14ac:dyDescent="0.2">
      <c r="B18" s="1" t="s">
        <v>27</v>
      </c>
      <c r="C18" s="12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>
        <v>5</v>
      </c>
      <c r="AN18" s="4"/>
      <c r="AO18" s="4">
        <v>5</v>
      </c>
      <c r="AP18" s="4"/>
      <c r="AQ18" s="4"/>
      <c r="AR18" s="4"/>
      <c r="AS18" s="4"/>
      <c r="AT18" s="4">
        <v>3</v>
      </c>
      <c r="AU18" s="4"/>
      <c r="AV18" s="4"/>
      <c r="AW18" s="4"/>
      <c r="AX18" s="4"/>
      <c r="AY18" s="4"/>
      <c r="AZ18" s="5">
        <f t="shared" si="0"/>
        <v>0</v>
      </c>
    </row>
    <row r="19" spans="2:52" x14ac:dyDescent="0.2">
      <c r="B19" s="1" t="s">
        <v>28</v>
      </c>
      <c r="C19" s="12">
        <v>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>
        <v>2</v>
      </c>
      <c r="AN19" s="4"/>
      <c r="AO19" s="4">
        <v>4</v>
      </c>
      <c r="AP19" s="4">
        <v>2</v>
      </c>
      <c r="AQ19" s="4"/>
      <c r="AR19" s="4"/>
      <c r="AS19" s="4"/>
      <c r="AT19" s="4"/>
      <c r="AU19" s="4"/>
      <c r="AV19" s="4"/>
      <c r="AW19" s="4"/>
      <c r="AX19" s="4"/>
      <c r="AY19" s="4"/>
      <c r="AZ19" s="5">
        <f t="shared" si="0"/>
        <v>0</v>
      </c>
    </row>
    <row r="20" spans="2:52" x14ac:dyDescent="0.2">
      <c r="B20" s="1" t="s">
        <v>29</v>
      </c>
      <c r="C20" s="12">
        <v>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>
        <v>3</v>
      </c>
      <c r="AW20" s="4"/>
      <c r="AX20" s="4"/>
      <c r="AY20" s="4"/>
      <c r="AZ20" s="5">
        <f t="shared" si="0"/>
        <v>0</v>
      </c>
    </row>
    <row r="23" spans="2:52" x14ac:dyDescent="0.2">
      <c r="B23" s="2" t="s">
        <v>10</v>
      </c>
      <c r="C23" s="6" t="s">
        <v>3</v>
      </c>
      <c r="D23" s="13" t="s">
        <v>31</v>
      </c>
      <c r="E23" s="13" t="s">
        <v>32</v>
      </c>
      <c r="F23" s="13" t="s">
        <v>33</v>
      </c>
      <c r="G23" s="13" t="s">
        <v>34</v>
      </c>
      <c r="H23" s="13" t="s">
        <v>35</v>
      </c>
      <c r="I23" s="13" t="s">
        <v>36</v>
      </c>
      <c r="J23" s="13" t="s">
        <v>37</v>
      </c>
      <c r="K23" s="14" t="s">
        <v>38</v>
      </c>
      <c r="L23" s="14" t="s">
        <v>39</v>
      </c>
      <c r="M23" s="14" t="s">
        <v>40</v>
      </c>
      <c r="N23" s="14" t="s">
        <v>41</v>
      </c>
      <c r="O23" s="14" t="s">
        <v>42</v>
      </c>
      <c r="P23" s="14" t="s">
        <v>43</v>
      </c>
      <c r="Q23" s="14" t="s">
        <v>44</v>
      </c>
      <c r="R23" s="14" t="s">
        <v>45</v>
      </c>
      <c r="S23" s="14" t="s">
        <v>46</v>
      </c>
      <c r="T23" s="14" t="s">
        <v>47</v>
      </c>
      <c r="U23" s="14" t="s">
        <v>48</v>
      </c>
      <c r="V23" s="14" t="s">
        <v>49</v>
      </c>
      <c r="W23" s="14" t="s">
        <v>50</v>
      </c>
      <c r="X23" s="14" t="s">
        <v>51</v>
      </c>
      <c r="Y23" s="15" t="s">
        <v>52</v>
      </c>
      <c r="Z23" s="15" t="s">
        <v>53</v>
      </c>
      <c r="AA23" s="15" t="s">
        <v>54</v>
      </c>
      <c r="AB23" s="15" t="s">
        <v>55</v>
      </c>
      <c r="AC23" s="15" t="s">
        <v>56</v>
      </c>
      <c r="AD23" s="15" t="s">
        <v>57</v>
      </c>
      <c r="AE23" s="15" t="s">
        <v>58</v>
      </c>
      <c r="AF23" s="15" t="s">
        <v>59</v>
      </c>
      <c r="AG23" s="15" t="s">
        <v>60</v>
      </c>
      <c r="AH23" s="15" t="s">
        <v>61</v>
      </c>
      <c r="AI23" s="15" t="s">
        <v>62</v>
      </c>
      <c r="AJ23" s="15" t="s">
        <v>63</v>
      </c>
      <c r="AK23" s="15" t="s">
        <v>64</v>
      </c>
      <c r="AL23" s="15" t="s">
        <v>65</v>
      </c>
      <c r="AM23" s="16" t="s">
        <v>66</v>
      </c>
      <c r="AN23" s="16" t="s">
        <v>67</v>
      </c>
      <c r="AO23" s="16" t="s">
        <v>68</v>
      </c>
      <c r="AP23" s="16" t="s">
        <v>69</v>
      </c>
      <c r="AQ23" s="16" t="s">
        <v>70</v>
      </c>
      <c r="AR23" s="16" t="s">
        <v>71</v>
      </c>
      <c r="AS23" s="16" t="s">
        <v>72</v>
      </c>
      <c r="AT23" s="16" t="s">
        <v>73</v>
      </c>
      <c r="AU23" s="16" t="s">
        <v>74</v>
      </c>
      <c r="AV23" s="16" t="s">
        <v>75</v>
      </c>
      <c r="AW23" s="16" t="s">
        <v>76</v>
      </c>
      <c r="AX23" s="16" t="s">
        <v>77</v>
      </c>
      <c r="AY23" s="16" t="s">
        <v>78</v>
      </c>
    </row>
    <row r="24" spans="2:52" x14ac:dyDescent="0.2">
      <c r="B24" s="1" t="s">
        <v>11</v>
      </c>
      <c r="C24" s="7"/>
      <c r="D24" s="7">
        <v>3</v>
      </c>
      <c r="E24" s="7">
        <v>3</v>
      </c>
      <c r="F24" s="7">
        <v>2</v>
      </c>
      <c r="G24" s="7">
        <v>3</v>
      </c>
      <c r="H24" s="7">
        <v>4</v>
      </c>
      <c r="I24" s="7">
        <v>5</v>
      </c>
      <c r="J24" s="7">
        <v>6</v>
      </c>
      <c r="K24" s="7">
        <v>2</v>
      </c>
      <c r="L24" s="7">
        <v>3</v>
      </c>
      <c r="M24" s="7">
        <v>4</v>
      </c>
      <c r="N24" s="7">
        <v>4</v>
      </c>
      <c r="O24" s="7">
        <v>4</v>
      </c>
      <c r="P24" s="7">
        <v>4</v>
      </c>
      <c r="Q24" s="7">
        <v>3</v>
      </c>
      <c r="R24" s="7">
        <v>3</v>
      </c>
      <c r="S24" s="7">
        <v>3</v>
      </c>
      <c r="T24" s="7">
        <v>3</v>
      </c>
      <c r="U24" s="7">
        <v>5</v>
      </c>
      <c r="V24" s="7">
        <v>5</v>
      </c>
      <c r="W24" s="7">
        <v>5</v>
      </c>
      <c r="X24" s="7">
        <v>7</v>
      </c>
      <c r="Y24" s="7">
        <v>2</v>
      </c>
      <c r="Z24" s="7">
        <v>1</v>
      </c>
      <c r="AA24" s="7">
        <v>2</v>
      </c>
      <c r="AB24" s="7">
        <v>1</v>
      </c>
      <c r="AC24" s="7">
        <v>2</v>
      </c>
      <c r="AD24" s="7">
        <v>1</v>
      </c>
      <c r="AE24" s="7">
        <v>1</v>
      </c>
      <c r="AF24" s="7">
        <v>2</v>
      </c>
      <c r="AG24" s="7">
        <v>1</v>
      </c>
      <c r="AH24" s="7">
        <v>3</v>
      </c>
      <c r="AI24" s="7">
        <v>4</v>
      </c>
      <c r="AJ24" s="7">
        <v>5</v>
      </c>
      <c r="AK24" s="7">
        <v>7</v>
      </c>
      <c r="AL24" s="7">
        <v>8</v>
      </c>
      <c r="AM24" s="7">
        <v>1</v>
      </c>
      <c r="AN24" s="7">
        <v>0</v>
      </c>
      <c r="AO24" s="7">
        <v>1</v>
      </c>
      <c r="AP24" s="7">
        <v>0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2</v>
      </c>
      <c r="AW24" s="7">
        <v>2</v>
      </c>
      <c r="AX24" s="7">
        <v>3</v>
      </c>
      <c r="AY24" s="7">
        <v>10</v>
      </c>
    </row>
    <row r="25" spans="2:52" x14ac:dyDescent="0.2">
      <c r="B25" s="1" t="s">
        <v>12</v>
      </c>
      <c r="C25" s="7"/>
      <c r="D25" s="7">
        <f t="shared" ref="D25:AI25" si="1">+SUM(D3:D20)</f>
        <v>0</v>
      </c>
      <c r="E25" s="7">
        <f t="shared" si="1"/>
        <v>0</v>
      </c>
      <c r="F25" s="7">
        <f t="shared" si="1"/>
        <v>4</v>
      </c>
      <c r="G25" s="7">
        <f t="shared" si="1"/>
        <v>3</v>
      </c>
      <c r="H25" s="7">
        <f t="shared" si="1"/>
        <v>2</v>
      </c>
      <c r="I25" s="7">
        <f t="shared" si="1"/>
        <v>5</v>
      </c>
      <c r="J25" s="7">
        <f t="shared" si="1"/>
        <v>12</v>
      </c>
      <c r="K25" s="7">
        <f t="shared" si="1"/>
        <v>0</v>
      </c>
      <c r="L25" s="7">
        <f t="shared" si="1"/>
        <v>1</v>
      </c>
      <c r="M25" s="7">
        <f t="shared" si="1"/>
        <v>9</v>
      </c>
      <c r="N25" s="7">
        <f t="shared" si="1"/>
        <v>0</v>
      </c>
      <c r="O25" s="7">
        <f t="shared" si="1"/>
        <v>1</v>
      </c>
      <c r="P25" s="7">
        <f t="shared" si="1"/>
        <v>1</v>
      </c>
      <c r="Q25" s="7">
        <f t="shared" si="1"/>
        <v>0</v>
      </c>
      <c r="R25" s="7">
        <f t="shared" si="1"/>
        <v>11</v>
      </c>
      <c r="S25" s="7">
        <f t="shared" si="1"/>
        <v>2</v>
      </c>
      <c r="T25" s="7">
        <f t="shared" si="1"/>
        <v>11</v>
      </c>
      <c r="U25" s="7">
        <f t="shared" si="1"/>
        <v>0</v>
      </c>
      <c r="V25" s="7">
        <f t="shared" si="1"/>
        <v>3</v>
      </c>
      <c r="W25" s="7">
        <f t="shared" si="1"/>
        <v>9</v>
      </c>
      <c r="X25" s="7">
        <f t="shared" si="1"/>
        <v>7</v>
      </c>
      <c r="Y25" s="7">
        <f t="shared" si="1"/>
        <v>2</v>
      </c>
      <c r="Z25" s="7">
        <f t="shared" si="1"/>
        <v>2</v>
      </c>
      <c r="AA25" s="7">
        <f t="shared" si="1"/>
        <v>7</v>
      </c>
      <c r="AB25" s="7">
        <f t="shared" si="1"/>
        <v>6</v>
      </c>
      <c r="AC25" s="7">
        <f t="shared" si="1"/>
        <v>4</v>
      </c>
      <c r="AD25" s="7">
        <f t="shared" si="1"/>
        <v>0</v>
      </c>
      <c r="AE25" s="7">
        <f t="shared" si="1"/>
        <v>0</v>
      </c>
      <c r="AF25" s="7">
        <f t="shared" si="1"/>
        <v>4</v>
      </c>
      <c r="AG25" s="7">
        <f t="shared" si="1"/>
        <v>0</v>
      </c>
      <c r="AH25" s="7">
        <f t="shared" si="1"/>
        <v>5</v>
      </c>
      <c r="AI25" s="7">
        <f t="shared" si="1"/>
        <v>4</v>
      </c>
      <c r="AJ25" s="7">
        <f t="shared" ref="AJ25:AY25" si="2">+SUM(AJ3:AJ20)</f>
        <v>1</v>
      </c>
      <c r="AK25" s="7">
        <f t="shared" si="2"/>
        <v>5</v>
      </c>
      <c r="AL25" s="7">
        <f t="shared" si="2"/>
        <v>0</v>
      </c>
      <c r="AM25" s="7">
        <f t="shared" si="2"/>
        <v>7</v>
      </c>
      <c r="AN25" s="7">
        <f t="shared" si="2"/>
        <v>0</v>
      </c>
      <c r="AO25" s="7">
        <f t="shared" si="2"/>
        <v>9</v>
      </c>
      <c r="AP25" s="7">
        <f t="shared" si="2"/>
        <v>2</v>
      </c>
      <c r="AQ25" s="7">
        <f t="shared" si="2"/>
        <v>0</v>
      </c>
      <c r="AR25" s="7">
        <f t="shared" si="2"/>
        <v>0</v>
      </c>
      <c r="AS25" s="7">
        <f t="shared" si="2"/>
        <v>0</v>
      </c>
      <c r="AT25" s="7">
        <f t="shared" si="2"/>
        <v>3</v>
      </c>
      <c r="AU25" s="7">
        <f t="shared" si="2"/>
        <v>0</v>
      </c>
      <c r="AV25" s="7">
        <f t="shared" si="2"/>
        <v>3</v>
      </c>
      <c r="AW25" s="7">
        <f t="shared" si="2"/>
        <v>0</v>
      </c>
      <c r="AX25" s="7">
        <f t="shared" si="2"/>
        <v>0</v>
      </c>
      <c r="AY25" s="7">
        <f t="shared" si="2"/>
        <v>0</v>
      </c>
    </row>
    <row r="26" spans="2:52" x14ac:dyDescent="0.2">
      <c r="B26" s="1" t="s">
        <v>13</v>
      </c>
      <c r="C26" s="7">
        <f>+SUM($C$3:$C$20)</f>
        <v>145</v>
      </c>
      <c r="D26" s="7">
        <f t="shared" ref="D26:AY26" si="3">+C26-D25</f>
        <v>145</v>
      </c>
      <c r="E26" s="7">
        <f t="shared" si="3"/>
        <v>145</v>
      </c>
      <c r="F26" s="7">
        <f t="shared" si="3"/>
        <v>141</v>
      </c>
      <c r="G26" s="7">
        <f t="shared" si="3"/>
        <v>138</v>
      </c>
      <c r="H26" s="7">
        <f t="shared" si="3"/>
        <v>136</v>
      </c>
      <c r="I26" s="7">
        <f t="shared" si="3"/>
        <v>131</v>
      </c>
      <c r="J26" s="7">
        <f t="shared" si="3"/>
        <v>119</v>
      </c>
      <c r="K26" s="7">
        <f t="shared" si="3"/>
        <v>119</v>
      </c>
      <c r="L26" s="7">
        <f t="shared" si="3"/>
        <v>118</v>
      </c>
      <c r="M26" s="7">
        <f t="shared" si="3"/>
        <v>109</v>
      </c>
      <c r="N26" s="7">
        <f t="shared" si="3"/>
        <v>109</v>
      </c>
      <c r="O26" s="7">
        <f t="shared" si="3"/>
        <v>108</v>
      </c>
      <c r="P26" s="7">
        <f t="shared" si="3"/>
        <v>107</v>
      </c>
      <c r="Q26" s="7">
        <f t="shared" si="3"/>
        <v>107</v>
      </c>
      <c r="R26" s="7">
        <f t="shared" si="3"/>
        <v>96</v>
      </c>
      <c r="S26" s="7">
        <f t="shared" si="3"/>
        <v>94</v>
      </c>
      <c r="T26" s="7">
        <f t="shared" si="3"/>
        <v>83</v>
      </c>
      <c r="U26" s="7">
        <f t="shared" si="3"/>
        <v>83</v>
      </c>
      <c r="V26" s="7">
        <f t="shared" si="3"/>
        <v>80</v>
      </c>
      <c r="W26" s="7">
        <f t="shared" si="3"/>
        <v>71</v>
      </c>
      <c r="X26" s="7">
        <f t="shared" si="3"/>
        <v>64</v>
      </c>
      <c r="Y26" s="7">
        <f t="shared" si="3"/>
        <v>62</v>
      </c>
      <c r="Z26" s="7">
        <f t="shared" si="3"/>
        <v>60</v>
      </c>
      <c r="AA26" s="7">
        <f t="shared" si="3"/>
        <v>53</v>
      </c>
      <c r="AB26" s="7">
        <f t="shared" si="3"/>
        <v>47</v>
      </c>
      <c r="AC26" s="7">
        <f t="shared" si="3"/>
        <v>43</v>
      </c>
      <c r="AD26" s="7">
        <f t="shared" si="3"/>
        <v>43</v>
      </c>
      <c r="AE26" s="7">
        <f t="shared" si="3"/>
        <v>43</v>
      </c>
      <c r="AF26" s="7">
        <f t="shared" si="3"/>
        <v>39</v>
      </c>
      <c r="AG26" s="7">
        <f t="shared" si="3"/>
        <v>39</v>
      </c>
      <c r="AH26" s="7">
        <f t="shared" si="3"/>
        <v>34</v>
      </c>
      <c r="AI26" s="7">
        <f t="shared" si="3"/>
        <v>30</v>
      </c>
      <c r="AJ26" s="7">
        <f t="shared" si="3"/>
        <v>29</v>
      </c>
      <c r="AK26" s="7">
        <f t="shared" si="3"/>
        <v>24</v>
      </c>
      <c r="AL26" s="7">
        <f t="shared" si="3"/>
        <v>24</v>
      </c>
      <c r="AM26" s="7">
        <f t="shared" si="3"/>
        <v>17</v>
      </c>
      <c r="AN26" s="7">
        <f t="shared" si="3"/>
        <v>17</v>
      </c>
      <c r="AO26" s="7">
        <f t="shared" si="3"/>
        <v>8</v>
      </c>
      <c r="AP26" s="7">
        <f t="shared" si="3"/>
        <v>6</v>
      </c>
      <c r="AQ26" s="7">
        <f t="shared" si="3"/>
        <v>6</v>
      </c>
      <c r="AR26" s="7">
        <f t="shared" si="3"/>
        <v>6</v>
      </c>
      <c r="AS26" s="7">
        <f t="shared" si="3"/>
        <v>6</v>
      </c>
      <c r="AT26" s="7">
        <f t="shared" si="3"/>
        <v>3</v>
      </c>
      <c r="AU26" s="7">
        <f t="shared" si="3"/>
        <v>3</v>
      </c>
      <c r="AV26" s="7">
        <f t="shared" si="3"/>
        <v>0</v>
      </c>
      <c r="AW26" s="7">
        <f t="shared" si="3"/>
        <v>0</v>
      </c>
      <c r="AX26" s="7">
        <f t="shared" si="3"/>
        <v>0</v>
      </c>
      <c r="AY26" s="7">
        <f t="shared" si="3"/>
        <v>0</v>
      </c>
    </row>
    <row r="27" spans="2:52" x14ac:dyDescent="0.2">
      <c r="B27" s="1" t="s">
        <v>2</v>
      </c>
      <c r="C27" s="7">
        <f>+SUM($C$3:$C$20)</f>
        <v>145</v>
      </c>
      <c r="D27" s="7">
        <f t="shared" ref="D27:AY27" si="4">+C27-D24</f>
        <v>142</v>
      </c>
      <c r="E27" s="7">
        <f t="shared" si="4"/>
        <v>139</v>
      </c>
      <c r="F27" s="7">
        <f t="shared" si="4"/>
        <v>137</v>
      </c>
      <c r="G27" s="7">
        <f t="shared" si="4"/>
        <v>134</v>
      </c>
      <c r="H27" s="7">
        <f t="shared" si="4"/>
        <v>130</v>
      </c>
      <c r="I27" s="7">
        <f t="shared" si="4"/>
        <v>125</v>
      </c>
      <c r="J27" s="7">
        <f t="shared" si="4"/>
        <v>119</v>
      </c>
      <c r="K27" s="7">
        <f t="shared" si="4"/>
        <v>117</v>
      </c>
      <c r="L27" s="7">
        <f t="shared" si="4"/>
        <v>114</v>
      </c>
      <c r="M27" s="7">
        <f t="shared" si="4"/>
        <v>110</v>
      </c>
      <c r="N27" s="7">
        <f t="shared" si="4"/>
        <v>106</v>
      </c>
      <c r="O27" s="7">
        <f t="shared" si="4"/>
        <v>102</v>
      </c>
      <c r="P27" s="7">
        <f t="shared" si="4"/>
        <v>98</v>
      </c>
      <c r="Q27" s="7">
        <f t="shared" si="4"/>
        <v>95</v>
      </c>
      <c r="R27" s="7">
        <f t="shared" si="4"/>
        <v>92</v>
      </c>
      <c r="S27" s="7">
        <f t="shared" si="4"/>
        <v>89</v>
      </c>
      <c r="T27" s="7">
        <f t="shared" si="4"/>
        <v>86</v>
      </c>
      <c r="U27" s="7">
        <f t="shared" si="4"/>
        <v>81</v>
      </c>
      <c r="V27" s="7">
        <f t="shared" si="4"/>
        <v>76</v>
      </c>
      <c r="W27" s="7">
        <f t="shared" si="4"/>
        <v>71</v>
      </c>
      <c r="X27" s="7">
        <f t="shared" si="4"/>
        <v>64</v>
      </c>
      <c r="Y27" s="7">
        <f t="shared" si="4"/>
        <v>62</v>
      </c>
      <c r="Z27" s="7">
        <f t="shared" si="4"/>
        <v>61</v>
      </c>
      <c r="AA27" s="7">
        <f t="shared" si="4"/>
        <v>59</v>
      </c>
      <c r="AB27" s="7">
        <f t="shared" si="4"/>
        <v>58</v>
      </c>
      <c r="AC27" s="7">
        <f t="shared" si="4"/>
        <v>56</v>
      </c>
      <c r="AD27" s="7">
        <f t="shared" si="4"/>
        <v>55</v>
      </c>
      <c r="AE27" s="7">
        <f t="shared" si="4"/>
        <v>54</v>
      </c>
      <c r="AF27" s="7">
        <f t="shared" si="4"/>
        <v>52</v>
      </c>
      <c r="AG27" s="7">
        <f t="shared" si="4"/>
        <v>51</v>
      </c>
      <c r="AH27" s="7">
        <f t="shared" si="4"/>
        <v>48</v>
      </c>
      <c r="AI27" s="7">
        <f t="shared" si="4"/>
        <v>44</v>
      </c>
      <c r="AJ27" s="7">
        <f t="shared" si="4"/>
        <v>39</v>
      </c>
      <c r="AK27" s="7">
        <f t="shared" si="4"/>
        <v>32</v>
      </c>
      <c r="AL27" s="7">
        <f t="shared" si="4"/>
        <v>24</v>
      </c>
      <c r="AM27" s="7">
        <f t="shared" si="4"/>
        <v>23</v>
      </c>
      <c r="AN27" s="7">
        <f t="shared" si="4"/>
        <v>23</v>
      </c>
      <c r="AO27" s="7">
        <f t="shared" si="4"/>
        <v>22</v>
      </c>
      <c r="AP27" s="7">
        <f t="shared" si="4"/>
        <v>22</v>
      </c>
      <c r="AQ27" s="7">
        <f t="shared" si="4"/>
        <v>21</v>
      </c>
      <c r="AR27" s="7">
        <f t="shared" si="4"/>
        <v>20</v>
      </c>
      <c r="AS27" s="7">
        <f t="shared" si="4"/>
        <v>19</v>
      </c>
      <c r="AT27" s="7">
        <f t="shared" si="4"/>
        <v>18</v>
      </c>
      <c r="AU27" s="7">
        <f t="shared" si="4"/>
        <v>17</v>
      </c>
      <c r="AV27" s="7">
        <f t="shared" si="4"/>
        <v>15</v>
      </c>
      <c r="AW27" s="7">
        <f t="shared" si="4"/>
        <v>13</v>
      </c>
      <c r="AX27" s="7">
        <f t="shared" si="4"/>
        <v>10</v>
      </c>
      <c r="AY27" s="7">
        <f t="shared" si="4"/>
        <v>0</v>
      </c>
    </row>
    <row r="60" spans="4:22" ht="12" customHeight="1" x14ac:dyDescent="0.2">
      <c r="D60" s="30" t="s">
        <v>6</v>
      </c>
      <c r="E60" s="31"/>
      <c r="F60" s="32"/>
      <c r="H60" s="30" t="s">
        <v>7</v>
      </c>
      <c r="I60" s="31"/>
      <c r="J60" s="32"/>
      <c r="L60" s="30" t="s">
        <v>8</v>
      </c>
      <c r="M60" s="31"/>
      <c r="N60" s="32"/>
      <c r="P60" s="30" t="s">
        <v>9</v>
      </c>
      <c r="Q60" s="31"/>
      <c r="R60" s="32"/>
      <c r="T60" s="30" t="s">
        <v>14</v>
      </c>
      <c r="U60" s="31"/>
      <c r="V60" s="32"/>
    </row>
    <row r="61" spans="4:22" ht="10" customHeight="1" x14ac:dyDescent="0.2">
      <c r="D61" s="33"/>
      <c r="E61" s="34"/>
      <c r="F61" s="35"/>
      <c r="H61" s="33"/>
      <c r="I61" s="34"/>
      <c r="J61" s="35"/>
      <c r="L61" s="33"/>
      <c r="M61" s="34"/>
      <c r="N61" s="35"/>
      <c r="P61" s="33"/>
      <c r="Q61" s="34"/>
      <c r="R61" s="35"/>
      <c r="T61" s="33"/>
      <c r="U61" s="34"/>
      <c r="V61" s="35"/>
    </row>
    <row r="62" spans="4:22" ht="10" customHeight="1" x14ac:dyDescent="0.2">
      <c r="D62" s="33"/>
      <c r="E62" s="34"/>
      <c r="F62" s="35"/>
      <c r="H62" s="33"/>
      <c r="I62" s="34"/>
      <c r="J62" s="35"/>
      <c r="L62" s="33"/>
      <c r="M62" s="34"/>
      <c r="N62" s="35"/>
      <c r="P62" s="33"/>
      <c r="Q62" s="34"/>
      <c r="R62" s="35"/>
      <c r="T62" s="33"/>
      <c r="U62" s="34"/>
      <c r="V62" s="35"/>
    </row>
    <row r="63" spans="4:22" ht="10" customHeight="1" x14ac:dyDescent="0.2">
      <c r="D63" s="36" t="s">
        <v>80</v>
      </c>
      <c r="E63" s="37"/>
      <c r="F63" s="38"/>
      <c r="H63" s="36" t="s">
        <v>81</v>
      </c>
      <c r="I63" s="37"/>
      <c r="J63" s="38"/>
      <c r="L63" s="36" t="s">
        <v>82</v>
      </c>
      <c r="M63" s="37"/>
      <c r="N63" s="38"/>
      <c r="P63" s="36" t="s">
        <v>87</v>
      </c>
      <c r="Q63" s="37"/>
      <c r="R63" s="38"/>
      <c r="T63" s="36" t="s">
        <v>86</v>
      </c>
      <c r="U63" s="37"/>
      <c r="V63" s="38"/>
    </row>
    <row r="64" spans="4:22" ht="9" customHeight="1" x14ac:dyDescent="0.2">
      <c r="D64" s="39"/>
      <c r="E64" s="40"/>
      <c r="F64" s="41"/>
      <c r="H64" s="39"/>
      <c r="I64" s="40"/>
      <c r="J64" s="41"/>
      <c r="L64" s="39"/>
      <c r="M64" s="40"/>
      <c r="N64" s="41"/>
      <c r="P64" s="39"/>
      <c r="Q64" s="40"/>
      <c r="R64" s="41"/>
      <c r="T64" s="39"/>
      <c r="U64" s="40"/>
      <c r="V64" s="41"/>
    </row>
    <row r="65" spans="3:22" ht="16" customHeight="1" x14ac:dyDescent="0.2">
      <c r="D65" s="24">
        <f>+SUM(C3:C5)</f>
        <v>26</v>
      </c>
      <c r="E65" s="25"/>
      <c r="F65" s="26"/>
      <c r="H65" s="24">
        <f>+SUM(C6:C11)</f>
        <v>55</v>
      </c>
      <c r="I65" s="25"/>
      <c r="J65" s="26"/>
      <c r="L65" s="24">
        <f>+SUM(C12:C17)</f>
        <v>40</v>
      </c>
      <c r="M65" s="25"/>
      <c r="N65" s="26"/>
      <c r="P65" s="24">
        <f>+SUM(C18:C20)</f>
        <v>24</v>
      </c>
      <c r="Q65" s="25"/>
      <c r="R65" s="26"/>
      <c r="T65" s="24">
        <f>+SUM(D65+H65+L65+P65)</f>
        <v>145</v>
      </c>
      <c r="U65" s="25"/>
      <c r="V65" s="26"/>
    </row>
    <row r="66" spans="3:22" ht="16" customHeight="1" x14ac:dyDescent="0.2">
      <c r="D66" s="24"/>
      <c r="E66" s="25"/>
      <c r="F66" s="26"/>
      <c r="H66" s="24"/>
      <c r="I66" s="25"/>
      <c r="J66" s="26"/>
      <c r="L66" s="24"/>
      <c r="M66" s="25"/>
      <c r="N66" s="26"/>
      <c r="P66" s="24"/>
      <c r="Q66" s="25"/>
      <c r="R66" s="26"/>
      <c r="T66" s="24"/>
      <c r="U66" s="25"/>
      <c r="V66" s="26"/>
    </row>
    <row r="67" spans="3:22" ht="16" customHeight="1" x14ac:dyDescent="0.2">
      <c r="D67" s="24"/>
      <c r="E67" s="25"/>
      <c r="F67" s="26"/>
      <c r="H67" s="24"/>
      <c r="I67" s="25"/>
      <c r="J67" s="26"/>
      <c r="L67" s="24"/>
      <c r="M67" s="25"/>
      <c r="N67" s="26"/>
      <c r="P67" s="24"/>
      <c r="Q67" s="25"/>
      <c r="R67" s="26"/>
      <c r="T67" s="24"/>
      <c r="U67" s="25"/>
      <c r="V67" s="26"/>
    </row>
    <row r="68" spans="3:22" ht="16" customHeight="1" x14ac:dyDescent="0.2">
      <c r="C68" s="8"/>
      <c r="D68" s="24"/>
      <c r="E68" s="25"/>
      <c r="F68" s="26"/>
      <c r="H68" s="24"/>
      <c r="I68" s="25"/>
      <c r="J68" s="26"/>
      <c r="L68" s="24"/>
      <c r="M68" s="25"/>
      <c r="N68" s="26"/>
      <c r="P68" s="24"/>
      <c r="Q68" s="25"/>
      <c r="R68" s="26"/>
      <c r="T68" s="24"/>
      <c r="U68" s="25"/>
      <c r="V68" s="26"/>
    </row>
    <row r="69" spans="3:22" ht="21" x14ac:dyDescent="0.2">
      <c r="D69" s="27" t="s">
        <v>10</v>
      </c>
      <c r="E69" s="28"/>
      <c r="F69" s="29"/>
      <c r="H69" s="27" t="s">
        <v>10</v>
      </c>
      <c r="I69" s="28"/>
      <c r="J69" s="29"/>
      <c r="L69" s="27" t="s">
        <v>10</v>
      </c>
      <c r="M69" s="28"/>
      <c r="N69" s="29"/>
      <c r="P69" s="27" t="s">
        <v>10</v>
      </c>
      <c r="Q69" s="28"/>
      <c r="R69" s="29"/>
      <c r="T69" s="27" t="s">
        <v>10</v>
      </c>
      <c r="U69" s="28"/>
      <c r="V69" s="29"/>
    </row>
  </sheetData>
  <mergeCells count="20">
    <mergeCell ref="D63:F64"/>
    <mergeCell ref="H63:J64"/>
    <mergeCell ref="L63:N64"/>
    <mergeCell ref="P63:R64"/>
    <mergeCell ref="T63:V64"/>
    <mergeCell ref="D60:F62"/>
    <mergeCell ref="H60:J62"/>
    <mergeCell ref="L60:N62"/>
    <mergeCell ref="P60:R62"/>
    <mergeCell ref="T60:V62"/>
    <mergeCell ref="D69:F69"/>
    <mergeCell ref="H69:J69"/>
    <mergeCell ref="L69:N69"/>
    <mergeCell ref="P69:R69"/>
    <mergeCell ref="T69:V69"/>
    <mergeCell ref="D65:F68"/>
    <mergeCell ref="H65:J68"/>
    <mergeCell ref="L65:N68"/>
    <mergeCell ref="P65:R68"/>
    <mergeCell ref="T65:V68"/>
  </mergeCells>
  <phoneticPr fontId="12" type="noConversion"/>
  <pageMargins left="0.7" right="0.7" top="0.75" bottom="0.75" header="0.3" footer="0.3"/>
  <ignoredErrors>
    <ignoredError sqref="D65:R6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A09-9100-9E4A-B37A-0FC86100F1AE}">
  <dimension ref="A1:AY19"/>
  <sheetViews>
    <sheetView showGridLines="0" zoomScale="99" workbookViewId="0">
      <selection activeCell="B22" sqref="B22"/>
    </sheetView>
  </sheetViews>
  <sheetFormatPr baseColWidth="10" defaultRowHeight="16" x14ac:dyDescent="0.2"/>
  <cols>
    <col min="1" max="1" width="15.1640625" style="1" customWidth="1"/>
    <col min="2" max="2" width="16.83203125" style="1" customWidth="1"/>
    <col min="3" max="16384" width="10.83203125" style="1"/>
  </cols>
  <sheetData>
    <row r="1" spans="1:51" x14ac:dyDescent="0.2">
      <c r="A1" s="2" t="s">
        <v>30</v>
      </c>
      <c r="B1" s="3" t="s">
        <v>0</v>
      </c>
      <c r="C1" s="13" t="s">
        <v>31</v>
      </c>
      <c r="D1" s="13" t="s">
        <v>32</v>
      </c>
      <c r="E1" s="13" t="s">
        <v>33</v>
      </c>
      <c r="F1" s="13" t="s">
        <v>34</v>
      </c>
      <c r="G1" s="13" t="s">
        <v>35</v>
      </c>
      <c r="H1" s="13" t="s">
        <v>36</v>
      </c>
      <c r="I1" s="13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  <c r="Q1" s="14" t="s">
        <v>45</v>
      </c>
      <c r="R1" s="14" t="s">
        <v>46</v>
      </c>
      <c r="S1" s="14" t="s">
        <v>47</v>
      </c>
      <c r="T1" s="14" t="s">
        <v>48</v>
      </c>
      <c r="U1" s="14" t="s">
        <v>49</v>
      </c>
      <c r="V1" s="14" t="s">
        <v>50</v>
      </c>
      <c r="W1" s="14" t="s">
        <v>51</v>
      </c>
      <c r="X1" s="15" t="s">
        <v>52</v>
      </c>
      <c r="Y1" s="15" t="s">
        <v>53</v>
      </c>
      <c r="Z1" s="15" t="s">
        <v>54</v>
      </c>
      <c r="AA1" s="15" t="s">
        <v>55</v>
      </c>
      <c r="AB1" s="15" t="s">
        <v>56</v>
      </c>
      <c r="AC1" s="15" t="s">
        <v>57</v>
      </c>
      <c r="AD1" s="15" t="s">
        <v>58</v>
      </c>
      <c r="AE1" s="15" t="s">
        <v>59</v>
      </c>
      <c r="AF1" s="15" t="s">
        <v>60</v>
      </c>
      <c r="AG1" s="15" t="s">
        <v>61</v>
      </c>
      <c r="AH1" s="15" t="s">
        <v>62</v>
      </c>
      <c r="AI1" s="15" t="s">
        <v>63</v>
      </c>
      <c r="AJ1" s="15" t="s">
        <v>64</v>
      </c>
      <c r="AK1" s="15" t="s">
        <v>65</v>
      </c>
      <c r="AL1" s="16" t="s">
        <v>66</v>
      </c>
      <c r="AM1" s="16" t="s">
        <v>67</v>
      </c>
      <c r="AN1" s="16" t="s">
        <v>68</v>
      </c>
      <c r="AO1" s="16" t="s">
        <v>69</v>
      </c>
      <c r="AP1" s="16" t="s">
        <v>70</v>
      </c>
      <c r="AQ1" s="16" t="s">
        <v>71</v>
      </c>
      <c r="AR1" s="16" t="s">
        <v>72</v>
      </c>
      <c r="AS1" s="16" t="s">
        <v>73</v>
      </c>
      <c r="AT1" s="16" t="s">
        <v>74</v>
      </c>
      <c r="AU1" s="16" t="s">
        <v>75</v>
      </c>
      <c r="AV1" s="16" t="s">
        <v>76</v>
      </c>
      <c r="AW1" s="16" t="s">
        <v>77</v>
      </c>
      <c r="AX1" s="16" t="s">
        <v>78</v>
      </c>
      <c r="AY1" s="16" t="s">
        <v>79</v>
      </c>
    </row>
    <row r="2" spans="1:51" x14ac:dyDescent="0.2">
      <c r="A2" s="1" t="s">
        <v>15</v>
      </c>
      <c r="B2" s="9">
        <v>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2</v>
      </c>
    </row>
    <row r="3" spans="1:51" x14ac:dyDescent="0.2">
      <c r="A3" s="1" t="s">
        <v>16</v>
      </c>
      <c r="B3" s="9">
        <v>13</v>
      </c>
      <c r="C3" s="1">
        <v>1</v>
      </c>
      <c r="D3" s="1">
        <v>1</v>
      </c>
      <c r="E3" s="1">
        <v>1</v>
      </c>
      <c r="F3" s="1">
        <v>2</v>
      </c>
      <c r="G3" s="1">
        <v>2</v>
      </c>
      <c r="H3" s="1">
        <v>3</v>
      </c>
      <c r="I3" s="1">
        <v>3</v>
      </c>
    </row>
    <row r="4" spans="1:51" x14ac:dyDescent="0.2">
      <c r="A4" s="1" t="s">
        <v>88</v>
      </c>
      <c r="B4" s="9">
        <v>5</v>
      </c>
      <c r="C4" s="1">
        <v>1</v>
      </c>
      <c r="D4" s="1">
        <v>1</v>
      </c>
      <c r="G4" s="1">
        <v>1</v>
      </c>
      <c r="H4" s="1">
        <v>1</v>
      </c>
      <c r="I4" s="1">
        <v>1</v>
      </c>
    </row>
    <row r="5" spans="1:51" x14ac:dyDescent="0.2">
      <c r="A5" s="1" t="s">
        <v>17</v>
      </c>
      <c r="B5" s="10">
        <v>20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2</v>
      </c>
      <c r="U5" s="1">
        <v>2</v>
      </c>
      <c r="V5" s="1">
        <v>2</v>
      </c>
      <c r="W5" s="1">
        <v>3</v>
      </c>
    </row>
    <row r="6" spans="1:51" x14ac:dyDescent="0.2">
      <c r="A6" s="1" t="s">
        <v>18</v>
      </c>
      <c r="B6" s="10">
        <v>3</v>
      </c>
      <c r="J6" s="1">
        <v>1</v>
      </c>
      <c r="K6" s="1">
        <v>1</v>
      </c>
      <c r="L6" s="1">
        <v>1</v>
      </c>
    </row>
    <row r="7" spans="1:51" x14ac:dyDescent="0.2">
      <c r="A7" s="1" t="s">
        <v>5</v>
      </c>
      <c r="B7" s="10">
        <v>8</v>
      </c>
      <c r="K7" s="1">
        <v>1</v>
      </c>
      <c r="M7" s="1">
        <v>1</v>
      </c>
      <c r="O7" s="1">
        <v>1</v>
      </c>
      <c r="Q7" s="1">
        <v>1</v>
      </c>
      <c r="U7" s="1">
        <v>2</v>
      </c>
      <c r="W7" s="1">
        <v>2</v>
      </c>
    </row>
    <row r="8" spans="1:51" x14ac:dyDescent="0.2">
      <c r="A8" s="1" t="s">
        <v>4</v>
      </c>
      <c r="B8" s="10">
        <v>13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2</v>
      </c>
    </row>
    <row r="9" spans="1:51" x14ac:dyDescent="0.2">
      <c r="A9" s="1" t="s">
        <v>19</v>
      </c>
      <c r="B9" s="10">
        <v>8</v>
      </c>
      <c r="L9" s="1">
        <v>1</v>
      </c>
      <c r="N9" s="1">
        <v>1</v>
      </c>
      <c r="P9" s="1">
        <v>1</v>
      </c>
      <c r="R9" s="1">
        <v>1</v>
      </c>
      <c r="T9" s="1">
        <v>2</v>
      </c>
      <c r="V9" s="1">
        <v>2</v>
      </c>
    </row>
    <row r="10" spans="1:51" x14ac:dyDescent="0.2">
      <c r="A10" s="1" t="s">
        <v>20</v>
      </c>
      <c r="B10" s="10">
        <v>3</v>
      </c>
      <c r="M10" s="1">
        <v>1</v>
      </c>
      <c r="N10" s="1">
        <v>1</v>
      </c>
      <c r="O10" s="1">
        <v>1</v>
      </c>
    </row>
    <row r="11" spans="1:51" x14ac:dyDescent="0.2">
      <c r="A11" s="1" t="s">
        <v>21</v>
      </c>
      <c r="B11" s="11">
        <v>13</v>
      </c>
      <c r="X11" s="1">
        <v>1</v>
      </c>
      <c r="Z11" s="1">
        <v>1</v>
      </c>
      <c r="AB11" s="1">
        <v>1</v>
      </c>
      <c r="AC11" s="1">
        <v>1</v>
      </c>
      <c r="AD11" s="1">
        <v>1</v>
      </c>
      <c r="AE11" s="1">
        <v>1</v>
      </c>
      <c r="AG11" s="1">
        <v>1</v>
      </c>
      <c r="AH11" s="1">
        <v>1</v>
      </c>
      <c r="AI11" s="1">
        <v>1</v>
      </c>
      <c r="AJ11" s="1">
        <v>2</v>
      </c>
      <c r="AK11" s="1">
        <v>2</v>
      </c>
    </row>
    <row r="12" spans="1:51" x14ac:dyDescent="0.2">
      <c r="A12" s="1" t="s">
        <v>22</v>
      </c>
      <c r="B12" s="11">
        <v>5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51" x14ac:dyDescent="0.2">
      <c r="A13" s="1" t="s">
        <v>23</v>
      </c>
      <c r="B13" s="11">
        <v>8</v>
      </c>
      <c r="AH13" s="1">
        <v>1</v>
      </c>
      <c r="AI13" s="1">
        <v>1</v>
      </c>
      <c r="AJ13" s="1">
        <v>3</v>
      </c>
      <c r="AK13" s="1">
        <v>3</v>
      </c>
    </row>
    <row r="14" spans="1:51" x14ac:dyDescent="0.2">
      <c r="A14" s="1" t="s">
        <v>24</v>
      </c>
      <c r="B14" s="11">
        <v>3</v>
      </c>
      <c r="AG14" s="1">
        <v>1</v>
      </c>
      <c r="AH14" s="1">
        <v>1</v>
      </c>
      <c r="AI14" s="1">
        <v>1</v>
      </c>
    </row>
    <row r="15" spans="1:51" x14ac:dyDescent="0.2">
      <c r="A15" s="1" t="s">
        <v>25</v>
      </c>
      <c r="B15" s="11">
        <v>3</v>
      </c>
      <c r="AI15" s="1">
        <v>1</v>
      </c>
      <c r="AJ15" s="1">
        <v>1</v>
      </c>
      <c r="AK15" s="1">
        <v>1</v>
      </c>
    </row>
    <row r="16" spans="1:51" x14ac:dyDescent="0.2">
      <c r="A16" s="1" t="s">
        <v>26</v>
      </c>
      <c r="B16" s="11">
        <v>8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2</v>
      </c>
    </row>
    <row r="17" spans="1:51" x14ac:dyDescent="0.2">
      <c r="A17" s="1" t="s">
        <v>27</v>
      </c>
      <c r="B17" s="12">
        <v>13</v>
      </c>
      <c r="AL17" s="1">
        <v>1</v>
      </c>
      <c r="AN17" s="1">
        <v>1</v>
      </c>
      <c r="AP17" s="1">
        <v>1</v>
      </c>
      <c r="AQ17" s="1">
        <v>1</v>
      </c>
      <c r="AR17" s="1">
        <v>1</v>
      </c>
      <c r="AS17" s="1">
        <v>1</v>
      </c>
      <c r="AU17" s="1">
        <v>1</v>
      </c>
      <c r="AV17" s="1">
        <v>1</v>
      </c>
      <c r="AW17" s="1">
        <v>1</v>
      </c>
      <c r="AX17" s="1">
        <v>2</v>
      </c>
      <c r="AY17" s="1">
        <v>2</v>
      </c>
    </row>
    <row r="18" spans="1:51" x14ac:dyDescent="0.2">
      <c r="A18" s="1" t="s">
        <v>28</v>
      </c>
      <c r="B18" s="12">
        <v>8</v>
      </c>
      <c r="AT18" s="1">
        <v>1</v>
      </c>
      <c r="AU18" s="1">
        <v>1</v>
      </c>
      <c r="AV18" s="1">
        <v>1</v>
      </c>
      <c r="AW18" s="1">
        <v>1</v>
      </c>
      <c r="AX18" s="1">
        <v>2</v>
      </c>
      <c r="AY18" s="1">
        <v>2</v>
      </c>
    </row>
    <row r="19" spans="1:51" x14ac:dyDescent="0.2">
      <c r="A19" s="1" t="s">
        <v>29</v>
      </c>
      <c r="B19" s="12">
        <v>3</v>
      </c>
      <c r="AW19" s="1">
        <v>1</v>
      </c>
      <c r="AX19" s="1">
        <v>1</v>
      </c>
      <c r="AY19" s="1">
        <v>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7BD7-CA63-D94B-94CF-36B9498B677F}">
  <dimension ref="D27:F31"/>
  <sheetViews>
    <sheetView showGridLines="0" workbookViewId="0">
      <selection activeCell="N2" sqref="N2"/>
    </sheetView>
  </sheetViews>
  <sheetFormatPr baseColWidth="10" defaultRowHeight="14" x14ac:dyDescent="0.2"/>
  <cols>
    <col min="1" max="4" width="10.83203125" style="17"/>
    <col min="5" max="6" width="23.33203125" style="17" customWidth="1"/>
    <col min="7" max="16384" width="10.83203125" style="17"/>
  </cols>
  <sheetData>
    <row r="27" spans="4:6" ht="16" x14ac:dyDescent="0.2">
      <c r="D27" s="18" t="s">
        <v>83</v>
      </c>
      <c r="E27" s="19" t="s">
        <v>85</v>
      </c>
      <c r="F27" s="19" t="s">
        <v>84</v>
      </c>
    </row>
    <row r="28" spans="4:6" ht="16" x14ac:dyDescent="0.2">
      <c r="D28" s="20" t="s">
        <v>6</v>
      </c>
      <c r="E28" s="21">
        <v>26</v>
      </c>
      <c r="F28" s="21">
        <f>+SUM(Burndown!C3:C5)</f>
        <v>26</v>
      </c>
    </row>
    <row r="29" spans="4:6" ht="16" x14ac:dyDescent="0.2">
      <c r="D29" s="20" t="s">
        <v>7</v>
      </c>
      <c r="E29" s="21">
        <v>55</v>
      </c>
      <c r="F29" s="21">
        <f>+SUM(Burndown!C6:C11)</f>
        <v>55</v>
      </c>
    </row>
    <row r="30" spans="4:6" ht="16" x14ac:dyDescent="0.2">
      <c r="D30" s="20" t="s">
        <v>8</v>
      </c>
      <c r="E30" s="21">
        <v>40</v>
      </c>
      <c r="F30" s="21">
        <f>+SUM(Burndown!C12:C17)</f>
        <v>40</v>
      </c>
    </row>
    <row r="31" spans="4:6" ht="16" x14ac:dyDescent="0.2">
      <c r="D31" s="22" t="s">
        <v>9</v>
      </c>
      <c r="E31" s="23">
        <v>24</v>
      </c>
      <c r="F31" s="23">
        <f>+SUM(Burndown!C18:C20)</f>
        <v>24</v>
      </c>
    </row>
  </sheetData>
  <pageMargins left="0.7" right="0.7" top="0.75" bottom="0.75" header="0.3" footer="0.3"/>
  <ignoredErrors>
    <ignoredError sqref="F28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</vt:lpstr>
      <vt:lpstr>Planned</vt:lpstr>
      <vt:lpstr>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Sandeep Modugu</cp:lastModifiedBy>
  <dcterms:created xsi:type="dcterms:W3CDTF">2017-03-11T18:37:14Z</dcterms:created>
  <dcterms:modified xsi:type="dcterms:W3CDTF">2024-04-30T03:12:13Z</dcterms:modified>
</cp:coreProperties>
</file>