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Name">Sheet1!$A:$A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Elmhurst's bid price.
	-Elmhurst</t>
      </text>
    </comment>
    <comment authorId="0" ref="A1">
      <text>
        <t xml:space="preserve">Name of user. To be populated in demo accounts.
	-Elmhurst</t>
      </text>
    </comment>
  </commentList>
</comments>
</file>

<file path=xl/sharedStrings.xml><?xml version="1.0" encoding="utf-8"?>
<sst xmlns="http://schemas.openxmlformats.org/spreadsheetml/2006/main" count="25" uniqueCount="22">
  <si>
    <t>Name</t>
  </si>
  <si>
    <t>Total</t>
  </si>
  <si>
    <t>USD Gift</t>
  </si>
  <si>
    <t>Coin</t>
  </si>
  <si>
    <t>Coin Price</t>
  </si>
  <si>
    <t>Shares</t>
  </si>
  <si>
    <t>Coin Principal</t>
  </si>
  <si>
    <t>P/L</t>
  </si>
  <si>
    <t>Recipient</t>
  </si>
  <si>
    <t>Sample</t>
  </si>
  <si>
    <t>ETC</t>
  </si>
  <si>
    <t>Benjamin Fenigsohn</t>
  </si>
  <si>
    <t>XMR</t>
  </si>
  <si>
    <t>501(c)3</t>
  </si>
  <si>
    <t>The Fenigsohn Family Estate</t>
  </si>
  <si>
    <t>LTC</t>
  </si>
  <si>
    <t xml:space="preserve">CSULA Library </t>
  </si>
  <si>
    <t>Kari Berg, et. al</t>
  </si>
  <si>
    <t>ETH</t>
  </si>
  <si>
    <t>Elmhurst equity</t>
  </si>
  <si>
    <t>Elmhurst debt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</si>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</sst>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1" numFmtId="164" xfId="0" applyFont="1" applyNumberFormat="1"/>
    <xf borderId="0" fillId="0" fontId="1" numFmtId="165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/>
      <c r="C2" s="2">
        <v>1000.0</v>
      </c>
      <c r="D2" s="1" t="s">
        <v>10</v>
      </c>
      <c r="E2" s="2">
        <v>95.96</v>
      </c>
      <c r="F2" s="3">
        <f t="shared" ref="F2:F7" si="1">G2/E2</f>
        <v>0.1085974234</v>
      </c>
      <c r="G2" s="2">
        <f t="shared" ref="G2:G7" si="2">C2/E2</f>
        <v>10.42100875</v>
      </c>
      <c r="H2" s="4">
        <f t="shared" ref="H2:H7" si="3">E2-G2</f>
        <v>85.53899125</v>
      </c>
    </row>
    <row r="3">
      <c r="A3" s="1" t="s">
        <v>11</v>
      </c>
      <c r="B3" s="1"/>
      <c r="C3" s="2">
        <v>275.0</v>
      </c>
      <c r="D3" s="1" t="s">
        <v>12</v>
      </c>
      <c r="E3" s="2">
        <v>55.99</v>
      </c>
      <c r="F3" s="3">
        <f t="shared" si="1"/>
        <v>0.08772265325</v>
      </c>
      <c r="G3" s="2">
        <f t="shared" si="2"/>
        <v>4.911591356</v>
      </c>
      <c r="H3" s="4">
        <f t="shared" si="3"/>
        <v>51.07840864</v>
      </c>
      <c r="I3" s="1" t="s">
        <v>13</v>
      </c>
    </row>
    <row r="4">
      <c r="A4" s="1" t="s">
        <v>14</v>
      </c>
      <c r="B4" s="5">
        <v>1500.0</v>
      </c>
      <c r="C4" s="2">
        <v>1446.0</v>
      </c>
      <c r="D4" s="1" t="s">
        <v>15</v>
      </c>
      <c r="E4" s="2">
        <v>34.71</v>
      </c>
      <c r="F4" s="3">
        <f t="shared" si="1"/>
        <v>1.200215043</v>
      </c>
      <c r="G4" s="2">
        <f t="shared" si="2"/>
        <v>41.65946413</v>
      </c>
      <c r="H4" s="4">
        <f t="shared" si="3"/>
        <v>-6.949464131</v>
      </c>
      <c r="I4" s="1" t="s">
        <v>16</v>
      </c>
    </row>
    <row r="5">
      <c r="A5" s="1" t="s">
        <v>17</v>
      </c>
      <c r="B5" s="5"/>
      <c r="C5" s="5">
        <v>521118.47</v>
      </c>
      <c r="D5" s="1" t="s">
        <v>18</v>
      </c>
      <c r="E5" s="6">
        <v>90.28</v>
      </c>
      <c r="F5" s="3">
        <f t="shared" si="1"/>
        <v>63.93716349</v>
      </c>
      <c r="G5" s="2">
        <f t="shared" si="2"/>
        <v>5772.24712</v>
      </c>
      <c r="H5" s="4">
        <f t="shared" si="3"/>
        <v>-5681.96712</v>
      </c>
      <c r="I5" s="1" t="s">
        <v>19</v>
      </c>
    </row>
    <row r="6">
      <c r="A6" s="1" t="s">
        <v>17</v>
      </c>
      <c r="C6" s="5">
        <v>5000.0</v>
      </c>
      <c r="D6" s="1" t="s">
        <v>18</v>
      </c>
      <c r="E6" s="6">
        <v>90.28</v>
      </c>
      <c r="F6" s="3">
        <f t="shared" si="1"/>
        <v>0.6134609227</v>
      </c>
      <c r="G6" s="2">
        <f t="shared" si="2"/>
        <v>55.3832521</v>
      </c>
      <c r="H6" s="4">
        <f t="shared" si="3"/>
        <v>34.8967479</v>
      </c>
      <c r="I6" s="1" t="s">
        <v>20</v>
      </c>
    </row>
    <row r="7">
      <c r="C7" s="5">
        <v>1500000.0</v>
      </c>
      <c r="D7" s="1" t="s">
        <v>18</v>
      </c>
      <c r="E7" s="6">
        <v>90.28</v>
      </c>
      <c r="F7" s="3">
        <f t="shared" si="1"/>
        <v>184.0382768</v>
      </c>
      <c r="G7" s="2">
        <f t="shared" si="2"/>
        <v>16614.97563</v>
      </c>
      <c r="H7" s="4">
        <f t="shared" si="3"/>
        <v>-16524.69563</v>
      </c>
      <c r="K7" s="7">
        <f>C5+C6+G5+G6</f>
        <v>531946.1004</v>
      </c>
    </row>
    <row r="9">
      <c r="G9" s="4">
        <f>AVERAGE(G2:G7)</f>
        <v>3749.933011</v>
      </c>
    </row>
    <row r="19">
      <c r="Q19" s="1" t="s">
        <v>21</v>
      </c>
    </row>
  </sheetData>
  <drawing r:id="rId2"/>
  <legacyDrawing r:id="rId3"/>
</worksheet>
</file>