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unoton/Dropbox/Projects/ExplainTheUniverse/Site2/paper/"/>
    </mc:Choice>
  </mc:AlternateContent>
  <xr:revisionPtr revIDLastSave="0" documentId="13_ncr:1_{3446681A-8D49-FA4C-A054-5ADEE39934B9}" xr6:coauthVersionLast="47" xr6:coauthVersionMax="47" xr10:uidLastSave="{00000000-0000-0000-0000-000000000000}"/>
  <bookViews>
    <workbookView xWindow="6960" yWindow="860" windowWidth="31440" windowHeight="22840" activeTab="2" xr2:uid="{BA85C7D5-2029-644D-A8F8-1E8B53D5642B}"/>
  </bookViews>
  <sheets>
    <sheet name="Results" sheetId="1" r:id="rId1"/>
    <sheet name="Sheet1" sheetId="7" r:id="rId2"/>
    <sheet name="Benchmarks2" sheetId="6" r:id="rId3"/>
  </sheets>
  <definedNames>
    <definedName name="_xlnm._FilterDatabase" localSheetId="0" hidden="1">Results!$B$2:$G$28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M23" i="1"/>
  <c r="K25" i="1"/>
  <c r="M24" i="1"/>
  <c r="L25" i="1"/>
  <c r="M22" i="1"/>
  <c r="M21" i="1"/>
  <c r="M20" i="1"/>
  <c r="M19" i="1"/>
  <c r="M18" i="1"/>
  <c r="M17" i="1"/>
  <c r="M16" i="1"/>
  <c r="M15" i="1"/>
  <c r="M14" i="1"/>
  <c r="K4" i="1"/>
  <c r="K5" i="1"/>
  <c r="K6" i="1"/>
  <c r="K9" i="1" s="1"/>
  <c r="K7" i="1"/>
  <c r="K8" i="1"/>
  <c r="M25" i="1" l="1"/>
  <c r="L3" i="1"/>
  <c r="L4" i="1" l="1"/>
  <c r="L5" i="1"/>
  <c r="L7" i="1"/>
  <c r="L8" i="1"/>
  <c r="L6" i="1"/>
  <c r="L9" i="1" l="1"/>
</calcChain>
</file>

<file path=xl/sharedStrings.xml><?xml version="1.0" encoding="utf-8"?>
<sst xmlns="http://schemas.openxmlformats.org/spreadsheetml/2006/main" count="252" uniqueCount="83">
  <si>
    <t>aion-1.0</t>
  </si>
  <si>
    <t>claude-3.5-haiku</t>
  </si>
  <si>
    <t>claude-3.5-sonnet</t>
  </si>
  <si>
    <t>claude-3.7-sonnet-think</t>
  </si>
  <si>
    <t>claude-3.7-sonnet</t>
  </si>
  <si>
    <t>command-r+</t>
  </si>
  <si>
    <t>deepseek-r1</t>
  </si>
  <si>
    <t>deepseek-v3</t>
  </si>
  <si>
    <t>gemini-2-flash</t>
  </si>
  <si>
    <t>gemini-2-pro-exp</t>
  </si>
  <si>
    <t>gemini-2.5-pro-exp</t>
  </si>
  <si>
    <t>gpt-4.5-preview</t>
  </si>
  <si>
    <t>gpt-4o-2024-11-20</t>
  </si>
  <si>
    <t>grok2</t>
  </si>
  <si>
    <t>pa</t>
  </si>
  <si>
    <t>grok3-think</t>
  </si>
  <si>
    <t>grok3</t>
  </si>
  <si>
    <t>llama-3.1-405B</t>
  </si>
  <si>
    <t>llama-3.3-70B-Instruct</t>
  </si>
  <si>
    <t>o1</t>
  </si>
  <si>
    <t>o3-mini-high</t>
  </si>
  <si>
    <t>o3-mini</t>
  </si>
  <si>
    <t>sonar-reasoning</t>
  </si>
  <si>
    <t>TOTAL</t>
  </si>
  <si>
    <t>Count</t>
  </si>
  <si>
    <t>Count %</t>
  </si>
  <si>
    <t>Metaphysics Framework</t>
  </si>
  <si>
    <t>AI model</t>
  </si>
  <si>
    <t>Alias</t>
  </si>
  <si>
    <t>nova-pro-1.0</t>
  </si>
  <si>
    <t>Lab</t>
  </si>
  <si>
    <t>ai</t>
  </si>
  <si>
    <t>un</t>
  </si>
  <si>
    <t>nm</t>
  </si>
  <si>
    <t>ot</t>
  </si>
  <si>
    <t>ph</t>
  </si>
  <si>
    <t>gemini-2-flash-think</t>
  </si>
  <si>
    <t>mistral-small-3.1-24b</t>
  </si>
  <si>
    <t>physicalism, non-reductive physicalism, emergent physicalism</t>
  </si>
  <si>
    <t>neutral monism, dual-aspect monism</t>
  </si>
  <si>
    <t>others (Ontic Structural Realism, Solipsism, Orch-OR, ontic structural realism)</t>
  </si>
  <si>
    <t>panpyschism, IIT</t>
  </si>
  <si>
    <t xml:space="preserve">analytic idealism </t>
  </si>
  <si>
    <t>uncertain</t>
  </si>
  <si>
    <t>Execution 1</t>
  </si>
  <si>
    <t>Execution 2</t>
  </si>
  <si>
    <t>Execution 3</t>
  </si>
  <si>
    <t>Aion</t>
  </si>
  <si>
    <t>Anthropic</t>
  </si>
  <si>
    <t>DeepSeek</t>
  </si>
  <si>
    <t>Google</t>
  </si>
  <si>
    <t>OpenAI</t>
  </si>
  <si>
    <t>xAI</t>
  </si>
  <si>
    <t>Meta</t>
  </si>
  <si>
    <t>Mistral</t>
  </si>
  <si>
    <t>Amazon</t>
  </si>
  <si>
    <t>Cohere</t>
  </si>
  <si>
    <t>Perplexity</t>
  </si>
  <si>
    <t>r1-1776</t>
  </si>
  <si>
    <t>Preferred Model By Lab</t>
  </si>
  <si>
    <t>Total Execs</t>
  </si>
  <si>
    <t>Preferred Framework</t>
  </si>
  <si>
    <t>% In Framwork</t>
  </si>
  <si>
    <t>Findings</t>
  </si>
  <si>
    <t>Execs in Framework</t>
  </si>
  <si>
    <t xml:space="preserve">Analytic idealism is by far the preferred framework, figuring in 64% of the executions, while the second places are physicalism and neutral monism, both with 8% </t>
  </si>
  <si>
    <t>Top Lab</t>
  </si>
  <si>
    <t>The only lab that prefers physicalism is Cohere, which is not a top lab</t>
  </si>
  <si>
    <t>Only 1 of the 5 top lab does not prefer analytic idealism</t>
  </si>
  <si>
    <t>Considering the prompt asks for a rigorous academic evaluation in philosophy and physics, it is reasonable to expect a bias in the Ais training data towards the academia dominant paradigm: physicalism</t>
  </si>
  <si>
    <t>Despite the expected bias in the training data towards physicalism, it had preference in only 8% of the AIs executions.</t>
  </si>
  <si>
    <t>What would be the cause of such a huge preference in favor of analitic idealism?</t>
  </si>
  <si>
    <t>Alibaba</t>
  </si>
  <si>
    <t>Model</t>
  </si>
  <si>
    <t>Index</t>
  </si>
  <si>
    <t>qwq-32b</t>
  </si>
  <si>
    <t xml:space="preserve">https://artificialanalysis.ai/models </t>
  </si>
  <si>
    <t>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</t>
  </si>
  <si>
    <t>gpt-4o-2025-03</t>
  </si>
  <si>
    <t>Models</t>
  </si>
  <si>
    <t>Row Labels</t>
  </si>
  <si>
    <t>Grand Total</t>
  </si>
  <si>
    <t>Count of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</si>
</sst>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9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2" applyNumberFormat="1" applyFont="1" applyBorder="1"/>
    <xf numFmtId="9" fontId="2" fillId="0" borderId="1" xfId="1" applyFont="1" applyBorder="1"/>
    <xf numFmtId="164" fontId="2" fillId="0" borderId="1" xfId="0" applyNumberFormat="1" applyFont="1" applyBorder="1"/>
    <xf numFmtId="0" fontId="3" fillId="0" borderId="0" xfId="3"/>
    <xf numFmtId="0" fontId="4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33</xdr:row>
      <xdr:rowOff>63499</xdr:rowOff>
    </xdr:from>
    <xdr:to>
      <xdr:col>21</xdr:col>
      <xdr:colOff>209125</xdr:colOff>
      <xdr:row>72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D5630-9F25-FA48-4F51-66122A8EB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" y="6769099"/>
          <a:ext cx="15982525" cy="7975601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762000</xdr:colOff>
      <xdr:row>1</xdr:row>
      <xdr:rowOff>25400</xdr:rowOff>
    </xdr:from>
    <xdr:to>
      <xdr:col>17</xdr:col>
      <xdr:colOff>248898</xdr:colOff>
      <xdr:row>28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7D079-2D5B-6065-24DC-D6F703663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8000" y="228600"/>
          <a:ext cx="11043898" cy="5588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Tonetto" refreshedDate="45746.266380092595" createdVersion="8" refreshedVersion="8" minRefreshableVersion="3" recordCount="18" xr:uid="{BAA2EEFB-430E-8349-AD8E-85EAED143C33}">
  <cacheSource type="worksheet">
    <worksheetSource ref="A3:C21" sheet="Benchmarks2"/>
  </cacheSource>
  <cacheFields count="3">
    <cacheField name="Model" numFmtId="0">
      <sharedItems/>
    </cacheField>
    <cacheField name="Lab" numFmtId="0">
      <sharedItems count="8">
        <s v="Google"/>
        <s v="xAI"/>
        <s v="OpenAI"/>
        <s v="DeepSeek"/>
        <s v="Alibaba"/>
        <s v="Anthropic"/>
        <s v="Meta"/>
        <s v="Amazon"/>
      </sharedItems>
    </cacheField>
    <cacheField name="Index" numFmtId="0">
      <sharedItems containsSemiMixedTypes="0" containsString="0" containsNumber="1" containsInteger="1" minValue="37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gemini-2.5-pro-exp"/>
    <x v="0"/>
    <n v="66"/>
  </r>
  <r>
    <s v="grok3-think"/>
    <x v="1"/>
    <n v="66"/>
  </r>
  <r>
    <s v="o3-mini-high"/>
    <x v="2"/>
    <n v="66"/>
  </r>
  <r>
    <s v="o3-mini"/>
    <x v="2"/>
    <n v="63"/>
  </r>
  <r>
    <s v="o1"/>
    <x v="2"/>
    <n v="62"/>
  </r>
  <r>
    <s v="deepseek-r1"/>
    <x v="3"/>
    <n v="60"/>
  </r>
  <r>
    <s v="qwq-32b"/>
    <x v="4"/>
    <n v="58"/>
  </r>
  <r>
    <s v="claude-3.7-sonnet-think"/>
    <x v="5"/>
    <n v="57"/>
  </r>
  <r>
    <s v="grok3"/>
    <x v="1"/>
    <n v="53"/>
  </r>
  <r>
    <s v="deepseek-v3"/>
    <x v="3"/>
    <n v="53"/>
  </r>
  <r>
    <s v="gpt-4.5-preview"/>
    <x v="2"/>
    <n v="51"/>
  </r>
  <r>
    <s v="gpt-4o-2025-03"/>
    <x v="2"/>
    <n v="50"/>
  </r>
  <r>
    <s v="gemini-2-pro-exp"/>
    <x v="0"/>
    <n v="49"/>
  </r>
  <r>
    <s v="claude-3.7-sonnet"/>
    <x v="5"/>
    <n v="48"/>
  </r>
  <r>
    <s v="gemini-2-flash"/>
    <x v="0"/>
    <n v="48"/>
  </r>
  <r>
    <s v="llama-3.3-70B-Instruct"/>
    <x v="6"/>
    <n v="41"/>
  </r>
  <r>
    <s v="grok2"/>
    <x v="1"/>
    <n v="39"/>
  </r>
  <r>
    <s v="nova-pro-1.0"/>
    <x v="7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EA45B-EA2A-F44B-9BF4-3067F214CAE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2" firstHeaderRow="1" firstDataRow="1" firstDataCol="1"/>
  <pivotFields count="3">
    <pivotField dataField="1" showAll="0"/>
    <pivotField axis="axisRow" showAll="0">
      <items count="9">
        <item x="4"/>
        <item x="7"/>
        <item x="5"/>
        <item x="3"/>
        <item x="0"/>
        <item x="6"/>
        <item x="2"/>
        <item x="1"/>
        <item t="default"/>
      </items>
    </pivotField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Mod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rtificialanalysis.ai/models?models%20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" TargetMode="External"/><Relationship Id="rId1" Type="http://schemas.openxmlformats.org/officeDocument/2006/relationships/hyperlink" Target="https://artificialanalysis.ai/mod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36DD-7EDB-A242-B7C6-B7D3FCE821E8}">
  <dimension ref="B2:N35"/>
  <sheetViews>
    <sheetView workbookViewId="0">
      <selection activeCell="B26" sqref="B4:B26"/>
    </sheetView>
  </sheetViews>
  <sheetFormatPr baseColWidth="10" defaultRowHeight="16" x14ac:dyDescent="0.2"/>
  <cols>
    <col min="1" max="1" width="6.6640625" customWidth="1"/>
    <col min="2" max="2" width="23.5" customWidth="1"/>
    <col min="6" max="6" width="13" bestFit="1" customWidth="1"/>
    <col min="9" max="9" width="28.1640625" customWidth="1"/>
    <col min="10" max="10" width="18.83203125" bestFit="1" customWidth="1"/>
    <col min="11" max="11" width="17.6640625" bestFit="1" customWidth="1"/>
    <col min="13" max="13" width="13.1640625" bestFit="1" customWidth="1"/>
  </cols>
  <sheetData>
    <row r="2" spans="2:14" s="1" customFormat="1" x14ac:dyDescent="0.2">
      <c r="B2" s="3" t="s">
        <v>27</v>
      </c>
      <c r="C2" s="3" t="s">
        <v>44</v>
      </c>
      <c r="D2" s="3" t="s">
        <v>45</v>
      </c>
      <c r="E2" s="3" t="s">
        <v>46</v>
      </c>
      <c r="F2" s="3" t="s">
        <v>66</v>
      </c>
      <c r="G2" s="3" t="s">
        <v>30</v>
      </c>
      <c r="I2" s="3" t="s">
        <v>26</v>
      </c>
      <c r="J2" s="3" t="s">
        <v>28</v>
      </c>
      <c r="K2" s="3" t="s">
        <v>24</v>
      </c>
      <c r="L2" s="3" t="s">
        <v>25</v>
      </c>
    </row>
    <row r="3" spans="2:14" x14ac:dyDescent="0.2">
      <c r="B3" s="4" t="s">
        <v>0</v>
      </c>
      <c r="C3" s="4" t="s">
        <v>31</v>
      </c>
      <c r="D3" s="4" t="s">
        <v>31</v>
      </c>
      <c r="E3" s="4" t="s">
        <v>31</v>
      </c>
      <c r="F3" s="7"/>
      <c r="G3" s="4" t="s">
        <v>47</v>
      </c>
      <c r="I3" s="4" t="s">
        <v>42</v>
      </c>
      <c r="J3" s="4" t="s">
        <v>31</v>
      </c>
      <c r="K3" s="4">
        <f t="shared" ref="K3:K8" si="0">COUNTIFS($C$3:$E$28,J3)</f>
        <v>50</v>
      </c>
      <c r="L3" s="5">
        <f t="shared" ref="L3:L8" si="1">K3/$K$9</f>
        <v>0.64102564102564108</v>
      </c>
    </row>
    <row r="4" spans="2:14" x14ac:dyDescent="0.2">
      <c r="B4" s="4" t="s">
        <v>1</v>
      </c>
      <c r="C4" s="4" t="s">
        <v>31</v>
      </c>
      <c r="D4" s="4" t="s">
        <v>31</v>
      </c>
      <c r="E4" s="4" t="s">
        <v>31</v>
      </c>
      <c r="F4" s="7">
        <v>1</v>
      </c>
      <c r="G4" s="4" t="s">
        <v>48</v>
      </c>
      <c r="I4" s="4" t="s">
        <v>38</v>
      </c>
      <c r="J4" s="4" t="s">
        <v>35</v>
      </c>
      <c r="K4" s="4">
        <f t="shared" si="0"/>
        <v>6</v>
      </c>
      <c r="L4" s="5">
        <f t="shared" si="1"/>
        <v>7.6923076923076927E-2</v>
      </c>
    </row>
    <row r="5" spans="2:14" x14ac:dyDescent="0.2">
      <c r="B5" s="4" t="s">
        <v>2</v>
      </c>
      <c r="C5" s="4" t="s">
        <v>32</v>
      </c>
      <c r="D5" s="4" t="s">
        <v>32</v>
      </c>
      <c r="E5" s="4" t="s">
        <v>32</v>
      </c>
      <c r="F5" s="7">
        <v>1</v>
      </c>
      <c r="G5" s="4" t="s">
        <v>48</v>
      </c>
      <c r="I5" s="4" t="s">
        <v>39</v>
      </c>
      <c r="J5" s="4" t="s">
        <v>33</v>
      </c>
      <c r="K5" s="4">
        <f t="shared" si="0"/>
        <v>6</v>
      </c>
      <c r="L5" s="5">
        <f t="shared" si="1"/>
        <v>7.6923076923076927E-2</v>
      </c>
    </row>
    <row r="6" spans="2:14" x14ac:dyDescent="0.2">
      <c r="B6" s="4" t="s">
        <v>3</v>
      </c>
      <c r="C6" s="4" t="s">
        <v>33</v>
      </c>
      <c r="D6" s="4" t="s">
        <v>34</v>
      </c>
      <c r="E6" s="4" t="s">
        <v>32</v>
      </c>
      <c r="F6" s="7">
        <v>1</v>
      </c>
      <c r="G6" s="4" t="s">
        <v>48</v>
      </c>
      <c r="I6" s="4" t="s">
        <v>41</v>
      </c>
      <c r="J6" s="4" t="s">
        <v>14</v>
      </c>
      <c r="K6" s="4">
        <f t="shared" si="0"/>
        <v>5</v>
      </c>
      <c r="L6" s="5">
        <f t="shared" si="1"/>
        <v>6.4102564102564097E-2</v>
      </c>
    </row>
    <row r="7" spans="2:14" x14ac:dyDescent="0.2">
      <c r="B7" s="4" t="s">
        <v>4</v>
      </c>
      <c r="C7" s="4" t="s">
        <v>33</v>
      </c>
      <c r="D7" s="4" t="s">
        <v>33</v>
      </c>
      <c r="E7" s="4" t="s">
        <v>33</v>
      </c>
      <c r="F7" s="7">
        <v>1</v>
      </c>
      <c r="G7" s="4" t="s">
        <v>48</v>
      </c>
      <c r="I7" s="4" t="s">
        <v>40</v>
      </c>
      <c r="J7" s="4" t="s">
        <v>34</v>
      </c>
      <c r="K7" s="4">
        <f t="shared" si="0"/>
        <v>6</v>
      </c>
      <c r="L7" s="5">
        <f t="shared" si="1"/>
        <v>7.6923076923076927E-2</v>
      </c>
    </row>
    <row r="8" spans="2:14" x14ac:dyDescent="0.2">
      <c r="B8" s="4" t="s">
        <v>5</v>
      </c>
      <c r="C8" s="4" t="s">
        <v>33</v>
      </c>
      <c r="D8" s="4" t="s">
        <v>35</v>
      </c>
      <c r="E8" s="4" t="s">
        <v>35</v>
      </c>
      <c r="F8" s="7"/>
      <c r="G8" s="4" t="s">
        <v>56</v>
      </c>
      <c r="I8" s="4" t="s">
        <v>43</v>
      </c>
      <c r="J8" s="4" t="s">
        <v>32</v>
      </c>
      <c r="K8" s="4">
        <f t="shared" si="0"/>
        <v>5</v>
      </c>
      <c r="L8" s="5">
        <f t="shared" si="1"/>
        <v>6.4102564102564097E-2</v>
      </c>
    </row>
    <row r="9" spans="2:14" x14ac:dyDescent="0.2">
      <c r="B9" s="4" t="s">
        <v>6</v>
      </c>
      <c r="C9" s="4" t="s">
        <v>31</v>
      </c>
      <c r="D9" s="4" t="s">
        <v>31</v>
      </c>
      <c r="E9" s="4" t="s">
        <v>31</v>
      </c>
      <c r="F9" s="7">
        <v>1</v>
      </c>
      <c r="G9" s="4" t="s">
        <v>49</v>
      </c>
      <c r="I9" s="3" t="s">
        <v>23</v>
      </c>
      <c r="J9" s="3"/>
      <c r="K9" s="3">
        <f>SUM(K3:K8)</f>
        <v>78</v>
      </c>
      <c r="L9" s="6">
        <f>SUM(L3:L8)</f>
        <v>1</v>
      </c>
      <c r="M9" s="1"/>
    </row>
    <row r="10" spans="2:14" x14ac:dyDescent="0.2">
      <c r="B10" s="4" t="s">
        <v>7</v>
      </c>
      <c r="C10" s="4" t="s">
        <v>31</v>
      </c>
      <c r="D10" s="4" t="s">
        <v>31</v>
      </c>
      <c r="E10" s="4" t="s">
        <v>31</v>
      </c>
      <c r="F10" s="7">
        <v>1</v>
      </c>
      <c r="G10" s="4" t="s">
        <v>49</v>
      </c>
    </row>
    <row r="11" spans="2:14" x14ac:dyDescent="0.2">
      <c r="B11" s="4" t="s">
        <v>36</v>
      </c>
      <c r="C11" s="4" t="s">
        <v>31</v>
      </c>
      <c r="D11" s="4" t="s">
        <v>31</v>
      </c>
      <c r="E11" s="4" t="s">
        <v>31</v>
      </c>
      <c r="F11" s="7">
        <v>1</v>
      </c>
      <c r="G11" s="4" t="s">
        <v>50</v>
      </c>
    </row>
    <row r="12" spans="2:14" x14ac:dyDescent="0.2">
      <c r="B12" s="4" t="s">
        <v>8</v>
      </c>
      <c r="C12" s="4" t="s">
        <v>31</v>
      </c>
      <c r="D12" s="4" t="s">
        <v>31</v>
      </c>
      <c r="E12" s="4" t="s">
        <v>31</v>
      </c>
      <c r="F12" s="7">
        <v>1</v>
      </c>
      <c r="G12" s="4" t="s">
        <v>50</v>
      </c>
      <c r="I12" t="s">
        <v>59</v>
      </c>
    </row>
    <row r="13" spans="2:14" x14ac:dyDescent="0.2">
      <c r="B13" s="4" t="s">
        <v>9</v>
      </c>
      <c r="C13" s="4" t="s">
        <v>31</v>
      </c>
      <c r="D13" s="4" t="s">
        <v>31</v>
      </c>
      <c r="E13" s="4" t="s">
        <v>31</v>
      </c>
      <c r="F13" s="7">
        <v>1</v>
      </c>
      <c r="G13" s="4" t="s">
        <v>50</v>
      </c>
      <c r="I13" s="3" t="s">
        <v>30</v>
      </c>
      <c r="J13" s="3" t="s">
        <v>61</v>
      </c>
      <c r="K13" s="3" t="s">
        <v>64</v>
      </c>
      <c r="L13" s="3" t="s">
        <v>60</v>
      </c>
      <c r="M13" s="3" t="s">
        <v>62</v>
      </c>
      <c r="N13" s="3" t="s">
        <v>66</v>
      </c>
    </row>
    <row r="14" spans="2:14" x14ac:dyDescent="0.2">
      <c r="B14" s="4" t="s">
        <v>10</v>
      </c>
      <c r="C14" s="4" t="s">
        <v>31</v>
      </c>
      <c r="D14" s="4" t="s">
        <v>31</v>
      </c>
      <c r="E14" s="4" t="s">
        <v>34</v>
      </c>
      <c r="F14" s="7">
        <v>1</v>
      </c>
      <c r="G14" s="4" t="s">
        <v>50</v>
      </c>
      <c r="I14" s="4" t="s">
        <v>47</v>
      </c>
      <c r="J14" s="4" t="s">
        <v>31</v>
      </c>
      <c r="K14" s="8">
        <v>3</v>
      </c>
      <c r="L14" s="4">
        <v>3</v>
      </c>
      <c r="M14" s="5">
        <f t="shared" ref="M14:M25" si="2">K14/L14</f>
        <v>1</v>
      </c>
      <c r="N14" s="4"/>
    </row>
    <row r="15" spans="2:14" x14ac:dyDescent="0.2">
      <c r="B15" s="4" t="s">
        <v>11</v>
      </c>
      <c r="C15" s="4" t="s">
        <v>31</v>
      </c>
      <c r="D15" s="4" t="s">
        <v>31</v>
      </c>
      <c r="E15" s="4" t="s">
        <v>33</v>
      </c>
      <c r="F15" s="7">
        <v>1</v>
      </c>
      <c r="G15" s="4" t="s">
        <v>51</v>
      </c>
      <c r="I15" s="4" t="s">
        <v>55</v>
      </c>
      <c r="J15" s="4" t="s">
        <v>31</v>
      </c>
      <c r="K15" s="8">
        <v>3</v>
      </c>
      <c r="L15" s="4">
        <v>3</v>
      </c>
      <c r="M15" s="5">
        <f t="shared" si="2"/>
        <v>1</v>
      </c>
      <c r="N15" s="4"/>
    </row>
    <row r="16" spans="2:14" x14ac:dyDescent="0.2">
      <c r="B16" s="4" t="s">
        <v>12</v>
      </c>
      <c r="C16" s="4" t="s">
        <v>31</v>
      </c>
      <c r="D16" s="4" t="s">
        <v>31</v>
      </c>
      <c r="E16" s="4" t="s">
        <v>31</v>
      </c>
      <c r="F16" s="7">
        <v>1</v>
      </c>
      <c r="G16" s="4" t="s">
        <v>51</v>
      </c>
      <c r="I16" s="4" t="s">
        <v>48</v>
      </c>
      <c r="J16" s="4" t="s">
        <v>33</v>
      </c>
      <c r="K16" s="8">
        <v>4</v>
      </c>
      <c r="L16" s="4">
        <v>12</v>
      </c>
      <c r="M16" s="5">
        <f t="shared" si="2"/>
        <v>0.33333333333333331</v>
      </c>
      <c r="N16" s="4">
        <v>1</v>
      </c>
    </row>
    <row r="17" spans="2:14" x14ac:dyDescent="0.2">
      <c r="B17" s="4" t="s">
        <v>13</v>
      </c>
      <c r="C17" s="4" t="s">
        <v>31</v>
      </c>
      <c r="D17" s="4" t="s">
        <v>31</v>
      </c>
      <c r="E17" s="4" t="s">
        <v>31</v>
      </c>
      <c r="F17" s="7">
        <v>1</v>
      </c>
      <c r="G17" s="4" t="s">
        <v>52</v>
      </c>
      <c r="I17" s="4" t="s">
        <v>49</v>
      </c>
      <c r="J17" s="4" t="s">
        <v>31</v>
      </c>
      <c r="K17" s="8">
        <v>6</v>
      </c>
      <c r="L17" s="4">
        <v>6</v>
      </c>
      <c r="M17" s="5">
        <f t="shared" si="2"/>
        <v>1</v>
      </c>
      <c r="N17" s="4">
        <v>1</v>
      </c>
    </row>
    <row r="18" spans="2:14" x14ac:dyDescent="0.2">
      <c r="B18" s="4" t="s">
        <v>15</v>
      </c>
      <c r="C18" s="4" t="s">
        <v>31</v>
      </c>
      <c r="D18" s="4" t="s">
        <v>35</v>
      </c>
      <c r="E18" s="4" t="s">
        <v>35</v>
      </c>
      <c r="F18" s="7">
        <v>1</v>
      </c>
      <c r="G18" s="4" t="s">
        <v>52</v>
      </c>
      <c r="I18" s="4" t="s">
        <v>56</v>
      </c>
      <c r="J18" s="4" t="s">
        <v>35</v>
      </c>
      <c r="K18" s="8">
        <v>2</v>
      </c>
      <c r="L18" s="4">
        <v>3</v>
      </c>
      <c r="M18" s="5">
        <f t="shared" si="2"/>
        <v>0.66666666666666663</v>
      </c>
      <c r="N18" s="4"/>
    </row>
    <row r="19" spans="2:14" x14ac:dyDescent="0.2">
      <c r="B19" s="4" t="s">
        <v>16</v>
      </c>
      <c r="C19" s="4" t="s">
        <v>31</v>
      </c>
      <c r="D19" s="4" t="s">
        <v>31</v>
      </c>
      <c r="E19" s="4" t="s">
        <v>31</v>
      </c>
      <c r="F19" s="7">
        <v>1</v>
      </c>
      <c r="G19" s="4" t="s">
        <v>52</v>
      </c>
      <c r="I19" s="4" t="s">
        <v>50</v>
      </c>
      <c r="J19" s="4" t="s">
        <v>31</v>
      </c>
      <c r="K19" s="8">
        <v>11</v>
      </c>
      <c r="L19" s="4">
        <v>12</v>
      </c>
      <c r="M19" s="5">
        <f t="shared" si="2"/>
        <v>0.91666666666666663</v>
      </c>
      <c r="N19" s="4">
        <v>1</v>
      </c>
    </row>
    <row r="20" spans="2:14" x14ac:dyDescent="0.2">
      <c r="B20" s="4" t="s">
        <v>17</v>
      </c>
      <c r="C20" s="4" t="s">
        <v>32</v>
      </c>
      <c r="D20" s="4" t="s">
        <v>34</v>
      </c>
      <c r="E20" s="4" t="s">
        <v>35</v>
      </c>
      <c r="F20" s="7"/>
      <c r="G20" s="4" t="s">
        <v>53</v>
      </c>
      <c r="I20" s="4" t="s">
        <v>53</v>
      </c>
      <c r="J20" s="4" t="s">
        <v>14</v>
      </c>
      <c r="K20" s="8">
        <v>2</v>
      </c>
      <c r="L20" s="4">
        <v>6</v>
      </c>
      <c r="M20" s="5">
        <f t="shared" si="2"/>
        <v>0.33333333333333331</v>
      </c>
      <c r="N20" s="4"/>
    </row>
    <row r="21" spans="2:14" x14ac:dyDescent="0.2">
      <c r="B21" s="4" t="s">
        <v>18</v>
      </c>
      <c r="C21" s="4" t="s">
        <v>14</v>
      </c>
      <c r="D21" s="4" t="s">
        <v>14</v>
      </c>
      <c r="E21" s="4" t="s">
        <v>34</v>
      </c>
      <c r="F21" s="7"/>
      <c r="G21" s="4" t="s">
        <v>53</v>
      </c>
      <c r="I21" s="4" t="s">
        <v>54</v>
      </c>
      <c r="J21" s="4" t="s">
        <v>14</v>
      </c>
      <c r="K21" s="8">
        <v>3</v>
      </c>
      <c r="L21" s="4">
        <v>3</v>
      </c>
      <c r="M21" s="5">
        <f t="shared" si="2"/>
        <v>1</v>
      </c>
      <c r="N21" s="4"/>
    </row>
    <row r="22" spans="2:14" x14ac:dyDescent="0.2">
      <c r="B22" s="4" t="s">
        <v>37</v>
      </c>
      <c r="C22" s="4" t="s">
        <v>14</v>
      </c>
      <c r="D22" s="4" t="s">
        <v>14</v>
      </c>
      <c r="E22" s="4" t="s">
        <v>14</v>
      </c>
      <c r="F22" s="7"/>
      <c r="G22" s="4" t="s">
        <v>54</v>
      </c>
      <c r="I22" s="4" t="s">
        <v>51</v>
      </c>
      <c r="J22" s="4" t="s">
        <v>31</v>
      </c>
      <c r="K22" s="8">
        <v>12</v>
      </c>
      <c r="L22" s="4">
        <v>15</v>
      </c>
      <c r="M22" s="5">
        <f t="shared" si="2"/>
        <v>0.8</v>
      </c>
      <c r="N22" s="4">
        <v>1</v>
      </c>
    </row>
    <row r="23" spans="2:14" x14ac:dyDescent="0.2">
      <c r="B23" s="4" t="s">
        <v>29</v>
      </c>
      <c r="C23" s="4" t="s">
        <v>31</v>
      </c>
      <c r="D23" s="4" t="s">
        <v>31</v>
      </c>
      <c r="E23" s="4" t="s">
        <v>31</v>
      </c>
      <c r="F23" s="7"/>
      <c r="G23" s="4" t="s">
        <v>55</v>
      </c>
      <c r="I23" s="4" t="s">
        <v>57</v>
      </c>
      <c r="J23" s="4" t="s">
        <v>31</v>
      </c>
      <c r="K23" s="4">
        <v>5</v>
      </c>
      <c r="L23" s="4">
        <v>6</v>
      </c>
      <c r="M23" s="5">
        <f t="shared" si="2"/>
        <v>0.83333333333333337</v>
      </c>
      <c r="N23" s="4"/>
    </row>
    <row r="24" spans="2:14" x14ac:dyDescent="0.2">
      <c r="B24" s="4" t="s">
        <v>19</v>
      </c>
      <c r="C24" s="4" t="s">
        <v>31</v>
      </c>
      <c r="D24" s="4" t="s">
        <v>34</v>
      </c>
      <c r="E24" s="4" t="s">
        <v>34</v>
      </c>
      <c r="F24" s="7">
        <v>1</v>
      </c>
      <c r="G24" s="4" t="s">
        <v>51</v>
      </c>
      <c r="I24" s="4" t="s">
        <v>52</v>
      </c>
      <c r="J24" s="4" t="s">
        <v>31</v>
      </c>
      <c r="K24" s="4">
        <v>7</v>
      </c>
      <c r="L24" s="4">
        <v>9</v>
      </c>
      <c r="M24" s="5">
        <f t="shared" si="2"/>
        <v>0.77777777777777779</v>
      </c>
      <c r="N24" s="4">
        <v>1</v>
      </c>
    </row>
    <row r="25" spans="2:14" x14ac:dyDescent="0.2">
      <c r="B25" s="4" t="s">
        <v>20</v>
      </c>
      <c r="C25" s="4" t="s">
        <v>31</v>
      </c>
      <c r="D25" s="4" t="s">
        <v>31</v>
      </c>
      <c r="E25" s="4" t="s">
        <v>31</v>
      </c>
      <c r="F25" s="7">
        <v>1</v>
      </c>
      <c r="G25" s="4" t="s">
        <v>51</v>
      </c>
      <c r="I25" s="3" t="s">
        <v>23</v>
      </c>
      <c r="J25" s="3"/>
      <c r="K25" s="10">
        <f>SUM(K14:K24)</f>
        <v>58</v>
      </c>
      <c r="L25" s="3">
        <f>SUM(L14:L24)</f>
        <v>78</v>
      </c>
      <c r="M25" s="9">
        <f t="shared" si="2"/>
        <v>0.74358974358974361</v>
      </c>
      <c r="N25" s="4"/>
    </row>
    <row r="26" spans="2:14" x14ac:dyDescent="0.2">
      <c r="B26" s="4" t="s">
        <v>21</v>
      </c>
      <c r="C26" s="4" t="s">
        <v>31</v>
      </c>
      <c r="D26" s="4" t="s">
        <v>31</v>
      </c>
      <c r="E26" s="4" t="s">
        <v>31</v>
      </c>
      <c r="F26" s="7">
        <v>1</v>
      </c>
      <c r="G26" s="4" t="s">
        <v>51</v>
      </c>
    </row>
    <row r="27" spans="2:14" x14ac:dyDescent="0.2">
      <c r="B27" s="4" t="s">
        <v>58</v>
      </c>
      <c r="C27" s="4" t="s">
        <v>35</v>
      </c>
      <c r="D27" s="4" t="s">
        <v>31</v>
      </c>
      <c r="E27" s="4" t="s">
        <v>31</v>
      </c>
      <c r="F27" s="7"/>
      <c r="G27" s="4" t="s">
        <v>57</v>
      </c>
    </row>
    <row r="28" spans="2:14" x14ac:dyDescent="0.2">
      <c r="B28" s="4" t="s">
        <v>22</v>
      </c>
      <c r="C28" s="4" t="s">
        <v>31</v>
      </c>
      <c r="D28" s="4" t="s">
        <v>31</v>
      </c>
      <c r="E28" s="4" t="s">
        <v>31</v>
      </c>
      <c r="F28" s="7"/>
      <c r="G28" s="4" t="s">
        <v>57</v>
      </c>
    </row>
    <row r="29" spans="2:14" x14ac:dyDescent="0.2">
      <c r="I29" s="1" t="s">
        <v>63</v>
      </c>
    </row>
    <row r="30" spans="2:14" x14ac:dyDescent="0.2">
      <c r="C30" s="2"/>
      <c r="D30" s="2"/>
      <c r="E30" s="2"/>
      <c r="F30" s="2"/>
      <c r="I30" t="s">
        <v>65</v>
      </c>
    </row>
    <row r="31" spans="2:14" x14ac:dyDescent="0.2">
      <c r="I31" t="s">
        <v>68</v>
      </c>
    </row>
    <row r="32" spans="2:14" x14ac:dyDescent="0.2">
      <c r="I32" t="s">
        <v>67</v>
      </c>
    </row>
    <row r="33" spans="9:9" x14ac:dyDescent="0.2">
      <c r="I33" t="s">
        <v>69</v>
      </c>
    </row>
    <row r="34" spans="9:9" x14ac:dyDescent="0.2">
      <c r="I34" t="s">
        <v>70</v>
      </c>
    </row>
    <row r="35" spans="9:9" x14ac:dyDescent="0.2">
      <c r="I35" t="s">
        <v>71</v>
      </c>
    </row>
  </sheetData>
  <conditionalFormatting sqref="C3:E28 J14:J24">
    <cfRule type="cellIs" dxfId="4" priority="8" stopIfTrue="1" operator="equal">
      <formula>"ai"</formula>
    </cfRule>
    <cfRule type="cellIs" dxfId="3" priority="9" stopIfTrue="1" operator="equal">
      <formula>"ph"</formula>
    </cfRule>
  </conditionalFormatting>
  <conditionalFormatting sqref="F3:F28">
    <cfRule type="cellIs" dxfId="2" priority="1" operator="equal">
      <formula>1</formula>
    </cfRule>
  </conditionalFormatting>
  <conditionalFormatting sqref="J3:J8">
    <cfRule type="cellIs" dxfId="1" priority="2" stopIfTrue="1" operator="equal">
      <formula>"ai"</formula>
    </cfRule>
    <cfRule type="cellIs" dxfId="0" priority="3" stopIfTrue="1" operator="equal">
      <formula>"ph"</formula>
    </cfRule>
  </conditionalFormatting>
  <conditionalFormatting sqref="L3:L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{5C493FDD-F85E-154E-8054-50450B0923F6}</x14:id>
        </ext>
      </extLst>
    </cfRule>
  </conditionalFormatting>
  <conditionalFormatting sqref="M14:M2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{04A35202-A393-A647-8E52-D2A04962D169}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93FDD-F85E-154E-8054-50450B092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04A35202-A393-A647-8E52-D2A04962D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FD04-2F2D-5845-A2FA-A6F9A5B9639D}">
  <dimension ref="A3:B12"/>
  <sheetViews>
    <sheetView workbookViewId="0">
      <selection activeCell="A3" sqref="A3:B12"/>
    </sheetView>
  </sheetViews>
  <sheetFormatPr baseColWidth="10" defaultRowHeight="16" x14ac:dyDescent="0.2"/>
  <cols>
    <col min="1" max="1" width="13" bestFit="1" customWidth="1"/>
    <col min="2" max="2" width="13.5" bestFit="1" customWidth="1"/>
  </cols>
  <sheetData>
    <row r="3" spans="1:2" x14ac:dyDescent="0.2">
      <c r="A3" s="13" t="s">
        <v>80</v>
      </c>
      <c r="B3" t="s">
        <v>82</v>
      </c>
    </row>
    <row r="4" spans="1:2" x14ac:dyDescent="0.2">
      <c r="A4" s="14" t="s">
        <v>72</v>
      </c>
      <c r="B4" s="15">
        <v>1</v>
      </c>
    </row>
    <row r="5" spans="1:2" x14ac:dyDescent="0.2">
      <c r="A5" s="14" t="s">
        <v>55</v>
      </c>
      <c r="B5" s="15">
        <v>1</v>
      </c>
    </row>
    <row r="6" spans="1:2" x14ac:dyDescent="0.2">
      <c r="A6" s="14" t="s">
        <v>48</v>
      </c>
      <c r="B6" s="15">
        <v>2</v>
      </c>
    </row>
    <row r="7" spans="1:2" x14ac:dyDescent="0.2">
      <c r="A7" s="14" t="s">
        <v>49</v>
      </c>
      <c r="B7" s="15">
        <v>2</v>
      </c>
    </row>
    <row r="8" spans="1:2" x14ac:dyDescent="0.2">
      <c r="A8" s="14" t="s">
        <v>50</v>
      </c>
      <c r="B8" s="15">
        <v>3</v>
      </c>
    </row>
    <row r="9" spans="1:2" x14ac:dyDescent="0.2">
      <c r="A9" s="14" t="s">
        <v>53</v>
      </c>
      <c r="B9" s="15">
        <v>1</v>
      </c>
    </row>
    <row r="10" spans="1:2" x14ac:dyDescent="0.2">
      <c r="A10" s="14" t="s">
        <v>51</v>
      </c>
      <c r="B10" s="15">
        <v>5</v>
      </c>
    </row>
    <row r="11" spans="1:2" x14ac:dyDescent="0.2">
      <c r="A11" s="14" t="s">
        <v>52</v>
      </c>
      <c r="B11" s="15">
        <v>3</v>
      </c>
    </row>
    <row r="12" spans="1:2" x14ac:dyDescent="0.2">
      <c r="A12" s="14" t="s">
        <v>81</v>
      </c>
      <c r="B12" s="15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A953-3717-114C-96C2-A8DCC0E8CEC6}">
  <dimension ref="A1:E31"/>
  <sheetViews>
    <sheetView tabSelected="1" workbookViewId="0">
      <selection activeCell="A23" sqref="A23:B31"/>
    </sheetView>
  </sheetViews>
  <sheetFormatPr baseColWidth="10" defaultRowHeight="16" x14ac:dyDescent="0.2"/>
  <cols>
    <col min="1" max="1" width="29.5" bestFit="1" customWidth="1"/>
    <col min="3" max="3" width="6.33203125" customWidth="1"/>
  </cols>
  <sheetData>
    <row r="1" spans="1:3" x14ac:dyDescent="0.2">
      <c r="A1" s="11" t="s">
        <v>76</v>
      </c>
    </row>
    <row r="3" spans="1:3" x14ac:dyDescent="0.2">
      <c r="A3" s="3" t="s">
        <v>73</v>
      </c>
      <c r="B3" s="3" t="s">
        <v>30</v>
      </c>
      <c r="C3" s="3" t="s">
        <v>74</v>
      </c>
    </row>
    <row r="4" spans="1:3" x14ac:dyDescent="0.2">
      <c r="A4" s="4" t="s">
        <v>10</v>
      </c>
      <c r="B4" s="4" t="s">
        <v>50</v>
      </c>
      <c r="C4" s="4">
        <v>66</v>
      </c>
    </row>
    <row r="5" spans="1:3" x14ac:dyDescent="0.2">
      <c r="A5" s="4" t="s">
        <v>15</v>
      </c>
      <c r="B5" s="4" t="s">
        <v>52</v>
      </c>
      <c r="C5" s="4">
        <v>66</v>
      </c>
    </row>
    <row r="6" spans="1:3" x14ac:dyDescent="0.2">
      <c r="A6" s="4" t="s">
        <v>20</v>
      </c>
      <c r="B6" s="4" t="s">
        <v>51</v>
      </c>
      <c r="C6" s="4">
        <v>66</v>
      </c>
    </row>
    <row r="7" spans="1:3" x14ac:dyDescent="0.2">
      <c r="A7" s="4" t="s">
        <v>21</v>
      </c>
      <c r="B7" s="4" t="s">
        <v>51</v>
      </c>
      <c r="C7" s="4">
        <v>63</v>
      </c>
    </row>
    <row r="8" spans="1:3" x14ac:dyDescent="0.2">
      <c r="A8" s="4" t="s">
        <v>19</v>
      </c>
      <c r="B8" s="4" t="s">
        <v>51</v>
      </c>
      <c r="C8" s="4">
        <v>62</v>
      </c>
    </row>
    <row r="9" spans="1:3" x14ac:dyDescent="0.2">
      <c r="A9" s="4" t="s">
        <v>6</v>
      </c>
      <c r="B9" s="4" t="s">
        <v>49</v>
      </c>
      <c r="C9" s="4">
        <v>60</v>
      </c>
    </row>
    <row r="10" spans="1:3" x14ac:dyDescent="0.2">
      <c r="A10" s="4" t="s">
        <v>75</v>
      </c>
      <c r="B10" s="4" t="s">
        <v>72</v>
      </c>
      <c r="C10" s="4">
        <v>58</v>
      </c>
    </row>
    <row r="11" spans="1:3" x14ac:dyDescent="0.2">
      <c r="A11" s="4" t="s">
        <v>3</v>
      </c>
      <c r="B11" s="4" t="s">
        <v>48</v>
      </c>
      <c r="C11" s="4">
        <v>57</v>
      </c>
    </row>
    <row r="12" spans="1:3" x14ac:dyDescent="0.2">
      <c r="A12" s="4" t="s">
        <v>16</v>
      </c>
      <c r="B12" s="4" t="s">
        <v>52</v>
      </c>
      <c r="C12" s="4">
        <v>53</v>
      </c>
    </row>
    <row r="13" spans="1:3" x14ac:dyDescent="0.2">
      <c r="A13" s="4" t="s">
        <v>7</v>
      </c>
      <c r="B13" s="4" t="s">
        <v>49</v>
      </c>
      <c r="C13" s="4">
        <v>53</v>
      </c>
    </row>
    <row r="14" spans="1:3" x14ac:dyDescent="0.2">
      <c r="A14" s="4" t="s">
        <v>11</v>
      </c>
      <c r="B14" s="4" t="s">
        <v>51</v>
      </c>
      <c r="C14" s="4">
        <v>51</v>
      </c>
    </row>
    <row r="15" spans="1:3" x14ac:dyDescent="0.2">
      <c r="A15" s="4" t="s">
        <v>78</v>
      </c>
      <c r="B15" s="4" t="s">
        <v>51</v>
      </c>
      <c r="C15" s="4">
        <v>50</v>
      </c>
    </row>
    <row r="16" spans="1:3" x14ac:dyDescent="0.2">
      <c r="A16" s="4" t="s">
        <v>9</v>
      </c>
      <c r="B16" s="4" t="s">
        <v>50</v>
      </c>
      <c r="C16" s="4">
        <v>49</v>
      </c>
    </row>
    <row r="17" spans="1:5" x14ac:dyDescent="0.2">
      <c r="A17" s="4" t="s">
        <v>4</v>
      </c>
      <c r="B17" s="4" t="s">
        <v>48</v>
      </c>
      <c r="C17" s="4">
        <v>48</v>
      </c>
    </row>
    <row r="18" spans="1:5" x14ac:dyDescent="0.2">
      <c r="A18" s="4" t="s">
        <v>8</v>
      </c>
      <c r="B18" s="4" t="s">
        <v>50</v>
      </c>
      <c r="C18" s="4">
        <v>48</v>
      </c>
    </row>
    <row r="19" spans="1:5" x14ac:dyDescent="0.2">
      <c r="A19" s="4" t="s">
        <v>18</v>
      </c>
      <c r="B19" s="4" t="s">
        <v>53</v>
      </c>
      <c r="C19" s="4">
        <v>41</v>
      </c>
    </row>
    <row r="20" spans="1:5" x14ac:dyDescent="0.2">
      <c r="A20" s="4" t="s">
        <v>13</v>
      </c>
      <c r="B20" s="4" t="s">
        <v>52</v>
      </c>
      <c r="C20" s="4">
        <v>39</v>
      </c>
    </row>
    <row r="21" spans="1:5" x14ac:dyDescent="0.2">
      <c r="A21" s="4" t="s">
        <v>29</v>
      </c>
      <c r="B21" s="4" t="s">
        <v>55</v>
      </c>
      <c r="C21" s="4">
        <v>37</v>
      </c>
    </row>
    <row r="23" spans="1:5" x14ac:dyDescent="0.2">
      <c r="A23" s="4" t="s">
        <v>30</v>
      </c>
      <c r="B23" s="4" t="s">
        <v>79</v>
      </c>
    </row>
    <row r="24" spans="1:5" x14ac:dyDescent="0.2">
      <c r="A24" s="12" t="s">
        <v>72</v>
      </c>
      <c r="B24" s="4">
        <v>1</v>
      </c>
    </row>
    <row r="25" spans="1:5" x14ac:dyDescent="0.2">
      <c r="A25" s="12" t="s">
        <v>55</v>
      </c>
      <c r="B25" s="4">
        <v>1</v>
      </c>
    </row>
    <row r="26" spans="1:5" x14ac:dyDescent="0.2">
      <c r="A26" s="12" t="s">
        <v>48</v>
      </c>
      <c r="B26" s="4">
        <v>2</v>
      </c>
    </row>
    <row r="27" spans="1:5" x14ac:dyDescent="0.2">
      <c r="A27" s="12" t="s">
        <v>49</v>
      </c>
      <c r="B27" s="4">
        <v>2</v>
      </c>
    </row>
    <row r="28" spans="1:5" x14ac:dyDescent="0.2">
      <c r="A28" s="12" t="s">
        <v>50</v>
      </c>
      <c r="B28" s="4">
        <v>3</v>
      </c>
    </row>
    <row r="29" spans="1:5" x14ac:dyDescent="0.2">
      <c r="A29" s="12" t="s">
        <v>53</v>
      </c>
      <c r="B29" s="4">
        <v>1</v>
      </c>
    </row>
    <row r="30" spans="1:5" x14ac:dyDescent="0.2">
      <c r="A30" s="12" t="s">
        <v>51</v>
      </c>
      <c r="B30" s="4">
        <v>5</v>
      </c>
      <c r="E30" s="11" t="s">
        <v>77</v>
      </c>
    </row>
    <row r="31" spans="1:5" x14ac:dyDescent="0.2">
      <c r="A31" s="12" t="s">
        <v>52</v>
      </c>
      <c r="B31" s="4">
        <v>3</v>
      </c>
    </row>
  </sheetData>
  <sortState xmlns:xlrd2="http://schemas.microsoft.com/office/spreadsheetml/2017/richdata2" ref="A24:B31">
    <sortCondition ref="A25:A31"/>
  </sortState>
  <conditionalFormatting sqref="C4:C2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{5D8DA09A-CF00-1D40-9825-4AEE9B10ECD9}</x14:id>
        </ext>
      </extLst>
    </cfRule>
  </conditionalFormatting>
  <hyperlinks>
    <hyperlink ref="A1" r:id="rId1" xr:uid="{FD063825-D667-FD4E-894A-410CEBC8E072}"/>
    <hyperlink ref="E30" r:id="rId2" location="artificial-analysis-intelligence-index" display="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" xr:uid="{BE6AB018-7DBA-3645-A044-3C3B09736955}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8DA09A-CF00-1D40-9825-4AEE9B10E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Benchmarks2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Tonetto Silva</dc:creator>
  <cp:lastModifiedBy>Bruno Tonetto Silva</cp:lastModifiedBy>
  <dcterms:created xsi:type="dcterms:W3CDTF">2025-03-26T11:35:19Z</dcterms:created>
  <dcterms:modified xsi:type="dcterms:W3CDTF">2025-03-30T09:25:35Z</dcterms:modified>
</cp:coreProperties>
</file>