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612A98E5-59C6-9F4F-8EF5-08D48DC53267}" xr6:coauthVersionLast="47" xr6:coauthVersionMax="47" xr10:uidLastSave="{00000000-0000-0000-0000-000000000000}"/>
  <bookViews>
    <workbookView xWindow="9700" yWindow="860" windowWidth="28700" windowHeight="22840" xr2:uid="{BA85C7D5-2029-644D-A8F8-1E8B53D5642B}"/>
  </bookViews>
  <sheets>
    <sheet name="Results" sheetId="1" r:id="rId1"/>
    <sheet name="Benchmarks2" sheetId="6" r:id="rId2"/>
  </sheets>
  <definedNames>
    <definedName name="_xlnm._FilterDatabase" localSheetId="0" hidden="1">Results!$B$2:$G$19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2" i="1"/>
  <c r="D22" i="1"/>
  <c r="E22" i="1"/>
  <c r="F22" i="1"/>
  <c r="G22" i="1"/>
  <c r="D23" i="1"/>
  <c r="E23" i="1"/>
  <c r="F23" i="1"/>
  <c r="G23" i="1"/>
  <c r="H23" i="1"/>
  <c r="D24" i="1"/>
  <c r="E24" i="1"/>
  <c r="F24" i="1"/>
  <c r="G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2" i="1"/>
  <c r="L3" i="1"/>
  <c r="B31" i="6"/>
  <c r="L6" i="1"/>
  <c r="L4" i="1"/>
  <c r="L5" i="1"/>
  <c r="L7" i="1"/>
  <c r="L8" i="1"/>
  <c r="G43" i="1" l="1"/>
  <c r="C46" i="1"/>
  <c r="C43" i="1"/>
  <c r="L9" i="1"/>
  <c r="G44" i="1"/>
  <c r="D43" i="1"/>
  <c r="H46" i="1"/>
  <c r="F44" i="1"/>
  <c r="E48" i="1"/>
  <c r="G46" i="1"/>
  <c r="G42" i="1"/>
  <c r="H48" i="1"/>
  <c r="D46" i="1"/>
  <c r="E44" i="1"/>
  <c r="F46" i="1"/>
  <c r="F42" i="1"/>
  <c r="G48" i="1"/>
  <c r="H45" i="1"/>
  <c r="D44" i="1"/>
  <c r="H42" i="1"/>
  <c r="D47" i="1"/>
  <c r="H41" i="1"/>
  <c r="E47" i="1"/>
  <c r="E46" i="1"/>
  <c r="E42" i="1"/>
  <c r="C41" i="1"/>
  <c r="F48" i="1"/>
  <c r="G45" i="1"/>
  <c r="H43" i="1"/>
  <c r="E45" i="1"/>
  <c r="D42" i="1"/>
  <c r="C48" i="1"/>
  <c r="D48" i="1"/>
  <c r="F45" i="1"/>
  <c r="C42" i="1"/>
  <c r="G41" i="1"/>
  <c r="C47" i="1"/>
  <c r="H47" i="1"/>
  <c r="D45" i="1"/>
  <c r="F43" i="1"/>
  <c r="D41" i="1"/>
  <c r="E43" i="1"/>
  <c r="F41" i="1"/>
  <c r="C45" i="1"/>
  <c r="G47" i="1"/>
  <c r="H44" i="1"/>
  <c r="C44" i="1"/>
  <c r="F47" i="1"/>
  <c r="E41" i="1"/>
  <c r="E49" i="1" l="1"/>
  <c r="D49" i="1"/>
  <c r="F49" i="1"/>
  <c r="I49" i="1"/>
  <c r="H49" i="1"/>
  <c r="G49" i="1"/>
  <c r="C49" i="1"/>
  <c r="I43" i="1"/>
  <c r="I44" i="1"/>
  <c r="I45" i="1"/>
  <c r="I48" i="1"/>
  <c r="I46" i="1"/>
  <c r="I42" i="1"/>
  <c r="I47" i="1"/>
  <c r="M4" i="1"/>
  <c r="M6" i="1"/>
  <c r="M7" i="1"/>
  <c r="M8" i="1"/>
  <c r="M5" i="1"/>
  <c r="M3" i="1"/>
  <c r="I50" i="1" l="1"/>
  <c r="M9" i="1"/>
</calcChain>
</file>

<file path=xl/sharedStrings.xml><?xml version="1.0" encoding="utf-8"?>
<sst xmlns="http://schemas.openxmlformats.org/spreadsheetml/2006/main" count="175" uniqueCount="61">
  <si>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</si>
  <si>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</si>
  <si>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</si>
  <si>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</si>
  <si>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</si>
  <si>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</si>
  <si>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</si>
  <si>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</si>
  <si>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</si>
  <si>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</si>
  <si>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</si>
  <si>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</si>
  <si>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</si>
  <si>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</si>
  <si>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</si>
  <si>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</si>
  <si>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</si>
  <si>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</si>
  <si>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</si>
  <si>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</si>
  <si>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</si>
  <si>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</si>
  <si>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</si>
  <si>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</si>
  <si>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un</t>
  </si>
  <si>
    <t>nm</t>
  </si>
  <si>
    <t>ot</t>
  </si>
  <si>
    <t>ph</t>
  </si>
  <si>
    <t xml:space="preserve">analytic idealism </t>
  </si>
  <si>
    <t>uncertain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</si>
  <si>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</si>
  <si>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</si>
  <si>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</si>
  <si>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</si>
  <si>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</si>
  <si>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</si>
  <si>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</si>
  <si>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</si>
  <si>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 xml:space="preserve">Analytic idealism is by far the preferred framework, figuring in 64% of the executions, while the second places are physicalism and neutral monism, both with 8% </t>
  </si>
  <si>
    <t>The only lab that prefers physicalism is Cohere, which is not a top lab</t>
  </si>
  <si>
    <t>Only 1 of the 5 top lab does not prefer analytic idealism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</si>
  <si>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</si>
  <si>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</si>
  <si>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</si>
  <si>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</si>
  <si>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</si>
  <si>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</si>
  <si>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</si>
  <si>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</si>
  <si>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</si>
  <si>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</si>
  <si>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</si>
  <si>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</si>
  <si>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</si>
  <si>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panpyschism</t>
  </si>
  <si>
    <t>others</t>
  </si>
  <si>
    <t>Exec. 1</t>
  </si>
  <si>
    <t>Exec. 2</t>
  </si>
  <si>
    <t>Exec. 3</t>
  </si>
  <si>
    <t>Exec. 4</t>
  </si>
  <si>
    <t>Exec.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</si>
</sst>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3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O50"/>
  <sheetViews>
    <sheetView tabSelected="1" workbookViewId="0">
      <selection activeCell="J16" sqref="J16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2" spans="2:15" s="1" customFormat="1" x14ac:dyDescent="0.2">
      <c r="B2" s="2" t="s">
        <v>19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22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5" x14ac:dyDescent="0.2">
      <c r="B3" s="3" t="s">
        <v>6</v>
      </c>
      <c r="C3" s="3" t="s">
        <v>23</v>
      </c>
      <c r="D3" s="3" t="s">
        <v>25</v>
      </c>
      <c r="E3" s="3" t="s">
        <v>25</v>
      </c>
      <c r="F3" s="3" t="s">
        <v>25</v>
      </c>
      <c r="G3" s="3" t="s">
        <v>26</v>
      </c>
      <c r="H3" s="3" t="s">
        <v>32</v>
      </c>
      <c r="J3" s="3" t="s">
        <v>28</v>
      </c>
      <c r="K3" s="3" t="s">
        <v>23</v>
      </c>
      <c r="L3" s="3">
        <f>COUNTIFS($C$3:$G$19,K3)</f>
        <v>11</v>
      </c>
      <c r="M3" s="4">
        <f>L3/$L$9</f>
        <v>0.29729729729729731</v>
      </c>
    </row>
    <row r="4" spans="2:15" x14ac:dyDescent="0.2">
      <c r="B4" s="3" t="s">
        <v>10</v>
      </c>
      <c r="C4" s="3" t="s">
        <v>23</v>
      </c>
      <c r="D4" s="3" t="s">
        <v>23</v>
      </c>
      <c r="E4" s="3" t="s">
        <v>9</v>
      </c>
      <c r="F4" s="3" t="s">
        <v>23</v>
      </c>
      <c r="G4" s="3" t="s">
        <v>23</v>
      </c>
      <c r="H4" s="3" t="s">
        <v>34</v>
      </c>
      <c r="J4" s="3" t="s">
        <v>53</v>
      </c>
      <c r="K4" s="3" t="s">
        <v>25</v>
      </c>
      <c r="L4" s="3">
        <f>COUNTIFS($C$3:$G$19,K4)</f>
        <v>23</v>
      </c>
      <c r="M4" s="4">
        <f t="shared" ref="M4:M8" si="0">L4/$L$9</f>
        <v>0.6216216216216216</v>
      </c>
    </row>
    <row r="5" spans="2:15" x14ac:dyDescent="0.2">
      <c r="B5" s="3" t="s">
        <v>13</v>
      </c>
      <c r="C5" s="3" t="s">
        <v>25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33</v>
      </c>
      <c r="J5" s="3" t="s">
        <v>54</v>
      </c>
      <c r="K5" s="3" t="s">
        <v>9</v>
      </c>
      <c r="L5" s="3">
        <f>COUNTIFS($C$3:$G$19,K5)</f>
        <v>1</v>
      </c>
      <c r="M5" s="4">
        <f t="shared" si="0"/>
        <v>2.7027027027027029E-2</v>
      </c>
    </row>
    <row r="6" spans="2:15" x14ac:dyDescent="0.2">
      <c r="B6" s="3" t="s">
        <v>14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33</v>
      </c>
      <c r="J6" s="3" t="s">
        <v>52</v>
      </c>
      <c r="K6" s="3" t="s">
        <v>27</v>
      </c>
      <c r="L6" s="3">
        <f>COUNTIFS($C$3:$G$19,K6)</f>
        <v>0</v>
      </c>
      <c r="M6" s="4">
        <f t="shared" si="0"/>
        <v>0</v>
      </c>
    </row>
    <row r="7" spans="2:15" x14ac:dyDescent="0.2">
      <c r="B7" s="3" t="s">
        <v>2</v>
      </c>
      <c r="C7" s="3"/>
      <c r="D7" s="3"/>
      <c r="E7" s="3"/>
      <c r="F7" s="3"/>
      <c r="G7" s="3"/>
      <c r="H7" s="3" t="s">
        <v>31</v>
      </c>
      <c r="J7" s="3" t="s">
        <v>55</v>
      </c>
      <c r="K7" s="3" t="s">
        <v>26</v>
      </c>
      <c r="L7" s="3">
        <f>COUNTIFS($C$3:$G$19,K7)</f>
        <v>2</v>
      </c>
      <c r="M7" s="4">
        <f t="shared" si="0"/>
        <v>5.4054054054054057E-2</v>
      </c>
    </row>
    <row r="8" spans="2:15" x14ac:dyDescent="0.2">
      <c r="B8" s="3" t="s">
        <v>47</v>
      </c>
      <c r="C8" s="3"/>
      <c r="D8" s="3"/>
      <c r="E8" s="3"/>
      <c r="F8" s="3"/>
      <c r="G8" s="3"/>
      <c r="H8" s="3" t="s">
        <v>44</v>
      </c>
      <c r="J8" s="3" t="s">
        <v>29</v>
      </c>
      <c r="K8" s="3" t="s">
        <v>24</v>
      </c>
      <c r="L8" s="3">
        <f>COUNTIFS($C$3:$G$19,K8)</f>
        <v>0</v>
      </c>
      <c r="M8" s="4">
        <f t="shared" si="0"/>
        <v>0</v>
      </c>
    </row>
    <row r="9" spans="2:15" x14ac:dyDescent="0.2">
      <c r="B9" s="3" t="s">
        <v>0</v>
      </c>
      <c r="C9" s="3"/>
      <c r="D9" s="3"/>
      <c r="E9" s="3"/>
      <c r="F9" s="3"/>
      <c r="G9" s="3"/>
      <c r="H9" s="3" t="s">
        <v>30</v>
      </c>
      <c r="J9" s="2" t="s">
        <v>15</v>
      </c>
      <c r="K9" s="2"/>
      <c r="L9" s="2">
        <f>SUM(L3:L8)</f>
        <v>37</v>
      </c>
      <c r="M9" s="5">
        <f>SUM(M2:M6)</f>
        <v>0.94594594594594583</v>
      </c>
      <c r="N9" s="1"/>
    </row>
    <row r="10" spans="2:15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25</v>
      </c>
      <c r="H10" s="3" t="s">
        <v>34</v>
      </c>
    </row>
    <row r="11" spans="2:15" x14ac:dyDescent="0.2">
      <c r="B11" s="3" t="s">
        <v>3</v>
      </c>
      <c r="C11" s="3"/>
      <c r="D11" s="3"/>
      <c r="E11" s="3"/>
      <c r="F11" s="3"/>
      <c r="G11" s="3"/>
      <c r="H11" s="3" t="s">
        <v>31</v>
      </c>
    </row>
    <row r="12" spans="2:15" x14ac:dyDescent="0.2">
      <c r="B12" s="3" t="s">
        <v>7</v>
      </c>
      <c r="C12" s="3" t="s">
        <v>25</v>
      </c>
      <c r="D12" s="3" t="s">
        <v>25</v>
      </c>
      <c r="E12" s="3"/>
      <c r="F12" s="3"/>
      <c r="G12" s="3"/>
      <c r="H12" s="3" t="s">
        <v>33</v>
      </c>
    </row>
    <row r="13" spans="2:15" x14ac:dyDescent="0.2">
      <c r="B13" s="3" t="s">
        <v>50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33</v>
      </c>
      <c r="J13" s="1" t="s">
        <v>37</v>
      </c>
      <c r="K13" s="1"/>
      <c r="L13" s="1"/>
      <c r="M13" s="1"/>
      <c r="N13" s="1"/>
      <c r="O13" s="1"/>
    </row>
    <row r="14" spans="2:15" x14ac:dyDescent="0.2">
      <c r="B14" s="3" t="s">
        <v>5</v>
      </c>
      <c r="C14" s="3"/>
      <c r="D14" s="3"/>
      <c r="E14" s="3"/>
      <c r="F14" s="3"/>
      <c r="G14" s="3"/>
      <c r="H14" s="3" t="s">
        <v>32</v>
      </c>
      <c r="J14" t="s">
        <v>38</v>
      </c>
      <c r="L14" s="10"/>
      <c r="N14" s="11"/>
    </row>
    <row r="15" spans="2:15" x14ac:dyDescent="0.2">
      <c r="B15" s="3" t="s">
        <v>1</v>
      </c>
      <c r="C15" s="3"/>
      <c r="D15" s="3"/>
      <c r="E15" s="3"/>
      <c r="F15" s="3"/>
      <c r="G15" s="3"/>
      <c r="H15" s="3" t="s">
        <v>30</v>
      </c>
      <c r="J15" t="s">
        <v>40</v>
      </c>
      <c r="L15" s="10"/>
      <c r="N15" s="11"/>
    </row>
    <row r="16" spans="2:15" x14ac:dyDescent="0.2">
      <c r="B16" s="3" t="s">
        <v>4</v>
      </c>
      <c r="C16" s="3" t="s">
        <v>23</v>
      </c>
      <c r="D16" s="3" t="s">
        <v>25</v>
      </c>
      <c r="E16" s="3" t="s">
        <v>25</v>
      </c>
      <c r="F16" s="3" t="s">
        <v>23</v>
      </c>
      <c r="G16" s="3" t="s">
        <v>26</v>
      </c>
      <c r="H16" s="3" t="s">
        <v>32</v>
      </c>
      <c r="J16" t="s">
        <v>39</v>
      </c>
      <c r="L16" s="10"/>
      <c r="N16" s="11"/>
    </row>
    <row r="17" spans="2:14" x14ac:dyDescent="0.2">
      <c r="B17" s="3" t="s">
        <v>12</v>
      </c>
      <c r="C17" s="3"/>
      <c r="D17" s="3"/>
      <c r="E17" s="3"/>
      <c r="F17" s="3"/>
      <c r="G17" s="3"/>
      <c r="H17" s="3" t="s">
        <v>35</v>
      </c>
      <c r="J17" t="s">
        <v>41</v>
      </c>
      <c r="L17" s="10"/>
      <c r="N17" s="11"/>
    </row>
    <row r="18" spans="2:14" x14ac:dyDescent="0.2">
      <c r="B18" s="3" t="s">
        <v>8</v>
      </c>
      <c r="C18" s="3"/>
      <c r="D18" s="3"/>
      <c r="E18" s="3"/>
      <c r="F18" s="3"/>
      <c r="G18" s="3"/>
      <c r="H18" s="3" t="s">
        <v>34</v>
      </c>
      <c r="J18" t="s">
        <v>42</v>
      </c>
      <c r="L18" s="10"/>
      <c r="N18" s="11"/>
    </row>
    <row r="19" spans="2:14" x14ac:dyDescent="0.2">
      <c r="B19" s="3" t="s">
        <v>21</v>
      </c>
      <c r="C19" s="3"/>
      <c r="D19" s="3"/>
      <c r="E19" s="3"/>
      <c r="F19" s="3"/>
      <c r="G19" s="3"/>
      <c r="H19" s="3" t="s">
        <v>36</v>
      </c>
      <c r="J19" t="s">
        <v>43</v>
      </c>
      <c r="L19" s="10"/>
      <c r="N19" s="11"/>
    </row>
    <row r="20" spans="2:14" x14ac:dyDescent="0.2">
      <c r="J20" s="9"/>
      <c r="L20" s="10"/>
      <c r="N20" s="11"/>
    </row>
    <row r="21" spans="2:14" x14ac:dyDescent="0.2">
      <c r="B21" s="2" t="s">
        <v>22</v>
      </c>
      <c r="C21" s="2" t="s">
        <v>23</v>
      </c>
      <c r="D21" s="2" t="s">
        <v>25</v>
      </c>
      <c r="E21" s="2" t="s">
        <v>9</v>
      </c>
      <c r="F21" s="2" t="s">
        <v>27</v>
      </c>
      <c r="G21" s="2" t="s">
        <v>26</v>
      </c>
      <c r="H21" s="2" t="s">
        <v>24</v>
      </c>
      <c r="J21" s="9"/>
      <c r="L21" s="10"/>
      <c r="N21" s="11"/>
    </row>
    <row r="22" spans="2:14" x14ac:dyDescent="0.2">
      <c r="B22" s="3" t="str">
        <f>H3</f>
        <v>Google</v>
      </c>
      <c r="C22" s="3">
        <f>COUNTIF($C3:$G3,C$21)</f>
        <v>1</v>
      </c>
      <c r="D22" s="3">
        <f>COUNTIF($C3:$G3,D$21)</f>
        <v>3</v>
      </c>
      <c r="E22" s="3">
        <f>COUNTIF($C3:$G3,E$21)</f>
        <v>0</v>
      </c>
      <c r="F22" s="3">
        <f>COUNTIF($C3:$G3,F$21)</f>
        <v>0</v>
      </c>
      <c r="G22" s="3">
        <f>COUNTIF($C3:$G3,G$21)</f>
        <v>1</v>
      </c>
      <c r="H22" s="3">
        <f>COUNTIF($C3:$G3,H$21)</f>
        <v>0</v>
      </c>
    </row>
    <row r="23" spans="2:14" x14ac:dyDescent="0.2">
      <c r="B23" s="3" t="str">
        <f>H4</f>
        <v>xAI</v>
      </c>
      <c r="C23" s="3">
        <f>COUNTIF($C4:$G4,C$21)</f>
        <v>4</v>
      </c>
      <c r="D23" s="3">
        <f>COUNTIF($C4:$G4,D$21)</f>
        <v>0</v>
      </c>
      <c r="E23" s="3">
        <f>COUNTIF($C4:$G4,E$21)</f>
        <v>1</v>
      </c>
      <c r="F23" s="3">
        <f>COUNTIF($C4:$G4,F$21)</f>
        <v>0</v>
      </c>
      <c r="G23" s="3">
        <f>COUNTIF($C4:$G4,G$21)</f>
        <v>0</v>
      </c>
      <c r="H23" s="3">
        <f>COUNTIF($C4:$G4,H$21)</f>
        <v>0</v>
      </c>
    </row>
    <row r="24" spans="2:14" x14ac:dyDescent="0.2">
      <c r="B24" s="3" t="str">
        <f>H5</f>
        <v>OpenAI</v>
      </c>
      <c r="C24" s="3">
        <f>COUNTIF($C5:$G5,C$21)</f>
        <v>0</v>
      </c>
      <c r="D24" s="3">
        <f>COUNTIF($C5:$G5,D$21)</f>
        <v>5</v>
      </c>
      <c r="E24" s="3">
        <f>COUNTIF($C5:$G5,E$21)</f>
        <v>0</v>
      </c>
      <c r="F24" s="3">
        <f>COUNTIF($C5:$G5,F$21)</f>
        <v>0</v>
      </c>
      <c r="G24" s="3">
        <f>COUNTIF($C5:$G5,G$21)</f>
        <v>0</v>
      </c>
      <c r="H24" s="3">
        <f>COUNTIF($C5:$G5,H$21)</f>
        <v>0</v>
      </c>
    </row>
    <row r="25" spans="2:14" x14ac:dyDescent="0.2">
      <c r="B25" s="3" t="str">
        <f>H6</f>
        <v>OpenAI</v>
      </c>
      <c r="C25" s="3">
        <f>COUNTIF($C6:$G6,C$21)</f>
        <v>0</v>
      </c>
      <c r="D25" s="3">
        <f>COUNTIF($C6:$G6,D$21)</f>
        <v>5</v>
      </c>
      <c r="E25" s="3">
        <f>COUNTIF($C6:$G6,E$21)</f>
        <v>0</v>
      </c>
      <c r="F25" s="3">
        <f>COUNTIF($C6:$G6,F$21)</f>
        <v>0</v>
      </c>
      <c r="G25" s="3">
        <f>COUNTIF($C6:$G6,G$21)</f>
        <v>0</v>
      </c>
      <c r="H25" s="3">
        <f>COUNTIF($C6:$G6,H$21)</f>
        <v>0</v>
      </c>
    </row>
    <row r="26" spans="2:14" x14ac:dyDescent="0.2">
      <c r="B26" s="3" t="str">
        <f t="shared" ref="B26:B38" si="1">H7</f>
        <v>DeepSeek</v>
      </c>
      <c r="C26" s="3">
        <f>COUNTIF($C7:$G7,C$21)</f>
        <v>0</v>
      </c>
      <c r="D26" s="3">
        <f>COUNTIF($C7:$G7,D$21)</f>
        <v>0</v>
      </c>
      <c r="E26" s="3">
        <f>COUNTIF($C7:$G7,E$21)</f>
        <v>0</v>
      </c>
      <c r="F26" s="3">
        <f>COUNTIF($C7:$G7,F$21)</f>
        <v>0</v>
      </c>
      <c r="G26" s="3">
        <f>COUNTIF($C7:$G7,G$21)</f>
        <v>0</v>
      </c>
      <c r="H26" s="3">
        <f>COUNTIF($C7:$G7,H$21)</f>
        <v>0</v>
      </c>
    </row>
    <row r="27" spans="2:14" x14ac:dyDescent="0.2">
      <c r="B27" s="3" t="str">
        <f t="shared" si="1"/>
        <v>Alibaba</v>
      </c>
      <c r="C27" s="3">
        <f>COUNTIF($C8:$G8,C$21)</f>
        <v>0</v>
      </c>
      <c r="D27" s="3">
        <f>COUNTIF($C8:$G8,D$21)</f>
        <v>0</v>
      </c>
      <c r="E27" s="3">
        <f>COUNTIF($C8:$G8,E$21)</f>
        <v>0</v>
      </c>
      <c r="F27" s="3">
        <f>COUNTIF($C8:$G8,F$21)</f>
        <v>0</v>
      </c>
      <c r="G27" s="3">
        <f>COUNTIF($C8:$G8,G$21)</f>
        <v>0</v>
      </c>
      <c r="H27" s="3">
        <f>COUNTIF($C8:$G8,H$21)</f>
        <v>0</v>
      </c>
    </row>
    <row r="28" spans="2:14" x14ac:dyDescent="0.2">
      <c r="B28" s="3" t="str">
        <f t="shared" si="1"/>
        <v>Anthropic</v>
      </c>
      <c r="C28" s="3">
        <f>COUNTIF($C9:$G9,C$21)</f>
        <v>0</v>
      </c>
      <c r="D28" s="3">
        <f>COUNTIF($C9:$G9,D$21)</f>
        <v>0</v>
      </c>
      <c r="E28" s="3">
        <f>COUNTIF($C9:$G9,E$21)</f>
        <v>0</v>
      </c>
      <c r="F28" s="3">
        <f>COUNTIF($C9:$G9,F$21)</f>
        <v>0</v>
      </c>
      <c r="G28" s="3">
        <f>COUNTIF($C9:$G9,G$21)</f>
        <v>0</v>
      </c>
      <c r="H28" s="3">
        <f>COUNTIF($C9:$G9,H$21)</f>
        <v>0</v>
      </c>
    </row>
    <row r="29" spans="2:14" x14ac:dyDescent="0.2">
      <c r="B29" s="3" t="str">
        <f t="shared" si="1"/>
        <v>xAI</v>
      </c>
      <c r="C29" s="3">
        <f>COUNTIF($C10:$G10,C$21)</f>
        <v>4</v>
      </c>
      <c r="D29" s="3">
        <f>COUNTIF($C10:$G10,D$21)</f>
        <v>1</v>
      </c>
      <c r="E29" s="3">
        <f>COUNTIF($C10:$G10,E$21)</f>
        <v>0</v>
      </c>
      <c r="F29" s="3">
        <f>COUNTIF($C10:$G10,F$21)</f>
        <v>0</v>
      </c>
      <c r="G29" s="3">
        <f>COUNTIF($C10:$G10,G$21)</f>
        <v>0</v>
      </c>
      <c r="H29" s="3">
        <f>COUNTIF($C10:$G10,H$21)</f>
        <v>0</v>
      </c>
    </row>
    <row r="30" spans="2:14" x14ac:dyDescent="0.2">
      <c r="B30" s="3" t="str">
        <f t="shared" si="1"/>
        <v>DeepSeek</v>
      </c>
      <c r="C30" s="3">
        <f>COUNTIF($C11:$G11,C$21)</f>
        <v>0</v>
      </c>
      <c r="D30" s="3">
        <f>COUNTIF($C11:$G11,D$21)</f>
        <v>0</v>
      </c>
      <c r="E30" s="3">
        <f>COUNTIF($C11:$G11,E$21)</f>
        <v>0</v>
      </c>
      <c r="F30" s="3">
        <f>COUNTIF($C11:$G11,F$21)</f>
        <v>0</v>
      </c>
      <c r="G30" s="3">
        <f>COUNTIF($C11:$G11,G$21)</f>
        <v>0</v>
      </c>
      <c r="H30" s="3">
        <f>COUNTIF($C11:$G11,H$21)</f>
        <v>0</v>
      </c>
    </row>
    <row r="31" spans="2:14" x14ac:dyDescent="0.2">
      <c r="B31" s="3" t="str">
        <f t="shared" si="1"/>
        <v>OpenAI</v>
      </c>
      <c r="C31" s="3">
        <f>COUNTIF($C12:$G12,C$21)</f>
        <v>0</v>
      </c>
      <c r="D31" s="3">
        <f>COUNTIF($C12:$G12,D$21)</f>
        <v>2</v>
      </c>
      <c r="E31" s="3">
        <f>COUNTIF($C12:$G12,E$21)</f>
        <v>0</v>
      </c>
      <c r="F31" s="3">
        <f>COUNTIF($C12:$G12,F$21)</f>
        <v>0</v>
      </c>
      <c r="G31" s="3">
        <f>COUNTIF($C12:$G12,G$21)</f>
        <v>0</v>
      </c>
      <c r="H31" s="3">
        <f>COUNTIF($C12:$G12,H$21)</f>
        <v>0</v>
      </c>
    </row>
    <row r="32" spans="2:14" x14ac:dyDescent="0.2">
      <c r="B32" s="3" t="str">
        <f t="shared" si="1"/>
        <v>OpenAI</v>
      </c>
      <c r="C32" s="3">
        <f>COUNTIF($C13:$G13,C$21)</f>
        <v>0</v>
      </c>
      <c r="D32" s="3">
        <f>COUNTIF($C13:$G13,D$21)</f>
        <v>5</v>
      </c>
      <c r="E32" s="3">
        <f>COUNTIF($C13:$G13,E$21)</f>
        <v>0</v>
      </c>
      <c r="F32" s="3">
        <f>COUNTIF($C13:$G13,F$21)</f>
        <v>0</v>
      </c>
      <c r="G32" s="3">
        <f>COUNTIF($C13:$G13,G$21)</f>
        <v>0</v>
      </c>
      <c r="H32" s="3">
        <f>COUNTIF($C13:$G13,H$21)</f>
        <v>0</v>
      </c>
    </row>
    <row r="33" spans="2:9" x14ac:dyDescent="0.2">
      <c r="B33" s="3" t="str">
        <f t="shared" si="1"/>
        <v>Google</v>
      </c>
      <c r="C33" s="3">
        <f>COUNTIF($C14:$G14,C$21)</f>
        <v>0</v>
      </c>
      <c r="D33" s="3">
        <f>COUNTIF($C14:$G14,D$21)</f>
        <v>0</v>
      </c>
      <c r="E33" s="3">
        <f>COUNTIF($C14:$G14,E$21)</f>
        <v>0</v>
      </c>
      <c r="F33" s="3">
        <f>COUNTIF($C14:$G14,F$21)</f>
        <v>0</v>
      </c>
      <c r="G33" s="3">
        <f>COUNTIF($C14:$G14,G$21)</f>
        <v>0</v>
      </c>
      <c r="H33" s="3">
        <f>COUNTIF($C14:$G14,H$21)</f>
        <v>0</v>
      </c>
    </row>
    <row r="34" spans="2:9" x14ac:dyDescent="0.2">
      <c r="B34" s="3" t="str">
        <f t="shared" si="1"/>
        <v>Anthropic</v>
      </c>
      <c r="C34" s="3">
        <f>COUNTIF($C15:$G15,C$21)</f>
        <v>0</v>
      </c>
      <c r="D34" s="3">
        <f>COUNTIF($C15:$G15,D$21)</f>
        <v>0</v>
      </c>
      <c r="E34" s="3">
        <f>COUNTIF($C15:$G15,E$21)</f>
        <v>0</v>
      </c>
      <c r="F34" s="3">
        <f>COUNTIF($C15:$G15,F$21)</f>
        <v>0</v>
      </c>
      <c r="G34" s="3">
        <f>COUNTIF($C15:$G15,G$21)</f>
        <v>0</v>
      </c>
      <c r="H34" s="3">
        <f>COUNTIF($C15:$G15,H$21)</f>
        <v>0</v>
      </c>
    </row>
    <row r="35" spans="2:9" x14ac:dyDescent="0.2">
      <c r="B35" s="3" t="str">
        <f t="shared" si="1"/>
        <v>Google</v>
      </c>
      <c r="C35" s="3">
        <f>COUNTIF($C16:$G16,C$21)</f>
        <v>2</v>
      </c>
      <c r="D35" s="3">
        <f>COUNTIF($C16:$G16,D$21)</f>
        <v>2</v>
      </c>
      <c r="E35" s="3">
        <f>COUNTIF($C16:$G16,E$21)</f>
        <v>0</v>
      </c>
      <c r="F35" s="3">
        <f>COUNTIF($C16:$G16,F$21)</f>
        <v>0</v>
      </c>
      <c r="G35" s="3">
        <f>COUNTIF($C16:$G16,G$21)</f>
        <v>1</v>
      </c>
      <c r="H35" s="3">
        <f>COUNTIF($C16:$G16,H$21)</f>
        <v>0</v>
      </c>
    </row>
    <row r="36" spans="2:9" x14ac:dyDescent="0.2">
      <c r="B36" s="3" t="str">
        <f t="shared" si="1"/>
        <v>Meta</v>
      </c>
      <c r="C36" s="3">
        <f>COUNTIF($C17:$G17,C$21)</f>
        <v>0</v>
      </c>
      <c r="D36" s="3">
        <f>COUNTIF($C17:$G17,D$21)</f>
        <v>0</v>
      </c>
      <c r="E36" s="3">
        <f>COUNTIF($C17:$G17,E$21)</f>
        <v>0</v>
      </c>
      <c r="F36" s="3">
        <f>COUNTIF($C17:$G17,F$21)</f>
        <v>0</v>
      </c>
      <c r="G36" s="3">
        <f>COUNTIF($C17:$G17,G$21)</f>
        <v>0</v>
      </c>
      <c r="H36" s="3">
        <f>COUNTIF($C17:$G17,H$21)</f>
        <v>0</v>
      </c>
    </row>
    <row r="37" spans="2:9" x14ac:dyDescent="0.2">
      <c r="B37" s="3" t="str">
        <f t="shared" si="1"/>
        <v>xAI</v>
      </c>
      <c r="C37" s="3">
        <f>COUNTIF($C18:$G18,C$21)</f>
        <v>0</v>
      </c>
      <c r="D37" s="3">
        <f>COUNTIF($C18:$G18,D$21)</f>
        <v>0</v>
      </c>
      <c r="E37" s="3">
        <f>COUNTIF($C18:$G18,E$21)</f>
        <v>0</v>
      </c>
      <c r="F37" s="3">
        <f>COUNTIF($C18:$G18,F$21)</f>
        <v>0</v>
      </c>
      <c r="G37" s="3">
        <f>COUNTIF($C18:$G18,G$21)</f>
        <v>0</v>
      </c>
      <c r="H37" s="3">
        <f>COUNTIF($C18:$G18,H$21)</f>
        <v>0</v>
      </c>
    </row>
    <row r="38" spans="2:9" x14ac:dyDescent="0.2">
      <c r="B38" s="3" t="str">
        <f t="shared" si="1"/>
        <v>Amazon</v>
      </c>
      <c r="C38" s="3">
        <f>COUNTIF($C19:$G19,C$21)</f>
        <v>0</v>
      </c>
      <c r="D38" s="3">
        <f>COUNTIF($C19:$G19,D$21)</f>
        <v>0</v>
      </c>
      <c r="E38" s="3">
        <f>COUNTIF($C19:$G19,E$21)</f>
        <v>0</v>
      </c>
      <c r="F38" s="3">
        <f>COUNTIF($C19:$G19,F$21)</f>
        <v>0</v>
      </c>
      <c r="G38" s="3">
        <f>COUNTIF($C19:$G19,G$21)</f>
        <v>0</v>
      </c>
      <c r="H38" s="3">
        <f>COUNTIF($C19:$G19,H$21)</f>
        <v>0</v>
      </c>
    </row>
    <row r="40" spans="2:9" x14ac:dyDescent="0.2">
      <c r="B40" s="2" t="s">
        <v>22</v>
      </c>
      <c r="C40" s="2" t="s">
        <v>23</v>
      </c>
      <c r="D40" s="2" t="s">
        <v>25</v>
      </c>
      <c r="E40" s="2" t="s">
        <v>9</v>
      </c>
      <c r="F40" s="2" t="s">
        <v>27</v>
      </c>
      <c r="G40" s="2" t="s">
        <v>26</v>
      </c>
      <c r="H40" s="2" t="s">
        <v>24</v>
      </c>
    </row>
    <row r="41" spans="2:9" x14ac:dyDescent="0.2">
      <c r="B41" s="8" t="s">
        <v>32</v>
      </c>
      <c r="C41" s="3">
        <f>SUMIFS(C$22:C$38,$B$22:$B$38,$B41)</f>
        <v>3</v>
      </c>
      <c r="D41" s="3">
        <f>SUMIFS(D$22:D$38,$B$22:$B$38,$B41)</f>
        <v>5</v>
      </c>
      <c r="E41" s="3">
        <f>SUMIFS(E$22:E$38,$B$22:$B$38,$B41)</f>
        <v>0</v>
      </c>
      <c r="F41" s="3">
        <f>SUMIFS(F$22:F$38,$B$22:$B$38,$B41)</f>
        <v>0</v>
      </c>
      <c r="G41" s="3">
        <f>SUMIFS(G$22:G$38,$B$22:$B$38,$B41)</f>
        <v>2</v>
      </c>
      <c r="H41" s="3">
        <f>SUMIFS(H$22:H$38,$B$22:$B$38,$B41)</f>
        <v>0</v>
      </c>
      <c r="I41" s="2" t="s">
        <v>15</v>
      </c>
    </row>
    <row r="42" spans="2:9" x14ac:dyDescent="0.2">
      <c r="B42" s="8" t="s">
        <v>34</v>
      </c>
      <c r="C42" s="3">
        <f>SUMIFS(C$22:C$38,$B$22:$B$38,$B42)</f>
        <v>8</v>
      </c>
      <c r="D42" s="3">
        <f>SUMIFS(D$22:D$38,$B$22:$B$38,$B42)</f>
        <v>1</v>
      </c>
      <c r="E42" s="3">
        <f>SUMIFS(E$22:E$38,$B$22:$B$38,$B42)</f>
        <v>1</v>
      </c>
      <c r="F42" s="3">
        <f>SUMIFS(F$22:F$38,$B$22:$B$38,$B42)</f>
        <v>0</v>
      </c>
      <c r="G42" s="3">
        <f>SUMIFS(G$22:G$38,$B$22:$B$38,$B42)</f>
        <v>0</v>
      </c>
      <c r="H42" s="3">
        <f>SUMIFS(H$22:H$38,$B$22:$B$38,$B42)</f>
        <v>0</v>
      </c>
      <c r="I42" s="2">
        <f>SUM(C41:H41)</f>
        <v>10</v>
      </c>
    </row>
    <row r="43" spans="2:9" x14ac:dyDescent="0.2">
      <c r="B43" s="8" t="s">
        <v>33</v>
      </c>
      <c r="C43" s="3">
        <f>SUMIFS(C$22:C$38,$B$22:$B$38,$B43)</f>
        <v>0</v>
      </c>
      <c r="D43" s="3">
        <f>SUMIFS(D$22:D$38,$B$22:$B$38,$B43)</f>
        <v>17</v>
      </c>
      <c r="E43" s="3">
        <f>SUMIFS(E$22:E$38,$B$22:$B$38,$B43)</f>
        <v>0</v>
      </c>
      <c r="F43" s="3">
        <f>SUMIFS(F$22:F$38,$B$22:$B$38,$B43)</f>
        <v>0</v>
      </c>
      <c r="G43" s="3">
        <f>SUMIFS(G$22:G$38,$B$22:$B$38,$B43)</f>
        <v>0</v>
      </c>
      <c r="H43" s="3">
        <f>SUMIFS(H$22:H$38,$B$22:$B$38,$B43)</f>
        <v>0</v>
      </c>
      <c r="I43" s="2">
        <f t="shared" ref="I43:I49" si="2">SUM(C42:H42)</f>
        <v>10</v>
      </c>
    </row>
    <row r="44" spans="2:9" x14ac:dyDescent="0.2">
      <c r="B44" s="8" t="s">
        <v>31</v>
      </c>
      <c r="C44" s="3">
        <f>SUMIFS(C$22:C$38,$B$22:$B$38,$B44)</f>
        <v>0</v>
      </c>
      <c r="D44" s="3">
        <f>SUMIFS(D$22:D$38,$B$22:$B$38,$B44)</f>
        <v>0</v>
      </c>
      <c r="E44" s="3">
        <f>SUMIFS(E$22:E$38,$B$22:$B$38,$B44)</f>
        <v>0</v>
      </c>
      <c r="F44" s="3">
        <f>SUMIFS(F$22:F$38,$B$22:$B$38,$B44)</f>
        <v>0</v>
      </c>
      <c r="G44" s="3">
        <f>SUMIFS(G$22:G$38,$B$22:$B$38,$B44)</f>
        <v>0</v>
      </c>
      <c r="H44" s="3">
        <f>SUMIFS(H$22:H$38,$B$22:$B$38,$B44)</f>
        <v>0</v>
      </c>
      <c r="I44" s="2">
        <f t="shared" si="2"/>
        <v>17</v>
      </c>
    </row>
    <row r="45" spans="2:9" x14ac:dyDescent="0.2">
      <c r="B45" s="8" t="s">
        <v>44</v>
      </c>
      <c r="C45" s="3">
        <f>SUMIFS(C$22:C$38,$B$22:$B$38,$B45)</f>
        <v>0</v>
      </c>
      <c r="D45" s="3">
        <f>SUMIFS(D$22:D$38,$B$22:$B$38,$B45)</f>
        <v>0</v>
      </c>
      <c r="E45" s="3">
        <f>SUMIFS(E$22:E$38,$B$22:$B$38,$B45)</f>
        <v>0</v>
      </c>
      <c r="F45" s="3">
        <f>SUMIFS(F$22:F$38,$B$22:$B$38,$B45)</f>
        <v>0</v>
      </c>
      <c r="G45" s="3">
        <f>SUMIFS(G$22:G$38,$B$22:$B$38,$B45)</f>
        <v>0</v>
      </c>
      <c r="H45" s="3">
        <f>SUMIFS(H$22:H$38,$B$22:$B$38,$B45)</f>
        <v>0</v>
      </c>
      <c r="I45" s="2">
        <f t="shared" si="2"/>
        <v>0</v>
      </c>
    </row>
    <row r="46" spans="2:9" x14ac:dyDescent="0.2">
      <c r="B46" s="8" t="s">
        <v>30</v>
      </c>
      <c r="C46" s="3">
        <f>SUMIFS(C$22:C$38,$B$22:$B$38,$B46)</f>
        <v>0</v>
      </c>
      <c r="D46" s="3">
        <f>SUMIFS(D$22:D$38,$B$22:$B$38,$B46)</f>
        <v>0</v>
      </c>
      <c r="E46" s="3">
        <f>SUMIFS(E$22:E$38,$B$22:$B$38,$B46)</f>
        <v>0</v>
      </c>
      <c r="F46" s="3">
        <f>SUMIFS(F$22:F$38,$B$22:$B$38,$B46)</f>
        <v>0</v>
      </c>
      <c r="G46" s="3">
        <f>SUMIFS(G$22:G$38,$B$22:$B$38,$B46)</f>
        <v>0</v>
      </c>
      <c r="H46" s="3">
        <f>SUMIFS(H$22:H$38,$B$22:$B$38,$B46)</f>
        <v>0</v>
      </c>
      <c r="I46" s="2">
        <f t="shared" si="2"/>
        <v>0</v>
      </c>
    </row>
    <row r="47" spans="2:9" x14ac:dyDescent="0.2">
      <c r="B47" s="8" t="s">
        <v>35</v>
      </c>
      <c r="C47" s="3">
        <f>SUMIFS(C$22:C$38,$B$22:$B$38,$B47)</f>
        <v>0</v>
      </c>
      <c r="D47" s="3">
        <f>SUMIFS(D$22:D$38,$B$22:$B$38,$B47)</f>
        <v>0</v>
      </c>
      <c r="E47" s="3">
        <f>SUMIFS(E$22:E$38,$B$22:$B$38,$B47)</f>
        <v>0</v>
      </c>
      <c r="F47" s="3">
        <f>SUMIFS(F$22:F$38,$B$22:$B$38,$B47)</f>
        <v>0</v>
      </c>
      <c r="G47" s="3">
        <f>SUMIFS(G$22:G$38,$B$22:$B$38,$B47)</f>
        <v>0</v>
      </c>
      <c r="H47" s="3">
        <f>SUMIFS(H$22:H$38,$B$22:$B$38,$B47)</f>
        <v>0</v>
      </c>
      <c r="I47" s="2">
        <f t="shared" si="2"/>
        <v>0</v>
      </c>
    </row>
    <row r="48" spans="2:9" x14ac:dyDescent="0.2">
      <c r="B48" s="8" t="s">
        <v>36</v>
      </c>
      <c r="C48" s="3">
        <f>SUMIFS(C$22:C$38,$B$22:$B$38,$B48)</f>
        <v>0</v>
      </c>
      <c r="D48" s="3">
        <f>SUMIFS(D$22:D$38,$B$22:$B$38,$B48)</f>
        <v>0</v>
      </c>
      <c r="E48" s="3">
        <f>SUMIFS(E$22:E$38,$B$22:$B$38,$B48)</f>
        <v>0</v>
      </c>
      <c r="F48" s="3">
        <f>SUMIFS(F$22:F$38,$B$22:$B$38,$B48)</f>
        <v>0</v>
      </c>
      <c r="G48" s="3">
        <f>SUMIFS(G$22:G$38,$B$22:$B$38,$B48)</f>
        <v>0</v>
      </c>
      <c r="H48" s="3">
        <f>SUMIFS(H$22:H$38,$B$22:$B$38,$B48)</f>
        <v>0</v>
      </c>
      <c r="I48" s="2">
        <f t="shared" si="2"/>
        <v>0</v>
      </c>
    </row>
    <row r="49" spans="2:9" x14ac:dyDescent="0.2">
      <c r="B49" s="2" t="s">
        <v>15</v>
      </c>
      <c r="C49" s="2">
        <f>SUM(C41:C48)</f>
        <v>11</v>
      </c>
      <c r="D49" s="2">
        <f t="shared" ref="D49:H49" si="3">SUM(D41:D48)</f>
        <v>23</v>
      </c>
      <c r="E49" s="2">
        <f t="shared" si="3"/>
        <v>1</v>
      </c>
      <c r="F49" s="2">
        <f t="shared" si="3"/>
        <v>0</v>
      </c>
      <c r="G49" s="2">
        <f t="shared" si="3"/>
        <v>2</v>
      </c>
      <c r="H49" s="2">
        <f t="shared" si="3"/>
        <v>0</v>
      </c>
      <c r="I49" s="2">
        <f t="shared" si="2"/>
        <v>0</v>
      </c>
    </row>
    <row r="50" spans="2:9" x14ac:dyDescent="0.2">
      <c r="I50" s="2">
        <f>SUM(I42:I49)</f>
        <v>37</v>
      </c>
    </row>
  </sheetData>
  <sortState xmlns:xlrd2="http://schemas.microsoft.com/office/spreadsheetml/2017/richdata2" ref="J3:M9">
    <sortCondition ref="J5:J9"/>
  </sortState>
  <phoneticPr fontId="5" type="noConversion"/>
  <conditionalFormatting sqref="C41:H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K3:K7 K9 K14:K21 C3:G19">
    <cfRule type="cellIs" dxfId="2" priority="10" stopIfTrue="1" operator="equal">
      <formula>"ai"</formula>
    </cfRule>
    <cfRule type="cellIs" dxfId="1" priority="11" stopIfTrue="1" operator="equal">
      <formula>"ph"</formula>
    </cfRule>
  </conditionalFormatting>
  <conditionalFormatting sqref="M3:M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N14:N2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conditionalFormatting sqref="H3:H19">
    <cfRule type="cellIs" dxfId="0" priority="1" operator="equal">
      <formula>"Google"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C41:H49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48</v>
      </c>
    </row>
    <row r="3" spans="1:3" x14ac:dyDescent="0.2">
      <c r="A3" s="2" t="s">
        <v>45</v>
      </c>
      <c r="B3" s="2" t="s">
        <v>22</v>
      </c>
      <c r="C3" s="2" t="s">
        <v>46</v>
      </c>
    </row>
    <row r="4" spans="1:3" x14ac:dyDescent="0.2">
      <c r="A4" s="3" t="s">
        <v>6</v>
      </c>
      <c r="B4" s="3" t="s">
        <v>32</v>
      </c>
      <c r="C4" s="3">
        <v>66</v>
      </c>
    </row>
    <row r="5" spans="1:3" x14ac:dyDescent="0.2">
      <c r="A5" s="3" t="s">
        <v>10</v>
      </c>
      <c r="B5" s="3" t="s">
        <v>34</v>
      </c>
      <c r="C5" s="3">
        <v>66</v>
      </c>
    </row>
    <row r="6" spans="1:3" x14ac:dyDescent="0.2">
      <c r="A6" s="3" t="s">
        <v>13</v>
      </c>
      <c r="B6" s="3" t="s">
        <v>33</v>
      </c>
      <c r="C6" s="3">
        <v>66</v>
      </c>
    </row>
    <row r="7" spans="1:3" x14ac:dyDescent="0.2">
      <c r="A7" s="3" t="s">
        <v>14</v>
      </c>
      <c r="B7" s="3" t="s">
        <v>33</v>
      </c>
      <c r="C7" s="3">
        <v>63</v>
      </c>
    </row>
    <row r="8" spans="1:3" x14ac:dyDescent="0.2">
      <c r="A8" s="3" t="s">
        <v>2</v>
      </c>
      <c r="B8" s="3" t="s">
        <v>31</v>
      </c>
      <c r="C8" s="3">
        <v>60</v>
      </c>
    </row>
    <row r="9" spans="1:3" x14ac:dyDescent="0.2">
      <c r="A9" s="3" t="s">
        <v>47</v>
      </c>
      <c r="B9" s="3" t="s">
        <v>44</v>
      </c>
      <c r="C9" s="3">
        <v>58</v>
      </c>
    </row>
    <row r="10" spans="1:3" x14ac:dyDescent="0.2">
      <c r="A10" s="3" t="s">
        <v>0</v>
      </c>
      <c r="B10" s="3" t="s">
        <v>30</v>
      </c>
      <c r="C10" s="3">
        <v>57</v>
      </c>
    </row>
    <row r="11" spans="1:3" x14ac:dyDescent="0.2">
      <c r="A11" s="3" t="s">
        <v>11</v>
      </c>
      <c r="B11" s="3" t="s">
        <v>34</v>
      </c>
      <c r="C11" s="3">
        <v>53</v>
      </c>
    </row>
    <row r="12" spans="1:3" x14ac:dyDescent="0.2">
      <c r="A12" s="3" t="s">
        <v>3</v>
      </c>
      <c r="B12" s="3" t="s">
        <v>31</v>
      </c>
      <c r="C12" s="3">
        <v>53</v>
      </c>
    </row>
    <row r="13" spans="1:3" x14ac:dyDescent="0.2">
      <c r="A13" s="3" t="s">
        <v>7</v>
      </c>
      <c r="B13" s="3" t="s">
        <v>33</v>
      </c>
      <c r="C13" s="3">
        <v>51</v>
      </c>
    </row>
    <row r="14" spans="1:3" x14ac:dyDescent="0.2">
      <c r="A14" s="3" t="s">
        <v>50</v>
      </c>
      <c r="B14" s="3" t="s">
        <v>33</v>
      </c>
      <c r="C14" s="3">
        <v>50</v>
      </c>
    </row>
    <row r="15" spans="1:3" x14ac:dyDescent="0.2">
      <c r="A15" s="3" t="s">
        <v>5</v>
      </c>
      <c r="B15" s="3" t="s">
        <v>32</v>
      </c>
      <c r="C15" s="3">
        <v>49</v>
      </c>
    </row>
    <row r="16" spans="1:3" x14ac:dyDescent="0.2">
      <c r="A16" s="3" t="s">
        <v>1</v>
      </c>
      <c r="B16" s="3" t="s">
        <v>30</v>
      </c>
      <c r="C16" s="3">
        <v>48</v>
      </c>
    </row>
    <row r="17" spans="1:4" x14ac:dyDescent="0.2">
      <c r="A17" s="3" t="s">
        <v>4</v>
      </c>
      <c r="B17" s="3" t="s">
        <v>32</v>
      </c>
      <c r="C17" s="3">
        <v>48</v>
      </c>
    </row>
    <row r="18" spans="1:4" x14ac:dyDescent="0.2">
      <c r="A18" s="3" t="s">
        <v>12</v>
      </c>
      <c r="B18" s="3" t="s">
        <v>35</v>
      </c>
      <c r="C18" s="3">
        <v>41</v>
      </c>
    </row>
    <row r="19" spans="1:4" x14ac:dyDescent="0.2">
      <c r="A19" s="3" t="s">
        <v>8</v>
      </c>
      <c r="B19" s="3" t="s">
        <v>34</v>
      </c>
      <c r="C19" s="3">
        <v>39</v>
      </c>
    </row>
    <row r="20" spans="1:4" x14ac:dyDescent="0.2">
      <c r="A20" s="3" t="s">
        <v>21</v>
      </c>
      <c r="B20" s="3" t="s">
        <v>36</v>
      </c>
      <c r="C20" s="3">
        <v>37</v>
      </c>
    </row>
    <row r="22" spans="1:4" x14ac:dyDescent="0.2">
      <c r="A22" s="2" t="s">
        <v>22</v>
      </c>
      <c r="B22" s="2" t="s">
        <v>51</v>
      </c>
    </row>
    <row r="23" spans="1:4" x14ac:dyDescent="0.2">
      <c r="A23" s="7" t="s">
        <v>44</v>
      </c>
      <c r="B23" s="3">
        <v>1</v>
      </c>
    </row>
    <row r="24" spans="1:4" x14ac:dyDescent="0.2">
      <c r="A24" s="7" t="s">
        <v>36</v>
      </c>
      <c r="B24" s="3">
        <v>1</v>
      </c>
    </row>
    <row r="25" spans="1:4" x14ac:dyDescent="0.2">
      <c r="A25" s="7" t="s">
        <v>30</v>
      </c>
      <c r="B25" s="3">
        <v>2</v>
      </c>
    </row>
    <row r="26" spans="1:4" x14ac:dyDescent="0.2">
      <c r="A26" s="7" t="s">
        <v>31</v>
      </c>
      <c r="B26" s="3">
        <v>2</v>
      </c>
    </row>
    <row r="27" spans="1:4" x14ac:dyDescent="0.2">
      <c r="A27" s="7" t="s">
        <v>32</v>
      </c>
      <c r="B27" s="3">
        <v>3</v>
      </c>
    </row>
    <row r="28" spans="1:4" x14ac:dyDescent="0.2">
      <c r="A28" s="7" t="s">
        <v>35</v>
      </c>
      <c r="B28" s="3">
        <v>1</v>
      </c>
    </row>
    <row r="29" spans="1:4" x14ac:dyDescent="0.2">
      <c r="A29" s="7" t="s">
        <v>33</v>
      </c>
      <c r="B29" s="3">
        <v>4</v>
      </c>
    </row>
    <row r="30" spans="1:4" x14ac:dyDescent="0.2">
      <c r="A30" s="7" t="s">
        <v>34</v>
      </c>
      <c r="B30" s="3">
        <v>3</v>
      </c>
      <c r="D30" s="6" t="s">
        <v>49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2025-03-30T13:24:54Z</dcterms:modified>
</cp:coreProperties>
</file>