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\Dropbox\MOJ LIFE\"/>
    </mc:Choice>
  </mc:AlternateContent>
  <bookViews>
    <workbookView xWindow="0" yWindow="0" windowWidth="15345" windowHeight="59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K19" i="2"/>
  <c r="M8" i="2"/>
  <c r="N8" i="2" s="1"/>
  <c r="M9" i="2" l="1"/>
  <c r="N9" i="2" l="1"/>
  <c r="E27" i="2" l="1"/>
  <c r="D27" i="2"/>
  <c r="O7" i="2"/>
  <c r="O8" i="2" l="1"/>
  <c r="G55" i="1"/>
  <c r="F5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6" i="1"/>
  <c r="J35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I38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37" i="1"/>
  <c r="I36" i="1"/>
  <c r="O9" i="2" l="1"/>
  <c r="B7" i="1"/>
  <c r="B9" i="1"/>
  <c r="B10" i="1"/>
  <c r="B11" i="1"/>
  <c r="B13" i="1"/>
  <c r="B14" i="1"/>
  <c r="B15" i="1"/>
  <c r="B6" i="1"/>
  <c r="B27" i="1" s="1"/>
  <c r="D27" i="1"/>
  <c r="F7" i="1"/>
  <c r="E7" i="1" s="1"/>
  <c r="G2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K7" i="1" l="1"/>
  <c r="J8" i="1"/>
  <c r="I27" i="1"/>
  <c r="H27" i="1" s="1"/>
  <c r="K8" i="1" l="1"/>
  <c r="O8" i="1" s="1"/>
  <c r="F8" i="1"/>
  <c r="L7" i="1"/>
  <c r="P7" i="1" s="1"/>
  <c r="O7" i="1"/>
  <c r="L8" i="1"/>
  <c r="P8" i="1" s="1"/>
  <c r="J9" i="1"/>
  <c r="F9" i="1" s="1"/>
  <c r="E9" i="1" l="1"/>
  <c r="E8" i="1"/>
  <c r="K9" i="1"/>
  <c r="J10" i="1"/>
  <c r="F10" i="1" s="1"/>
  <c r="E10" i="1" l="1"/>
  <c r="L9" i="1"/>
  <c r="P9" i="1" s="1"/>
  <c r="O9" i="1"/>
  <c r="K10" i="1"/>
  <c r="J11" i="1"/>
  <c r="F11" i="1" s="1"/>
  <c r="L10" i="1" l="1"/>
  <c r="P10" i="1" s="1"/>
  <c r="O10" i="1"/>
  <c r="E11" i="1"/>
  <c r="J12" i="1"/>
  <c r="F12" i="1" s="1"/>
  <c r="K11" i="1"/>
  <c r="L11" i="1" l="1"/>
  <c r="P11" i="1" s="1"/>
  <c r="O11" i="1"/>
  <c r="E12" i="1"/>
  <c r="J13" i="1"/>
  <c r="F13" i="1" s="1"/>
  <c r="K12" i="1"/>
  <c r="L12" i="1" l="1"/>
  <c r="P12" i="1" s="1"/>
  <c r="O12" i="1"/>
  <c r="E13" i="1"/>
  <c r="K13" i="1"/>
  <c r="J14" i="1"/>
  <c r="F14" i="1" s="1"/>
  <c r="L13" i="1" l="1"/>
  <c r="P13" i="1" s="1"/>
  <c r="O13" i="1"/>
  <c r="E14" i="1"/>
  <c r="J15" i="1"/>
  <c r="F15" i="1" s="1"/>
  <c r="K14" i="1"/>
  <c r="L14" i="1" l="1"/>
  <c r="P14" i="1" s="1"/>
  <c r="O14" i="1"/>
  <c r="E15" i="1"/>
  <c r="J16" i="1"/>
  <c r="F16" i="1" s="1"/>
  <c r="K15" i="1"/>
  <c r="L15" i="1" l="1"/>
  <c r="P15" i="1" s="1"/>
  <c r="O15" i="1"/>
  <c r="E16" i="1"/>
  <c r="J17" i="1"/>
  <c r="F17" i="1" s="1"/>
  <c r="K16" i="1"/>
  <c r="L16" i="1" l="1"/>
  <c r="P16" i="1" s="1"/>
  <c r="O16" i="1"/>
  <c r="E17" i="1"/>
  <c r="J18" i="1"/>
  <c r="F18" i="1" s="1"/>
  <c r="K17" i="1"/>
  <c r="L17" i="1" l="1"/>
  <c r="P17" i="1" s="1"/>
  <c r="O17" i="1"/>
  <c r="E18" i="1"/>
  <c r="J19" i="1"/>
  <c r="F19" i="1" s="1"/>
  <c r="K18" i="1"/>
  <c r="L18" i="1" l="1"/>
  <c r="P18" i="1" s="1"/>
  <c r="O18" i="1"/>
  <c r="E19" i="1"/>
  <c r="J20" i="1"/>
  <c r="F20" i="1" s="1"/>
  <c r="K19" i="1"/>
  <c r="L19" i="1" l="1"/>
  <c r="P19" i="1" s="1"/>
  <c r="O19" i="1"/>
  <c r="E20" i="1"/>
  <c r="J21" i="1"/>
  <c r="F21" i="1" s="1"/>
  <c r="E21" i="1" s="1"/>
  <c r="K20" i="1"/>
  <c r="L20" i="1" l="1"/>
  <c r="P20" i="1" s="1"/>
  <c r="O20" i="1"/>
  <c r="J22" i="1"/>
  <c r="K21" i="1"/>
  <c r="L21" i="1" l="1"/>
  <c r="P21" i="1" s="1"/>
  <c r="O21" i="1"/>
  <c r="J23" i="1"/>
  <c r="K22" i="1"/>
  <c r="L22" i="1" l="1"/>
  <c r="P22" i="1" s="1"/>
  <c r="O22" i="1"/>
  <c r="J24" i="1"/>
  <c r="K23" i="1"/>
  <c r="L23" i="1" l="1"/>
  <c r="P23" i="1" s="1"/>
  <c r="O23" i="1"/>
  <c r="J25" i="1"/>
  <c r="J26" i="1" s="1"/>
  <c r="K24" i="1"/>
  <c r="L24" i="1" l="1"/>
  <c r="P24" i="1" s="1"/>
  <c r="O24" i="1"/>
  <c r="K26" i="1"/>
  <c r="O26" i="1" s="1"/>
  <c r="K25" i="1"/>
  <c r="L25" i="1" l="1"/>
  <c r="O25" i="1"/>
  <c r="L26" i="1"/>
  <c r="P26" i="1" s="1"/>
  <c r="P25" i="1"/>
</calcChain>
</file>

<file path=xl/sharedStrings.xml><?xml version="1.0" encoding="utf-8"?>
<sst xmlns="http://schemas.openxmlformats.org/spreadsheetml/2006/main" count="137" uniqueCount="79">
  <si>
    <t>procent</t>
  </si>
  <si>
    <t>level</t>
  </si>
  <si>
    <t>zaslužek/nivo</t>
  </si>
  <si>
    <t>podrejeni *3</t>
  </si>
  <si>
    <t>skupni zaslužek</t>
  </si>
  <si>
    <t>10 eur/leto</t>
  </si>
  <si>
    <t>`</t>
  </si>
  <si>
    <t>20 eur / leto</t>
  </si>
  <si>
    <t>nakupi</t>
  </si>
  <si>
    <t>10€/100%</t>
  </si>
  <si>
    <t>skupni zas.</t>
  </si>
  <si>
    <t>10% /100%</t>
  </si>
  <si>
    <t>affiliate</t>
  </si>
  <si>
    <t>10%/100%</t>
  </si>
  <si>
    <t>purchasing</t>
  </si>
  <si>
    <t>purcasing</t>
  </si>
  <si>
    <t>member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</si>
  <si>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</si>
  <si>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</si>
  <si>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</si>
  <si>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</si>
  <si>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</si>
  <si>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</si>
  <si>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</si>
  <si>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</si>
  <si>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</si>
  <si>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</si>
  <si>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</si>
  <si>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</si>
  <si>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</si>
  <si>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</si>
  <si>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</si>
  <si>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MLM 1</t>
  </si>
  <si>
    <t>MLM 2</t>
  </si>
  <si>
    <t>LEVEL</t>
  </si>
  <si>
    <t>level 16</t>
  </si>
  <si>
    <t>level 17</t>
  </si>
  <si>
    <t>level 18</t>
  </si>
  <si>
    <t>level 19</t>
  </si>
  <si>
    <t>level 20</t>
  </si>
  <si>
    <t>n° members</t>
  </si>
  <si>
    <t>earnings by level</t>
  </si>
  <si>
    <t>total earnings</t>
  </si>
  <si>
    <t>sum %</t>
  </si>
  <si>
    <t>affiliate earnings (*3 member)</t>
  </si>
  <si>
    <t>affiliate earnings (*4 member)</t>
  </si>
  <si>
    <t>open</t>
  </si>
  <si>
    <t>carrer</t>
  </si>
  <si>
    <t>release condition</t>
  </si>
  <si>
    <t>affiliate 1 level</t>
  </si>
  <si>
    <t>1 level casback</t>
  </si>
  <si>
    <t>affiliate 2 level</t>
  </si>
  <si>
    <t>2 level cashback</t>
  </si>
  <si>
    <t>members see:</t>
  </si>
  <si>
    <t>carrer cash (frozen)</t>
  </si>
  <si>
    <t xml:space="preserve">need spent for release </t>
  </si>
  <si>
    <t>earning from level 3-15</t>
  </si>
  <si>
    <t>cash back from my buying</t>
  </si>
  <si>
    <t>cash back from 1level buying</t>
  </si>
  <si>
    <t>cash back from 2level buying</t>
  </si>
  <si>
    <t>10% from frozen cash</t>
  </si>
  <si>
    <t>level 0</t>
  </si>
  <si>
    <t>buying cash back</t>
  </si>
  <si>
    <t xml:space="preserve">affiliate </t>
  </si>
  <si>
    <t>total cash</t>
  </si>
  <si>
    <t>own cashback</t>
  </si>
  <si>
    <t>buying cash back from 1level</t>
  </si>
  <si>
    <t>n° affiliates</t>
  </si>
  <si>
    <t>need to spend</t>
  </si>
  <si>
    <t>is 11% from frozen mony + 1€</t>
  </si>
  <si>
    <t>time start</t>
  </si>
  <si>
    <t>time spent</t>
  </si>
  <si>
    <t>and sum buying all</t>
  </si>
  <si>
    <t>500€ +</t>
  </si>
  <si>
    <t>then next membership is 50€</t>
  </si>
  <si>
    <t>and in structure go 20€</t>
  </si>
  <si>
    <t>e-wallet</t>
  </si>
  <si>
    <t>can see N°his aff.</t>
  </si>
  <si>
    <t>own casback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</si>
</sst>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0" fontId="0" fillId="3" borderId="1" xfId="0" applyFill="1" applyBorder="1"/>
    <xf numFmtId="0" fontId="0" fillId="2" borderId="3" xfId="0" applyFill="1" applyBorder="1"/>
    <xf numFmtId="0" fontId="0" fillId="4" borderId="2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6" borderId="1" xfId="0" applyFill="1" applyBorder="1"/>
    <xf numFmtId="0" fontId="0" fillId="3" borderId="6" xfId="0" applyFill="1" applyBorder="1" applyAlignment="1">
      <alignment horizontal="center"/>
    </xf>
    <xf numFmtId="0" fontId="0" fillId="7" borderId="7" xfId="0" applyFill="1" applyBorder="1"/>
    <xf numFmtId="0" fontId="0" fillId="6" borderId="7" xfId="0" applyFill="1" applyBorder="1"/>
    <xf numFmtId="0" fontId="0" fillId="6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2" xfId="0" applyFill="1" applyBorder="1"/>
    <xf numFmtId="0" fontId="0" fillId="8" borderId="1" xfId="0" applyFill="1" applyBorder="1"/>
    <xf numFmtId="0" fontId="0" fillId="9" borderId="2" xfId="0" applyFill="1" applyBorder="1"/>
    <xf numFmtId="0" fontId="0" fillId="9" borderId="1" xfId="0" applyFill="1" applyBorder="1"/>
    <xf numFmtId="0" fontId="0" fillId="0" borderId="2" xfId="0" applyBorder="1" applyAlignment="1"/>
    <xf numFmtId="0" fontId="0" fillId="3" borderId="1" xfId="0" applyFill="1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5"/>
  <sheetViews>
    <sheetView topLeftCell="A34" workbookViewId="0">
      <selection activeCell="D31" sqref="D31:K55"/>
    </sheetView>
  </sheetViews>
  <sheetFormatPr defaultRowHeight="15" x14ac:dyDescent="0.25"/>
  <cols>
    <col min="1" max="1" width="7.140625" customWidth="1"/>
    <col min="2" max="2" width="11" customWidth="1"/>
    <col min="3" max="3" width="7.5703125" customWidth="1"/>
    <col min="4" max="4" width="9.85546875" customWidth="1"/>
    <col min="6" max="7" width="10.28515625" customWidth="1"/>
    <col min="8" max="8" width="9.85546875" customWidth="1"/>
    <col min="9" max="9" width="12.28515625" customWidth="1"/>
    <col min="10" max="10" width="16.140625" customWidth="1"/>
    <col min="11" max="11" width="14" customWidth="1"/>
    <col min="12" max="12" width="15.28515625" customWidth="1"/>
    <col min="15" max="15" width="13.7109375" customWidth="1"/>
    <col min="16" max="16" width="17.140625" customWidth="1"/>
  </cols>
  <sheetData>
    <row r="3" spans="1:16" x14ac:dyDescent="0.25">
      <c r="J3" t="s">
        <v>5</v>
      </c>
      <c r="O3" t="s">
        <v>7</v>
      </c>
    </row>
    <row r="4" spans="1:16" x14ac:dyDescent="0.25">
      <c r="B4" s="1" t="s">
        <v>14</v>
      </c>
      <c r="P4" t="s">
        <v>6</v>
      </c>
    </row>
    <row r="5" spans="1:16" x14ac:dyDescent="0.25">
      <c r="B5" s="1" t="s">
        <v>13</v>
      </c>
      <c r="C5" s="4" t="s">
        <v>1</v>
      </c>
      <c r="D5" s="1" t="s">
        <v>8</v>
      </c>
      <c r="E5" s="1" t="s">
        <v>10</v>
      </c>
      <c r="F5" s="1"/>
      <c r="G5" s="1" t="s">
        <v>12</v>
      </c>
      <c r="H5" s="1"/>
      <c r="I5" s="1" t="s">
        <v>0</v>
      </c>
      <c r="J5" s="1" t="s">
        <v>3</v>
      </c>
      <c r="K5" s="1" t="s">
        <v>2</v>
      </c>
      <c r="L5" s="1" t="s">
        <v>4</v>
      </c>
      <c r="O5" s="1" t="s">
        <v>2</v>
      </c>
      <c r="P5" s="1" t="s">
        <v>4</v>
      </c>
    </row>
    <row r="6" spans="1:16" x14ac:dyDescent="0.25">
      <c r="A6">
        <v>0</v>
      </c>
      <c r="B6" s="1">
        <f>G7</f>
        <v>50</v>
      </c>
      <c r="C6" s="5"/>
      <c r="D6" s="3" t="s">
        <v>11</v>
      </c>
      <c r="E6" s="3"/>
      <c r="F6" s="3"/>
      <c r="G6" s="2" t="s">
        <v>9</v>
      </c>
      <c r="H6" s="2"/>
      <c r="I6" s="2"/>
      <c r="J6" s="2"/>
      <c r="K6" s="2"/>
      <c r="L6" s="2"/>
      <c r="O6" s="2"/>
      <c r="P6" s="2"/>
    </row>
    <row r="7" spans="1:16" x14ac:dyDescent="0.25">
      <c r="A7">
        <v>1</v>
      </c>
      <c r="B7" s="1">
        <f t="shared" ref="B7:B15" si="0">G8</f>
        <v>25</v>
      </c>
      <c r="C7" s="5">
        <v>1</v>
      </c>
      <c r="D7" s="2"/>
      <c r="E7" s="2">
        <f>F7</f>
        <v>15</v>
      </c>
      <c r="F7" s="2">
        <f>G7*J7/10</f>
        <v>15</v>
      </c>
      <c r="G7" s="1">
        <v>50</v>
      </c>
      <c r="H7" s="2">
        <f>I7*2</f>
        <v>50</v>
      </c>
      <c r="I7" s="2">
        <v>25</v>
      </c>
      <c r="J7" s="2">
        <v>3</v>
      </c>
      <c r="K7" s="2">
        <f t="shared" ref="K7:K26" si="1">I7*J7/10</f>
        <v>7.5</v>
      </c>
      <c r="L7" s="2">
        <f>K7</f>
        <v>7.5</v>
      </c>
      <c r="O7" s="2">
        <f>K7*2</f>
        <v>15</v>
      </c>
      <c r="P7" s="2">
        <f>L7*2</f>
        <v>15</v>
      </c>
    </row>
    <row r="8" spans="1:16" x14ac:dyDescent="0.25">
      <c r="A8">
        <v>2</v>
      </c>
      <c r="B8" s="1">
        <v>10</v>
      </c>
      <c r="C8" s="5">
        <v>2</v>
      </c>
      <c r="D8" s="2"/>
      <c r="E8" s="2">
        <f>F7+F8</f>
        <v>37.5</v>
      </c>
      <c r="F8" s="2">
        <f t="shared" ref="F8:F21" si="2">G8*J8/10</f>
        <v>22.5</v>
      </c>
      <c r="G8" s="1">
        <v>25</v>
      </c>
      <c r="H8" s="2">
        <f t="shared" ref="H8:H27" si="3">I8*2</f>
        <v>30</v>
      </c>
      <c r="I8" s="2">
        <v>15</v>
      </c>
      <c r="J8" s="2">
        <f>J7*3</f>
        <v>9</v>
      </c>
      <c r="K8" s="2">
        <f t="shared" si="1"/>
        <v>13.5</v>
      </c>
      <c r="L8" s="2">
        <f>K8+L7</f>
        <v>21</v>
      </c>
      <c r="O8" s="2">
        <f t="shared" ref="O8:O26" si="4">K8*2</f>
        <v>27</v>
      </c>
      <c r="P8" s="2">
        <f t="shared" ref="P8:P26" si="5">L8*2</f>
        <v>42</v>
      </c>
    </row>
    <row r="9" spans="1:16" x14ac:dyDescent="0.25">
      <c r="A9">
        <v>3</v>
      </c>
      <c r="B9" s="1">
        <f t="shared" si="0"/>
        <v>5</v>
      </c>
      <c r="C9" s="5">
        <v>3</v>
      </c>
      <c r="D9" s="2"/>
      <c r="E9" s="2">
        <f t="shared" ref="E9:E21" si="6">F8+F9</f>
        <v>49.5</v>
      </c>
      <c r="F9" s="2">
        <f t="shared" si="2"/>
        <v>27</v>
      </c>
      <c r="G9" s="1">
        <v>10</v>
      </c>
      <c r="H9" s="2">
        <f t="shared" si="3"/>
        <v>10</v>
      </c>
      <c r="I9" s="2">
        <v>5</v>
      </c>
      <c r="J9" s="2">
        <f>J8*3</f>
        <v>27</v>
      </c>
      <c r="K9" s="2">
        <f t="shared" si="1"/>
        <v>13.5</v>
      </c>
      <c r="L9" s="2">
        <f>K9+L8</f>
        <v>34.5</v>
      </c>
      <c r="O9" s="2">
        <f t="shared" si="4"/>
        <v>27</v>
      </c>
      <c r="P9" s="2">
        <f t="shared" si="5"/>
        <v>69</v>
      </c>
    </row>
    <row r="10" spans="1:16" x14ac:dyDescent="0.25">
      <c r="A10">
        <v>4</v>
      </c>
      <c r="B10" s="1">
        <f t="shared" si="0"/>
        <v>4</v>
      </c>
      <c r="C10" s="5">
        <v>4</v>
      </c>
      <c r="D10" s="2"/>
      <c r="E10" s="2">
        <f t="shared" si="6"/>
        <v>67.5</v>
      </c>
      <c r="F10" s="2">
        <f t="shared" si="2"/>
        <v>40.5</v>
      </c>
      <c r="G10" s="1">
        <v>5</v>
      </c>
      <c r="H10" s="2">
        <f t="shared" si="3"/>
        <v>4</v>
      </c>
      <c r="I10" s="2">
        <v>2</v>
      </c>
      <c r="J10" s="2">
        <f t="shared" ref="J10:J25" si="7">J9*3</f>
        <v>81</v>
      </c>
      <c r="K10" s="2">
        <f t="shared" si="1"/>
        <v>16.2</v>
      </c>
      <c r="L10" s="2">
        <f t="shared" ref="L10:L26" si="8">K10+L9</f>
        <v>50.7</v>
      </c>
      <c r="O10" s="2">
        <f t="shared" si="4"/>
        <v>32.4</v>
      </c>
      <c r="P10" s="2">
        <f t="shared" si="5"/>
        <v>101.4</v>
      </c>
    </row>
    <row r="11" spans="1:16" x14ac:dyDescent="0.25">
      <c r="A11">
        <v>5</v>
      </c>
      <c r="B11" s="1">
        <f t="shared" si="0"/>
        <v>3</v>
      </c>
      <c r="C11" s="5">
        <v>5</v>
      </c>
      <c r="D11" s="2"/>
      <c r="E11" s="2">
        <f t="shared" si="6"/>
        <v>137.69999999999999</v>
      </c>
      <c r="F11" s="2">
        <f t="shared" si="2"/>
        <v>97.2</v>
      </c>
      <c r="G11" s="1">
        <v>4</v>
      </c>
      <c r="H11" s="2">
        <f t="shared" si="3"/>
        <v>2</v>
      </c>
      <c r="I11" s="2">
        <v>1</v>
      </c>
      <c r="J11" s="2">
        <f t="shared" si="7"/>
        <v>243</v>
      </c>
      <c r="K11" s="2">
        <f t="shared" si="1"/>
        <v>24.3</v>
      </c>
      <c r="L11" s="2">
        <f t="shared" si="8"/>
        <v>75</v>
      </c>
      <c r="O11" s="2">
        <f t="shared" si="4"/>
        <v>48.6</v>
      </c>
      <c r="P11" s="2">
        <f t="shared" si="5"/>
        <v>150</v>
      </c>
    </row>
    <row r="12" spans="1:16" x14ac:dyDescent="0.25">
      <c r="A12">
        <v>6</v>
      </c>
      <c r="B12" s="1">
        <v>1.5</v>
      </c>
      <c r="C12" s="5">
        <v>6</v>
      </c>
      <c r="D12" s="2"/>
      <c r="E12" s="2">
        <f t="shared" si="6"/>
        <v>315.89999999999998</v>
      </c>
      <c r="F12" s="2">
        <f t="shared" si="2"/>
        <v>218.7</v>
      </c>
      <c r="G12" s="1">
        <v>3</v>
      </c>
      <c r="H12" s="2">
        <f t="shared" si="3"/>
        <v>1</v>
      </c>
      <c r="I12" s="2">
        <v>0.5</v>
      </c>
      <c r="J12" s="2">
        <f t="shared" si="7"/>
        <v>729</v>
      </c>
      <c r="K12" s="2">
        <f t="shared" si="1"/>
        <v>36.450000000000003</v>
      </c>
      <c r="L12" s="2">
        <f t="shared" si="8"/>
        <v>111.45</v>
      </c>
      <c r="O12" s="2">
        <f t="shared" si="4"/>
        <v>72.900000000000006</v>
      </c>
      <c r="P12" s="2">
        <f t="shared" si="5"/>
        <v>222.9</v>
      </c>
    </row>
    <row r="13" spans="1:16" x14ac:dyDescent="0.25">
      <c r="A13">
        <v>7</v>
      </c>
      <c r="B13" s="1">
        <f t="shared" si="0"/>
        <v>0.5</v>
      </c>
      <c r="C13" s="5">
        <v>7</v>
      </c>
      <c r="D13" s="2"/>
      <c r="E13" s="2">
        <f t="shared" si="6"/>
        <v>437.4</v>
      </c>
      <c r="F13" s="2">
        <f t="shared" si="2"/>
        <v>218.7</v>
      </c>
      <c r="G13" s="1">
        <v>1</v>
      </c>
      <c r="H13" s="2">
        <f t="shared" si="3"/>
        <v>0.4</v>
      </c>
      <c r="I13" s="2">
        <v>0.2</v>
      </c>
      <c r="J13" s="2">
        <f t="shared" si="7"/>
        <v>2187</v>
      </c>
      <c r="K13" s="2">
        <f t="shared" si="1"/>
        <v>43.74</v>
      </c>
      <c r="L13" s="2">
        <f t="shared" si="8"/>
        <v>155.19</v>
      </c>
      <c r="O13" s="2">
        <f t="shared" si="4"/>
        <v>87.48</v>
      </c>
      <c r="P13" s="2">
        <f t="shared" si="5"/>
        <v>310.38</v>
      </c>
    </row>
    <row r="14" spans="1:16" x14ac:dyDescent="0.25">
      <c r="A14">
        <v>8</v>
      </c>
      <c r="B14" s="1">
        <f t="shared" si="0"/>
        <v>0.5</v>
      </c>
      <c r="C14" s="5">
        <v>8</v>
      </c>
      <c r="D14" s="2"/>
      <c r="E14" s="2">
        <f t="shared" si="6"/>
        <v>546.75</v>
      </c>
      <c r="F14" s="2">
        <f t="shared" si="2"/>
        <v>328.05</v>
      </c>
      <c r="G14" s="1">
        <v>0.5</v>
      </c>
      <c r="H14" s="2">
        <f t="shared" si="3"/>
        <v>0.4</v>
      </c>
      <c r="I14" s="2">
        <v>0.2</v>
      </c>
      <c r="J14" s="2">
        <f t="shared" si="7"/>
        <v>6561</v>
      </c>
      <c r="K14" s="2">
        <f t="shared" si="1"/>
        <v>131.22</v>
      </c>
      <c r="L14" s="2">
        <f t="shared" si="8"/>
        <v>286.40999999999997</v>
      </c>
      <c r="O14" s="2">
        <f t="shared" si="4"/>
        <v>262.44</v>
      </c>
      <c r="P14" s="2">
        <f t="shared" si="5"/>
        <v>572.81999999999994</v>
      </c>
    </row>
    <row r="15" spans="1:16" x14ac:dyDescent="0.25">
      <c r="A15">
        <v>9</v>
      </c>
      <c r="B15" s="1">
        <f t="shared" si="0"/>
        <v>0.5</v>
      </c>
      <c r="C15" s="5">
        <v>9</v>
      </c>
      <c r="D15" s="2"/>
      <c r="E15" s="2">
        <f t="shared" si="6"/>
        <v>1312.2</v>
      </c>
      <c r="F15" s="2">
        <f t="shared" si="2"/>
        <v>984.15</v>
      </c>
      <c r="G15" s="1">
        <v>0.5</v>
      </c>
      <c r="H15" s="2">
        <f t="shared" si="3"/>
        <v>0.2</v>
      </c>
      <c r="I15" s="2">
        <v>0.1</v>
      </c>
      <c r="J15" s="2">
        <f t="shared" si="7"/>
        <v>19683</v>
      </c>
      <c r="K15" s="2">
        <f t="shared" si="1"/>
        <v>196.83</v>
      </c>
      <c r="L15" s="2">
        <f t="shared" si="8"/>
        <v>483.24</v>
      </c>
      <c r="O15" s="2">
        <f t="shared" si="4"/>
        <v>393.66</v>
      </c>
      <c r="P15" s="2">
        <f t="shared" si="5"/>
        <v>966.48</v>
      </c>
    </row>
    <row r="16" spans="1:16" x14ac:dyDescent="0.25">
      <c r="C16" s="2">
        <v>10</v>
      </c>
      <c r="D16" s="2"/>
      <c r="E16" s="2">
        <f t="shared" si="6"/>
        <v>3936.6</v>
      </c>
      <c r="F16" s="2">
        <f t="shared" si="2"/>
        <v>2952.45</v>
      </c>
      <c r="G16" s="1">
        <v>0.5</v>
      </c>
      <c r="H16" s="2">
        <f t="shared" si="3"/>
        <v>0.2</v>
      </c>
      <c r="I16" s="2">
        <v>0.1</v>
      </c>
      <c r="J16" s="2">
        <f t="shared" si="7"/>
        <v>59049</v>
      </c>
      <c r="K16" s="2">
        <f t="shared" si="1"/>
        <v>590.49</v>
      </c>
      <c r="L16" s="2">
        <f t="shared" si="8"/>
        <v>1073.73</v>
      </c>
      <c r="O16" s="2">
        <f t="shared" si="4"/>
        <v>1180.98</v>
      </c>
      <c r="P16" s="2">
        <f t="shared" si="5"/>
        <v>2147.46</v>
      </c>
    </row>
    <row r="17" spans="2:16" x14ac:dyDescent="0.25">
      <c r="C17" s="2">
        <v>11</v>
      </c>
      <c r="D17" s="2"/>
      <c r="E17" s="2">
        <f t="shared" si="6"/>
        <v>4723.92</v>
      </c>
      <c r="F17" s="2">
        <f t="shared" si="2"/>
        <v>1771.47</v>
      </c>
      <c r="G17" s="1">
        <v>0.1</v>
      </c>
      <c r="H17" s="2">
        <f t="shared" si="3"/>
        <v>0.2</v>
      </c>
      <c r="I17" s="2">
        <v>0.1</v>
      </c>
      <c r="J17" s="2">
        <f t="shared" si="7"/>
        <v>177147</v>
      </c>
      <c r="K17" s="2">
        <f t="shared" si="1"/>
        <v>1771.47</v>
      </c>
      <c r="L17" s="2">
        <f t="shared" si="8"/>
        <v>2845.2</v>
      </c>
      <c r="O17" s="2">
        <f t="shared" si="4"/>
        <v>3542.94</v>
      </c>
      <c r="P17" s="2">
        <f t="shared" si="5"/>
        <v>5690.4</v>
      </c>
    </row>
    <row r="18" spans="2:16" x14ac:dyDescent="0.25">
      <c r="C18" s="2">
        <v>12</v>
      </c>
      <c r="D18" s="2"/>
      <c r="E18" s="2">
        <f t="shared" si="6"/>
        <v>7085.880000000001</v>
      </c>
      <c r="F18" s="2">
        <f t="shared" si="2"/>
        <v>5314.4100000000008</v>
      </c>
      <c r="G18" s="1">
        <v>0.1</v>
      </c>
      <c r="H18" s="2">
        <f t="shared" si="3"/>
        <v>0.2</v>
      </c>
      <c r="I18" s="2">
        <v>0.1</v>
      </c>
      <c r="J18" s="2">
        <f t="shared" si="7"/>
        <v>531441</v>
      </c>
      <c r="K18" s="2">
        <f t="shared" si="1"/>
        <v>5314.4100000000008</v>
      </c>
      <c r="L18" s="2">
        <f t="shared" si="8"/>
        <v>8159.6100000000006</v>
      </c>
      <c r="O18" s="2">
        <f t="shared" si="4"/>
        <v>10628.820000000002</v>
      </c>
      <c r="P18" s="2">
        <f t="shared" si="5"/>
        <v>16319.220000000001</v>
      </c>
    </row>
    <row r="19" spans="2:16" x14ac:dyDescent="0.25">
      <c r="C19" s="2">
        <v>13</v>
      </c>
      <c r="D19" s="2"/>
      <c r="E19" s="2">
        <f t="shared" si="6"/>
        <v>21257.640000000003</v>
      </c>
      <c r="F19" s="2">
        <f t="shared" si="2"/>
        <v>15943.230000000001</v>
      </c>
      <c r="G19" s="1">
        <v>0.1</v>
      </c>
      <c r="H19" s="2">
        <f t="shared" si="3"/>
        <v>0.2</v>
      </c>
      <c r="I19" s="2">
        <v>0.1</v>
      </c>
      <c r="J19" s="2">
        <f t="shared" si="7"/>
        <v>1594323</v>
      </c>
      <c r="K19" s="2">
        <f t="shared" si="1"/>
        <v>15943.230000000001</v>
      </c>
      <c r="L19" s="2">
        <f t="shared" si="8"/>
        <v>24102.840000000004</v>
      </c>
      <c r="O19" s="2">
        <f t="shared" si="4"/>
        <v>31886.460000000003</v>
      </c>
      <c r="P19" s="2">
        <f t="shared" si="5"/>
        <v>48205.680000000008</v>
      </c>
    </row>
    <row r="20" spans="2:16" x14ac:dyDescent="0.25">
      <c r="C20" s="2">
        <v>14</v>
      </c>
      <c r="D20" s="2"/>
      <c r="E20" s="2">
        <f t="shared" si="6"/>
        <v>63772.920000000006</v>
      </c>
      <c r="F20" s="2">
        <f t="shared" si="2"/>
        <v>47829.69</v>
      </c>
      <c r="G20" s="1">
        <v>0.1</v>
      </c>
      <c r="H20" s="2">
        <f t="shared" si="3"/>
        <v>0.2</v>
      </c>
      <c r="I20" s="2">
        <v>0.1</v>
      </c>
      <c r="J20" s="2">
        <f t="shared" si="7"/>
        <v>4782969</v>
      </c>
      <c r="K20" s="2">
        <f t="shared" si="1"/>
        <v>47829.69</v>
      </c>
      <c r="L20" s="2">
        <f t="shared" si="8"/>
        <v>71932.53</v>
      </c>
      <c r="O20" s="2">
        <f t="shared" si="4"/>
        <v>95659.38</v>
      </c>
      <c r="P20" s="2">
        <f t="shared" si="5"/>
        <v>143865.06</v>
      </c>
    </row>
    <row r="21" spans="2:16" x14ac:dyDescent="0.25">
      <c r="C21" s="2">
        <v>15</v>
      </c>
      <c r="D21" s="2"/>
      <c r="E21" s="2">
        <f t="shared" si="6"/>
        <v>191318.76</v>
      </c>
      <c r="F21" s="2">
        <f t="shared" si="2"/>
        <v>143489.07</v>
      </c>
      <c r="G21" s="1">
        <v>0.1</v>
      </c>
      <c r="H21" s="2">
        <f t="shared" si="3"/>
        <v>0.2</v>
      </c>
      <c r="I21" s="2">
        <v>0.1</v>
      </c>
      <c r="J21" s="2">
        <f t="shared" si="7"/>
        <v>14348907</v>
      </c>
      <c r="K21" s="2">
        <f t="shared" si="1"/>
        <v>143489.07</v>
      </c>
      <c r="L21" s="2">
        <f t="shared" si="8"/>
        <v>215421.6</v>
      </c>
      <c r="O21" s="2">
        <f t="shared" si="4"/>
        <v>286978.14</v>
      </c>
      <c r="P21" s="2">
        <f t="shared" si="5"/>
        <v>430843.2</v>
      </c>
    </row>
    <row r="22" spans="2:16" x14ac:dyDescent="0.25">
      <c r="C22" s="2">
        <v>16</v>
      </c>
      <c r="D22" s="2"/>
      <c r="E22" s="2"/>
      <c r="F22" s="2"/>
      <c r="G22" s="2"/>
      <c r="H22" s="2">
        <f t="shared" si="3"/>
        <v>0.2</v>
      </c>
      <c r="I22" s="2">
        <v>0.1</v>
      </c>
      <c r="J22" s="2">
        <f t="shared" si="7"/>
        <v>43046721</v>
      </c>
      <c r="K22" s="2">
        <f t="shared" si="1"/>
        <v>430467.21000000008</v>
      </c>
      <c r="L22" s="2">
        <f t="shared" si="8"/>
        <v>645888.81000000006</v>
      </c>
      <c r="O22" s="2">
        <f t="shared" si="4"/>
        <v>860934.42000000016</v>
      </c>
      <c r="P22" s="2">
        <f t="shared" si="5"/>
        <v>1291777.6200000001</v>
      </c>
    </row>
    <row r="23" spans="2:16" x14ac:dyDescent="0.25">
      <c r="C23" s="2">
        <v>17</v>
      </c>
      <c r="D23" s="2"/>
      <c r="E23" s="2"/>
      <c r="F23" s="2"/>
      <c r="G23" s="2"/>
      <c r="H23" s="2">
        <f t="shared" si="3"/>
        <v>0.1</v>
      </c>
      <c r="I23" s="2">
        <v>0.05</v>
      </c>
      <c r="J23" s="2">
        <f t="shared" si="7"/>
        <v>129140163</v>
      </c>
      <c r="K23" s="2">
        <f t="shared" si="1"/>
        <v>645700.81500000006</v>
      </c>
      <c r="L23" s="2">
        <f t="shared" si="8"/>
        <v>1291589.625</v>
      </c>
      <c r="O23" s="2">
        <f t="shared" si="4"/>
        <v>1291401.6300000001</v>
      </c>
      <c r="P23" s="2">
        <f t="shared" si="5"/>
        <v>2583179.25</v>
      </c>
    </row>
    <row r="24" spans="2:16" x14ac:dyDescent="0.25">
      <c r="C24" s="2">
        <v>18</v>
      </c>
      <c r="D24" s="2"/>
      <c r="E24" s="2"/>
      <c r="F24" s="2"/>
      <c r="G24" s="2"/>
      <c r="H24" s="2">
        <f t="shared" si="3"/>
        <v>0.1</v>
      </c>
      <c r="I24" s="2">
        <v>0.05</v>
      </c>
      <c r="J24" s="2">
        <f t="shared" si="7"/>
        <v>387420489</v>
      </c>
      <c r="K24" s="2">
        <f t="shared" si="1"/>
        <v>1937102.4449999998</v>
      </c>
      <c r="L24" s="2">
        <f t="shared" si="8"/>
        <v>3228692.07</v>
      </c>
      <c r="O24" s="2">
        <f t="shared" si="4"/>
        <v>3874204.8899999997</v>
      </c>
      <c r="P24" s="2">
        <f t="shared" si="5"/>
        <v>6457384.1399999997</v>
      </c>
    </row>
    <row r="25" spans="2:16" x14ac:dyDescent="0.25">
      <c r="C25" s="2">
        <v>19</v>
      </c>
      <c r="D25" s="2"/>
      <c r="E25" s="2"/>
      <c r="F25" s="2"/>
      <c r="G25" s="2"/>
      <c r="H25" s="2">
        <f t="shared" si="3"/>
        <v>0.1</v>
      </c>
      <c r="I25" s="2">
        <v>0.05</v>
      </c>
      <c r="J25" s="2">
        <f t="shared" si="7"/>
        <v>1162261467</v>
      </c>
      <c r="K25" s="2">
        <f t="shared" si="1"/>
        <v>5811307.335</v>
      </c>
      <c r="L25" s="2">
        <f t="shared" si="8"/>
        <v>9039999.4049999993</v>
      </c>
      <c r="O25" s="2">
        <f t="shared" si="4"/>
        <v>11622614.67</v>
      </c>
      <c r="P25" s="2">
        <f t="shared" si="5"/>
        <v>18079998.809999999</v>
      </c>
    </row>
    <row r="26" spans="2:16" x14ac:dyDescent="0.25">
      <c r="C26" s="2">
        <v>20</v>
      </c>
      <c r="D26" s="2"/>
      <c r="E26" s="2"/>
      <c r="F26" s="2"/>
      <c r="G26" s="2"/>
      <c r="H26" s="2">
        <f t="shared" si="3"/>
        <v>0.3</v>
      </c>
      <c r="I26" s="2">
        <v>0.15</v>
      </c>
      <c r="J26" s="2">
        <f>J25*3</f>
        <v>3486784401</v>
      </c>
      <c r="K26" s="2">
        <f t="shared" si="1"/>
        <v>52301766.015000001</v>
      </c>
      <c r="L26" s="2">
        <f t="shared" si="8"/>
        <v>61341765.420000002</v>
      </c>
      <c r="O26" s="2">
        <f t="shared" si="4"/>
        <v>104603532.03</v>
      </c>
      <c r="P26" s="2">
        <f t="shared" si="5"/>
        <v>122683530.84</v>
      </c>
    </row>
    <row r="27" spans="2:16" x14ac:dyDescent="0.25">
      <c r="B27">
        <f>SUM(B6:B26)</f>
        <v>100</v>
      </c>
      <c r="C27" s="2"/>
      <c r="D27" s="2">
        <f>SUM(D7:D26)</f>
        <v>0</v>
      </c>
      <c r="E27" s="2"/>
      <c r="F27" s="2"/>
      <c r="G27" s="2">
        <f>SUM(G7:G26)</f>
        <v>99.999999999999972</v>
      </c>
      <c r="H27" s="2">
        <f t="shared" si="3"/>
        <v>100.00000000000001</v>
      </c>
      <c r="I27" s="2">
        <f>SUM(I7:I26)</f>
        <v>50.000000000000007</v>
      </c>
      <c r="J27" s="2"/>
      <c r="K27" s="2"/>
      <c r="L27" s="2"/>
      <c r="O27" s="2"/>
      <c r="P27" s="2"/>
    </row>
    <row r="31" spans="2:16" x14ac:dyDescent="0.25">
      <c r="E31" s="10"/>
      <c r="F31" s="10" t="s">
        <v>32</v>
      </c>
      <c r="G31" s="10" t="s">
        <v>33</v>
      </c>
      <c r="I31" s="10"/>
    </row>
    <row r="32" spans="2:16" x14ac:dyDescent="0.25">
      <c r="E32" s="10"/>
      <c r="F32" s="11" t="s">
        <v>12</v>
      </c>
      <c r="G32" s="11" t="s">
        <v>15</v>
      </c>
      <c r="I32" s="21" t="s">
        <v>44</v>
      </c>
      <c r="J32" s="22"/>
      <c r="K32" s="22"/>
    </row>
    <row r="33" spans="5:11" x14ac:dyDescent="0.25">
      <c r="E33" s="12" t="s">
        <v>34</v>
      </c>
      <c r="F33" s="11" t="s">
        <v>9</v>
      </c>
      <c r="G33" s="11" t="s">
        <v>13</v>
      </c>
      <c r="H33" s="2"/>
      <c r="I33" s="13" t="s">
        <v>40</v>
      </c>
      <c r="J33" s="2" t="s">
        <v>41</v>
      </c>
      <c r="K33" s="2" t="s">
        <v>42</v>
      </c>
    </row>
    <row r="34" spans="5:11" x14ac:dyDescent="0.25">
      <c r="E34" s="9" t="s">
        <v>16</v>
      </c>
      <c r="F34" s="7">
        <v>0</v>
      </c>
      <c r="G34" s="8">
        <v>50</v>
      </c>
      <c r="H34" s="2"/>
      <c r="I34" s="2"/>
      <c r="J34" s="2"/>
      <c r="K34" s="2"/>
    </row>
    <row r="35" spans="5:11" x14ac:dyDescent="0.25">
      <c r="E35" s="9" t="s">
        <v>17</v>
      </c>
      <c r="F35" s="1">
        <v>50</v>
      </c>
      <c r="G35" s="8">
        <v>25</v>
      </c>
      <c r="H35" s="2"/>
      <c r="I35" s="2">
        <v>3</v>
      </c>
      <c r="J35" s="2">
        <f>I35*F35/10</f>
        <v>15</v>
      </c>
      <c r="K35" s="2">
        <f>J35</f>
        <v>15</v>
      </c>
    </row>
    <row r="36" spans="5:11" x14ac:dyDescent="0.25">
      <c r="E36" s="9" t="s">
        <v>18</v>
      </c>
      <c r="F36" s="1">
        <v>25</v>
      </c>
      <c r="G36" s="8">
        <v>10</v>
      </c>
      <c r="H36" s="2"/>
      <c r="I36" s="2">
        <f>I35*3</f>
        <v>9</v>
      </c>
      <c r="J36" s="2">
        <f>I36*F36/10</f>
        <v>22.5</v>
      </c>
      <c r="K36" s="2">
        <f>K35+J36</f>
        <v>37.5</v>
      </c>
    </row>
    <row r="37" spans="5:11" x14ac:dyDescent="0.25">
      <c r="E37" s="9" t="s">
        <v>19</v>
      </c>
      <c r="F37" s="1">
        <v>10</v>
      </c>
      <c r="G37" s="8">
        <v>5</v>
      </c>
      <c r="H37" s="2"/>
      <c r="I37" s="2">
        <f>I36*3</f>
        <v>27</v>
      </c>
      <c r="J37" s="2">
        <f t="shared" ref="J37:J49" si="9">I37*F37/10</f>
        <v>27</v>
      </c>
      <c r="K37" s="2">
        <f>K36+J37</f>
        <v>64.5</v>
      </c>
    </row>
    <row r="38" spans="5:11" x14ac:dyDescent="0.25">
      <c r="E38" s="9" t="s">
        <v>20</v>
      </c>
      <c r="F38" s="1">
        <v>5</v>
      </c>
      <c r="G38" s="8">
        <v>4</v>
      </c>
      <c r="H38" s="2"/>
      <c r="I38" s="2">
        <f t="shared" ref="I38:I49" si="10">I37*3</f>
        <v>81</v>
      </c>
      <c r="J38" s="2">
        <f t="shared" si="9"/>
        <v>40.5</v>
      </c>
      <c r="K38" s="2">
        <f t="shared" ref="K38:K49" si="11">K37+J38</f>
        <v>105</v>
      </c>
    </row>
    <row r="39" spans="5:11" x14ac:dyDescent="0.25">
      <c r="E39" s="9" t="s">
        <v>21</v>
      </c>
      <c r="F39" s="1">
        <v>4</v>
      </c>
      <c r="G39" s="8">
        <v>3</v>
      </c>
      <c r="H39" s="2"/>
      <c r="I39" s="2">
        <f t="shared" si="10"/>
        <v>243</v>
      </c>
      <c r="J39" s="2">
        <f t="shared" si="9"/>
        <v>97.2</v>
      </c>
      <c r="K39" s="2">
        <f t="shared" si="11"/>
        <v>202.2</v>
      </c>
    </row>
    <row r="40" spans="5:11" x14ac:dyDescent="0.25">
      <c r="E40" s="9" t="s">
        <v>22</v>
      </c>
      <c r="F40" s="1">
        <v>3</v>
      </c>
      <c r="G40" s="8">
        <v>1.5</v>
      </c>
      <c r="H40" s="2"/>
      <c r="I40" s="2">
        <f t="shared" si="10"/>
        <v>729</v>
      </c>
      <c r="J40" s="2">
        <f t="shared" si="9"/>
        <v>218.7</v>
      </c>
      <c r="K40" s="2">
        <f t="shared" si="11"/>
        <v>420.9</v>
      </c>
    </row>
    <row r="41" spans="5:11" x14ac:dyDescent="0.25">
      <c r="E41" s="9" t="s">
        <v>23</v>
      </c>
      <c r="F41" s="1">
        <v>1</v>
      </c>
      <c r="G41" s="8">
        <v>0.5</v>
      </c>
      <c r="H41" s="2"/>
      <c r="I41" s="2">
        <f t="shared" si="10"/>
        <v>2187</v>
      </c>
      <c r="J41" s="2">
        <f t="shared" si="9"/>
        <v>218.7</v>
      </c>
      <c r="K41" s="2">
        <f t="shared" si="11"/>
        <v>639.59999999999991</v>
      </c>
    </row>
    <row r="42" spans="5:11" x14ac:dyDescent="0.25">
      <c r="E42" s="9" t="s">
        <v>24</v>
      </c>
      <c r="F42" s="1">
        <v>0.5</v>
      </c>
      <c r="G42" s="8">
        <v>0.5</v>
      </c>
      <c r="H42" s="2"/>
      <c r="I42" s="2">
        <f t="shared" si="10"/>
        <v>6561</v>
      </c>
      <c r="J42" s="2">
        <f t="shared" si="9"/>
        <v>328.05</v>
      </c>
      <c r="K42" s="2">
        <f t="shared" si="11"/>
        <v>967.64999999999986</v>
      </c>
    </row>
    <row r="43" spans="5:11" x14ac:dyDescent="0.25">
      <c r="E43" s="9" t="s">
        <v>25</v>
      </c>
      <c r="F43" s="1">
        <v>0.5</v>
      </c>
      <c r="G43" s="8">
        <v>0.5</v>
      </c>
      <c r="H43" s="2"/>
      <c r="I43" s="2">
        <f t="shared" si="10"/>
        <v>19683</v>
      </c>
      <c r="J43" s="2">
        <f t="shared" si="9"/>
        <v>984.15</v>
      </c>
      <c r="K43" s="2">
        <f t="shared" si="11"/>
        <v>1951.7999999999997</v>
      </c>
    </row>
    <row r="44" spans="5:11" x14ac:dyDescent="0.25">
      <c r="E44" s="9" t="s">
        <v>26</v>
      </c>
      <c r="F44" s="1">
        <v>0.5</v>
      </c>
      <c r="G44" s="2">
        <v>0</v>
      </c>
      <c r="H44" s="2"/>
      <c r="I44" s="2">
        <f t="shared" si="10"/>
        <v>59049</v>
      </c>
      <c r="J44" s="2">
        <f t="shared" si="9"/>
        <v>2952.45</v>
      </c>
      <c r="K44" s="2">
        <f t="shared" si="11"/>
        <v>4904.25</v>
      </c>
    </row>
    <row r="45" spans="5:11" x14ac:dyDescent="0.25">
      <c r="E45" s="9" t="s">
        <v>27</v>
      </c>
      <c r="F45" s="1">
        <v>0.1</v>
      </c>
      <c r="G45" s="2">
        <v>0</v>
      </c>
      <c r="H45" s="2"/>
      <c r="I45" s="2">
        <f t="shared" si="10"/>
        <v>177147</v>
      </c>
      <c r="J45" s="2">
        <f t="shared" si="9"/>
        <v>1771.47</v>
      </c>
      <c r="K45" s="2">
        <f t="shared" si="11"/>
        <v>6675.72</v>
      </c>
    </row>
    <row r="46" spans="5:11" x14ac:dyDescent="0.25">
      <c r="E46" s="9" t="s">
        <v>28</v>
      </c>
      <c r="F46" s="1">
        <v>0.1</v>
      </c>
      <c r="G46" s="2">
        <v>0</v>
      </c>
      <c r="H46" s="2"/>
      <c r="I46" s="2">
        <f t="shared" si="10"/>
        <v>531441</v>
      </c>
      <c r="J46" s="2">
        <f t="shared" si="9"/>
        <v>5314.4100000000008</v>
      </c>
      <c r="K46" s="2">
        <f t="shared" si="11"/>
        <v>11990.130000000001</v>
      </c>
    </row>
    <row r="47" spans="5:11" x14ac:dyDescent="0.25">
      <c r="E47" s="9" t="s">
        <v>29</v>
      </c>
      <c r="F47" s="1">
        <v>0.1</v>
      </c>
      <c r="G47" s="2">
        <v>0</v>
      </c>
      <c r="H47" s="2"/>
      <c r="I47" s="2">
        <f t="shared" si="10"/>
        <v>1594323</v>
      </c>
      <c r="J47" s="2">
        <f t="shared" si="9"/>
        <v>15943.230000000001</v>
      </c>
      <c r="K47" s="2">
        <f t="shared" si="11"/>
        <v>27933.360000000001</v>
      </c>
    </row>
    <row r="48" spans="5:11" x14ac:dyDescent="0.25">
      <c r="E48" s="9" t="s">
        <v>30</v>
      </c>
      <c r="F48" s="1">
        <v>0.1</v>
      </c>
      <c r="G48" s="2">
        <v>0</v>
      </c>
      <c r="H48" s="2"/>
      <c r="I48" s="2">
        <f t="shared" si="10"/>
        <v>4782969</v>
      </c>
      <c r="J48" s="2">
        <f t="shared" si="9"/>
        <v>47829.69</v>
      </c>
      <c r="K48" s="2">
        <f t="shared" si="11"/>
        <v>75763.05</v>
      </c>
    </row>
    <row r="49" spans="5:11" x14ac:dyDescent="0.25">
      <c r="E49" s="9" t="s">
        <v>31</v>
      </c>
      <c r="F49" s="1">
        <v>0.1</v>
      </c>
      <c r="G49" s="2">
        <v>0</v>
      </c>
      <c r="H49" s="2"/>
      <c r="I49" s="2">
        <f t="shared" si="10"/>
        <v>14348907</v>
      </c>
      <c r="J49" s="2">
        <f t="shared" si="9"/>
        <v>143489.07</v>
      </c>
      <c r="K49" s="2">
        <f t="shared" si="11"/>
        <v>219252.12</v>
      </c>
    </row>
    <row r="50" spans="5:11" x14ac:dyDescent="0.25">
      <c r="E50" s="9" t="s">
        <v>35</v>
      </c>
      <c r="F50" s="2">
        <v>0</v>
      </c>
      <c r="G50" s="2"/>
    </row>
    <row r="51" spans="5:11" x14ac:dyDescent="0.25">
      <c r="E51" s="9" t="s">
        <v>36</v>
      </c>
      <c r="F51" s="2">
        <v>0</v>
      </c>
      <c r="G51" s="2"/>
    </row>
    <row r="52" spans="5:11" x14ac:dyDescent="0.25">
      <c r="E52" s="9" t="s">
        <v>37</v>
      </c>
      <c r="F52" s="2">
        <v>0</v>
      </c>
      <c r="G52" s="2"/>
    </row>
    <row r="53" spans="5:11" x14ac:dyDescent="0.25">
      <c r="E53" s="9" t="s">
        <v>38</v>
      </c>
      <c r="F53" s="2">
        <v>0</v>
      </c>
      <c r="G53" s="2"/>
    </row>
    <row r="54" spans="5:11" x14ac:dyDescent="0.25">
      <c r="E54" s="15" t="s">
        <v>39</v>
      </c>
      <c r="F54" s="16">
        <v>0</v>
      </c>
      <c r="G54" s="2"/>
    </row>
    <row r="55" spans="5:11" x14ac:dyDescent="0.25">
      <c r="E55" s="6" t="s">
        <v>43</v>
      </c>
      <c r="F55" s="6">
        <f>SUM(F34:F54)</f>
        <v>99.999999999999972</v>
      </c>
      <c r="G55" s="6">
        <f>SUM(G34:G54)</f>
        <v>100</v>
      </c>
    </row>
  </sheetData>
  <mergeCells count="1">
    <mergeCell ref="I32:K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7"/>
  <sheetViews>
    <sheetView tabSelected="1" topLeftCell="D1" workbookViewId="0">
      <selection activeCell="O25" sqref="O25"/>
    </sheetView>
  </sheetViews>
  <sheetFormatPr defaultRowHeight="15" x14ac:dyDescent="0.25"/>
  <cols>
    <col min="6" max="6" width="16.5703125" customWidth="1"/>
    <col min="7" max="7" width="1.140625" customWidth="1"/>
    <col min="8" max="8" width="21.42578125" customWidth="1"/>
    <col min="9" max="9" width="27.42578125" customWidth="1"/>
    <col min="10" max="10" width="16.28515625" customWidth="1"/>
    <col min="11" max="11" width="10.28515625" customWidth="1"/>
    <col min="12" max="12" width="4" customWidth="1"/>
    <col min="13" max="13" width="18.42578125" customWidth="1"/>
    <col min="14" max="14" width="15.85546875" customWidth="1"/>
    <col min="15" max="15" width="24" customWidth="1"/>
  </cols>
  <sheetData>
    <row r="3" spans="3:17" x14ac:dyDescent="0.25">
      <c r="C3" s="10"/>
      <c r="D3" s="10" t="s">
        <v>32</v>
      </c>
      <c r="E3" s="10" t="s">
        <v>33</v>
      </c>
      <c r="F3" s="10"/>
      <c r="M3" s="10"/>
    </row>
    <row r="4" spans="3:17" x14ac:dyDescent="0.25">
      <c r="C4" s="10"/>
      <c r="D4" s="11" t="s">
        <v>12</v>
      </c>
      <c r="E4" s="11" t="s">
        <v>15</v>
      </c>
      <c r="F4" s="17" t="s">
        <v>76</v>
      </c>
      <c r="G4" s="28"/>
      <c r="M4" s="21" t="s">
        <v>45</v>
      </c>
      <c r="N4" s="22"/>
      <c r="O4" s="22"/>
    </row>
    <row r="5" spans="3:17" x14ac:dyDescent="0.25">
      <c r="C5" s="12" t="s">
        <v>34</v>
      </c>
      <c r="D5" s="11" t="s">
        <v>9</v>
      </c>
      <c r="E5" s="11" t="s">
        <v>13</v>
      </c>
      <c r="F5" s="24" t="s">
        <v>47</v>
      </c>
      <c r="G5" s="29"/>
      <c r="L5" s="6"/>
      <c r="M5" s="14" t="s">
        <v>40</v>
      </c>
      <c r="N5" s="2" t="s">
        <v>41</v>
      </c>
      <c r="O5" s="2" t="s">
        <v>42</v>
      </c>
      <c r="Q5" s="20"/>
    </row>
    <row r="6" spans="3:17" x14ac:dyDescent="0.25">
      <c r="C6" s="9" t="s">
        <v>16</v>
      </c>
      <c r="D6" s="7">
        <v>0</v>
      </c>
      <c r="E6" s="8">
        <v>50</v>
      </c>
      <c r="F6" s="25" t="s">
        <v>46</v>
      </c>
      <c r="G6" s="29"/>
      <c r="H6" s="31" t="s">
        <v>53</v>
      </c>
      <c r="I6" s="2"/>
      <c r="J6" s="2"/>
      <c r="K6" s="2"/>
      <c r="L6" s="6"/>
      <c r="M6" s="2"/>
      <c r="N6" s="2"/>
      <c r="O6" s="2"/>
    </row>
    <row r="7" spans="3:17" x14ac:dyDescent="0.25">
      <c r="C7" s="9" t="s">
        <v>17</v>
      </c>
      <c r="D7" s="1">
        <v>50</v>
      </c>
      <c r="E7" s="8">
        <v>25</v>
      </c>
      <c r="F7" s="25" t="s">
        <v>46</v>
      </c>
      <c r="G7" s="29"/>
      <c r="H7" s="33" t="s">
        <v>49</v>
      </c>
      <c r="I7" s="34" t="s">
        <v>67</v>
      </c>
      <c r="J7" s="34" t="s">
        <v>77</v>
      </c>
      <c r="K7" s="34"/>
      <c r="L7" s="6">
        <v>1</v>
      </c>
      <c r="M7" s="23">
        <v>4</v>
      </c>
      <c r="N7" s="23">
        <f>M7*D7/10</f>
        <v>20</v>
      </c>
      <c r="O7" s="23">
        <f>N7</f>
        <v>20</v>
      </c>
    </row>
    <row r="8" spans="3:17" x14ac:dyDescent="0.25">
      <c r="C8" s="9" t="s">
        <v>18</v>
      </c>
      <c r="D8" s="1">
        <v>25</v>
      </c>
      <c r="E8" s="8">
        <v>10</v>
      </c>
      <c r="F8" s="25" t="s">
        <v>46</v>
      </c>
      <c r="G8" s="29"/>
      <c r="H8" s="33" t="s">
        <v>51</v>
      </c>
      <c r="I8" s="34" t="s">
        <v>67</v>
      </c>
      <c r="J8" s="34"/>
      <c r="K8" s="34"/>
      <c r="L8" s="6">
        <v>2</v>
      </c>
      <c r="M8" s="23">
        <f>M7*4</f>
        <v>16</v>
      </c>
      <c r="N8" s="23">
        <f>M8*D8/10</f>
        <v>40</v>
      </c>
      <c r="O8" s="23">
        <f>O7+N8</f>
        <v>60</v>
      </c>
    </row>
    <row r="9" spans="3:17" x14ac:dyDescent="0.25">
      <c r="C9" s="9" t="s">
        <v>19</v>
      </c>
      <c r="D9" s="1">
        <v>10</v>
      </c>
      <c r="E9" s="8">
        <v>5</v>
      </c>
      <c r="F9" s="26" t="s">
        <v>48</v>
      </c>
      <c r="G9" s="29"/>
      <c r="H9" s="33" t="s">
        <v>78</v>
      </c>
      <c r="I9" s="34" t="s">
        <v>57</v>
      </c>
      <c r="J9" s="34"/>
      <c r="K9" s="34"/>
      <c r="L9" s="6">
        <v>3</v>
      </c>
      <c r="M9" s="23">
        <f t="shared" ref="M9" si="0">M8*4</f>
        <v>64</v>
      </c>
      <c r="N9" s="23">
        <f>M9*D9/10</f>
        <v>64</v>
      </c>
      <c r="O9" s="23">
        <f>O8+N9</f>
        <v>124</v>
      </c>
    </row>
    <row r="10" spans="3:17" x14ac:dyDescent="0.25">
      <c r="C10" s="9" t="s">
        <v>20</v>
      </c>
      <c r="D10" s="1">
        <v>5</v>
      </c>
      <c r="E10" s="8">
        <v>4</v>
      </c>
      <c r="F10" s="26" t="s">
        <v>48</v>
      </c>
      <c r="G10" s="29"/>
      <c r="H10" s="33" t="s">
        <v>50</v>
      </c>
      <c r="I10" s="34" t="s">
        <v>58</v>
      </c>
      <c r="J10" s="34"/>
      <c r="K10" s="34"/>
      <c r="L10" s="6"/>
      <c r="M10" s="2" t="s">
        <v>72</v>
      </c>
      <c r="N10" s="2" t="s">
        <v>73</v>
      </c>
      <c r="O10" s="2" t="s">
        <v>74</v>
      </c>
    </row>
    <row r="11" spans="3:17" x14ac:dyDescent="0.25">
      <c r="C11" s="9" t="s">
        <v>21</v>
      </c>
      <c r="D11" s="1">
        <v>4</v>
      </c>
      <c r="E11" s="8">
        <v>3</v>
      </c>
      <c r="F11" s="26" t="s">
        <v>48</v>
      </c>
      <c r="G11" s="29"/>
      <c r="H11" s="33" t="s">
        <v>52</v>
      </c>
      <c r="I11" s="34" t="s">
        <v>59</v>
      </c>
      <c r="J11" s="34"/>
      <c r="K11" s="34"/>
      <c r="L11" s="6"/>
      <c r="M11" s="2"/>
      <c r="N11" s="2"/>
      <c r="O11" s="2" t="s">
        <v>75</v>
      </c>
    </row>
    <row r="12" spans="3:17" x14ac:dyDescent="0.25">
      <c r="C12" s="9" t="s">
        <v>22</v>
      </c>
      <c r="D12" s="1">
        <v>3</v>
      </c>
      <c r="E12" s="8">
        <v>1.5</v>
      </c>
      <c r="F12" s="26" t="s">
        <v>48</v>
      </c>
      <c r="G12" s="29"/>
      <c r="H12" s="33" t="s">
        <v>54</v>
      </c>
      <c r="I12" s="34" t="s">
        <v>56</v>
      </c>
      <c r="J12" s="34"/>
      <c r="K12" s="34"/>
      <c r="L12" s="6"/>
      <c r="M12" s="2"/>
      <c r="N12" s="2"/>
      <c r="O12" s="2"/>
    </row>
    <row r="13" spans="3:17" x14ac:dyDescent="0.25">
      <c r="C13" s="9" t="s">
        <v>23</v>
      </c>
      <c r="D13" s="1">
        <v>1</v>
      </c>
      <c r="E13" s="8">
        <v>0.5</v>
      </c>
      <c r="F13" s="26" t="s">
        <v>48</v>
      </c>
      <c r="G13" s="29"/>
      <c r="H13" s="33" t="s">
        <v>55</v>
      </c>
      <c r="I13" s="34" t="s">
        <v>60</v>
      </c>
      <c r="J13" s="34"/>
      <c r="K13" s="34"/>
      <c r="L13" s="36"/>
      <c r="M13" s="2"/>
      <c r="N13" s="2"/>
      <c r="O13" s="2"/>
    </row>
    <row r="14" spans="3:17" x14ac:dyDescent="0.25">
      <c r="C14" s="9" t="s">
        <v>24</v>
      </c>
      <c r="D14" s="1">
        <v>0.5</v>
      </c>
      <c r="E14" s="8">
        <v>0.5</v>
      </c>
      <c r="F14" s="26" t="s">
        <v>48</v>
      </c>
      <c r="G14" s="29"/>
      <c r="H14" s="37"/>
      <c r="I14" s="38"/>
      <c r="J14" s="38"/>
      <c r="K14" s="35"/>
      <c r="L14" s="6"/>
      <c r="M14" s="2"/>
      <c r="N14" s="2"/>
      <c r="O14" s="2"/>
    </row>
    <row r="15" spans="3:17" x14ac:dyDescent="0.25">
      <c r="C15" s="9" t="s">
        <v>25</v>
      </c>
      <c r="D15" s="1">
        <v>0.5</v>
      </c>
      <c r="E15" s="8">
        <v>0.5</v>
      </c>
      <c r="F15" s="26" t="s">
        <v>48</v>
      </c>
      <c r="G15" s="29"/>
      <c r="H15" s="31"/>
      <c r="I15" s="6" t="s">
        <v>62</v>
      </c>
      <c r="J15" s="6" t="s">
        <v>63</v>
      </c>
      <c r="K15" s="6" t="s">
        <v>64</v>
      </c>
      <c r="L15" s="6"/>
      <c r="M15" s="2"/>
      <c r="N15" s="2"/>
      <c r="O15" s="2"/>
    </row>
    <row r="16" spans="3:17" x14ac:dyDescent="0.25">
      <c r="C16" s="9" t="s">
        <v>26</v>
      </c>
      <c r="D16" s="1">
        <v>0.5</v>
      </c>
      <c r="E16" s="2">
        <v>0</v>
      </c>
      <c r="F16" s="27" t="s">
        <v>48</v>
      </c>
      <c r="G16" s="29"/>
      <c r="H16" s="31" t="s">
        <v>61</v>
      </c>
      <c r="I16" s="32" t="s">
        <v>65</v>
      </c>
      <c r="J16" s="32">
        <v>0</v>
      </c>
      <c r="K16" s="32"/>
      <c r="L16" s="6"/>
      <c r="M16" s="2"/>
      <c r="N16" s="2"/>
      <c r="O16" s="2"/>
    </row>
    <row r="17" spans="3:15" x14ac:dyDescent="0.25">
      <c r="C17" s="9" t="s">
        <v>27</v>
      </c>
      <c r="D17" s="1">
        <v>0.1</v>
      </c>
      <c r="E17" s="2">
        <v>0</v>
      </c>
      <c r="F17" s="27" t="s">
        <v>48</v>
      </c>
      <c r="G17" s="29"/>
      <c r="H17" s="31" t="s">
        <v>17</v>
      </c>
      <c r="I17" s="32" t="s">
        <v>66</v>
      </c>
      <c r="J17" s="32" t="s">
        <v>49</v>
      </c>
      <c r="K17" s="32"/>
      <c r="L17" s="6"/>
      <c r="M17" s="2"/>
      <c r="N17" s="2"/>
      <c r="O17" s="2"/>
    </row>
    <row r="18" spans="3:15" x14ac:dyDescent="0.25">
      <c r="C18" s="9" t="s">
        <v>28</v>
      </c>
      <c r="D18" s="1">
        <v>0.1</v>
      </c>
      <c r="E18" s="2">
        <v>0</v>
      </c>
      <c r="F18" s="27" t="s">
        <v>48</v>
      </c>
      <c r="G18" s="29"/>
      <c r="H18" s="31" t="s">
        <v>18</v>
      </c>
      <c r="I18" s="32" t="s">
        <v>66</v>
      </c>
      <c r="J18" s="32" t="s">
        <v>51</v>
      </c>
      <c r="K18" s="32"/>
      <c r="L18" s="6"/>
      <c r="M18" s="2"/>
      <c r="N18" s="2"/>
      <c r="O18" s="2"/>
    </row>
    <row r="19" spans="3:15" x14ac:dyDescent="0.25">
      <c r="C19" s="9" t="s">
        <v>29</v>
      </c>
      <c r="D19" s="1">
        <v>0.1</v>
      </c>
      <c r="E19" s="2">
        <v>0</v>
      </c>
      <c r="F19" s="27" t="s">
        <v>48</v>
      </c>
      <c r="G19" s="29"/>
      <c r="H19" s="5"/>
      <c r="I19" s="2"/>
      <c r="J19" s="2"/>
      <c r="K19" s="2">
        <f>SUM(K16:K18)</f>
        <v>0</v>
      </c>
      <c r="L19" s="6"/>
      <c r="M19" s="2"/>
      <c r="N19" s="2"/>
      <c r="O19" s="2"/>
    </row>
    <row r="20" spans="3:15" x14ac:dyDescent="0.25">
      <c r="C20" s="9" t="s">
        <v>30</v>
      </c>
      <c r="D20" s="1">
        <v>0.1</v>
      </c>
      <c r="E20" s="2">
        <v>0</v>
      </c>
      <c r="F20" s="27" t="s">
        <v>48</v>
      </c>
      <c r="G20" s="29"/>
      <c r="H20" s="5" t="s">
        <v>54</v>
      </c>
      <c r="I20" s="2"/>
      <c r="J20" s="2" t="s">
        <v>70</v>
      </c>
      <c r="K20" s="2" t="s">
        <v>71</v>
      </c>
      <c r="L20" s="6"/>
      <c r="M20" s="2"/>
      <c r="N20" s="2"/>
      <c r="O20" s="2"/>
    </row>
    <row r="21" spans="3:15" x14ac:dyDescent="0.25">
      <c r="C21" s="9" t="s">
        <v>31</v>
      </c>
      <c r="D21" s="1">
        <v>0.1</v>
      </c>
      <c r="E21" s="2">
        <v>0</v>
      </c>
      <c r="F21" s="27" t="s">
        <v>48</v>
      </c>
      <c r="G21" s="30"/>
      <c r="H21" s="5" t="s">
        <v>68</v>
      </c>
      <c r="I21" s="2" t="s">
        <v>69</v>
      </c>
      <c r="J21" s="2"/>
      <c r="K21" s="2"/>
      <c r="L21" s="6"/>
      <c r="M21" s="2"/>
      <c r="N21" s="2"/>
      <c r="O21" s="2"/>
    </row>
    <row r="22" spans="3:15" x14ac:dyDescent="0.25">
      <c r="C22" s="9" t="s">
        <v>35</v>
      </c>
      <c r="D22" s="2">
        <v>0</v>
      </c>
      <c r="E22" s="2"/>
      <c r="F22" s="18"/>
      <c r="H22" s="5"/>
      <c r="I22" s="2"/>
      <c r="J22" s="2"/>
      <c r="K22" s="2"/>
    </row>
    <row r="23" spans="3:15" x14ac:dyDescent="0.25">
      <c r="C23" s="9" t="s">
        <v>36</v>
      </c>
      <c r="D23" s="2">
        <v>0</v>
      </c>
      <c r="E23" s="2"/>
      <c r="F23" s="18"/>
    </row>
    <row r="24" spans="3:15" x14ac:dyDescent="0.25">
      <c r="C24" s="9" t="s">
        <v>37</v>
      </c>
      <c r="D24" s="2">
        <v>0</v>
      </c>
      <c r="E24" s="2"/>
      <c r="F24" s="18"/>
    </row>
    <row r="25" spans="3:15" x14ac:dyDescent="0.25">
      <c r="C25" s="9" t="s">
        <v>38</v>
      </c>
      <c r="D25" s="2">
        <v>0</v>
      </c>
      <c r="E25" s="2"/>
      <c r="F25" s="18"/>
    </row>
    <row r="26" spans="3:15" x14ac:dyDescent="0.25">
      <c r="C26" s="15" t="s">
        <v>39</v>
      </c>
      <c r="D26" s="16">
        <v>0</v>
      </c>
      <c r="E26" s="2"/>
      <c r="F26" s="18"/>
    </row>
    <row r="27" spans="3:15" x14ac:dyDescent="0.25">
      <c r="C27" s="6" t="s">
        <v>43</v>
      </c>
      <c r="D27" s="6">
        <f>SUM(D6:D26)</f>
        <v>99.999999999999972</v>
      </c>
      <c r="E27" s="6">
        <f>SUM(E6:E26)</f>
        <v>100</v>
      </c>
      <c r="F27" s="19"/>
    </row>
  </sheetData>
  <mergeCells count="1">
    <mergeCell ref="M4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 dur</dc:creator>
  <cp:lastModifiedBy>sel dur</cp:lastModifiedBy>
  <dcterms:created xsi:type="dcterms:W3CDTF">2013-09-13T21:36:48Z</dcterms:created>
  <dcterms:modified xsi:type="dcterms:W3CDTF">2013-10-15T14:01:15Z</dcterms:modified>
</cp:coreProperties>
</file>