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9" sheetId="1" r:id="rId4"/>
    <sheet state="visible" name="PED" sheetId="2" r:id="rId5"/>
    <sheet state="visible" name="PES" sheetId="3" r:id="rId6"/>
    <sheet state="visible" name="YED or IED" sheetId="4" r:id="rId7"/>
    <sheet state="visible" name="XED or CPED" sheetId="5" r:id="rId8"/>
    <sheet state="visible" name="Equlibrium and PED PES" sheetId="6" r:id="rId9"/>
    <sheet state="visible" name="TE and TR" sheetId="7" r:id="rId10"/>
  </sheets>
  <definedNames/>
  <calcPr/>
</workbook>
</file>

<file path=xl/sharedStrings.xml><?xml version="1.0" encoding="utf-8"?>
<sst xmlns="http://schemas.openxmlformats.org/spreadsheetml/2006/main" count="105" uniqueCount="85">
  <si>
    <t>PED: Price Elasticity Demand</t>
  </si>
  <si>
    <t>Don’t change anything in the yellow box</t>
  </si>
  <si>
    <t xml:space="preserve">1. A local council raises the price of car parking from £3 per day to £5 per day and finds that usage of car parks contracts from 1,200 cars a day to 900 cars per day. </t>
  </si>
  <si>
    <t>Calculate the price elasticity of demand for this price change.</t>
  </si>
  <si>
    <t>Given,</t>
  </si>
  <si>
    <t>Q(after)=</t>
  </si>
  <si>
    <t>Price(After)=</t>
  </si>
  <si>
    <t>Q(before)=</t>
  </si>
  <si>
    <t>Price(Before)=</t>
  </si>
  <si>
    <t>%Change in Q =</t>
  </si>
  <si>
    <t>%Change in P=</t>
  </si>
  <si>
    <t>Midpoint</t>
  </si>
  <si>
    <t>So, PED=% change in Q/%Change in P=</t>
  </si>
  <si>
    <t>=</t>
  </si>
  <si>
    <t>( take Absolute value )</t>
  </si>
  <si>
    <t>Price Elasticity Supply</t>
  </si>
  <si>
    <t>Price of the Computer</t>
  </si>
  <si>
    <t xml:space="preserve">Qty </t>
  </si>
  <si>
    <t>So, PES=% change in Q/%Change in P=</t>
  </si>
  <si>
    <t>( absolute value has been taken here)</t>
  </si>
  <si>
    <t>Income Elasticity demand ( YED or IED )</t>
  </si>
  <si>
    <t>4. Consider a local car dealership that gathers data on changes in demand and consumer income for its cars for a particular year. When the income of its customers falls from $50,000 to $40,000,</t>
  </si>
  <si>
    <t xml:space="preserve"> the demand for its cars falls from 10,000 to 5,000 units sold. Calculate the income elasticity of demand.</t>
  </si>
  <si>
    <t>Income(After)=</t>
  </si>
  <si>
    <t>Income(Before)=</t>
  </si>
  <si>
    <t>Midpoint method-&gt;</t>
  </si>
  <si>
    <t>Change in Y%=</t>
  </si>
  <si>
    <t>So, YED= %Change in Q/%Change in Y=</t>
  </si>
  <si>
    <t>Cross elasticity of demand (XED or CPED)</t>
  </si>
  <si>
    <r>
      <rPr>
        <rFont val="Calibri"/>
        <b/>
        <color theme="1"/>
        <sz val="11.0"/>
      </rPr>
      <t>Complementary goods</t>
    </r>
    <r>
      <rPr>
        <rFont val="Calibri"/>
        <color theme="1"/>
        <sz val="11.0"/>
      </rPr>
      <t xml:space="preserve"> have a negative XED (as the price of one good increases, the</t>
    </r>
  </si>
  <si>
    <t>demand for the second good decreases).</t>
  </si>
  <si>
    <r>
      <rPr>
        <rFont val="Calibri"/>
        <b/>
        <color theme="1"/>
        <sz val="11.0"/>
      </rPr>
      <t>Substitute goods</t>
    </r>
    <r>
      <rPr>
        <rFont val="Calibri"/>
        <color theme="1"/>
        <sz val="11.0"/>
      </rPr>
      <t xml:space="preserve"> have a positive XED (as the price of one good increases, the</t>
    </r>
  </si>
  <si>
    <t>demand for the other good increases).</t>
  </si>
  <si>
    <t xml:space="preserve">5. A fall in the price of X from $12 to $8 causes an increase in the quantity of Y demanded from 900 to 1,100 units. </t>
  </si>
  <si>
    <t>What is the cross elasticity of demand between X and Y? What type of goods X and Y are? (Substitute or Complementary)</t>
  </si>
  <si>
    <t>So, XED= %Change in Q/%Change in P=</t>
  </si>
  <si>
    <t>Warning: Don’t change in the yellow box</t>
  </si>
  <si>
    <t>Equlibrium and PED PES</t>
  </si>
  <si>
    <t>Ps=20+4Qs</t>
  </si>
  <si>
    <t>Pd=40-Qd</t>
  </si>
  <si>
    <t>Steps to solve this question-</t>
  </si>
  <si>
    <t>1. Find the equilibrium price and quantity from the given equations</t>
  </si>
  <si>
    <t>2. Find the new QD and QS at P=30</t>
  </si>
  <si>
    <t xml:space="preserve">at equilibrium, </t>
  </si>
  <si>
    <t>3. Find PED and PES</t>
  </si>
  <si>
    <t xml:space="preserve">Q*= </t>
  </si>
  <si>
    <t>4. Compare and comment.</t>
  </si>
  <si>
    <t xml:space="preserve">and P* = </t>
  </si>
  <si>
    <t>The market is at equilibrium.</t>
  </si>
  <si>
    <t>Government imposes a regulation that the price must be at 30 BDT.</t>
  </si>
  <si>
    <t>So, P=</t>
  </si>
  <si>
    <t>Now, Qd=</t>
  </si>
  <si>
    <t>Putting P=30 in Qd and Qs equation</t>
  </si>
  <si>
    <t>Qs=</t>
  </si>
  <si>
    <t>%change in Qd=</t>
  </si>
  <si>
    <t>%change in P=</t>
  </si>
  <si>
    <t>&amp;change in Qs=</t>
  </si>
  <si>
    <t>PED=</t>
  </si>
  <si>
    <t>PES=</t>
  </si>
  <si>
    <t>Comment:</t>
  </si>
  <si>
    <t>The value we get for PED is greater than PES, hence we can conclude that consumers</t>
  </si>
  <si>
    <t>were more responsive/sensitive to the price change.</t>
  </si>
  <si>
    <t>Total expenditure [price x quantity demanded]</t>
  </si>
  <si>
    <t>2. A family's demand for cereal boxes decreases from 12 to 10 boxes when price</t>
  </si>
  <si>
    <t>increases from $4 to $8 per box. Calculate and comment on the change in the</t>
  </si>
  <si>
    <t>total expenditure of the family.</t>
  </si>
  <si>
    <t>Q1=</t>
  </si>
  <si>
    <t>P1=</t>
  </si>
  <si>
    <t>Q2=</t>
  </si>
  <si>
    <t>P2=</t>
  </si>
  <si>
    <t>change in Qty=</t>
  </si>
  <si>
    <t>( absolute value is taken )</t>
  </si>
  <si>
    <t>;Change in price=</t>
  </si>
  <si>
    <t>(abs value)</t>
  </si>
  <si>
    <t>Previous Total Expenditure=</t>
  </si>
  <si>
    <t>Current Total Expenditure=</t>
  </si>
  <si>
    <t>So, change in Total Expenditure is=</t>
  </si>
  <si>
    <t>Total revenue [price x quantity sold]</t>
  </si>
  <si>
    <t>3. Refer back to Question 2, will an increase in price of cereal boxes be profitable to</t>
  </si>
  <si>
    <t>cereal suppliers?</t>
  </si>
  <si>
    <t>Answer:</t>
  </si>
  <si>
    <t>Yes, an increase in the price of cereal boxes will be profitable to cereal</t>
  </si>
  <si>
    <t>producers/suppliers. There was an insignificant change in the demand (cereal has price</t>
  </si>
  <si>
    <t>inelastic demand), while the total expenditure increased substantially. Thus, the total</t>
  </si>
  <si>
    <t>revenue will increase for cereal suppliers.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</si>
</sst>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FF0000"/>
      <name val="Calibri"/>
      <scheme val="minor"/>
    </font>
    <font>
      <b/>
      <u/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0" numFmtId="0" xfId="0" applyBorder="1" applyFill="1" applyFont="1"/>
    <xf borderId="2" fillId="2" fontId="0" numFmtId="0" xfId="0" applyBorder="1" applyFont="1"/>
    <xf borderId="2" fillId="0" fontId="0" numFmtId="0" xfId="0" applyBorder="1" applyFont="1"/>
    <xf borderId="0" fillId="0" fontId="0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0</xdr:row>
      <xdr:rowOff>0</xdr:rowOff>
    </xdr:from>
    <xdr:ext cx="5781675" cy="46101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6.29"/>
    <col customWidth="1" min="4" max="5" width="8.71"/>
    <col customWidth="1" min="6" max="6" width="14.57"/>
    <col customWidth="1" min="7" max="26" width="8.71"/>
  </cols>
  <sheetData>
    <row r="2">
      <c r="B2" s="1" t="s">
        <v>0</v>
      </c>
      <c r="F2" s="2" t="s">
        <v>1</v>
      </c>
    </row>
    <row r="4">
      <c r="B4" s="3" t="s">
        <v>2</v>
      </c>
    </row>
    <row r="5">
      <c r="B5" s="3" t="s">
        <v>3</v>
      </c>
    </row>
    <row r="7">
      <c r="B7" s="2" t="s">
        <v>4</v>
      </c>
    </row>
    <row r="8">
      <c r="C8" s="2" t="s">
        <v>5</v>
      </c>
      <c r="D8" s="2">
        <v>900.0</v>
      </c>
      <c r="F8" s="2" t="s">
        <v>6</v>
      </c>
      <c r="G8" s="2">
        <v>5.0</v>
      </c>
    </row>
    <row r="9">
      <c r="C9" s="2" t="s">
        <v>7</v>
      </c>
      <c r="D9" s="2">
        <v>1200.0</v>
      </c>
      <c r="F9" s="2" t="s">
        <v>8</v>
      </c>
      <c r="G9" s="2">
        <v>3.0</v>
      </c>
    </row>
    <row r="11">
      <c r="C11" s="2" t="s">
        <v>9</v>
      </c>
      <c r="D11" s="4">
        <f>(D8-D9)/((D8+D9)/2)</f>
        <v>-0.2857142857</v>
      </c>
      <c r="F11" s="2" t="s">
        <v>10</v>
      </c>
      <c r="G11" s="4">
        <f>(G8-G9)/((G8+G9)/2)</f>
        <v>0.5</v>
      </c>
    </row>
    <row r="13">
      <c r="B13" s="2" t="s">
        <v>11</v>
      </c>
      <c r="C13" s="3" t="s">
        <v>12</v>
      </c>
      <c r="D13" s="5">
        <f>(D11/G11)</f>
        <v>-0.5714285714</v>
      </c>
      <c r="E13" s="6" t="s">
        <v>13</v>
      </c>
      <c r="F13" s="5">
        <f>ABS(D13)</f>
        <v>0.5714285714</v>
      </c>
      <c r="G13" s="1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5.29"/>
    <col customWidth="1" min="5" max="6" width="8.71"/>
    <col customWidth="1" min="7" max="7" width="14.57"/>
    <col customWidth="1" min="8" max="26" width="8.71"/>
  </cols>
  <sheetData>
    <row r="2">
      <c r="C2" s="3" t="s">
        <v>15</v>
      </c>
    </row>
    <row r="6">
      <c r="C6" s="6" t="s">
        <v>16</v>
      </c>
      <c r="D6" s="6"/>
      <c r="E6" s="6"/>
      <c r="F6" s="6" t="s">
        <v>17</v>
      </c>
    </row>
    <row r="7">
      <c r="C7" s="6">
        <v>1100.0</v>
      </c>
      <c r="D7" s="6"/>
      <c r="E7" s="6"/>
      <c r="F7" s="6">
        <v>12000.0</v>
      </c>
    </row>
    <row r="8">
      <c r="C8" s="6">
        <v>900.0</v>
      </c>
      <c r="D8" s="6"/>
      <c r="E8" s="6"/>
      <c r="F8" s="6">
        <v>8000.0</v>
      </c>
    </row>
    <row r="10">
      <c r="C10" s="2" t="s">
        <v>4</v>
      </c>
    </row>
    <row r="11">
      <c r="D11" s="2" t="s">
        <v>5</v>
      </c>
      <c r="E11" s="2">
        <v>8000.0</v>
      </c>
      <c r="G11" s="2" t="s">
        <v>6</v>
      </c>
      <c r="H11" s="2">
        <v>900.0</v>
      </c>
    </row>
    <row r="12">
      <c r="D12" s="2" t="s">
        <v>7</v>
      </c>
      <c r="E12" s="2">
        <v>12000.0</v>
      </c>
      <c r="G12" s="2" t="s">
        <v>8</v>
      </c>
      <c r="H12" s="2">
        <v>1100.0</v>
      </c>
    </row>
    <row r="14">
      <c r="D14" s="2" t="s">
        <v>9</v>
      </c>
      <c r="E14" s="4">
        <f>(E11-E12)/((E11+E12)/2)</f>
        <v>-0.4</v>
      </c>
      <c r="G14" s="2" t="s">
        <v>10</v>
      </c>
      <c r="H14" s="4">
        <f>(H11-H12)/((H11+H12)/2)</f>
        <v>-0.2</v>
      </c>
    </row>
    <row r="15">
      <c r="H15" s="7"/>
    </row>
    <row r="16">
      <c r="C16" s="2" t="s">
        <v>11</v>
      </c>
      <c r="D16" s="3" t="s">
        <v>18</v>
      </c>
      <c r="E16" s="4">
        <f>(E14/H14)</f>
        <v>2</v>
      </c>
      <c r="F16" s="2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6.43"/>
    <col customWidth="1" min="5" max="6" width="8.71"/>
    <col customWidth="1" min="7" max="7" width="16.71"/>
    <col customWidth="1" min="8" max="26" width="8.71"/>
  </cols>
  <sheetData>
    <row r="2">
      <c r="D2" s="2" t="s">
        <v>20</v>
      </c>
    </row>
    <row r="7">
      <c r="B7" s="2" t="s">
        <v>21</v>
      </c>
    </row>
    <row r="8">
      <c r="B8" s="2" t="s">
        <v>22</v>
      </c>
    </row>
    <row r="10">
      <c r="C10" s="2" t="s">
        <v>4</v>
      </c>
    </row>
    <row r="11">
      <c r="D11" s="2" t="s">
        <v>5</v>
      </c>
      <c r="E11" s="2">
        <v>5000.0</v>
      </c>
      <c r="G11" s="2" t="s">
        <v>23</v>
      </c>
      <c r="H11" s="2">
        <v>40000.0</v>
      </c>
    </row>
    <row r="12">
      <c r="D12" s="2" t="s">
        <v>7</v>
      </c>
      <c r="E12" s="2">
        <v>10000.0</v>
      </c>
      <c r="G12" s="2" t="s">
        <v>24</v>
      </c>
      <c r="H12" s="2">
        <v>50000.0</v>
      </c>
    </row>
    <row r="14">
      <c r="B14" s="2" t="s">
        <v>25</v>
      </c>
      <c r="D14" s="2" t="s">
        <v>9</v>
      </c>
      <c r="E14" s="4">
        <f>(E11-E12)/((E11+E12)/2)</f>
        <v>-0.6666666667</v>
      </c>
      <c r="G14" s="2" t="s">
        <v>26</v>
      </c>
      <c r="H14" s="4">
        <f>(H11-H12)/((H11+H12)/2)</f>
        <v>-0.2222222222</v>
      </c>
    </row>
    <row r="16">
      <c r="D16" s="3" t="s">
        <v>27</v>
      </c>
      <c r="E16" s="4">
        <f>E14/H14</f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6.43"/>
    <col customWidth="1" min="6" max="7" width="8.71"/>
    <col customWidth="1" min="8" max="8" width="16.86"/>
    <col customWidth="1" min="9" max="26" width="8.71"/>
  </cols>
  <sheetData>
    <row r="2">
      <c r="B2" s="1" t="s">
        <v>28</v>
      </c>
    </row>
    <row r="3">
      <c r="B3" s="2" t="s">
        <v>29</v>
      </c>
    </row>
    <row r="4">
      <c r="B4" s="2" t="s">
        <v>30</v>
      </c>
    </row>
    <row r="5">
      <c r="B5" s="2" t="s">
        <v>31</v>
      </c>
    </row>
    <row r="6">
      <c r="B6" s="2" t="s">
        <v>32</v>
      </c>
    </row>
    <row r="8">
      <c r="B8" s="7" t="s">
        <v>33</v>
      </c>
    </row>
    <row r="9">
      <c r="B9" s="7" t="s">
        <v>34</v>
      </c>
    </row>
    <row r="11">
      <c r="D11" s="2" t="s">
        <v>4</v>
      </c>
    </row>
    <row r="12">
      <c r="E12" s="2" t="s">
        <v>5</v>
      </c>
      <c r="F12" s="2">
        <v>1100.0</v>
      </c>
      <c r="H12" s="2" t="s">
        <v>6</v>
      </c>
      <c r="I12" s="2">
        <v>8.0</v>
      </c>
    </row>
    <row r="13">
      <c r="E13" s="2" t="s">
        <v>7</v>
      </c>
      <c r="F13" s="2">
        <v>900.0</v>
      </c>
      <c r="H13" s="2" t="s">
        <v>8</v>
      </c>
      <c r="I13" s="2">
        <v>12.0</v>
      </c>
    </row>
    <row r="15">
      <c r="C15" s="2" t="s">
        <v>25</v>
      </c>
      <c r="E15" s="2" t="s">
        <v>9</v>
      </c>
      <c r="F15" s="4">
        <f>(F12-F13)/((F12+F13)/2)</f>
        <v>0.2</v>
      </c>
      <c r="H15" s="2" t="s">
        <v>10</v>
      </c>
      <c r="I15" s="4">
        <f>(I12-I13)/((I12+I13)/2)</f>
        <v>-0.4</v>
      </c>
    </row>
    <row r="17">
      <c r="E17" s="3" t="s">
        <v>35</v>
      </c>
      <c r="F17" s="4">
        <f>F15/I15</f>
        <v>-0.5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71"/>
    <col customWidth="1" min="3" max="3" width="18.43"/>
    <col customWidth="1" min="4" max="5" width="8.71"/>
    <col customWidth="1" min="6" max="6" width="16.14"/>
    <col customWidth="1" min="7" max="26" width="8.71"/>
  </cols>
  <sheetData>
    <row r="1">
      <c r="F1" s="8" t="s">
        <v>36</v>
      </c>
      <c r="G1" s="8"/>
    </row>
    <row r="2">
      <c r="B2" s="1" t="s">
        <v>37</v>
      </c>
    </row>
    <row r="5">
      <c r="B5" s="2" t="s">
        <v>38</v>
      </c>
    </row>
    <row r="6">
      <c r="B6" s="2" t="s">
        <v>39</v>
      </c>
      <c r="J6" s="2" t="s">
        <v>40</v>
      </c>
    </row>
    <row r="7">
      <c r="J7" s="2" t="s">
        <v>41</v>
      </c>
    </row>
    <row r="9">
      <c r="J9" s="2" t="s">
        <v>42</v>
      </c>
    </row>
    <row r="10">
      <c r="C10" s="2" t="s">
        <v>43</v>
      </c>
      <c r="J10" s="2" t="s">
        <v>44</v>
      </c>
    </row>
    <row r="11">
      <c r="C11" s="2" t="s">
        <v>45</v>
      </c>
      <c r="D11" s="6">
        <v>4.0</v>
      </c>
      <c r="J11" s="2" t="s">
        <v>46</v>
      </c>
    </row>
    <row r="12">
      <c r="C12" s="2" t="s">
        <v>47</v>
      </c>
      <c r="D12" s="6">
        <v>36.0</v>
      </c>
    </row>
    <row r="14">
      <c r="C14" s="2" t="s">
        <v>48</v>
      </c>
    </row>
    <row r="15">
      <c r="C15" s="2" t="s">
        <v>49</v>
      </c>
    </row>
    <row r="16">
      <c r="C16" s="2" t="s">
        <v>50</v>
      </c>
      <c r="D16" s="2">
        <v>30.0</v>
      </c>
    </row>
    <row r="17">
      <c r="C17" s="2" t="s">
        <v>51</v>
      </c>
      <c r="D17" s="6">
        <v>10.0</v>
      </c>
      <c r="E17" s="2" t="s">
        <v>52</v>
      </c>
    </row>
    <row r="18">
      <c r="C18" s="2" t="s">
        <v>53</v>
      </c>
      <c r="D18" s="6">
        <v>2.5</v>
      </c>
    </row>
    <row r="21" ht="15.75" customHeight="1">
      <c r="C21" s="2" t="s">
        <v>54</v>
      </c>
      <c r="D21" s="5">
        <f>(D17-D11)/((D17+D11)/2)</f>
        <v>0.8571428571</v>
      </c>
      <c r="F21" s="2" t="s">
        <v>55</v>
      </c>
      <c r="G21" s="5">
        <f>(D12-D16)/((D12+D16)/2)</f>
        <v>0.1818181818</v>
      </c>
    </row>
    <row r="22" ht="15.75" customHeight="1">
      <c r="C22" s="2" t="s">
        <v>56</v>
      </c>
      <c r="D22" s="5">
        <f>(D18-D11)/((D18+D11)/2)</f>
        <v>-0.4615384615</v>
      </c>
    </row>
    <row r="23" ht="15.75" customHeight="1"/>
    <row r="24" ht="15.75" customHeight="1">
      <c r="C24" s="2" t="s">
        <v>57</v>
      </c>
      <c r="D24" s="5">
        <f>D21/G21</f>
        <v>4.714285714</v>
      </c>
    </row>
    <row r="25" ht="15.75" customHeight="1">
      <c r="C25" s="2" t="s">
        <v>58</v>
      </c>
      <c r="D25" s="5">
        <f>ABS(D22/G21)</f>
        <v>2.538461538</v>
      </c>
    </row>
    <row r="26" ht="15.75" customHeight="1">
      <c r="B26" s="2" t="s">
        <v>59</v>
      </c>
      <c r="C26" s="2" t="s">
        <v>60</v>
      </c>
    </row>
    <row r="27" ht="15.75" customHeight="1">
      <c r="C27" s="2" t="s">
        <v>61</v>
      </c>
    </row>
    <row r="28" ht="15.75" customHeight="1"/>
    <row r="29" ht="15.75" customHeight="1"/>
    <row r="30" ht="15.75" customHeight="1"/>
    <row r="31" ht="15.75" customHeight="1">
      <c r="C31" s="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71"/>
    <col customWidth="1" min="3" max="3" width="8.71"/>
    <col customWidth="1" min="4" max="4" width="7.43"/>
    <col customWidth="1" min="5" max="5" width="16.29"/>
    <col customWidth="1" min="6" max="26" width="8.71"/>
  </cols>
  <sheetData>
    <row r="5">
      <c r="B5" s="3" t="s">
        <v>62</v>
      </c>
    </row>
    <row r="6">
      <c r="B6" s="2" t="s">
        <v>63</v>
      </c>
    </row>
    <row r="7">
      <c r="B7" s="2" t="s">
        <v>64</v>
      </c>
    </row>
    <row r="8">
      <c r="B8" s="2" t="s">
        <v>65</v>
      </c>
    </row>
    <row r="10">
      <c r="B10" s="6" t="s">
        <v>66</v>
      </c>
      <c r="C10" s="6">
        <v>12.0</v>
      </c>
      <c r="D10" s="6"/>
      <c r="E10" s="6" t="s">
        <v>67</v>
      </c>
      <c r="F10" s="6">
        <v>4.0</v>
      </c>
    </row>
    <row r="11">
      <c r="B11" s="6" t="s">
        <v>68</v>
      </c>
      <c r="C11" s="6">
        <v>10.0</v>
      </c>
      <c r="D11" s="6"/>
      <c r="E11" s="6" t="s">
        <v>69</v>
      </c>
      <c r="F11" s="6">
        <v>8.0</v>
      </c>
    </row>
    <row r="13">
      <c r="B13" s="2" t="s">
        <v>70</v>
      </c>
      <c r="D13" s="5">
        <f>ABS(C10-C11)</f>
        <v>2</v>
      </c>
      <c r="E13" s="2" t="s">
        <v>71</v>
      </c>
    </row>
    <row r="15">
      <c r="B15" s="2" t="s">
        <v>72</v>
      </c>
      <c r="C15" s="5">
        <f>ABS(F10-F11)</f>
        <v>4</v>
      </c>
      <c r="D15" s="2" t="s">
        <v>73</v>
      </c>
    </row>
    <row r="18">
      <c r="B18" s="5" t="s">
        <v>74</v>
      </c>
      <c r="C18" s="5">
        <f t="shared" ref="C18:C19" si="1">C10*F10</f>
        <v>48</v>
      </c>
    </row>
    <row r="19">
      <c r="B19" s="5" t="s">
        <v>75</v>
      </c>
      <c r="C19" s="5">
        <f t="shared" si="1"/>
        <v>80</v>
      </c>
    </row>
    <row r="20">
      <c r="B20" s="5" t="s">
        <v>76</v>
      </c>
      <c r="C20" s="5">
        <f>C19-C18</f>
        <v>32</v>
      </c>
    </row>
    <row r="21" ht="15.75" customHeight="1"/>
    <row r="22" ht="15.75" customHeight="1"/>
    <row r="23" ht="15.75" customHeight="1">
      <c r="B23" s="9" t="s">
        <v>77</v>
      </c>
    </row>
    <row r="24" ht="15.75" customHeight="1">
      <c r="B24" s="2" t="s">
        <v>78</v>
      </c>
    </row>
    <row r="25" ht="15.75" customHeight="1">
      <c r="B25" s="2" t="s">
        <v>79</v>
      </c>
    </row>
    <row r="26" ht="15.75" customHeight="1">
      <c r="B26" s="9" t="s">
        <v>80</v>
      </c>
    </row>
    <row r="27" ht="15.75" customHeight="1">
      <c r="B27" s="2" t="s">
        <v>81</v>
      </c>
    </row>
    <row r="28" ht="15.75" customHeight="1">
      <c r="B28" s="2" t="s">
        <v>82</v>
      </c>
    </row>
    <row r="29" ht="15.75" customHeight="1">
      <c r="B29" s="2" t="s">
        <v>83</v>
      </c>
    </row>
    <row r="30" ht="15.75" customHeight="1">
      <c r="B30" s="2" t="s">
        <v>84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