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.aitken.INTELLIGENTPLAN\Documents\OpenRowingCode\testC2\"/>
    </mc:Choice>
  </mc:AlternateContent>
  <bookViews>
    <workbookView xWindow="0" yWindow="0" windowWidth="11550" windowHeight="6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54" i="1" l="1"/>
  <c r="G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T10" i="1"/>
  <c r="V10" i="1" s="1"/>
  <c r="AH53" i="1"/>
  <c r="BD54" i="1"/>
  <c r="BO54" i="1"/>
  <c r="AG24" i="1"/>
  <c r="T11" i="1"/>
  <c r="T12" i="1"/>
  <c r="T15" i="1"/>
  <c r="T16" i="1"/>
  <c r="T19" i="1"/>
  <c r="T20" i="1"/>
  <c r="T23" i="1"/>
  <c r="T24" i="1"/>
  <c r="T27" i="1"/>
  <c r="T28" i="1"/>
  <c r="T31" i="1"/>
  <c r="T32" i="1"/>
  <c r="T35" i="1"/>
  <c r="T36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AM44" i="1"/>
  <c r="BZ21" i="1"/>
  <c r="CB21" i="1" s="1"/>
  <c r="T38" i="1" l="1"/>
  <c r="T34" i="1"/>
  <c r="T30" i="1"/>
  <c r="T26" i="1"/>
  <c r="T22" i="1"/>
  <c r="T18" i="1"/>
  <c r="T14" i="1"/>
  <c r="T37" i="1"/>
  <c r="T33" i="1"/>
  <c r="T29" i="1"/>
  <c r="T25" i="1"/>
  <c r="T21" i="1"/>
  <c r="T17" i="1"/>
  <c r="T13" i="1"/>
  <c r="AU15" i="1"/>
  <c r="AP98" i="1"/>
  <c r="AO98" i="1"/>
  <c r="AM98" i="1"/>
  <c r="AP97" i="1"/>
  <c r="AO97" i="1"/>
  <c r="AM97" i="1"/>
  <c r="AN98" i="1" s="1"/>
  <c r="AP96" i="1"/>
  <c r="AO96" i="1"/>
  <c r="AM96" i="1"/>
  <c r="AS96" i="1" s="1"/>
  <c r="AS95" i="1"/>
  <c r="AP95" i="1"/>
  <c r="AO95" i="1"/>
  <c r="AM95" i="1"/>
  <c r="AN95" i="1" s="1"/>
  <c r="AP94" i="1"/>
  <c r="AO94" i="1"/>
  <c r="AM94" i="1"/>
  <c r="AP93" i="1"/>
  <c r="AO93" i="1"/>
  <c r="AM93" i="1"/>
  <c r="AN94" i="1" s="1"/>
  <c r="AP92" i="1"/>
  <c r="AO92" i="1"/>
  <c r="AM92" i="1"/>
  <c r="AS92" i="1" s="1"/>
  <c r="AS91" i="1"/>
  <c r="AP91" i="1"/>
  <c r="AO91" i="1"/>
  <c r="AM91" i="1"/>
  <c r="AP90" i="1"/>
  <c r="AO90" i="1"/>
  <c r="AM90" i="1"/>
  <c r="AN91" i="1" s="1"/>
  <c r="AP89" i="1"/>
  <c r="AO89" i="1"/>
  <c r="AM89" i="1"/>
  <c r="AP88" i="1"/>
  <c r="AO88" i="1"/>
  <c r="AM88" i="1"/>
  <c r="AS88" i="1" s="1"/>
  <c r="AS87" i="1"/>
  <c r="AP87" i="1"/>
  <c r="AO87" i="1"/>
  <c r="AM87" i="1"/>
  <c r="AP86" i="1"/>
  <c r="AO86" i="1"/>
  <c r="AM86" i="1"/>
  <c r="AN87" i="1" s="1"/>
  <c r="AP85" i="1"/>
  <c r="AO85" i="1"/>
  <c r="AM85" i="1"/>
  <c r="AP84" i="1"/>
  <c r="AO84" i="1"/>
  <c r="AM84" i="1"/>
  <c r="AS84" i="1" s="1"/>
  <c r="AS83" i="1"/>
  <c r="AP83" i="1"/>
  <c r="AO83" i="1"/>
  <c r="AM83" i="1"/>
  <c r="AN83" i="1" s="1"/>
  <c r="AP82" i="1"/>
  <c r="AO82" i="1"/>
  <c r="AM82" i="1"/>
  <c r="AP81" i="1"/>
  <c r="AO81" i="1"/>
  <c r="AM81" i="1"/>
  <c r="AP80" i="1"/>
  <c r="AO80" i="1"/>
  <c r="AM80" i="1"/>
  <c r="AS80" i="1" s="1"/>
  <c r="AS79" i="1"/>
  <c r="AP79" i="1"/>
  <c r="AO79" i="1"/>
  <c r="AM79" i="1"/>
  <c r="AN79" i="1" s="1"/>
  <c r="AP78" i="1"/>
  <c r="AO78" i="1"/>
  <c r="AM78" i="1"/>
  <c r="AP77" i="1"/>
  <c r="AO77" i="1"/>
  <c r="AM77" i="1"/>
  <c r="AP76" i="1"/>
  <c r="AO76" i="1"/>
  <c r="AM76" i="1"/>
  <c r="AS76" i="1" s="1"/>
  <c r="AS75" i="1"/>
  <c r="AP75" i="1"/>
  <c r="AO75" i="1"/>
  <c r="AM75" i="1"/>
  <c r="AN75" i="1" s="1"/>
  <c r="AP74" i="1"/>
  <c r="AO74" i="1"/>
  <c r="AM74" i="1"/>
  <c r="AP73" i="1"/>
  <c r="AO73" i="1"/>
  <c r="AM73" i="1"/>
  <c r="AP72" i="1"/>
  <c r="AO72" i="1"/>
  <c r="AM72" i="1"/>
  <c r="AS72" i="1" s="1"/>
  <c r="AS71" i="1"/>
  <c r="AP71" i="1"/>
  <c r="AO71" i="1"/>
  <c r="AM71" i="1"/>
  <c r="AN71" i="1" s="1"/>
  <c r="AP70" i="1"/>
  <c r="AO70" i="1"/>
  <c r="AM70" i="1"/>
  <c r="AP69" i="1"/>
  <c r="AO69" i="1"/>
  <c r="AM69" i="1"/>
  <c r="AP68" i="1"/>
  <c r="AO68" i="1"/>
  <c r="AM68" i="1"/>
  <c r="AS68" i="1" s="1"/>
  <c r="AS67" i="1"/>
  <c r="AP67" i="1"/>
  <c r="AO67" i="1"/>
  <c r="AM67" i="1"/>
  <c r="AN67" i="1" s="1"/>
  <c r="AP66" i="1"/>
  <c r="AO66" i="1"/>
  <c r="AM66" i="1"/>
  <c r="AP65" i="1"/>
  <c r="AO65" i="1"/>
  <c r="AM65" i="1"/>
  <c r="AN66" i="1" s="1"/>
  <c r="AP64" i="1"/>
  <c r="AO64" i="1"/>
  <c r="AM64" i="1"/>
  <c r="AS64" i="1" s="1"/>
  <c r="AS63" i="1"/>
  <c r="AP63" i="1"/>
  <c r="AO63" i="1"/>
  <c r="AM63" i="1"/>
  <c r="AN63" i="1" s="1"/>
  <c r="AP62" i="1"/>
  <c r="AO62" i="1"/>
  <c r="AM62" i="1"/>
  <c r="AP61" i="1"/>
  <c r="AO61" i="1"/>
  <c r="AM61" i="1"/>
  <c r="AN62" i="1" s="1"/>
  <c r="AP60" i="1"/>
  <c r="AO60" i="1"/>
  <c r="AM60" i="1"/>
  <c r="AS60" i="1" s="1"/>
  <c r="AS59" i="1"/>
  <c r="AP59" i="1"/>
  <c r="AO59" i="1"/>
  <c r="AM59" i="1"/>
  <c r="AN59" i="1" s="1"/>
  <c r="AP58" i="1"/>
  <c r="AO58" i="1"/>
  <c r="AM58" i="1"/>
  <c r="AP57" i="1"/>
  <c r="AO57" i="1"/>
  <c r="AM57" i="1"/>
  <c r="AN58" i="1" s="1"/>
  <c r="AP56" i="1"/>
  <c r="AO56" i="1"/>
  <c r="AM56" i="1"/>
  <c r="AS56" i="1" s="1"/>
  <c r="AS55" i="1"/>
  <c r="AP55" i="1"/>
  <c r="AO55" i="1"/>
  <c r="AM55" i="1"/>
  <c r="AN55" i="1" s="1"/>
  <c r="AP54" i="1"/>
  <c r="AO54" i="1"/>
  <c r="AM54" i="1"/>
  <c r="AP53" i="1"/>
  <c r="AO53" i="1"/>
  <c r="AM53" i="1"/>
  <c r="AN54" i="1" s="1"/>
  <c r="AP52" i="1"/>
  <c r="AO52" i="1"/>
  <c r="AM52" i="1"/>
  <c r="AN52" i="1" s="1"/>
  <c r="AR51" i="1"/>
  <c r="AP51" i="1"/>
  <c r="AO51" i="1"/>
  <c r="AN51" i="1"/>
  <c r="AM51" i="1"/>
  <c r="AP50" i="1"/>
  <c r="AO50" i="1"/>
  <c r="AM50" i="1"/>
  <c r="AN50" i="1" s="1"/>
  <c r="AR49" i="1"/>
  <c r="AP49" i="1"/>
  <c r="AO49" i="1"/>
  <c r="AN49" i="1"/>
  <c r="AM49" i="1"/>
  <c r="AP48" i="1"/>
  <c r="AO48" i="1"/>
  <c r="AM48" i="1"/>
  <c r="AN48" i="1" s="1"/>
  <c r="AR47" i="1"/>
  <c r="AP47" i="1"/>
  <c r="AO47" i="1"/>
  <c r="AN47" i="1"/>
  <c r="AM47" i="1"/>
  <c r="AP46" i="1"/>
  <c r="AO46" i="1"/>
  <c r="AM46" i="1"/>
  <c r="AN46" i="1" s="1"/>
  <c r="AP45" i="1"/>
  <c r="AO45" i="1"/>
  <c r="AN45" i="1"/>
  <c r="AR45" i="1" s="1"/>
  <c r="AM45" i="1"/>
  <c r="AP44" i="1"/>
  <c r="AO44" i="1"/>
  <c r="AN44" i="1"/>
  <c r="AR43" i="1"/>
  <c r="AP43" i="1"/>
  <c r="AO43" i="1"/>
  <c r="AN43" i="1"/>
  <c r="AM43" i="1"/>
  <c r="AP42" i="1"/>
  <c r="AO42" i="1"/>
  <c r="AM42" i="1"/>
  <c r="AN42" i="1" s="1"/>
  <c r="AR41" i="1"/>
  <c r="AP41" i="1"/>
  <c r="AO41" i="1"/>
  <c r="AN41" i="1"/>
  <c r="AM41" i="1"/>
  <c r="AP40" i="1"/>
  <c r="AO40" i="1"/>
  <c r="AM40" i="1"/>
  <c r="AN40" i="1" s="1"/>
  <c r="AR39" i="1"/>
  <c r="AP39" i="1"/>
  <c r="AO39" i="1"/>
  <c r="AN39" i="1"/>
  <c r="AM39" i="1"/>
  <c r="AP38" i="1"/>
  <c r="AO38" i="1"/>
  <c r="AM38" i="1"/>
  <c r="AN38" i="1" s="1"/>
  <c r="AR37" i="1"/>
  <c r="AP37" i="1"/>
  <c r="AO37" i="1"/>
  <c r="AN37" i="1"/>
  <c r="AM37" i="1"/>
  <c r="AP36" i="1"/>
  <c r="AO36" i="1"/>
  <c r="AM36" i="1"/>
  <c r="AN36" i="1" s="1"/>
  <c r="AR35" i="1"/>
  <c r="AP35" i="1"/>
  <c r="AO35" i="1"/>
  <c r="AN35" i="1"/>
  <c r="AM35" i="1"/>
  <c r="AP34" i="1"/>
  <c r="AO34" i="1"/>
  <c r="AM34" i="1"/>
  <c r="AN34" i="1" s="1"/>
  <c r="AR33" i="1"/>
  <c r="AP33" i="1"/>
  <c r="AO33" i="1"/>
  <c r="AN33" i="1"/>
  <c r="AM33" i="1"/>
  <c r="AP32" i="1"/>
  <c r="AO32" i="1"/>
  <c r="AM32" i="1"/>
  <c r="AN32" i="1" s="1"/>
  <c r="AR31" i="1"/>
  <c r="AP31" i="1"/>
  <c r="AO31" i="1"/>
  <c r="AN31" i="1"/>
  <c r="AM31" i="1"/>
  <c r="AP30" i="1"/>
  <c r="AO30" i="1"/>
  <c r="AM30" i="1"/>
  <c r="AN30" i="1" s="1"/>
  <c r="AR29" i="1"/>
  <c r="AP29" i="1"/>
  <c r="AO29" i="1"/>
  <c r="AN29" i="1"/>
  <c r="AM29" i="1"/>
  <c r="AP28" i="1"/>
  <c r="AO28" i="1"/>
  <c r="AM28" i="1"/>
  <c r="AN28" i="1" s="1"/>
  <c r="AR27" i="1"/>
  <c r="AP27" i="1"/>
  <c r="AO27" i="1"/>
  <c r="AN27" i="1"/>
  <c r="AM27" i="1"/>
  <c r="AP26" i="1"/>
  <c r="AO26" i="1"/>
  <c r="AM26" i="1"/>
  <c r="AN26" i="1" s="1"/>
  <c r="AR25" i="1"/>
  <c r="AP25" i="1"/>
  <c r="AO25" i="1"/>
  <c r="AN25" i="1"/>
  <c r="AM25" i="1"/>
  <c r="AP24" i="1"/>
  <c r="AO24" i="1"/>
  <c r="AM24" i="1"/>
  <c r="AN24" i="1" s="1"/>
  <c r="AR23" i="1"/>
  <c r="AP23" i="1"/>
  <c r="AO23" i="1"/>
  <c r="AN23" i="1"/>
  <c r="AM23" i="1"/>
  <c r="AP22" i="1"/>
  <c r="AO22" i="1"/>
  <c r="AM22" i="1"/>
  <c r="AN22" i="1" s="1"/>
  <c r="AP21" i="1"/>
  <c r="AO21" i="1"/>
  <c r="AM21" i="1"/>
  <c r="AP20" i="1"/>
  <c r="AO20" i="1"/>
  <c r="AM20" i="1"/>
  <c r="AN21" i="1" s="1"/>
  <c r="AP19" i="1"/>
  <c r="AO19" i="1"/>
  <c r="AT52" i="1" s="1"/>
  <c r="AM19" i="1"/>
  <c r="AN19" i="1" s="1"/>
  <c r="AR19" i="1" s="1"/>
  <c r="AP18" i="1"/>
  <c r="AO18" i="1"/>
  <c r="AM18" i="1"/>
  <c r="AP17" i="1"/>
  <c r="AO17" i="1"/>
  <c r="AN17" i="1"/>
  <c r="AM17" i="1"/>
  <c r="AN18" i="1" s="1"/>
  <c r="AP16" i="1"/>
  <c r="AO16" i="1"/>
  <c r="AM16" i="1"/>
  <c r="AP15" i="1"/>
  <c r="AO15" i="1"/>
  <c r="AN15" i="1"/>
  <c r="AM15" i="1"/>
  <c r="AN16" i="1" s="1"/>
  <c r="AP14" i="1"/>
  <c r="AO14" i="1"/>
  <c r="AM14" i="1"/>
  <c r="AN14" i="1" s="1"/>
  <c r="AP13" i="1"/>
  <c r="AO13" i="1"/>
  <c r="AM13" i="1"/>
  <c r="AP12" i="1"/>
  <c r="AO12" i="1"/>
  <c r="AM12" i="1"/>
  <c r="AN13" i="1" s="1"/>
  <c r="AP11" i="1"/>
  <c r="AO11" i="1"/>
  <c r="AM11" i="1"/>
  <c r="AN11" i="1" s="1"/>
  <c r="AP10" i="1"/>
  <c r="AO10" i="1"/>
  <c r="AN10" i="1"/>
  <c r="AM10" i="1"/>
  <c r="AP9" i="1"/>
  <c r="AO9" i="1"/>
  <c r="AM9" i="1"/>
  <c r="AN9" i="1" s="1"/>
  <c r="AP8" i="1"/>
  <c r="AO8" i="1"/>
  <c r="AN8" i="1"/>
  <c r="AM8" i="1"/>
  <c r="AP7" i="1"/>
  <c r="AO7" i="1"/>
  <c r="AM7" i="1"/>
  <c r="AN7" i="1" s="1"/>
  <c r="AP6" i="1"/>
  <c r="AO6" i="1"/>
  <c r="AN6" i="1"/>
  <c r="AM6" i="1"/>
  <c r="AP5" i="1"/>
  <c r="AO5" i="1"/>
  <c r="AM5" i="1"/>
  <c r="AN5" i="1" s="1"/>
  <c r="AP4" i="1"/>
  <c r="AO4" i="1"/>
  <c r="AN4" i="1"/>
  <c r="AM4" i="1"/>
  <c r="AM3" i="1"/>
  <c r="AG32" i="1"/>
  <c r="K15" i="1"/>
  <c r="X15" i="1"/>
  <c r="S98" i="1"/>
  <c r="R98" i="1"/>
  <c r="P98" i="1"/>
  <c r="S97" i="1"/>
  <c r="R97" i="1"/>
  <c r="P97" i="1"/>
  <c r="Q98" i="1" s="1"/>
  <c r="S96" i="1"/>
  <c r="R96" i="1"/>
  <c r="P96" i="1"/>
  <c r="S95" i="1"/>
  <c r="R95" i="1"/>
  <c r="V95" i="1" s="1"/>
  <c r="P95" i="1"/>
  <c r="Q95" i="1" s="1"/>
  <c r="S94" i="1"/>
  <c r="R94" i="1"/>
  <c r="P94" i="1"/>
  <c r="S93" i="1"/>
  <c r="R93" i="1"/>
  <c r="P93" i="1"/>
  <c r="V94" i="1" s="1"/>
  <c r="S92" i="1"/>
  <c r="R92" i="1"/>
  <c r="P92" i="1"/>
  <c r="V91" i="1"/>
  <c r="S91" i="1"/>
  <c r="R91" i="1"/>
  <c r="P91" i="1"/>
  <c r="S90" i="1"/>
  <c r="R90" i="1"/>
  <c r="P90" i="1"/>
  <c r="Q91" i="1" s="1"/>
  <c r="S89" i="1"/>
  <c r="R89" i="1"/>
  <c r="P89" i="1"/>
  <c r="V90" i="1" s="1"/>
  <c r="S88" i="1"/>
  <c r="R88" i="1"/>
  <c r="P88" i="1"/>
  <c r="V87" i="1"/>
  <c r="S87" i="1"/>
  <c r="R87" i="1"/>
  <c r="P87" i="1"/>
  <c r="S86" i="1"/>
  <c r="R86" i="1"/>
  <c r="P86" i="1"/>
  <c r="Q87" i="1" s="1"/>
  <c r="S85" i="1"/>
  <c r="R85" i="1"/>
  <c r="P85" i="1"/>
  <c r="V86" i="1" s="1"/>
  <c r="S84" i="1"/>
  <c r="R84" i="1"/>
  <c r="P84" i="1"/>
  <c r="V83" i="1"/>
  <c r="S83" i="1"/>
  <c r="R83" i="1"/>
  <c r="P83" i="1"/>
  <c r="S82" i="1"/>
  <c r="R82" i="1"/>
  <c r="P82" i="1"/>
  <c r="Q83" i="1" s="1"/>
  <c r="S81" i="1"/>
  <c r="R81" i="1"/>
  <c r="P81" i="1"/>
  <c r="V82" i="1" s="1"/>
  <c r="S80" i="1"/>
  <c r="R80" i="1"/>
  <c r="P80" i="1"/>
  <c r="V79" i="1"/>
  <c r="S79" i="1"/>
  <c r="R79" i="1"/>
  <c r="P79" i="1"/>
  <c r="S78" i="1"/>
  <c r="R78" i="1"/>
  <c r="P78" i="1"/>
  <c r="Q79" i="1" s="1"/>
  <c r="S77" i="1"/>
  <c r="R77" i="1"/>
  <c r="P77" i="1"/>
  <c r="V78" i="1" s="1"/>
  <c r="S76" i="1"/>
  <c r="R76" i="1"/>
  <c r="P76" i="1"/>
  <c r="V75" i="1"/>
  <c r="S75" i="1"/>
  <c r="R75" i="1"/>
  <c r="P75" i="1"/>
  <c r="S74" i="1"/>
  <c r="R74" i="1"/>
  <c r="P74" i="1"/>
  <c r="Q75" i="1" s="1"/>
  <c r="S73" i="1"/>
  <c r="R73" i="1"/>
  <c r="P73" i="1"/>
  <c r="V74" i="1" s="1"/>
  <c r="S72" i="1"/>
  <c r="R72" i="1"/>
  <c r="P72" i="1"/>
  <c r="V71" i="1"/>
  <c r="S71" i="1"/>
  <c r="R71" i="1"/>
  <c r="P71" i="1"/>
  <c r="S70" i="1"/>
  <c r="R70" i="1"/>
  <c r="P70" i="1"/>
  <c r="Q71" i="1" s="1"/>
  <c r="S69" i="1"/>
  <c r="R69" i="1"/>
  <c r="P69" i="1"/>
  <c r="V70" i="1" s="1"/>
  <c r="S68" i="1"/>
  <c r="R68" i="1"/>
  <c r="P68" i="1"/>
  <c r="V67" i="1"/>
  <c r="S67" i="1"/>
  <c r="R67" i="1"/>
  <c r="P67" i="1"/>
  <c r="S66" i="1"/>
  <c r="R66" i="1"/>
  <c r="P66" i="1"/>
  <c r="Q67" i="1" s="1"/>
  <c r="S65" i="1"/>
  <c r="R65" i="1"/>
  <c r="P65" i="1"/>
  <c r="V66" i="1" s="1"/>
  <c r="S64" i="1"/>
  <c r="R64" i="1"/>
  <c r="P64" i="1"/>
  <c r="V63" i="1"/>
  <c r="S63" i="1"/>
  <c r="R63" i="1"/>
  <c r="P63" i="1"/>
  <c r="S62" i="1"/>
  <c r="R62" i="1"/>
  <c r="P62" i="1"/>
  <c r="Q63" i="1" s="1"/>
  <c r="S61" i="1"/>
  <c r="R61" i="1"/>
  <c r="P61" i="1"/>
  <c r="V62" i="1" s="1"/>
  <c r="S60" i="1"/>
  <c r="R60" i="1"/>
  <c r="P60" i="1"/>
  <c r="V59" i="1"/>
  <c r="S59" i="1"/>
  <c r="R59" i="1"/>
  <c r="P59" i="1"/>
  <c r="S58" i="1"/>
  <c r="R58" i="1"/>
  <c r="P58" i="1"/>
  <c r="Q59" i="1" s="1"/>
  <c r="S57" i="1"/>
  <c r="R57" i="1"/>
  <c r="P57" i="1"/>
  <c r="V58" i="1" s="1"/>
  <c r="S56" i="1"/>
  <c r="R56" i="1"/>
  <c r="P56" i="1"/>
  <c r="V55" i="1"/>
  <c r="S55" i="1"/>
  <c r="R55" i="1"/>
  <c r="P55" i="1"/>
  <c r="S54" i="1"/>
  <c r="R54" i="1"/>
  <c r="P54" i="1"/>
  <c r="Q55" i="1" s="1"/>
  <c r="S53" i="1"/>
  <c r="R53" i="1"/>
  <c r="P53" i="1"/>
  <c r="V54" i="1" s="1"/>
  <c r="S52" i="1"/>
  <c r="R52" i="1"/>
  <c r="P52" i="1"/>
  <c r="Q52" i="1" s="1"/>
  <c r="U52" i="1" s="1"/>
  <c r="S51" i="1"/>
  <c r="R51" i="1"/>
  <c r="Q51" i="1"/>
  <c r="P51" i="1"/>
  <c r="S50" i="1"/>
  <c r="R50" i="1"/>
  <c r="P50" i="1"/>
  <c r="Q50" i="1" s="1"/>
  <c r="U50" i="1" s="1"/>
  <c r="S49" i="1"/>
  <c r="R49" i="1"/>
  <c r="P49" i="1"/>
  <c r="S48" i="1"/>
  <c r="R48" i="1"/>
  <c r="P48" i="1"/>
  <c r="Q48" i="1" s="1"/>
  <c r="U48" i="1" s="1"/>
  <c r="S47" i="1"/>
  <c r="R47" i="1"/>
  <c r="Q47" i="1"/>
  <c r="P47" i="1"/>
  <c r="S46" i="1"/>
  <c r="R46" i="1"/>
  <c r="P46" i="1"/>
  <c r="Q46" i="1" s="1"/>
  <c r="U46" i="1" s="1"/>
  <c r="S45" i="1"/>
  <c r="R45" i="1"/>
  <c r="P45" i="1"/>
  <c r="S44" i="1"/>
  <c r="R44" i="1"/>
  <c r="P44" i="1"/>
  <c r="Q44" i="1" s="1"/>
  <c r="U44" i="1" s="1"/>
  <c r="S43" i="1"/>
  <c r="R43" i="1"/>
  <c r="Q43" i="1"/>
  <c r="P43" i="1"/>
  <c r="S42" i="1"/>
  <c r="R42" i="1"/>
  <c r="P42" i="1"/>
  <c r="Q42" i="1" s="1"/>
  <c r="U42" i="1" s="1"/>
  <c r="S41" i="1"/>
  <c r="R41" i="1"/>
  <c r="P41" i="1"/>
  <c r="S40" i="1"/>
  <c r="R40" i="1"/>
  <c r="P40" i="1"/>
  <c r="Q40" i="1" s="1"/>
  <c r="U40" i="1" s="1"/>
  <c r="S39" i="1"/>
  <c r="R39" i="1"/>
  <c r="Q39" i="1"/>
  <c r="P39" i="1"/>
  <c r="S38" i="1"/>
  <c r="R38" i="1"/>
  <c r="P38" i="1"/>
  <c r="Q38" i="1" s="1"/>
  <c r="U38" i="1" s="1"/>
  <c r="S37" i="1"/>
  <c r="R37" i="1"/>
  <c r="P37" i="1"/>
  <c r="S36" i="1"/>
  <c r="R36" i="1"/>
  <c r="P36" i="1"/>
  <c r="Q36" i="1" s="1"/>
  <c r="U36" i="1" s="1"/>
  <c r="S35" i="1"/>
  <c r="R35" i="1"/>
  <c r="Q35" i="1"/>
  <c r="P35" i="1"/>
  <c r="S34" i="1"/>
  <c r="R34" i="1"/>
  <c r="P34" i="1"/>
  <c r="Q34" i="1" s="1"/>
  <c r="U34" i="1" s="1"/>
  <c r="S33" i="1"/>
  <c r="R33" i="1"/>
  <c r="P33" i="1"/>
  <c r="S32" i="1"/>
  <c r="R32" i="1"/>
  <c r="P32" i="1"/>
  <c r="Q32" i="1" s="1"/>
  <c r="U32" i="1" s="1"/>
  <c r="S31" i="1"/>
  <c r="R31" i="1"/>
  <c r="Q31" i="1"/>
  <c r="P31" i="1"/>
  <c r="S30" i="1"/>
  <c r="R30" i="1"/>
  <c r="P30" i="1"/>
  <c r="Q30" i="1" s="1"/>
  <c r="U30" i="1" s="1"/>
  <c r="S29" i="1"/>
  <c r="R29" i="1"/>
  <c r="P29" i="1"/>
  <c r="S28" i="1"/>
  <c r="R28" i="1"/>
  <c r="P28" i="1"/>
  <c r="S27" i="1"/>
  <c r="R27" i="1"/>
  <c r="P27" i="1"/>
  <c r="Q27" i="1" s="1"/>
  <c r="S26" i="1"/>
  <c r="R26" i="1"/>
  <c r="P26" i="1"/>
  <c r="Q26" i="1" s="1"/>
  <c r="S25" i="1"/>
  <c r="R25" i="1"/>
  <c r="P25" i="1"/>
  <c r="Q25" i="1" s="1"/>
  <c r="S24" i="1"/>
  <c r="R24" i="1"/>
  <c r="P24" i="1"/>
  <c r="S23" i="1"/>
  <c r="R23" i="1"/>
  <c r="P23" i="1"/>
  <c r="Q23" i="1" s="1"/>
  <c r="S22" i="1"/>
  <c r="R22" i="1"/>
  <c r="P22" i="1"/>
  <c r="Q22" i="1" s="1"/>
  <c r="S21" i="1"/>
  <c r="R21" i="1"/>
  <c r="P21" i="1"/>
  <c r="Q21" i="1" s="1"/>
  <c r="S20" i="1"/>
  <c r="R20" i="1"/>
  <c r="P20" i="1"/>
  <c r="S19" i="1"/>
  <c r="R19" i="1"/>
  <c r="P19" i="1"/>
  <c r="Q19" i="1" s="1"/>
  <c r="S18" i="1"/>
  <c r="R18" i="1"/>
  <c r="P18" i="1"/>
  <c r="Q18" i="1" s="1"/>
  <c r="S17" i="1"/>
  <c r="R17" i="1"/>
  <c r="P17" i="1"/>
  <c r="Q17" i="1" s="1"/>
  <c r="S16" i="1"/>
  <c r="R16" i="1"/>
  <c r="P16" i="1"/>
  <c r="Q16" i="1" s="1"/>
  <c r="S15" i="1"/>
  <c r="R15" i="1"/>
  <c r="P15" i="1"/>
  <c r="S14" i="1"/>
  <c r="R14" i="1"/>
  <c r="P14" i="1"/>
  <c r="Q14" i="1" s="1"/>
  <c r="S13" i="1"/>
  <c r="R13" i="1"/>
  <c r="P13" i="1"/>
  <c r="Q13" i="1" s="1"/>
  <c r="S12" i="1"/>
  <c r="R12" i="1"/>
  <c r="P12" i="1"/>
  <c r="Q12" i="1" s="1"/>
  <c r="S11" i="1"/>
  <c r="R11" i="1"/>
  <c r="P11" i="1"/>
  <c r="Q11" i="1" s="1"/>
  <c r="S10" i="1"/>
  <c r="R10" i="1"/>
  <c r="P10" i="1"/>
  <c r="Q10" i="1" s="1"/>
  <c r="S9" i="1"/>
  <c r="R9" i="1"/>
  <c r="P9" i="1"/>
  <c r="V9" i="1" s="1"/>
  <c r="S8" i="1"/>
  <c r="R8" i="1"/>
  <c r="P8" i="1"/>
  <c r="V8" i="1" s="1"/>
  <c r="S7" i="1"/>
  <c r="R7" i="1"/>
  <c r="P7" i="1"/>
  <c r="V7" i="1" s="1"/>
  <c r="S6" i="1"/>
  <c r="R6" i="1"/>
  <c r="P6" i="1"/>
  <c r="V6" i="1" s="1"/>
  <c r="S5" i="1"/>
  <c r="R5" i="1"/>
  <c r="P5" i="1"/>
  <c r="V5" i="1" s="1"/>
  <c r="S4" i="1"/>
  <c r="R4" i="1"/>
  <c r="P4" i="1"/>
  <c r="V4" i="1" s="1"/>
  <c r="P3" i="1"/>
  <c r="AJ16" i="1"/>
  <c r="AE99" i="1"/>
  <c r="AD99" i="1"/>
  <c r="AB99" i="1"/>
  <c r="AE98" i="1"/>
  <c r="AD98" i="1"/>
  <c r="AB98" i="1"/>
  <c r="AC99" i="1" s="1"/>
  <c r="AE97" i="1"/>
  <c r="AD97" i="1"/>
  <c r="AB97" i="1"/>
  <c r="AH97" i="1" s="1"/>
  <c r="AH96" i="1"/>
  <c r="AE96" i="1"/>
  <c r="AD96" i="1"/>
  <c r="AB96" i="1"/>
  <c r="AC96" i="1" s="1"/>
  <c r="AE95" i="1"/>
  <c r="AD95" i="1"/>
  <c r="AB95" i="1"/>
  <c r="AE94" i="1"/>
  <c r="AD94" i="1"/>
  <c r="AB94" i="1"/>
  <c r="AC95" i="1" s="1"/>
  <c r="AE93" i="1"/>
  <c r="AD93" i="1"/>
  <c r="AB93" i="1"/>
  <c r="AH93" i="1" s="1"/>
  <c r="AH92" i="1"/>
  <c r="AE92" i="1"/>
  <c r="AD92" i="1"/>
  <c r="AB92" i="1"/>
  <c r="AC92" i="1" s="1"/>
  <c r="AE91" i="1"/>
  <c r="AD91" i="1"/>
  <c r="AB91" i="1"/>
  <c r="AE90" i="1"/>
  <c r="AD90" i="1"/>
  <c r="AB90" i="1"/>
  <c r="AC91" i="1" s="1"/>
  <c r="AE89" i="1"/>
  <c r="AD89" i="1"/>
  <c r="AB89" i="1"/>
  <c r="AH89" i="1" s="1"/>
  <c r="AH88" i="1"/>
  <c r="AE88" i="1"/>
  <c r="AD88" i="1"/>
  <c r="AB88" i="1"/>
  <c r="AE87" i="1"/>
  <c r="AD87" i="1"/>
  <c r="AB87" i="1"/>
  <c r="AC88" i="1" s="1"/>
  <c r="AE86" i="1"/>
  <c r="AD86" i="1"/>
  <c r="AB86" i="1"/>
  <c r="AC87" i="1" s="1"/>
  <c r="AE85" i="1"/>
  <c r="AD85" i="1"/>
  <c r="AB85" i="1"/>
  <c r="AH85" i="1" s="1"/>
  <c r="AH84" i="1"/>
  <c r="AE84" i="1"/>
  <c r="AD84" i="1"/>
  <c r="AB84" i="1"/>
  <c r="AE83" i="1"/>
  <c r="AD83" i="1"/>
  <c r="AB83" i="1"/>
  <c r="AC84" i="1" s="1"/>
  <c r="AE82" i="1"/>
  <c r="AD82" i="1"/>
  <c r="AB82" i="1"/>
  <c r="AC83" i="1" s="1"/>
  <c r="AE81" i="1"/>
  <c r="AD81" i="1"/>
  <c r="AB81" i="1"/>
  <c r="AC81" i="1" s="1"/>
  <c r="AH80" i="1"/>
  <c r="AE80" i="1"/>
  <c r="AD80" i="1"/>
  <c r="AB80" i="1"/>
  <c r="AH81" i="1" s="1"/>
  <c r="AE79" i="1"/>
  <c r="AD79" i="1"/>
  <c r="AB79" i="1"/>
  <c r="AC80" i="1" s="1"/>
  <c r="AE78" i="1"/>
  <c r="AD78" i="1"/>
  <c r="AB78" i="1"/>
  <c r="AC79" i="1" s="1"/>
  <c r="AE77" i="1"/>
  <c r="AD77" i="1"/>
  <c r="AH77" i="1" s="1"/>
  <c r="AB77" i="1"/>
  <c r="AC77" i="1" s="1"/>
  <c r="AH76" i="1"/>
  <c r="AE76" i="1"/>
  <c r="AD76" i="1"/>
  <c r="AB76" i="1"/>
  <c r="AE75" i="1"/>
  <c r="AD75" i="1"/>
  <c r="AB75" i="1"/>
  <c r="AC76" i="1" s="1"/>
  <c r="AE74" i="1"/>
  <c r="AD74" i="1"/>
  <c r="AB74" i="1"/>
  <c r="AC75" i="1" s="1"/>
  <c r="AE73" i="1"/>
  <c r="AD73" i="1"/>
  <c r="AH73" i="1" s="1"/>
  <c r="AB73" i="1"/>
  <c r="AC73" i="1" s="1"/>
  <c r="AH72" i="1"/>
  <c r="AE72" i="1"/>
  <c r="AD72" i="1"/>
  <c r="AB72" i="1"/>
  <c r="AE71" i="1"/>
  <c r="AD71" i="1"/>
  <c r="AB71" i="1"/>
  <c r="AC72" i="1" s="1"/>
  <c r="AE70" i="1"/>
  <c r="AD70" i="1"/>
  <c r="AB70" i="1"/>
  <c r="AC71" i="1" s="1"/>
  <c r="AE69" i="1"/>
  <c r="AD69" i="1"/>
  <c r="AH69" i="1" s="1"/>
  <c r="AB69" i="1"/>
  <c r="AH68" i="1"/>
  <c r="AE68" i="1"/>
  <c r="AD68" i="1"/>
  <c r="AB68" i="1"/>
  <c r="AC69" i="1" s="1"/>
  <c r="AE67" i="1"/>
  <c r="AD67" i="1"/>
  <c r="AB67" i="1"/>
  <c r="AC68" i="1" s="1"/>
  <c r="AE66" i="1"/>
  <c r="AD66" i="1"/>
  <c r="AB66" i="1"/>
  <c r="AC67" i="1" s="1"/>
  <c r="AE65" i="1"/>
  <c r="AD65" i="1"/>
  <c r="AH65" i="1" s="1"/>
  <c r="AB65" i="1"/>
  <c r="AC65" i="1" s="1"/>
  <c r="AH64" i="1"/>
  <c r="AE64" i="1"/>
  <c r="AD64" i="1"/>
  <c r="AB64" i="1"/>
  <c r="AE63" i="1"/>
  <c r="AD63" i="1"/>
  <c r="AB63" i="1"/>
  <c r="AC64" i="1" s="1"/>
  <c r="AE62" i="1"/>
  <c r="AD62" i="1"/>
  <c r="AB62" i="1"/>
  <c r="AC63" i="1" s="1"/>
  <c r="AE61" i="1"/>
  <c r="AD61" i="1"/>
  <c r="AH61" i="1" s="1"/>
  <c r="AB61" i="1"/>
  <c r="AC61" i="1" s="1"/>
  <c r="AH60" i="1"/>
  <c r="AE60" i="1"/>
  <c r="AD60" i="1"/>
  <c r="AB60" i="1"/>
  <c r="AE59" i="1"/>
  <c r="AD59" i="1"/>
  <c r="AB59" i="1"/>
  <c r="AC60" i="1" s="1"/>
  <c r="AE58" i="1"/>
  <c r="AD58" i="1"/>
  <c r="AB58" i="1"/>
  <c r="AC59" i="1" s="1"/>
  <c r="AE57" i="1"/>
  <c r="AD57" i="1"/>
  <c r="AH57" i="1" s="1"/>
  <c r="AB57" i="1"/>
  <c r="AC57" i="1" s="1"/>
  <c r="AH56" i="1"/>
  <c r="AE56" i="1"/>
  <c r="AD56" i="1"/>
  <c r="AB56" i="1"/>
  <c r="AE55" i="1"/>
  <c r="AD55" i="1"/>
  <c r="AB55" i="1"/>
  <c r="AC56" i="1" s="1"/>
  <c r="AE54" i="1"/>
  <c r="AD54" i="1"/>
  <c r="AB54" i="1"/>
  <c r="AC55" i="1" s="1"/>
  <c r="AE53" i="1"/>
  <c r="AD53" i="1"/>
  <c r="AB53" i="1"/>
  <c r="AC53" i="1" s="1"/>
  <c r="AG52" i="1"/>
  <c r="AE52" i="1"/>
  <c r="AD52" i="1"/>
  <c r="AC52" i="1"/>
  <c r="AB52" i="1"/>
  <c r="AE51" i="1"/>
  <c r="AD51" i="1"/>
  <c r="AB51" i="1"/>
  <c r="AC51" i="1" s="1"/>
  <c r="AG50" i="1"/>
  <c r="AE50" i="1"/>
  <c r="AD50" i="1"/>
  <c r="AC50" i="1"/>
  <c r="AB50" i="1"/>
  <c r="AE49" i="1"/>
  <c r="AD49" i="1"/>
  <c r="AB49" i="1"/>
  <c r="AC49" i="1" s="1"/>
  <c r="AG48" i="1"/>
  <c r="AE48" i="1"/>
  <c r="AD48" i="1"/>
  <c r="AC48" i="1"/>
  <c r="AB48" i="1"/>
  <c r="AE47" i="1"/>
  <c r="AD47" i="1"/>
  <c r="AB47" i="1"/>
  <c r="AC47" i="1" s="1"/>
  <c r="AG46" i="1"/>
  <c r="AE46" i="1"/>
  <c r="AD46" i="1"/>
  <c r="AC46" i="1"/>
  <c r="AB46" i="1"/>
  <c r="AE45" i="1"/>
  <c r="AD45" i="1"/>
  <c r="AB45" i="1"/>
  <c r="AC45" i="1" s="1"/>
  <c r="AG44" i="1"/>
  <c r="AE44" i="1"/>
  <c r="AD44" i="1"/>
  <c r="AC44" i="1"/>
  <c r="AB44" i="1"/>
  <c r="AE43" i="1"/>
  <c r="AD43" i="1"/>
  <c r="AB43" i="1"/>
  <c r="AC43" i="1" s="1"/>
  <c r="AG42" i="1"/>
  <c r="AE42" i="1"/>
  <c r="AD42" i="1"/>
  <c r="AC42" i="1"/>
  <c r="AB42" i="1"/>
  <c r="AE41" i="1"/>
  <c r="AD41" i="1"/>
  <c r="AB41" i="1"/>
  <c r="AC41" i="1" s="1"/>
  <c r="AG40" i="1"/>
  <c r="AE40" i="1"/>
  <c r="AD40" i="1"/>
  <c r="AC40" i="1"/>
  <c r="AB40" i="1"/>
  <c r="AE39" i="1"/>
  <c r="AD39" i="1"/>
  <c r="AB39" i="1"/>
  <c r="AC39" i="1" s="1"/>
  <c r="AG38" i="1"/>
  <c r="AE38" i="1"/>
  <c r="AD38" i="1"/>
  <c r="AC38" i="1"/>
  <c r="AB38" i="1"/>
  <c r="AE37" i="1"/>
  <c r="AD37" i="1"/>
  <c r="AB37" i="1"/>
  <c r="AC37" i="1" s="1"/>
  <c r="AG36" i="1"/>
  <c r="AE36" i="1"/>
  <c r="AD36" i="1"/>
  <c r="AC36" i="1"/>
  <c r="AB36" i="1"/>
  <c r="AE35" i="1"/>
  <c r="AD35" i="1"/>
  <c r="AB35" i="1"/>
  <c r="AC35" i="1" s="1"/>
  <c r="AG34" i="1"/>
  <c r="AE34" i="1"/>
  <c r="AD34" i="1"/>
  <c r="AC34" i="1"/>
  <c r="AB34" i="1"/>
  <c r="AE33" i="1"/>
  <c r="AD33" i="1"/>
  <c r="AB33" i="1"/>
  <c r="AC33" i="1" s="1"/>
  <c r="AE32" i="1"/>
  <c r="AD32" i="1"/>
  <c r="AC32" i="1"/>
  <c r="AB32" i="1"/>
  <c r="AE31" i="1"/>
  <c r="AD31" i="1"/>
  <c r="AB31" i="1"/>
  <c r="AC31" i="1" s="1"/>
  <c r="AG30" i="1"/>
  <c r="AE30" i="1"/>
  <c r="AD30" i="1"/>
  <c r="AC30" i="1"/>
  <c r="AB30" i="1"/>
  <c r="AE29" i="1"/>
  <c r="AD29" i="1"/>
  <c r="AB29" i="1"/>
  <c r="AC29" i="1" s="1"/>
  <c r="AE28" i="1"/>
  <c r="AD28" i="1"/>
  <c r="AC28" i="1"/>
  <c r="AB28" i="1"/>
  <c r="AE27" i="1"/>
  <c r="AD27" i="1"/>
  <c r="AB27" i="1"/>
  <c r="AC27" i="1" s="1"/>
  <c r="AE26" i="1"/>
  <c r="AD26" i="1"/>
  <c r="AB26" i="1"/>
  <c r="AC26" i="1" s="1"/>
  <c r="AE25" i="1"/>
  <c r="AD25" i="1"/>
  <c r="AB25" i="1"/>
  <c r="AE24" i="1"/>
  <c r="AD24" i="1"/>
  <c r="AB24" i="1"/>
  <c r="AC24" i="1" s="1"/>
  <c r="AE23" i="1"/>
  <c r="AD23" i="1"/>
  <c r="AB23" i="1"/>
  <c r="AE22" i="1"/>
  <c r="AD22" i="1"/>
  <c r="AB22" i="1"/>
  <c r="AC22" i="1" s="1"/>
  <c r="AE21" i="1"/>
  <c r="AD21" i="1"/>
  <c r="AB21" i="1"/>
  <c r="AC21" i="1" s="1"/>
  <c r="AE20" i="1"/>
  <c r="AD20" i="1"/>
  <c r="AC20" i="1"/>
  <c r="AB20" i="1"/>
  <c r="AE19" i="1"/>
  <c r="AD19" i="1"/>
  <c r="AB19" i="1"/>
  <c r="AC19" i="1" s="1"/>
  <c r="AE18" i="1"/>
  <c r="AD18" i="1"/>
  <c r="AB18" i="1"/>
  <c r="AE17" i="1"/>
  <c r="AD17" i="1"/>
  <c r="AB17" i="1"/>
  <c r="AC17" i="1" s="1"/>
  <c r="AE16" i="1"/>
  <c r="AD16" i="1"/>
  <c r="AC16" i="1"/>
  <c r="AB16" i="1"/>
  <c r="AE15" i="1"/>
  <c r="AD15" i="1"/>
  <c r="AB15" i="1"/>
  <c r="AC15" i="1" s="1"/>
  <c r="AE14" i="1"/>
  <c r="AD14" i="1"/>
  <c r="AB14" i="1"/>
  <c r="AC14" i="1" s="1"/>
  <c r="AE13" i="1"/>
  <c r="AD13" i="1"/>
  <c r="AB13" i="1"/>
  <c r="AC13" i="1" s="1"/>
  <c r="AE12" i="1"/>
  <c r="AD12" i="1"/>
  <c r="AB12" i="1"/>
  <c r="AC12" i="1" s="1"/>
  <c r="AE11" i="1"/>
  <c r="AD11" i="1"/>
  <c r="AB11" i="1"/>
  <c r="AC11" i="1" s="1"/>
  <c r="AE10" i="1"/>
  <c r="AD10" i="1"/>
  <c r="AB10" i="1"/>
  <c r="AC10" i="1" s="1"/>
  <c r="AE9" i="1"/>
  <c r="AD9" i="1"/>
  <c r="AB9" i="1"/>
  <c r="AC9" i="1" s="1"/>
  <c r="AE8" i="1"/>
  <c r="AD8" i="1"/>
  <c r="AB8" i="1"/>
  <c r="AC8" i="1" s="1"/>
  <c r="AE7" i="1"/>
  <c r="AD7" i="1"/>
  <c r="AB7" i="1"/>
  <c r="AC7" i="1" s="1"/>
  <c r="AE6" i="1"/>
  <c r="AD6" i="1"/>
  <c r="AB6" i="1"/>
  <c r="AC6" i="1" s="1"/>
  <c r="AE5" i="1"/>
  <c r="AD5" i="1"/>
  <c r="AB5" i="1"/>
  <c r="AC5" i="1" s="1"/>
  <c r="AB4" i="1"/>
  <c r="F98" i="1"/>
  <c r="E98" i="1"/>
  <c r="C98" i="1"/>
  <c r="F97" i="1"/>
  <c r="E97" i="1"/>
  <c r="C97" i="1"/>
  <c r="D98" i="1" s="1"/>
  <c r="F96" i="1"/>
  <c r="E96" i="1"/>
  <c r="C96" i="1"/>
  <c r="I96" i="1" s="1"/>
  <c r="F95" i="1"/>
  <c r="E95" i="1"/>
  <c r="C95" i="1"/>
  <c r="I95" i="1" s="1"/>
  <c r="F94" i="1"/>
  <c r="E94" i="1"/>
  <c r="C94" i="1"/>
  <c r="F93" i="1"/>
  <c r="E93" i="1"/>
  <c r="C93" i="1"/>
  <c r="D94" i="1" s="1"/>
  <c r="F92" i="1"/>
  <c r="E92" i="1"/>
  <c r="C92" i="1"/>
  <c r="F91" i="1"/>
  <c r="E91" i="1"/>
  <c r="C91" i="1"/>
  <c r="I91" i="1" s="1"/>
  <c r="F90" i="1"/>
  <c r="E90" i="1"/>
  <c r="C90" i="1"/>
  <c r="D91" i="1" s="1"/>
  <c r="F89" i="1"/>
  <c r="E89" i="1"/>
  <c r="C89" i="1"/>
  <c r="F88" i="1"/>
  <c r="E88" i="1"/>
  <c r="C88" i="1"/>
  <c r="F87" i="1"/>
  <c r="E87" i="1"/>
  <c r="C87" i="1"/>
  <c r="I87" i="1" s="1"/>
  <c r="F86" i="1"/>
  <c r="E86" i="1"/>
  <c r="C86" i="1"/>
  <c r="D87" i="1" s="1"/>
  <c r="F85" i="1"/>
  <c r="E85" i="1"/>
  <c r="C85" i="1"/>
  <c r="D86" i="1" s="1"/>
  <c r="F84" i="1"/>
  <c r="E84" i="1"/>
  <c r="C84" i="1"/>
  <c r="I83" i="1"/>
  <c r="F83" i="1"/>
  <c r="E83" i="1"/>
  <c r="C83" i="1"/>
  <c r="F82" i="1"/>
  <c r="E82" i="1"/>
  <c r="C82" i="1"/>
  <c r="D83" i="1" s="1"/>
  <c r="F81" i="1"/>
  <c r="E81" i="1"/>
  <c r="C81" i="1"/>
  <c r="D82" i="1" s="1"/>
  <c r="F80" i="1"/>
  <c r="E80" i="1"/>
  <c r="C80" i="1"/>
  <c r="F79" i="1"/>
  <c r="E79" i="1"/>
  <c r="C79" i="1"/>
  <c r="I80" i="1" s="1"/>
  <c r="F78" i="1"/>
  <c r="E78" i="1"/>
  <c r="C78" i="1"/>
  <c r="F77" i="1"/>
  <c r="E77" i="1"/>
  <c r="C77" i="1"/>
  <c r="D78" i="1" s="1"/>
  <c r="F76" i="1"/>
  <c r="E76" i="1"/>
  <c r="I76" i="1" s="1"/>
  <c r="C76" i="1"/>
  <c r="F75" i="1"/>
  <c r="E75" i="1"/>
  <c r="C75" i="1"/>
  <c r="I75" i="1" s="1"/>
  <c r="F74" i="1"/>
  <c r="E74" i="1"/>
  <c r="C74" i="1"/>
  <c r="D75" i="1" s="1"/>
  <c r="F73" i="1"/>
  <c r="E73" i="1"/>
  <c r="C73" i="1"/>
  <c r="F72" i="1"/>
  <c r="E72" i="1"/>
  <c r="I72" i="1" s="1"/>
  <c r="C72" i="1"/>
  <c r="F71" i="1"/>
  <c r="E71" i="1"/>
  <c r="C71" i="1"/>
  <c r="I71" i="1" s="1"/>
  <c r="F70" i="1"/>
  <c r="E70" i="1"/>
  <c r="C70" i="1"/>
  <c r="D71" i="1" s="1"/>
  <c r="F69" i="1"/>
  <c r="E69" i="1"/>
  <c r="C69" i="1"/>
  <c r="D70" i="1" s="1"/>
  <c r="F68" i="1"/>
  <c r="E68" i="1"/>
  <c r="C68" i="1"/>
  <c r="I67" i="1"/>
  <c r="F67" i="1"/>
  <c r="E67" i="1"/>
  <c r="C67" i="1"/>
  <c r="F66" i="1"/>
  <c r="E66" i="1"/>
  <c r="C66" i="1"/>
  <c r="D67" i="1" s="1"/>
  <c r="F65" i="1"/>
  <c r="E65" i="1"/>
  <c r="C65" i="1"/>
  <c r="F64" i="1"/>
  <c r="E64" i="1"/>
  <c r="C64" i="1"/>
  <c r="F63" i="1"/>
  <c r="E63" i="1"/>
  <c r="C63" i="1"/>
  <c r="I63" i="1" s="1"/>
  <c r="F62" i="1"/>
  <c r="E62" i="1"/>
  <c r="C62" i="1"/>
  <c r="F61" i="1"/>
  <c r="E61" i="1"/>
  <c r="C61" i="1"/>
  <c r="D62" i="1" s="1"/>
  <c r="F60" i="1"/>
  <c r="E60" i="1"/>
  <c r="I60" i="1" s="1"/>
  <c r="C60" i="1"/>
  <c r="F59" i="1"/>
  <c r="E59" i="1"/>
  <c r="C59" i="1"/>
  <c r="I59" i="1" s="1"/>
  <c r="F58" i="1"/>
  <c r="E58" i="1"/>
  <c r="C58" i="1"/>
  <c r="D59" i="1" s="1"/>
  <c r="F57" i="1"/>
  <c r="E57" i="1"/>
  <c r="C57" i="1"/>
  <c r="F56" i="1"/>
  <c r="E56" i="1"/>
  <c r="I56" i="1" s="1"/>
  <c r="C56" i="1"/>
  <c r="F55" i="1"/>
  <c r="E55" i="1"/>
  <c r="C55" i="1"/>
  <c r="I55" i="1" s="1"/>
  <c r="F54" i="1"/>
  <c r="E54" i="1"/>
  <c r="C54" i="1"/>
  <c r="D55" i="1" s="1"/>
  <c r="F53" i="1"/>
  <c r="E53" i="1"/>
  <c r="C53" i="1"/>
  <c r="D54" i="1" s="1"/>
  <c r="F52" i="1"/>
  <c r="E52" i="1"/>
  <c r="C52" i="1"/>
  <c r="F51" i="1"/>
  <c r="E51" i="1"/>
  <c r="C51" i="1"/>
  <c r="D51" i="1" s="1"/>
  <c r="F50" i="1"/>
  <c r="E50" i="1"/>
  <c r="C50" i="1"/>
  <c r="F49" i="1"/>
  <c r="E49" i="1"/>
  <c r="C49" i="1"/>
  <c r="D49" i="1" s="1"/>
  <c r="F48" i="1"/>
  <c r="E48" i="1"/>
  <c r="C48" i="1"/>
  <c r="F47" i="1"/>
  <c r="E47" i="1"/>
  <c r="C47" i="1"/>
  <c r="D47" i="1" s="1"/>
  <c r="F46" i="1"/>
  <c r="E46" i="1"/>
  <c r="C46" i="1"/>
  <c r="F45" i="1"/>
  <c r="E45" i="1"/>
  <c r="C45" i="1"/>
  <c r="D45" i="1" s="1"/>
  <c r="F44" i="1"/>
  <c r="E44" i="1"/>
  <c r="C44" i="1"/>
  <c r="F43" i="1"/>
  <c r="E43" i="1"/>
  <c r="C43" i="1"/>
  <c r="D43" i="1" s="1"/>
  <c r="F42" i="1"/>
  <c r="E42" i="1"/>
  <c r="C42" i="1"/>
  <c r="F41" i="1"/>
  <c r="E41" i="1"/>
  <c r="C41" i="1"/>
  <c r="D41" i="1" s="1"/>
  <c r="F40" i="1"/>
  <c r="E40" i="1"/>
  <c r="C40" i="1"/>
  <c r="F39" i="1"/>
  <c r="E39" i="1"/>
  <c r="C39" i="1"/>
  <c r="D39" i="1" s="1"/>
  <c r="F38" i="1"/>
  <c r="E38" i="1"/>
  <c r="C38" i="1"/>
  <c r="F37" i="1"/>
  <c r="E37" i="1"/>
  <c r="C37" i="1"/>
  <c r="D37" i="1" s="1"/>
  <c r="F36" i="1"/>
  <c r="E36" i="1"/>
  <c r="C36" i="1"/>
  <c r="F35" i="1"/>
  <c r="E35" i="1"/>
  <c r="C35" i="1"/>
  <c r="D35" i="1" s="1"/>
  <c r="F34" i="1"/>
  <c r="E34" i="1"/>
  <c r="C34" i="1"/>
  <c r="F33" i="1"/>
  <c r="E33" i="1"/>
  <c r="C33" i="1"/>
  <c r="D33" i="1" s="1"/>
  <c r="F32" i="1"/>
  <c r="E32" i="1"/>
  <c r="C32" i="1"/>
  <c r="F31" i="1"/>
  <c r="E31" i="1"/>
  <c r="C31" i="1"/>
  <c r="D31" i="1" s="1"/>
  <c r="F30" i="1"/>
  <c r="E30" i="1"/>
  <c r="C30" i="1"/>
  <c r="F29" i="1"/>
  <c r="E29" i="1"/>
  <c r="C29" i="1"/>
  <c r="D29" i="1" s="1"/>
  <c r="F28" i="1"/>
  <c r="E28" i="1"/>
  <c r="C28" i="1"/>
  <c r="F27" i="1"/>
  <c r="E27" i="1"/>
  <c r="C27" i="1"/>
  <c r="D27" i="1" s="1"/>
  <c r="F26" i="1"/>
  <c r="E26" i="1"/>
  <c r="C26" i="1"/>
  <c r="F25" i="1"/>
  <c r="E25" i="1"/>
  <c r="C25" i="1"/>
  <c r="D25" i="1" s="1"/>
  <c r="F24" i="1"/>
  <c r="E24" i="1"/>
  <c r="C24" i="1"/>
  <c r="F23" i="1"/>
  <c r="E23" i="1"/>
  <c r="C23" i="1"/>
  <c r="D23" i="1" s="1"/>
  <c r="F22" i="1"/>
  <c r="E22" i="1"/>
  <c r="C22" i="1"/>
  <c r="F21" i="1"/>
  <c r="E21" i="1"/>
  <c r="C21" i="1"/>
  <c r="D21" i="1" s="1"/>
  <c r="F20" i="1"/>
  <c r="E20" i="1"/>
  <c r="C20" i="1"/>
  <c r="F19" i="1"/>
  <c r="E19" i="1"/>
  <c r="J52" i="1" s="1"/>
  <c r="C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D13" i="1" s="1"/>
  <c r="F12" i="1"/>
  <c r="E12" i="1"/>
  <c r="C12" i="1"/>
  <c r="F11" i="1"/>
  <c r="E11" i="1"/>
  <c r="C11" i="1"/>
  <c r="D11" i="1" s="1"/>
  <c r="F10" i="1"/>
  <c r="E10" i="1"/>
  <c r="C10" i="1"/>
  <c r="F9" i="1"/>
  <c r="E9" i="1"/>
  <c r="C9" i="1"/>
  <c r="D9" i="1" s="1"/>
  <c r="F8" i="1"/>
  <c r="E8" i="1"/>
  <c r="C8" i="1"/>
  <c r="F7" i="1"/>
  <c r="E7" i="1"/>
  <c r="C7" i="1"/>
  <c r="F6" i="1"/>
  <c r="E6" i="1"/>
  <c r="C6" i="1"/>
  <c r="D7" i="1" s="1"/>
  <c r="F5" i="1"/>
  <c r="E5" i="1"/>
  <c r="C5" i="1"/>
  <c r="D5" i="1" s="1"/>
  <c r="F4" i="1"/>
  <c r="E4" i="1"/>
  <c r="C4" i="1"/>
  <c r="D4" i="1" s="1"/>
  <c r="BA100" i="1"/>
  <c r="AZ100" i="1"/>
  <c r="AX100" i="1"/>
  <c r="BA99" i="1"/>
  <c r="AZ99" i="1"/>
  <c r="AX99" i="1"/>
  <c r="BA98" i="1"/>
  <c r="AZ98" i="1"/>
  <c r="AX98" i="1"/>
  <c r="BA97" i="1"/>
  <c r="AZ97" i="1"/>
  <c r="AX97" i="1"/>
  <c r="BD97" i="1" s="1"/>
  <c r="BA96" i="1"/>
  <c r="AZ96" i="1"/>
  <c r="AX96" i="1"/>
  <c r="BA95" i="1"/>
  <c r="AZ95" i="1"/>
  <c r="AX95" i="1"/>
  <c r="BA94" i="1"/>
  <c r="AZ94" i="1"/>
  <c r="AX94" i="1"/>
  <c r="BA93" i="1"/>
  <c r="AZ93" i="1"/>
  <c r="AX93" i="1"/>
  <c r="BD93" i="1" s="1"/>
  <c r="BA92" i="1"/>
  <c r="AZ92" i="1"/>
  <c r="AX92" i="1"/>
  <c r="BA91" i="1"/>
  <c r="AZ91" i="1"/>
  <c r="AX91" i="1"/>
  <c r="BA90" i="1"/>
  <c r="AZ90" i="1"/>
  <c r="AX90" i="1"/>
  <c r="BA89" i="1"/>
  <c r="AZ89" i="1"/>
  <c r="AX89" i="1"/>
  <c r="BD89" i="1" s="1"/>
  <c r="BA88" i="1"/>
  <c r="AZ88" i="1"/>
  <c r="AX88" i="1"/>
  <c r="BA87" i="1"/>
  <c r="AZ87" i="1"/>
  <c r="AX87" i="1"/>
  <c r="BA86" i="1"/>
  <c r="AZ86" i="1"/>
  <c r="AX86" i="1"/>
  <c r="BA85" i="1"/>
  <c r="AZ85" i="1"/>
  <c r="AX85" i="1"/>
  <c r="BD85" i="1" s="1"/>
  <c r="BA84" i="1"/>
  <c r="AZ84" i="1"/>
  <c r="AX84" i="1"/>
  <c r="BA83" i="1"/>
  <c r="AZ83" i="1"/>
  <c r="AX83" i="1"/>
  <c r="BA82" i="1"/>
  <c r="AZ82" i="1"/>
  <c r="AX82" i="1"/>
  <c r="BA81" i="1"/>
  <c r="AZ81" i="1"/>
  <c r="AX81" i="1"/>
  <c r="BA80" i="1"/>
  <c r="AZ80" i="1"/>
  <c r="AX80" i="1"/>
  <c r="BA79" i="1"/>
  <c r="AZ79" i="1"/>
  <c r="AX79" i="1"/>
  <c r="BA78" i="1"/>
  <c r="AZ78" i="1"/>
  <c r="AX78" i="1"/>
  <c r="BA77" i="1"/>
  <c r="AZ77" i="1"/>
  <c r="AX77" i="1"/>
  <c r="BA76" i="1"/>
  <c r="AZ76" i="1"/>
  <c r="AX76" i="1"/>
  <c r="BA75" i="1"/>
  <c r="AZ75" i="1"/>
  <c r="AX75" i="1"/>
  <c r="BA74" i="1"/>
  <c r="AZ74" i="1"/>
  <c r="AX74" i="1"/>
  <c r="BA73" i="1"/>
  <c r="AZ73" i="1"/>
  <c r="AX73" i="1"/>
  <c r="BA72" i="1"/>
  <c r="AZ72" i="1"/>
  <c r="AX72" i="1"/>
  <c r="BA71" i="1"/>
  <c r="AZ71" i="1"/>
  <c r="AX71" i="1"/>
  <c r="BA70" i="1"/>
  <c r="AZ70" i="1"/>
  <c r="AX70" i="1"/>
  <c r="BA69" i="1"/>
  <c r="AZ69" i="1"/>
  <c r="AX69" i="1"/>
  <c r="BA68" i="1"/>
  <c r="AZ68" i="1"/>
  <c r="AX68" i="1"/>
  <c r="BA67" i="1"/>
  <c r="AZ67" i="1"/>
  <c r="AX67" i="1"/>
  <c r="BA66" i="1"/>
  <c r="AZ66" i="1"/>
  <c r="AX66" i="1"/>
  <c r="BA65" i="1"/>
  <c r="AZ65" i="1"/>
  <c r="AX65" i="1"/>
  <c r="BA64" i="1"/>
  <c r="AZ64" i="1"/>
  <c r="AX64" i="1"/>
  <c r="BA63" i="1"/>
  <c r="AZ63" i="1"/>
  <c r="AX63" i="1"/>
  <c r="BA62" i="1"/>
  <c r="AZ62" i="1"/>
  <c r="AX62" i="1"/>
  <c r="BA61" i="1"/>
  <c r="AZ61" i="1"/>
  <c r="AX61" i="1"/>
  <c r="BD61" i="1" s="1"/>
  <c r="BA60" i="1"/>
  <c r="AZ60" i="1"/>
  <c r="AX60" i="1"/>
  <c r="BA59" i="1"/>
  <c r="AZ59" i="1"/>
  <c r="AX59" i="1"/>
  <c r="BA58" i="1"/>
  <c r="AZ58" i="1"/>
  <c r="AX58" i="1"/>
  <c r="BA57" i="1"/>
  <c r="AZ57" i="1"/>
  <c r="AX57" i="1"/>
  <c r="BD57" i="1" s="1"/>
  <c r="BA56" i="1"/>
  <c r="AZ56" i="1"/>
  <c r="AX56" i="1"/>
  <c r="BA55" i="1"/>
  <c r="AZ55" i="1"/>
  <c r="AX55" i="1"/>
  <c r="BA54" i="1"/>
  <c r="AZ54" i="1"/>
  <c r="AX54" i="1"/>
  <c r="BA53" i="1"/>
  <c r="AZ53" i="1"/>
  <c r="AX53" i="1"/>
  <c r="AY53" i="1" s="1"/>
  <c r="BC53" i="1" s="1"/>
  <c r="BA52" i="1"/>
  <c r="AZ52" i="1"/>
  <c r="AX52" i="1"/>
  <c r="BA51" i="1"/>
  <c r="AZ51" i="1"/>
  <c r="AX51" i="1"/>
  <c r="BA50" i="1"/>
  <c r="AZ50" i="1"/>
  <c r="AX50" i="1"/>
  <c r="BA49" i="1"/>
  <c r="AZ49" i="1"/>
  <c r="AX49" i="1"/>
  <c r="AY49" i="1" s="1"/>
  <c r="BC49" i="1" s="1"/>
  <c r="BA48" i="1"/>
  <c r="AZ48" i="1"/>
  <c r="AX48" i="1"/>
  <c r="BA47" i="1"/>
  <c r="AZ47" i="1"/>
  <c r="AX47" i="1"/>
  <c r="BA46" i="1"/>
  <c r="AZ46" i="1"/>
  <c r="AX46" i="1"/>
  <c r="BA45" i="1"/>
  <c r="AZ45" i="1"/>
  <c r="AX45" i="1"/>
  <c r="AY45" i="1" s="1"/>
  <c r="BC45" i="1" s="1"/>
  <c r="BA44" i="1"/>
  <c r="AZ44" i="1"/>
  <c r="AX44" i="1"/>
  <c r="BA43" i="1"/>
  <c r="AZ43" i="1"/>
  <c r="AX43" i="1"/>
  <c r="BA42" i="1"/>
  <c r="AZ42" i="1"/>
  <c r="AX42" i="1"/>
  <c r="BA41" i="1"/>
  <c r="AZ41" i="1"/>
  <c r="AX41" i="1"/>
  <c r="AY41" i="1" s="1"/>
  <c r="BC41" i="1" s="1"/>
  <c r="BA40" i="1"/>
  <c r="AZ40" i="1"/>
  <c r="AX40" i="1"/>
  <c r="BA39" i="1"/>
  <c r="AZ39" i="1"/>
  <c r="AX39" i="1"/>
  <c r="BA38" i="1"/>
  <c r="AZ38" i="1"/>
  <c r="AX38" i="1"/>
  <c r="BA37" i="1"/>
  <c r="AZ37" i="1"/>
  <c r="AX37" i="1"/>
  <c r="AY37" i="1" s="1"/>
  <c r="BC37" i="1" s="1"/>
  <c r="BA36" i="1"/>
  <c r="AZ36" i="1"/>
  <c r="AX36" i="1"/>
  <c r="BA35" i="1"/>
  <c r="AZ35" i="1"/>
  <c r="AX35" i="1"/>
  <c r="BA34" i="1"/>
  <c r="AZ34" i="1"/>
  <c r="AX34" i="1"/>
  <c r="BA33" i="1"/>
  <c r="AZ33" i="1"/>
  <c r="AX33" i="1"/>
  <c r="AY33" i="1" s="1"/>
  <c r="BC33" i="1" s="1"/>
  <c r="BA32" i="1"/>
  <c r="AZ32" i="1"/>
  <c r="AX32" i="1"/>
  <c r="BA31" i="1"/>
  <c r="AZ31" i="1"/>
  <c r="AX31" i="1"/>
  <c r="BA30" i="1"/>
  <c r="AZ30" i="1"/>
  <c r="AX30" i="1"/>
  <c r="BA29" i="1"/>
  <c r="AZ29" i="1"/>
  <c r="AX29" i="1"/>
  <c r="AY29" i="1" s="1"/>
  <c r="BC29" i="1" s="1"/>
  <c r="BA28" i="1"/>
  <c r="AZ28" i="1"/>
  <c r="AX28" i="1"/>
  <c r="BA27" i="1"/>
  <c r="AZ27" i="1"/>
  <c r="AX27" i="1"/>
  <c r="BA26" i="1"/>
  <c r="AZ26" i="1"/>
  <c r="AX26" i="1"/>
  <c r="BA25" i="1"/>
  <c r="AZ25" i="1"/>
  <c r="AX25" i="1"/>
  <c r="BA24" i="1"/>
  <c r="AZ24" i="1"/>
  <c r="AX24" i="1"/>
  <c r="BA23" i="1"/>
  <c r="AZ23" i="1"/>
  <c r="AX23" i="1"/>
  <c r="BA22" i="1"/>
  <c r="AZ22" i="1"/>
  <c r="AX22" i="1"/>
  <c r="BA21" i="1"/>
  <c r="AZ21" i="1"/>
  <c r="AX21" i="1"/>
  <c r="BA20" i="1"/>
  <c r="AZ20" i="1"/>
  <c r="AX20" i="1"/>
  <c r="BA19" i="1"/>
  <c r="AZ19" i="1"/>
  <c r="AX19" i="1"/>
  <c r="BA18" i="1"/>
  <c r="AZ18" i="1"/>
  <c r="AX18" i="1"/>
  <c r="BF17" i="1"/>
  <c r="BA17" i="1"/>
  <c r="AZ17" i="1"/>
  <c r="AX17" i="1"/>
  <c r="BA16" i="1"/>
  <c r="AZ16" i="1"/>
  <c r="AX16" i="1"/>
  <c r="BA15" i="1"/>
  <c r="AZ15" i="1"/>
  <c r="AX15" i="1"/>
  <c r="BA14" i="1"/>
  <c r="AZ14" i="1"/>
  <c r="AX14" i="1"/>
  <c r="BA13" i="1"/>
  <c r="AZ13" i="1"/>
  <c r="AX13" i="1"/>
  <c r="BA12" i="1"/>
  <c r="AZ12" i="1"/>
  <c r="AX12" i="1"/>
  <c r="BA11" i="1"/>
  <c r="AZ11" i="1"/>
  <c r="AX11" i="1"/>
  <c r="BA10" i="1"/>
  <c r="AZ10" i="1"/>
  <c r="AX10" i="1"/>
  <c r="BA9" i="1"/>
  <c r="AZ9" i="1"/>
  <c r="AX9" i="1"/>
  <c r="BA8" i="1"/>
  <c r="AZ8" i="1"/>
  <c r="AX8" i="1"/>
  <c r="BA7" i="1"/>
  <c r="AZ7" i="1"/>
  <c r="AX7" i="1"/>
  <c r="BA6" i="1"/>
  <c r="AZ6" i="1"/>
  <c r="AX6" i="1"/>
  <c r="AX5" i="1"/>
  <c r="BV3" i="1"/>
  <c r="BX4" i="1"/>
  <c r="BY4" i="1"/>
  <c r="BL100" i="1"/>
  <c r="BK100" i="1"/>
  <c r="BI100" i="1"/>
  <c r="BL99" i="1"/>
  <c r="BK99" i="1"/>
  <c r="BI99" i="1"/>
  <c r="BL98" i="1"/>
  <c r="BK98" i="1"/>
  <c r="BI98" i="1"/>
  <c r="BL97" i="1"/>
  <c r="BK97" i="1"/>
  <c r="BI97" i="1"/>
  <c r="BL96" i="1"/>
  <c r="BK96" i="1"/>
  <c r="BI96" i="1"/>
  <c r="BL95" i="1"/>
  <c r="BK95" i="1"/>
  <c r="BI95" i="1"/>
  <c r="BL94" i="1"/>
  <c r="BK94" i="1"/>
  <c r="BI94" i="1"/>
  <c r="BL93" i="1"/>
  <c r="BK93" i="1"/>
  <c r="BI93" i="1"/>
  <c r="BL92" i="1"/>
  <c r="BK92" i="1"/>
  <c r="BI92" i="1"/>
  <c r="BL91" i="1"/>
  <c r="BK91" i="1"/>
  <c r="BI91" i="1"/>
  <c r="BL90" i="1"/>
  <c r="BK90" i="1"/>
  <c r="BI90" i="1"/>
  <c r="BL89" i="1"/>
  <c r="BK89" i="1"/>
  <c r="BI89" i="1"/>
  <c r="BL88" i="1"/>
  <c r="BK88" i="1"/>
  <c r="BI88" i="1"/>
  <c r="BL87" i="1"/>
  <c r="BK87" i="1"/>
  <c r="BI87" i="1"/>
  <c r="BL86" i="1"/>
  <c r="BK86" i="1"/>
  <c r="BI86" i="1"/>
  <c r="BL85" i="1"/>
  <c r="BK85" i="1"/>
  <c r="BI85" i="1"/>
  <c r="BL84" i="1"/>
  <c r="BK84" i="1"/>
  <c r="BI84" i="1"/>
  <c r="BL83" i="1"/>
  <c r="BK83" i="1"/>
  <c r="BI83" i="1"/>
  <c r="BL82" i="1"/>
  <c r="BK82" i="1"/>
  <c r="BI82" i="1"/>
  <c r="BL81" i="1"/>
  <c r="BK81" i="1"/>
  <c r="BI81" i="1"/>
  <c r="BL80" i="1"/>
  <c r="BK80" i="1"/>
  <c r="BI80" i="1"/>
  <c r="BL79" i="1"/>
  <c r="BK79" i="1"/>
  <c r="BI79" i="1"/>
  <c r="BL78" i="1"/>
  <c r="BK78" i="1"/>
  <c r="BI78" i="1"/>
  <c r="BL77" i="1"/>
  <c r="BK77" i="1"/>
  <c r="BI77" i="1"/>
  <c r="BL76" i="1"/>
  <c r="BK76" i="1"/>
  <c r="BI76" i="1"/>
  <c r="BL75" i="1"/>
  <c r="BK75" i="1"/>
  <c r="BI75" i="1"/>
  <c r="BL74" i="1"/>
  <c r="BK74" i="1"/>
  <c r="BI74" i="1"/>
  <c r="BL73" i="1"/>
  <c r="BK73" i="1"/>
  <c r="BI73" i="1"/>
  <c r="BL72" i="1"/>
  <c r="BK72" i="1"/>
  <c r="BI72" i="1"/>
  <c r="BL71" i="1"/>
  <c r="BK71" i="1"/>
  <c r="BI71" i="1"/>
  <c r="BL70" i="1"/>
  <c r="BK70" i="1"/>
  <c r="BI70" i="1"/>
  <c r="BL69" i="1"/>
  <c r="BK69" i="1"/>
  <c r="BI69" i="1"/>
  <c r="BL68" i="1"/>
  <c r="BK68" i="1"/>
  <c r="BI68" i="1"/>
  <c r="BL67" i="1"/>
  <c r="BK67" i="1"/>
  <c r="BI67" i="1"/>
  <c r="BL66" i="1"/>
  <c r="BK66" i="1"/>
  <c r="BI66" i="1"/>
  <c r="BL65" i="1"/>
  <c r="BK65" i="1"/>
  <c r="BI65" i="1"/>
  <c r="BL64" i="1"/>
  <c r="BK64" i="1"/>
  <c r="BI64" i="1"/>
  <c r="BL63" i="1"/>
  <c r="BK63" i="1"/>
  <c r="BI63" i="1"/>
  <c r="BL62" i="1"/>
  <c r="BK62" i="1"/>
  <c r="BI62" i="1"/>
  <c r="BL61" i="1"/>
  <c r="BK61" i="1"/>
  <c r="BI61" i="1"/>
  <c r="BL60" i="1"/>
  <c r="BK60" i="1"/>
  <c r="BI60" i="1"/>
  <c r="BL59" i="1"/>
  <c r="BK59" i="1"/>
  <c r="BI59" i="1"/>
  <c r="BL58" i="1"/>
  <c r="BK58" i="1"/>
  <c r="BI58" i="1"/>
  <c r="BL57" i="1"/>
  <c r="BK57" i="1"/>
  <c r="BI57" i="1"/>
  <c r="BL56" i="1"/>
  <c r="BK56" i="1"/>
  <c r="BI56" i="1"/>
  <c r="BL55" i="1"/>
  <c r="BK55" i="1"/>
  <c r="BI55" i="1"/>
  <c r="BL54" i="1"/>
  <c r="BK54" i="1"/>
  <c r="BI54" i="1"/>
  <c r="BL53" i="1"/>
  <c r="BK53" i="1"/>
  <c r="BI53" i="1"/>
  <c r="BL52" i="1"/>
  <c r="BK52" i="1"/>
  <c r="BI52" i="1"/>
  <c r="BL51" i="1"/>
  <c r="BK51" i="1"/>
  <c r="BI51" i="1"/>
  <c r="BL50" i="1"/>
  <c r="BK50" i="1"/>
  <c r="BI50" i="1"/>
  <c r="BL49" i="1"/>
  <c r="BK49" i="1"/>
  <c r="BI49" i="1"/>
  <c r="BL48" i="1"/>
  <c r="BK48" i="1"/>
  <c r="BI48" i="1"/>
  <c r="BL47" i="1"/>
  <c r="BK47" i="1"/>
  <c r="BI47" i="1"/>
  <c r="BL46" i="1"/>
  <c r="BK46" i="1"/>
  <c r="BI46" i="1"/>
  <c r="BL45" i="1"/>
  <c r="BK45" i="1"/>
  <c r="BI45" i="1"/>
  <c r="BL44" i="1"/>
  <c r="BK44" i="1"/>
  <c r="BI44" i="1"/>
  <c r="BL43" i="1"/>
  <c r="BK43" i="1"/>
  <c r="BI43" i="1"/>
  <c r="BJ43" i="1" s="1"/>
  <c r="BL42" i="1"/>
  <c r="BK42" i="1"/>
  <c r="BI42" i="1"/>
  <c r="BL41" i="1"/>
  <c r="BK41" i="1"/>
  <c r="BI41" i="1"/>
  <c r="BL40" i="1"/>
  <c r="BK40" i="1"/>
  <c r="BI40" i="1"/>
  <c r="BJ41" i="1" s="1"/>
  <c r="BL39" i="1"/>
  <c r="BK39" i="1"/>
  <c r="BI39" i="1"/>
  <c r="BL38" i="1"/>
  <c r="BK38" i="1"/>
  <c r="BI38" i="1"/>
  <c r="BL37" i="1"/>
  <c r="BK37" i="1"/>
  <c r="BI37" i="1"/>
  <c r="BL36" i="1"/>
  <c r="BK36" i="1"/>
  <c r="BI36" i="1"/>
  <c r="BL35" i="1"/>
  <c r="BK35" i="1"/>
  <c r="BI35" i="1"/>
  <c r="BL34" i="1"/>
  <c r="BK34" i="1"/>
  <c r="BI34" i="1"/>
  <c r="BL33" i="1"/>
  <c r="BK33" i="1"/>
  <c r="BI33" i="1"/>
  <c r="BL32" i="1"/>
  <c r="BK32" i="1"/>
  <c r="BI32" i="1"/>
  <c r="BL31" i="1"/>
  <c r="BK31" i="1"/>
  <c r="BI31" i="1"/>
  <c r="BL30" i="1"/>
  <c r="BK30" i="1"/>
  <c r="BI30" i="1"/>
  <c r="BL29" i="1"/>
  <c r="BK29" i="1"/>
  <c r="BI29" i="1"/>
  <c r="BL28" i="1"/>
  <c r="BK28" i="1"/>
  <c r="BI28" i="1"/>
  <c r="BL27" i="1"/>
  <c r="BK27" i="1"/>
  <c r="BI27" i="1"/>
  <c r="BL26" i="1"/>
  <c r="BK26" i="1"/>
  <c r="BI26" i="1"/>
  <c r="BL25" i="1"/>
  <c r="BK25" i="1"/>
  <c r="BI25" i="1"/>
  <c r="BJ26" i="1" s="1"/>
  <c r="BN26" i="1" s="1"/>
  <c r="BL24" i="1"/>
  <c r="BK24" i="1"/>
  <c r="BI24" i="1"/>
  <c r="BL23" i="1"/>
  <c r="BK23" i="1"/>
  <c r="BI23" i="1"/>
  <c r="BL22" i="1"/>
  <c r="BK22" i="1"/>
  <c r="BI22" i="1"/>
  <c r="BL21" i="1"/>
  <c r="BK21" i="1"/>
  <c r="BI21" i="1"/>
  <c r="BL20" i="1"/>
  <c r="BK20" i="1"/>
  <c r="BI20" i="1"/>
  <c r="BL19" i="1"/>
  <c r="BK19" i="1"/>
  <c r="BI19" i="1"/>
  <c r="BL18" i="1"/>
  <c r="BK18" i="1"/>
  <c r="BI18" i="1"/>
  <c r="BQ17" i="1"/>
  <c r="BL17" i="1"/>
  <c r="BK17" i="1"/>
  <c r="BI17" i="1"/>
  <c r="BL16" i="1"/>
  <c r="BK16" i="1"/>
  <c r="BI16" i="1"/>
  <c r="BL15" i="1"/>
  <c r="BK15" i="1"/>
  <c r="BI15" i="1"/>
  <c r="BL14" i="1"/>
  <c r="BK14" i="1"/>
  <c r="BI14" i="1"/>
  <c r="BL13" i="1"/>
  <c r="BK13" i="1"/>
  <c r="BI13" i="1"/>
  <c r="BL12" i="1"/>
  <c r="BK12" i="1"/>
  <c r="BI12" i="1"/>
  <c r="BL11" i="1"/>
  <c r="BK11" i="1"/>
  <c r="BI11" i="1"/>
  <c r="BL10" i="1"/>
  <c r="BK10" i="1"/>
  <c r="BI10" i="1"/>
  <c r="BL9" i="1"/>
  <c r="BK9" i="1"/>
  <c r="BI9" i="1"/>
  <c r="BL8" i="1"/>
  <c r="BK8" i="1"/>
  <c r="BI8" i="1"/>
  <c r="BL7" i="1"/>
  <c r="BK7" i="1"/>
  <c r="BI7" i="1"/>
  <c r="BL6" i="1"/>
  <c r="BK6" i="1"/>
  <c r="BI6" i="1"/>
  <c r="BL5" i="1"/>
  <c r="BK5" i="1"/>
  <c r="BI5" i="1"/>
  <c r="BI4" i="1"/>
  <c r="CD17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5" i="1"/>
  <c r="BV19" i="1"/>
  <c r="BY19" i="1"/>
  <c r="BV20" i="1"/>
  <c r="BY20" i="1"/>
  <c r="BV21" i="1"/>
  <c r="BY21" i="1"/>
  <c r="BV22" i="1"/>
  <c r="BY22" i="1"/>
  <c r="BV23" i="1"/>
  <c r="BY23" i="1"/>
  <c r="BV24" i="1"/>
  <c r="BY24" i="1"/>
  <c r="BV25" i="1"/>
  <c r="BY25" i="1"/>
  <c r="BV26" i="1"/>
  <c r="BY26" i="1"/>
  <c r="BV27" i="1"/>
  <c r="BY27" i="1"/>
  <c r="BV28" i="1"/>
  <c r="BY28" i="1"/>
  <c r="BV29" i="1"/>
  <c r="BY29" i="1"/>
  <c r="BV30" i="1"/>
  <c r="BY30" i="1"/>
  <c r="BV31" i="1"/>
  <c r="BY31" i="1"/>
  <c r="BV32" i="1"/>
  <c r="BY32" i="1"/>
  <c r="BV33" i="1"/>
  <c r="BY33" i="1"/>
  <c r="BV34" i="1"/>
  <c r="BY34" i="1"/>
  <c r="BV35" i="1"/>
  <c r="BY35" i="1"/>
  <c r="BV36" i="1"/>
  <c r="BY36" i="1"/>
  <c r="BV37" i="1"/>
  <c r="BY37" i="1"/>
  <c r="BV38" i="1"/>
  <c r="BY38" i="1"/>
  <c r="BV39" i="1"/>
  <c r="BY39" i="1"/>
  <c r="BV40" i="1"/>
  <c r="BY40" i="1"/>
  <c r="BV41" i="1"/>
  <c r="BY41" i="1"/>
  <c r="BV42" i="1"/>
  <c r="BY42" i="1"/>
  <c r="BV43" i="1"/>
  <c r="BY43" i="1"/>
  <c r="BV44" i="1"/>
  <c r="BY44" i="1"/>
  <c r="BV45" i="1"/>
  <c r="BY45" i="1"/>
  <c r="BV46" i="1"/>
  <c r="BY46" i="1"/>
  <c r="BV47" i="1"/>
  <c r="BY47" i="1"/>
  <c r="BV48" i="1"/>
  <c r="BY48" i="1"/>
  <c r="BV49" i="1"/>
  <c r="BY49" i="1"/>
  <c r="BV50" i="1"/>
  <c r="BY50" i="1"/>
  <c r="BV51" i="1"/>
  <c r="BY51" i="1"/>
  <c r="BV52" i="1"/>
  <c r="BY52" i="1"/>
  <c r="BV53" i="1"/>
  <c r="BY53" i="1"/>
  <c r="BV54" i="1"/>
  <c r="BY54" i="1"/>
  <c r="BV55" i="1"/>
  <c r="BY55" i="1"/>
  <c r="BV56" i="1"/>
  <c r="BY56" i="1"/>
  <c r="BV57" i="1"/>
  <c r="BY57" i="1"/>
  <c r="BV58" i="1"/>
  <c r="BY58" i="1"/>
  <c r="BV59" i="1"/>
  <c r="BY59" i="1"/>
  <c r="BV60" i="1"/>
  <c r="BY60" i="1"/>
  <c r="BV61" i="1"/>
  <c r="BY61" i="1"/>
  <c r="BV62" i="1"/>
  <c r="BY62" i="1"/>
  <c r="BV63" i="1"/>
  <c r="BY63" i="1"/>
  <c r="BV64" i="1"/>
  <c r="BY64" i="1"/>
  <c r="BV65" i="1"/>
  <c r="BY65" i="1"/>
  <c r="BV66" i="1"/>
  <c r="BY66" i="1"/>
  <c r="BV67" i="1"/>
  <c r="BY67" i="1"/>
  <c r="BV68" i="1"/>
  <c r="BY68" i="1"/>
  <c r="BV69" i="1"/>
  <c r="BY69" i="1"/>
  <c r="BV70" i="1"/>
  <c r="BY70" i="1"/>
  <c r="BV71" i="1"/>
  <c r="BY71" i="1"/>
  <c r="BV72" i="1"/>
  <c r="BY72" i="1"/>
  <c r="BV73" i="1"/>
  <c r="BY73" i="1"/>
  <c r="BV74" i="1"/>
  <c r="BY74" i="1"/>
  <c r="BV75" i="1"/>
  <c r="BY75" i="1"/>
  <c r="BV76" i="1"/>
  <c r="BY76" i="1"/>
  <c r="BV77" i="1"/>
  <c r="BY77" i="1"/>
  <c r="BV78" i="1"/>
  <c r="BY78" i="1"/>
  <c r="BV79" i="1"/>
  <c r="BY79" i="1"/>
  <c r="BV80" i="1"/>
  <c r="BY80" i="1"/>
  <c r="BV81" i="1"/>
  <c r="BY81" i="1"/>
  <c r="BV82" i="1"/>
  <c r="BY82" i="1"/>
  <c r="BV83" i="1"/>
  <c r="BY83" i="1"/>
  <c r="BV84" i="1"/>
  <c r="BY84" i="1"/>
  <c r="BV85" i="1"/>
  <c r="BY85" i="1"/>
  <c r="BV86" i="1"/>
  <c r="BY86" i="1"/>
  <c r="BV87" i="1"/>
  <c r="BY87" i="1"/>
  <c r="BV88" i="1"/>
  <c r="BY88" i="1"/>
  <c r="BV89" i="1"/>
  <c r="BY89" i="1"/>
  <c r="BV90" i="1"/>
  <c r="BY90" i="1"/>
  <c r="BV91" i="1"/>
  <c r="BY91" i="1"/>
  <c r="BV92" i="1"/>
  <c r="BY92" i="1"/>
  <c r="BV93" i="1"/>
  <c r="BY93" i="1"/>
  <c r="BV94" i="1"/>
  <c r="BY94" i="1"/>
  <c r="BV95" i="1"/>
  <c r="BY95" i="1"/>
  <c r="BV96" i="1"/>
  <c r="BY96" i="1"/>
  <c r="BV97" i="1"/>
  <c r="BY97" i="1"/>
  <c r="BV98" i="1"/>
  <c r="BY98" i="1"/>
  <c r="BV99" i="1"/>
  <c r="BY99" i="1"/>
  <c r="BV100" i="1"/>
  <c r="BX100" i="1"/>
  <c r="BY100" i="1"/>
  <c r="BY10" i="1"/>
  <c r="BY11" i="1"/>
  <c r="BY12" i="1"/>
  <c r="BY13" i="1"/>
  <c r="BY14" i="1"/>
  <c r="BY15" i="1"/>
  <c r="BY16" i="1"/>
  <c r="BY17" i="1"/>
  <c r="BY18" i="1"/>
  <c r="BY6" i="1"/>
  <c r="BY7" i="1"/>
  <c r="BY8" i="1"/>
  <c r="BY9" i="1"/>
  <c r="BY5" i="1"/>
  <c r="BV4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5" i="1"/>
  <c r="AR62" i="1" l="1"/>
  <c r="AR94" i="1"/>
  <c r="AR58" i="1"/>
  <c r="AR66" i="1"/>
  <c r="AR54" i="1"/>
  <c r="AR21" i="1"/>
  <c r="AS69" i="1"/>
  <c r="AS70" i="1"/>
  <c r="AN69" i="1"/>
  <c r="AS73" i="1"/>
  <c r="AS74" i="1"/>
  <c r="AN73" i="1"/>
  <c r="AS77" i="1"/>
  <c r="AS78" i="1"/>
  <c r="AN77" i="1"/>
  <c r="AS81" i="1"/>
  <c r="AS82" i="1"/>
  <c r="AN81" i="1"/>
  <c r="AS85" i="1"/>
  <c r="AS86" i="1"/>
  <c r="AN85" i="1"/>
  <c r="AS89" i="1"/>
  <c r="AS90" i="1"/>
  <c r="AN89" i="1"/>
  <c r="AN12" i="1"/>
  <c r="AN20" i="1"/>
  <c r="AR22" i="1"/>
  <c r="AR24" i="1"/>
  <c r="AR26" i="1"/>
  <c r="AR28" i="1"/>
  <c r="AR30" i="1"/>
  <c r="AR32" i="1"/>
  <c r="AR34" i="1"/>
  <c r="AR36" i="1"/>
  <c r="AR38" i="1"/>
  <c r="AR40" i="1"/>
  <c r="AR42" i="1"/>
  <c r="AR44" i="1"/>
  <c r="AR46" i="1"/>
  <c r="AR48" i="1"/>
  <c r="AR50" i="1"/>
  <c r="AR52" i="1"/>
  <c r="AR55" i="1"/>
  <c r="AR59" i="1"/>
  <c r="AR63" i="1"/>
  <c r="AR67" i="1"/>
  <c r="AN70" i="1"/>
  <c r="AR71" i="1"/>
  <c r="AN74" i="1"/>
  <c r="AR75" i="1"/>
  <c r="AN78" i="1"/>
  <c r="AR79" i="1"/>
  <c r="AN82" i="1"/>
  <c r="AR83" i="1"/>
  <c r="AN86" i="1"/>
  <c r="AN90" i="1"/>
  <c r="AR95" i="1"/>
  <c r="AR87" i="1"/>
  <c r="AR91" i="1"/>
  <c r="AS93" i="1"/>
  <c r="AS94" i="1"/>
  <c r="AN93" i="1"/>
  <c r="AS54" i="1"/>
  <c r="AN53" i="1"/>
  <c r="AS57" i="1"/>
  <c r="AS58" i="1"/>
  <c r="AN57" i="1"/>
  <c r="AS61" i="1"/>
  <c r="AS62" i="1"/>
  <c r="AN61" i="1"/>
  <c r="AS65" i="1"/>
  <c r="AS66" i="1"/>
  <c r="AN65" i="1"/>
  <c r="AS97" i="1"/>
  <c r="AN97" i="1"/>
  <c r="AN56" i="1"/>
  <c r="AN60" i="1"/>
  <c r="AN64" i="1"/>
  <c r="AN68" i="1"/>
  <c r="AN72" i="1"/>
  <c r="AN76" i="1"/>
  <c r="AN80" i="1"/>
  <c r="AN84" i="1"/>
  <c r="AN88" i="1"/>
  <c r="AN92" i="1"/>
  <c r="AN96" i="1"/>
  <c r="U55" i="1"/>
  <c r="U79" i="1"/>
  <c r="U83" i="1"/>
  <c r="Q15" i="1"/>
  <c r="Q33" i="1"/>
  <c r="U35" i="1"/>
  <c r="Q41" i="1"/>
  <c r="U43" i="1"/>
  <c r="Q49" i="1"/>
  <c r="U51" i="1"/>
  <c r="Q54" i="1"/>
  <c r="Q58" i="1"/>
  <c r="Q62" i="1"/>
  <c r="Q66" i="1"/>
  <c r="Q70" i="1"/>
  <c r="Q74" i="1"/>
  <c r="Q78" i="1"/>
  <c r="Q82" i="1"/>
  <c r="Q86" i="1"/>
  <c r="Q90" i="1"/>
  <c r="Q94" i="1"/>
  <c r="W52" i="1"/>
  <c r="Q20" i="1"/>
  <c r="Q24" i="1"/>
  <c r="Q28" i="1"/>
  <c r="V53" i="1"/>
  <c r="V56" i="1"/>
  <c r="Q56" i="1"/>
  <c r="V57" i="1"/>
  <c r="V60" i="1"/>
  <c r="Q60" i="1"/>
  <c r="V61" i="1"/>
  <c r="V64" i="1"/>
  <c r="Q64" i="1"/>
  <c r="V65" i="1"/>
  <c r="V68" i="1"/>
  <c r="Q68" i="1"/>
  <c r="V69" i="1"/>
  <c r="V72" i="1"/>
  <c r="Q72" i="1"/>
  <c r="V73" i="1"/>
  <c r="V76" i="1"/>
  <c r="Q76" i="1"/>
  <c r="V77" i="1"/>
  <c r="V80" i="1"/>
  <c r="Q80" i="1"/>
  <c r="V81" i="1"/>
  <c r="V84" i="1"/>
  <c r="Q84" i="1"/>
  <c r="V85" i="1"/>
  <c r="V88" i="1"/>
  <c r="Q88" i="1"/>
  <c r="V89" i="1"/>
  <c r="V92" i="1"/>
  <c r="Q92" i="1"/>
  <c r="V93" i="1"/>
  <c r="U95" i="1"/>
  <c r="V96" i="1"/>
  <c r="Q96" i="1"/>
  <c r="V97" i="1"/>
  <c r="U59" i="1"/>
  <c r="U63" i="1"/>
  <c r="U67" i="1"/>
  <c r="U71" i="1"/>
  <c r="U75" i="1"/>
  <c r="U87" i="1"/>
  <c r="U91" i="1"/>
  <c r="Q29" i="1"/>
  <c r="U31" i="1"/>
  <c r="Q37" i="1"/>
  <c r="U39" i="1"/>
  <c r="Q45" i="1"/>
  <c r="U47" i="1"/>
  <c r="Q53" i="1"/>
  <c r="Q57" i="1"/>
  <c r="Q61" i="1"/>
  <c r="Q65" i="1"/>
  <c r="Q69" i="1"/>
  <c r="Q73" i="1"/>
  <c r="Q77" i="1"/>
  <c r="Q81" i="1"/>
  <c r="Q85" i="1"/>
  <c r="Q89" i="1"/>
  <c r="Q93" i="1"/>
  <c r="Q97" i="1"/>
  <c r="AG63" i="1"/>
  <c r="AG79" i="1"/>
  <c r="AG95" i="1"/>
  <c r="AG59" i="1"/>
  <c r="AG91" i="1"/>
  <c r="AG26" i="1"/>
  <c r="AG67" i="1"/>
  <c r="AG83" i="1"/>
  <c r="AG75" i="1"/>
  <c r="AG55" i="1"/>
  <c r="AG71" i="1"/>
  <c r="AG87" i="1"/>
  <c r="AG27" i="1"/>
  <c r="AG60" i="1"/>
  <c r="AG64" i="1"/>
  <c r="AG76" i="1"/>
  <c r="AG80" i="1"/>
  <c r="AG84" i="1"/>
  <c r="AI53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7" i="1"/>
  <c r="AG61" i="1"/>
  <c r="AG65" i="1"/>
  <c r="AG69" i="1"/>
  <c r="AG73" i="1"/>
  <c r="AG77" i="1"/>
  <c r="AG81" i="1"/>
  <c r="AG92" i="1"/>
  <c r="AG96" i="1"/>
  <c r="AG28" i="1"/>
  <c r="AG68" i="1"/>
  <c r="AH70" i="1"/>
  <c r="AC70" i="1"/>
  <c r="AH74" i="1"/>
  <c r="AC74" i="1"/>
  <c r="AH78" i="1"/>
  <c r="AC78" i="1"/>
  <c r="AH82" i="1"/>
  <c r="AC82" i="1"/>
  <c r="AG88" i="1"/>
  <c r="AH91" i="1"/>
  <c r="AH94" i="1"/>
  <c r="AC94" i="1"/>
  <c r="AH98" i="1"/>
  <c r="AC98" i="1"/>
  <c r="AC23" i="1"/>
  <c r="AH54" i="1"/>
  <c r="AC54" i="1"/>
  <c r="AG56" i="1"/>
  <c r="AH58" i="1"/>
  <c r="AC58" i="1"/>
  <c r="AH62" i="1"/>
  <c r="AC62" i="1"/>
  <c r="AH66" i="1"/>
  <c r="AC66" i="1"/>
  <c r="AG72" i="1"/>
  <c r="AH86" i="1"/>
  <c r="AC86" i="1"/>
  <c r="AH90" i="1"/>
  <c r="AC90" i="1"/>
  <c r="AH95" i="1"/>
  <c r="AC18" i="1"/>
  <c r="AC25" i="1"/>
  <c r="AH55" i="1"/>
  <c r="AH59" i="1"/>
  <c r="AH63" i="1"/>
  <c r="AH67" i="1"/>
  <c r="AH71" i="1"/>
  <c r="AH75" i="1"/>
  <c r="AH79" i="1"/>
  <c r="AH83" i="1"/>
  <c r="AH87" i="1"/>
  <c r="AC85" i="1"/>
  <c r="AC89" i="1"/>
  <c r="AC93" i="1"/>
  <c r="AC97" i="1"/>
  <c r="H41" i="1"/>
  <c r="H29" i="1"/>
  <c r="H37" i="1"/>
  <c r="H49" i="1"/>
  <c r="H23" i="1"/>
  <c r="H27" i="1"/>
  <c r="H31" i="1"/>
  <c r="H35" i="1"/>
  <c r="H39" i="1"/>
  <c r="H43" i="1"/>
  <c r="H47" i="1"/>
  <c r="H51" i="1"/>
  <c r="H25" i="1"/>
  <c r="H33" i="1"/>
  <c r="H45" i="1"/>
  <c r="BJ24" i="1"/>
  <c r="BN24" i="1" s="1"/>
  <c r="BJ27" i="1"/>
  <c r="BJ31" i="1"/>
  <c r="BN31" i="1" s="1"/>
  <c r="BJ40" i="1"/>
  <c r="BN40" i="1" s="1"/>
  <c r="BJ47" i="1"/>
  <c r="BJ68" i="1"/>
  <c r="AY9" i="1"/>
  <c r="BD69" i="1"/>
  <c r="D12" i="1"/>
  <c r="D17" i="1"/>
  <c r="D22" i="1"/>
  <c r="H22" i="1" s="1"/>
  <c r="D24" i="1"/>
  <c r="D26" i="1"/>
  <c r="D28" i="1"/>
  <c r="D30" i="1"/>
  <c r="H30" i="1" s="1"/>
  <c r="D32" i="1"/>
  <c r="D34" i="1"/>
  <c r="D36" i="1"/>
  <c r="D38" i="1"/>
  <c r="H38" i="1" s="1"/>
  <c r="D40" i="1"/>
  <c r="D42" i="1"/>
  <c r="D44" i="1"/>
  <c r="D46" i="1"/>
  <c r="H46" i="1" s="1"/>
  <c r="D48" i="1"/>
  <c r="D50" i="1"/>
  <c r="D52" i="1"/>
  <c r="D58" i="1"/>
  <c r="D63" i="1"/>
  <c r="I64" i="1"/>
  <c r="D68" i="1"/>
  <c r="D79" i="1"/>
  <c r="H79" i="1" s="1"/>
  <c r="I84" i="1"/>
  <c r="D90" i="1"/>
  <c r="D95" i="1"/>
  <c r="D6" i="1"/>
  <c r="D14" i="1"/>
  <c r="D64" i="1"/>
  <c r="D80" i="1"/>
  <c r="BW97" i="1"/>
  <c r="CA97" i="1" s="1"/>
  <c r="BW89" i="1"/>
  <c r="CA89" i="1" s="1"/>
  <c r="BW81" i="1"/>
  <c r="CA81" i="1" s="1"/>
  <c r="BW73" i="1"/>
  <c r="CA73" i="1" s="1"/>
  <c r="CB71" i="1"/>
  <c r="BW57" i="1"/>
  <c r="BW49" i="1"/>
  <c r="BW41" i="1"/>
  <c r="D10" i="1"/>
  <c r="D16" i="1"/>
  <c r="D20" i="1"/>
  <c r="D56" i="1"/>
  <c r="I68" i="1"/>
  <c r="D72" i="1"/>
  <c r="I88" i="1"/>
  <c r="BJ16" i="1"/>
  <c r="BJ21" i="1"/>
  <c r="BJ45" i="1"/>
  <c r="BO65" i="1"/>
  <c r="BO69" i="1"/>
  <c r="BO81" i="1"/>
  <c r="BO89" i="1"/>
  <c r="BO93" i="1"/>
  <c r="D8" i="1"/>
  <c r="D19" i="1"/>
  <c r="D60" i="1"/>
  <c r="D76" i="1"/>
  <c r="I79" i="1"/>
  <c r="I92" i="1"/>
  <c r="H62" i="1"/>
  <c r="H78" i="1"/>
  <c r="H94" i="1"/>
  <c r="H90" i="1"/>
  <c r="H82" i="1"/>
  <c r="H54" i="1"/>
  <c r="H70" i="1"/>
  <c r="H86" i="1"/>
  <c r="H59" i="1"/>
  <c r="H63" i="1"/>
  <c r="I65" i="1"/>
  <c r="D65" i="1"/>
  <c r="H71" i="1"/>
  <c r="I73" i="1"/>
  <c r="D73" i="1"/>
  <c r="D15" i="1"/>
  <c r="H24" i="1"/>
  <c r="H26" i="1"/>
  <c r="H28" i="1"/>
  <c r="H32" i="1"/>
  <c r="H34" i="1"/>
  <c r="H36" i="1"/>
  <c r="H40" i="1"/>
  <c r="H42" i="1"/>
  <c r="H44" i="1"/>
  <c r="H48" i="1"/>
  <c r="H50" i="1"/>
  <c r="H52" i="1"/>
  <c r="H56" i="1"/>
  <c r="H60" i="1"/>
  <c r="H64" i="1"/>
  <c r="D66" i="1"/>
  <c r="H68" i="1"/>
  <c r="H72" i="1"/>
  <c r="D74" i="1"/>
  <c r="H76" i="1"/>
  <c r="H80" i="1"/>
  <c r="H20" i="1"/>
  <c r="H21" i="1"/>
  <c r="I53" i="1"/>
  <c r="D53" i="1"/>
  <c r="H67" i="1"/>
  <c r="I69" i="1"/>
  <c r="D69" i="1"/>
  <c r="I77" i="1"/>
  <c r="D77" i="1"/>
  <c r="I81" i="1"/>
  <c r="D81" i="1"/>
  <c r="I89" i="1"/>
  <c r="D89" i="1"/>
  <c r="H91" i="1"/>
  <c r="I93" i="1"/>
  <c r="D93" i="1"/>
  <c r="I97" i="1"/>
  <c r="D97" i="1"/>
  <c r="H55" i="1"/>
  <c r="I57" i="1"/>
  <c r="D57" i="1"/>
  <c r="I61" i="1"/>
  <c r="D61" i="1"/>
  <c r="H75" i="1"/>
  <c r="H83" i="1"/>
  <c r="I85" i="1"/>
  <c r="D85" i="1"/>
  <c r="H87" i="1"/>
  <c r="H95" i="1"/>
  <c r="D18" i="1"/>
  <c r="I54" i="1"/>
  <c r="I58" i="1"/>
  <c r="I62" i="1"/>
  <c r="I66" i="1"/>
  <c r="I70" i="1"/>
  <c r="I74" i="1"/>
  <c r="I78" i="1"/>
  <c r="I82" i="1"/>
  <c r="I86" i="1"/>
  <c r="I90" i="1"/>
  <c r="I94" i="1"/>
  <c r="D84" i="1"/>
  <c r="D88" i="1"/>
  <c r="D92" i="1"/>
  <c r="D96" i="1"/>
  <c r="BJ30" i="1"/>
  <c r="BN30" i="1" s="1"/>
  <c r="BJ42" i="1"/>
  <c r="BJ46" i="1"/>
  <c r="AY16" i="1"/>
  <c r="AY61" i="1"/>
  <c r="AY69" i="1"/>
  <c r="AY73" i="1"/>
  <c r="AY77" i="1"/>
  <c r="BC77" i="1" s="1"/>
  <c r="AY85" i="1"/>
  <c r="BC85" i="1" s="1"/>
  <c r="BW6" i="1"/>
  <c r="BW15" i="1"/>
  <c r="BW11" i="1"/>
  <c r="BW7" i="1"/>
  <c r="CB72" i="1"/>
  <c r="BW36" i="1"/>
  <c r="BW34" i="1"/>
  <c r="CA34" i="1" s="1"/>
  <c r="BW33" i="1"/>
  <c r="CA33" i="1" s="1"/>
  <c r="BW28" i="1"/>
  <c r="BW26" i="1"/>
  <c r="BW20" i="1"/>
  <c r="BJ29" i="1"/>
  <c r="BN29" i="1" s="1"/>
  <c r="BJ97" i="1"/>
  <c r="AY23" i="1"/>
  <c r="BC23" i="1" s="1"/>
  <c r="AY27" i="1"/>
  <c r="BC27" i="1" s="1"/>
  <c r="AY31" i="1"/>
  <c r="BC31" i="1" s="1"/>
  <c r="AY35" i="1"/>
  <c r="BC35" i="1" s="1"/>
  <c r="AY39" i="1"/>
  <c r="BC39" i="1" s="1"/>
  <c r="AY43" i="1"/>
  <c r="BC43" i="1" s="1"/>
  <c r="AY47" i="1"/>
  <c r="BC47" i="1" s="1"/>
  <c r="AY51" i="1"/>
  <c r="BC51" i="1" s="1"/>
  <c r="BW10" i="1"/>
  <c r="CB95" i="1"/>
  <c r="CB87" i="1"/>
  <c r="CB79" i="1"/>
  <c r="BJ28" i="1"/>
  <c r="BN28" i="1" s="1"/>
  <c r="BJ44" i="1"/>
  <c r="BN44" i="1" s="1"/>
  <c r="CA49" i="1"/>
  <c r="BJ64" i="1"/>
  <c r="AY13" i="1"/>
  <c r="AY89" i="1"/>
  <c r="BC89" i="1" s="1"/>
  <c r="AY93" i="1"/>
  <c r="BC93" i="1" s="1"/>
  <c r="BW18" i="1"/>
  <c r="CA18" i="1" s="1"/>
  <c r="BW14" i="1"/>
  <c r="BW96" i="1"/>
  <c r="CA96" i="1" s="1"/>
  <c r="CB93" i="1"/>
  <c r="BW25" i="1"/>
  <c r="CA25" i="1" s="1"/>
  <c r="BJ54" i="1"/>
  <c r="BN54" i="1" s="1"/>
  <c r="AY21" i="1"/>
  <c r="BC21" i="1" s="1"/>
  <c r="BD58" i="1"/>
  <c r="BD62" i="1"/>
  <c r="BD65" i="1"/>
  <c r="CB69" i="1"/>
  <c r="BW65" i="1"/>
  <c r="CB62" i="1"/>
  <c r="BW60" i="1"/>
  <c r="BJ35" i="1"/>
  <c r="BN35" i="1" s="1"/>
  <c r="BJ53" i="1"/>
  <c r="BN53" i="1" s="1"/>
  <c r="BO57" i="1"/>
  <c r="AY7" i="1"/>
  <c r="BE54" i="1"/>
  <c r="AY57" i="1"/>
  <c r="BD73" i="1"/>
  <c r="BD74" i="1"/>
  <c r="BD77" i="1"/>
  <c r="BD78" i="1"/>
  <c r="BD81" i="1"/>
  <c r="BD98" i="1"/>
  <c r="AY82" i="1"/>
  <c r="BC82" i="1" s="1"/>
  <c r="CB88" i="1"/>
  <c r="CB85" i="1"/>
  <c r="CB56" i="1"/>
  <c r="BW52" i="1"/>
  <c r="BW50" i="1"/>
  <c r="CB97" i="1"/>
  <c r="CB89" i="1"/>
  <c r="CB81" i="1"/>
  <c r="CB73" i="1"/>
  <c r="CB57" i="1"/>
  <c r="CA41" i="1"/>
  <c r="BJ20" i="1"/>
  <c r="BN20" i="1" s="1"/>
  <c r="BJ25" i="1"/>
  <c r="BN25" i="1" s="1"/>
  <c r="BJ38" i="1"/>
  <c r="BN38" i="1" s="1"/>
  <c r="BJ65" i="1"/>
  <c r="BN65" i="1" s="1"/>
  <c r="BJ80" i="1"/>
  <c r="AY6" i="1"/>
  <c r="AY14" i="1"/>
  <c r="AY25" i="1"/>
  <c r="BC25" i="1" s="1"/>
  <c r="AY28" i="1"/>
  <c r="BC28" i="1" s="1"/>
  <c r="AY30" i="1"/>
  <c r="BC30" i="1" s="1"/>
  <c r="AY32" i="1"/>
  <c r="AY34" i="1"/>
  <c r="BC34" i="1" s="1"/>
  <c r="AY36" i="1"/>
  <c r="BC36" i="1" s="1"/>
  <c r="AY38" i="1"/>
  <c r="BC38" i="1" s="1"/>
  <c r="AY40" i="1"/>
  <c r="AY42" i="1"/>
  <c r="AY44" i="1"/>
  <c r="BC44" i="1" s="1"/>
  <c r="AY46" i="1"/>
  <c r="BC46" i="1" s="1"/>
  <c r="AY48" i="1"/>
  <c r="AY50" i="1"/>
  <c r="BC50" i="1" s="1"/>
  <c r="AY52" i="1"/>
  <c r="AY54" i="1"/>
  <c r="BC54" i="1" s="1"/>
  <c r="AY65" i="1"/>
  <c r="BD66" i="1"/>
  <c r="AY70" i="1"/>
  <c r="AY81" i="1"/>
  <c r="BC81" i="1" s="1"/>
  <c r="BD82" i="1"/>
  <c r="AY86" i="1"/>
  <c r="AY97" i="1"/>
  <c r="BC97" i="1" s="1"/>
  <c r="AY8" i="1"/>
  <c r="AY66" i="1"/>
  <c r="BW17" i="1"/>
  <c r="BW13" i="1"/>
  <c r="BW9" i="1"/>
  <c r="BW100" i="1"/>
  <c r="CB65" i="1"/>
  <c r="BW44" i="1"/>
  <c r="BW42" i="1"/>
  <c r="BJ19" i="1"/>
  <c r="BJ37" i="1"/>
  <c r="BN37" i="1" s="1"/>
  <c r="BJ48" i="1"/>
  <c r="BN48" i="1" s="1"/>
  <c r="BJ52" i="1"/>
  <c r="BN52" i="1" s="1"/>
  <c r="BJ69" i="1"/>
  <c r="BJ84" i="1"/>
  <c r="BN84" i="1" s="1"/>
  <c r="BJ88" i="1"/>
  <c r="AY12" i="1"/>
  <c r="AY24" i="1"/>
  <c r="AY58" i="1"/>
  <c r="BC58" i="1" s="1"/>
  <c r="BD70" i="1"/>
  <c r="AY74" i="1"/>
  <c r="BC74" i="1" s="1"/>
  <c r="BD86" i="1"/>
  <c r="BD90" i="1"/>
  <c r="AY90" i="1"/>
  <c r="BC90" i="1" s="1"/>
  <c r="BJ9" i="1"/>
  <c r="BJ13" i="1"/>
  <c r="BJ22" i="1"/>
  <c r="BN22" i="1" s="1"/>
  <c r="BJ32" i="1"/>
  <c r="BN32" i="1" s="1"/>
  <c r="BJ36" i="1"/>
  <c r="BN36" i="1" s="1"/>
  <c r="BN42" i="1"/>
  <c r="BN46" i="1"/>
  <c r="BN47" i="1"/>
  <c r="BJ51" i="1"/>
  <c r="BN51" i="1" s="1"/>
  <c r="BO73" i="1"/>
  <c r="BJ81" i="1"/>
  <c r="BO86" i="1"/>
  <c r="BO91" i="1"/>
  <c r="BO99" i="1"/>
  <c r="AY10" i="1"/>
  <c r="AY11" i="1"/>
  <c r="AY17" i="1"/>
  <c r="AY18" i="1"/>
  <c r="AY22" i="1"/>
  <c r="BC22" i="1" s="1"/>
  <c r="AY62" i="1"/>
  <c r="BC62" i="1" s="1"/>
  <c r="AY78" i="1"/>
  <c r="BC78" i="1" s="1"/>
  <c r="BD94" i="1"/>
  <c r="BW90" i="1"/>
  <c r="CB90" i="1"/>
  <c r="BW76" i="1"/>
  <c r="CB76" i="1"/>
  <c r="BW58" i="1"/>
  <c r="CB58" i="1"/>
  <c r="BW16" i="1"/>
  <c r="BW98" i="1"/>
  <c r="CB98" i="1"/>
  <c r="BW93" i="1"/>
  <c r="CA93" i="1" s="1"/>
  <c r="BW79" i="1"/>
  <c r="BW80" i="1"/>
  <c r="CA80" i="1" s="1"/>
  <c r="BW77" i="1"/>
  <c r="CA77" i="1" s="1"/>
  <c r="BW63" i="1"/>
  <c r="BW64" i="1"/>
  <c r="CA64" i="1" s="1"/>
  <c r="BW61" i="1"/>
  <c r="CA61" i="1" s="1"/>
  <c r="BW47" i="1"/>
  <c r="BW48" i="1"/>
  <c r="CA48" i="1" s="1"/>
  <c r="BW45" i="1"/>
  <c r="CA45" i="1" s="1"/>
  <c r="BW31" i="1"/>
  <c r="BW32" i="1"/>
  <c r="CA32" i="1" s="1"/>
  <c r="BW29" i="1"/>
  <c r="CA29" i="1" s="1"/>
  <c r="CB77" i="1"/>
  <c r="BN41" i="1"/>
  <c r="BO78" i="1"/>
  <c r="BC61" i="1"/>
  <c r="BC69" i="1"/>
  <c r="BW74" i="1"/>
  <c r="CB74" i="1"/>
  <c r="BD63" i="1"/>
  <c r="AY63" i="1"/>
  <c r="AY64" i="1"/>
  <c r="BW82" i="1"/>
  <c r="CB82" i="1"/>
  <c r="BW68" i="1"/>
  <c r="CB68" i="1"/>
  <c r="CB61" i="1"/>
  <c r="CB99" i="1"/>
  <c r="CB91" i="1"/>
  <c r="CB83" i="1"/>
  <c r="CB75" i="1"/>
  <c r="BJ77" i="1"/>
  <c r="BO77" i="1"/>
  <c r="BD59" i="1"/>
  <c r="AY59" i="1"/>
  <c r="AY60" i="1"/>
  <c r="BD67" i="1"/>
  <c r="AY67" i="1"/>
  <c r="AY68" i="1"/>
  <c r="BD75" i="1"/>
  <c r="AY75" i="1"/>
  <c r="AY76" i="1"/>
  <c r="BD83" i="1"/>
  <c r="AY83" i="1"/>
  <c r="AY84" i="1"/>
  <c r="BD91" i="1"/>
  <c r="AY91" i="1"/>
  <c r="AY92" i="1"/>
  <c r="BD99" i="1"/>
  <c r="AY99" i="1"/>
  <c r="AY100" i="1"/>
  <c r="BW92" i="1"/>
  <c r="CB92" i="1"/>
  <c r="CB60" i="1"/>
  <c r="BJ61" i="1"/>
  <c r="BN61" i="1" s="1"/>
  <c r="BO61" i="1"/>
  <c r="BD55" i="1"/>
  <c r="AY55" i="1"/>
  <c r="AY56" i="1"/>
  <c r="BD71" i="1"/>
  <c r="AY71" i="1"/>
  <c r="AY72" i="1"/>
  <c r="BD79" i="1"/>
  <c r="AY79" i="1"/>
  <c r="AY80" i="1"/>
  <c r="BD87" i="1"/>
  <c r="AY87" i="1"/>
  <c r="AY88" i="1"/>
  <c r="BD95" i="1"/>
  <c r="AY95" i="1"/>
  <c r="AY96" i="1"/>
  <c r="BW84" i="1"/>
  <c r="CB84" i="1"/>
  <c r="BW66" i="1"/>
  <c r="CB66" i="1"/>
  <c r="CB59" i="1"/>
  <c r="BW8" i="1"/>
  <c r="BW5" i="1"/>
  <c r="BW4" i="1"/>
  <c r="BW12" i="1"/>
  <c r="CB96" i="1"/>
  <c r="BW87" i="1"/>
  <c r="BW88" i="1"/>
  <c r="CA88" i="1" s="1"/>
  <c r="BW85" i="1"/>
  <c r="CA85" i="1" s="1"/>
  <c r="CB80" i="1"/>
  <c r="BW71" i="1"/>
  <c r="BW72" i="1"/>
  <c r="CA72" i="1" s="1"/>
  <c r="BW69" i="1"/>
  <c r="CA69" i="1" s="1"/>
  <c r="CB64" i="1"/>
  <c r="BW55" i="1"/>
  <c r="CB55" i="1"/>
  <c r="BW56" i="1"/>
  <c r="CA56" i="1" s="1"/>
  <c r="BW53" i="1"/>
  <c r="CA53" i="1" s="1"/>
  <c r="BW39" i="1"/>
  <c r="BW40" i="1"/>
  <c r="CA40" i="1" s="1"/>
  <c r="BW37" i="1"/>
  <c r="CA37" i="1" s="1"/>
  <c r="BW23" i="1"/>
  <c r="BW24" i="1"/>
  <c r="CA24" i="1" s="1"/>
  <c r="BW21" i="1"/>
  <c r="CA21" i="1" s="1"/>
  <c r="CD16" i="1"/>
  <c r="CB63" i="1"/>
  <c r="BJ33" i="1"/>
  <c r="BN33" i="1" s="1"/>
  <c r="BJ34" i="1"/>
  <c r="BN34" i="1" s="1"/>
  <c r="BJ49" i="1"/>
  <c r="BN49" i="1" s="1"/>
  <c r="BJ50" i="1"/>
  <c r="BN50" i="1" s="1"/>
  <c r="BO62" i="1"/>
  <c r="BC57" i="1"/>
  <c r="BC65" i="1"/>
  <c r="BC73" i="1"/>
  <c r="BJ5" i="1"/>
  <c r="BJ56" i="1"/>
  <c r="BN56" i="1" s="1"/>
  <c r="BO66" i="1"/>
  <c r="BJ72" i="1"/>
  <c r="BN72" i="1" s="1"/>
  <c r="BO82" i="1"/>
  <c r="BO97" i="1"/>
  <c r="BC24" i="1"/>
  <c r="AY26" i="1"/>
  <c r="BC32" i="1"/>
  <c r="BC40" i="1"/>
  <c r="BC42" i="1"/>
  <c r="BC48" i="1"/>
  <c r="BC52" i="1"/>
  <c r="BC66" i="1"/>
  <c r="BC70" i="1"/>
  <c r="BC86" i="1"/>
  <c r="BW99" i="1"/>
  <c r="BW94" i="1"/>
  <c r="BW91" i="1"/>
  <c r="BW86" i="1"/>
  <c r="BW83" i="1"/>
  <c r="BW78" i="1"/>
  <c r="BW75" i="1"/>
  <c r="BW70" i="1"/>
  <c r="BW67" i="1"/>
  <c r="CA65" i="1"/>
  <c r="BW62" i="1"/>
  <c r="BW59" i="1"/>
  <c r="CA57" i="1"/>
  <c r="BW54" i="1"/>
  <c r="BW51" i="1"/>
  <c r="BW46" i="1"/>
  <c r="BW43" i="1"/>
  <c r="BW38" i="1"/>
  <c r="BW35" i="1"/>
  <c r="BW30" i="1"/>
  <c r="BW27" i="1"/>
  <c r="BW22" i="1"/>
  <c r="BW19" i="1"/>
  <c r="CB94" i="1"/>
  <c r="CB86" i="1"/>
  <c r="CB78" i="1"/>
  <c r="CB70" i="1"/>
  <c r="CB67" i="1"/>
  <c r="BJ17" i="1"/>
  <c r="BJ23" i="1"/>
  <c r="BN23" i="1" s="1"/>
  <c r="BJ39" i="1"/>
  <c r="BN39" i="1" s="1"/>
  <c r="BJ60" i="1"/>
  <c r="BO70" i="1"/>
  <c r="BJ76" i="1"/>
  <c r="BN76" i="1" s="1"/>
  <c r="BJ85" i="1"/>
  <c r="BN85" i="1" s="1"/>
  <c r="BJ89" i="1"/>
  <c r="BO90" i="1"/>
  <c r="BO95" i="1"/>
  <c r="AY19" i="1"/>
  <c r="BJ7" i="1"/>
  <c r="BJ11" i="1"/>
  <c r="BJ15" i="1"/>
  <c r="BJ57" i="1"/>
  <c r="BN57" i="1" s="1"/>
  <c r="BO58" i="1"/>
  <c r="BJ73" i="1"/>
  <c r="BO74" i="1"/>
  <c r="BO84" i="1"/>
  <c r="BO85" i="1"/>
  <c r="BO88" i="1"/>
  <c r="BJ93" i="1"/>
  <c r="BO94" i="1"/>
  <c r="BO98" i="1"/>
  <c r="AY15" i="1"/>
  <c r="AY20" i="1"/>
  <c r="BD56" i="1"/>
  <c r="BD60" i="1"/>
  <c r="BD64" i="1"/>
  <c r="BD68" i="1"/>
  <c r="BD72" i="1"/>
  <c r="BD76" i="1"/>
  <c r="BD80" i="1"/>
  <c r="BD84" i="1"/>
  <c r="BD88" i="1"/>
  <c r="BD92" i="1"/>
  <c r="BD96" i="1"/>
  <c r="AY94" i="1"/>
  <c r="AY98" i="1"/>
  <c r="BM49" i="1"/>
  <c r="BN68" i="1"/>
  <c r="BN60" i="1"/>
  <c r="BN64" i="1"/>
  <c r="BN80" i="1"/>
  <c r="BO80" i="1"/>
  <c r="BN88" i="1"/>
  <c r="BN97" i="1"/>
  <c r="BJ10" i="1"/>
  <c r="BM10" i="1" s="1"/>
  <c r="BN69" i="1"/>
  <c r="BN81" i="1"/>
  <c r="BO56" i="1"/>
  <c r="BO59" i="1"/>
  <c r="BJ59" i="1"/>
  <c r="BO68" i="1"/>
  <c r="BO71" i="1"/>
  <c r="BJ71" i="1"/>
  <c r="BM71" i="1" s="1"/>
  <c r="BO72" i="1"/>
  <c r="BO75" i="1"/>
  <c r="BJ75" i="1"/>
  <c r="BO79" i="1"/>
  <c r="BJ79" i="1"/>
  <c r="BJ8" i="1"/>
  <c r="BN19" i="1"/>
  <c r="BN27" i="1"/>
  <c r="BN43" i="1"/>
  <c r="BN89" i="1"/>
  <c r="BJ12" i="1"/>
  <c r="BO55" i="1"/>
  <c r="BJ55" i="1"/>
  <c r="BO60" i="1"/>
  <c r="BO63" i="1"/>
  <c r="BJ63" i="1"/>
  <c r="BO64" i="1"/>
  <c r="BO67" i="1"/>
  <c r="BJ67" i="1"/>
  <c r="BO76" i="1"/>
  <c r="BJ6" i="1"/>
  <c r="BJ14" i="1"/>
  <c r="BN21" i="1"/>
  <c r="BN45" i="1"/>
  <c r="BJ96" i="1"/>
  <c r="BJ100" i="1"/>
  <c r="BJ83" i="1"/>
  <c r="BJ87" i="1"/>
  <c r="BM87" i="1" s="1"/>
  <c r="BJ91" i="1"/>
  <c r="BO92" i="1"/>
  <c r="BJ95" i="1"/>
  <c r="BO96" i="1"/>
  <c r="BJ99" i="1"/>
  <c r="BJ92" i="1"/>
  <c r="BJ18" i="1"/>
  <c r="BJ58" i="1"/>
  <c r="BJ62" i="1"/>
  <c r="BJ66" i="1"/>
  <c r="BJ70" i="1"/>
  <c r="BJ74" i="1"/>
  <c r="BJ78" i="1"/>
  <c r="BJ82" i="1"/>
  <c r="BO83" i="1"/>
  <c r="BJ86" i="1"/>
  <c r="BO87" i="1"/>
  <c r="BJ90" i="1"/>
  <c r="BJ94" i="1"/>
  <c r="BJ98" i="1"/>
  <c r="CA60" i="1"/>
  <c r="CA44" i="1"/>
  <c r="CA36" i="1"/>
  <c r="CA28" i="1"/>
  <c r="CA63" i="1"/>
  <c r="CA59" i="1"/>
  <c r="CA47" i="1"/>
  <c r="CA31" i="1"/>
  <c r="CA23" i="1"/>
  <c r="CA46" i="1"/>
  <c r="CA30" i="1"/>
  <c r="CA26" i="1"/>
  <c r="BW95" i="1"/>
  <c r="AF14" i="1" l="1"/>
  <c r="AH14" i="1" s="1"/>
  <c r="BZ5" i="1"/>
  <c r="BZ9" i="1"/>
  <c r="CB9" i="1" s="1"/>
  <c r="BZ13" i="1"/>
  <c r="CB13" i="1" s="1"/>
  <c r="BZ17" i="1"/>
  <c r="CB17" i="1" s="1"/>
  <c r="BZ25" i="1"/>
  <c r="BZ29" i="1"/>
  <c r="BZ33" i="1"/>
  <c r="BZ37" i="1"/>
  <c r="BZ41" i="1"/>
  <c r="BZ45" i="1"/>
  <c r="BZ49" i="1"/>
  <c r="BZ53" i="1"/>
  <c r="BZ57" i="1"/>
  <c r="BZ61" i="1"/>
  <c r="BZ65" i="1"/>
  <c r="BZ69" i="1"/>
  <c r="BZ73" i="1"/>
  <c r="BZ77" i="1"/>
  <c r="BZ81" i="1"/>
  <c r="BZ85" i="1"/>
  <c r="BZ89" i="1"/>
  <c r="BZ93" i="1"/>
  <c r="BZ97" i="1"/>
  <c r="BZ12" i="1"/>
  <c r="BZ24" i="1"/>
  <c r="BZ36" i="1"/>
  <c r="BZ48" i="1"/>
  <c r="BZ60" i="1"/>
  <c r="BZ68" i="1"/>
  <c r="BZ84" i="1"/>
  <c r="BZ96" i="1"/>
  <c r="BZ6" i="1"/>
  <c r="BZ10" i="1"/>
  <c r="CB10" i="1" s="1"/>
  <c r="BZ14" i="1"/>
  <c r="CB14" i="1" s="1"/>
  <c r="BZ18" i="1"/>
  <c r="CB18" i="1" s="1"/>
  <c r="BZ22" i="1"/>
  <c r="BZ26" i="1"/>
  <c r="BZ30" i="1"/>
  <c r="BZ34" i="1"/>
  <c r="BZ38" i="1"/>
  <c r="BZ42" i="1"/>
  <c r="BZ46" i="1"/>
  <c r="BZ50" i="1"/>
  <c r="BZ54" i="1"/>
  <c r="BZ58" i="1"/>
  <c r="BZ62" i="1"/>
  <c r="BZ66" i="1"/>
  <c r="BZ70" i="1"/>
  <c r="BZ74" i="1"/>
  <c r="BZ78" i="1"/>
  <c r="BZ82" i="1"/>
  <c r="BZ86" i="1"/>
  <c r="BZ90" i="1"/>
  <c r="BZ94" i="1"/>
  <c r="BZ98" i="1"/>
  <c r="BZ16" i="1"/>
  <c r="BZ28" i="1"/>
  <c r="BZ40" i="1"/>
  <c r="BZ52" i="1"/>
  <c r="BZ64" i="1"/>
  <c r="BZ76" i="1"/>
  <c r="BZ88" i="1"/>
  <c r="BZ100" i="1"/>
  <c r="BZ7" i="1"/>
  <c r="BZ11" i="1"/>
  <c r="CB11" i="1" s="1"/>
  <c r="BZ15" i="1"/>
  <c r="CB15" i="1" s="1"/>
  <c r="BZ19" i="1"/>
  <c r="CB19" i="1" s="1"/>
  <c r="BZ23" i="1"/>
  <c r="BZ27" i="1"/>
  <c r="BZ31" i="1"/>
  <c r="BZ35" i="1"/>
  <c r="BZ39" i="1"/>
  <c r="BZ43" i="1"/>
  <c r="BZ47" i="1"/>
  <c r="BZ51" i="1"/>
  <c r="BZ55" i="1"/>
  <c r="BZ59" i="1"/>
  <c r="BZ63" i="1"/>
  <c r="BZ67" i="1"/>
  <c r="BZ71" i="1"/>
  <c r="BZ75" i="1"/>
  <c r="BZ79" i="1"/>
  <c r="BZ83" i="1"/>
  <c r="BZ87" i="1"/>
  <c r="BZ91" i="1"/>
  <c r="BZ95" i="1"/>
  <c r="BZ99" i="1"/>
  <c r="BZ8" i="1"/>
  <c r="BZ20" i="1"/>
  <c r="CB20" i="1" s="1"/>
  <c r="BZ32" i="1"/>
  <c r="BZ44" i="1"/>
  <c r="BZ56" i="1"/>
  <c r="BZ72" i="1"/>
  <c r="BZ80" i="1"/>
  <c r="BZ92" i="1"/>
  <c r="BM54" i="1"/>
  <c r="CB12" i="1"/>
  <c r="BM20" i="1"/>
  <c r="BO20" i="1" s="1"/>
  <c r="BB48" i="1"/>
  <c r="BB8" i="1"/>
  <c r="BD8" i="1" s="1"/>
  <c r="V27" i="1"/>
  <c r="AQ79" i="1"/>
  <c r="AQ58" i="1"/>
  <c r="AQ37" i="1"/>
  <c r="AS37" i="1" s="1"/>
  <c r="AQ5" i="1"/>
  <c r="AS5" i="1" s="1"/>
  <c r="AQ7" i="1"/>
  <c r="AS7" i="1" s="1"/>
  <c r="AF42" i="1"/>
  <c r="BM18" i="1"/>
  <c r="BO18" i="1" s="1"/>
  <c r="BM83" i="1"/>
  <c r="BM12" i="1"/>
  <c r="BO12" i="1" s="1"/>
  <c r="BM75" i="1"/>
  <c r="BM31" i="1"/>
  <c r="BB81" i="1"/>
  <c r="G94" i="1"/>
  <c r="I10" i="1"/>
  <c r="I6" i="1"/>
  <c r="I11" i="1"/>
  <c r="AF92" i="1"/>
  <c r="AF77" i="1"/>
  <c r="AF69" i="1"/>
  <c r="AF61" i="1"/>
  <c r="AF53" i="1"/>
  <c r="AF49" i="1"/>
  <c r="AF45" i="1"/>
  <c r="AF41" i="1"/>
  <c r="AF37" i="1"/>
  <c r="AF33" i="1"/>
  <c r="AF29" i="1"/>
  <c r="AF84" i="1"/>
  <c r="AF76" i="1"/>
  <c r="AF60" i="1"/>
  <c r="AF24" i="1"/>
  <c r="AF22" i="1"/>
  <c r="AH22" i="1" s="1"/>
  <c r="AF59" i="1"/>
  <c r="AF79" i="1"/>
  <c r="V26" i="1"/>
  <c r="V23" i="1"/>
  <c r="AQ19" i="1"/>
  <c r="AS19" i="1" s="1"/>
  <c r="AQ16" i="1"/>
  <c r="AS16" i="1" s="1"/>
  <c r="AQ91" i="1"/>
  <c r="AQ95" i="1"/>
  <c r="AQ83" i="1"/>
  <c r="AQ67" i="1"/>
  <c r="AQ59" i="1"/>
  <c r="AQ52" i="1"/>
  <c r="AS52" i="1" s="1"/>
  <c r="AQ48" i="1"/>
  <c r="AS48" i="1" s="1"/>
  <c r="AQ44" i="1"/>
  <c r="AS44" i="1" s="1"/>
  <c r="AQ40" i="1"/>
  <c r="AS40" i="1" s="1"/>
  <c r="AQ36" i="1"/>
  <c r="AS36" i="1" s="1"/>
  <c r="AQ32" i="1"/>
  <c r="AS32" i="1" s="1"/>
  <c r="AQ28" i="1"/>
  <c r="AS28" i="1" s="1"/>
  <c r="AQ24" i="1"/>
  <c r="AS24" i="1" s="1"/>
  <c r="AQ21" i="1"/>
  <c r="AS21" i="1" s="1"/>
  <c r="AQ51" i="1"/>
  <c r="AS51" i="1" s="1"/>
  <c r="AQ43" i="1"/>
  <c r="AS43" i="1" s="1"/>
  <c r="AQ35" i="1"/>
  <c r="AS35" i="1" s="1"/>
  <c r="AQ27" i="1"/>
  <c r="AS27" i="1" s="1"/>
  <c r="AQ14" i="1"/>
  <c r="AS14" i="1" s="1"/>
  <c r="V17" i="1"/>
  <c r="AF12" i="1"/>
  <c r="AH12" i="1" s="1"/>
  <c r="AF15" i="1"/>
  <c r="AH15" i="1" s="1"/>
  <c r="V22" i="1"/>
  <c r="AF32" i="1"/>
  <c r="AF17" i="1"/>
  <c r="AH17" i="1" s="1"/>
  <c r="AQ17" i="1"/>
  <c r="AS17" i="1" s="1"/>
  <c r="AF11" i="1"/>
  <c r="AH11" i="1" s="1"/>
  <c r="V19" i="1"/>
  <c r="AF48" i="1"/>
  <c r="AF40" i="1"/>
  <c r="I7" i="1"/>
  <c r="AF68" i="1"/>
  <c r="AF75" i="1"/>
  <c r="AF83" i="1"/>
  <c r="AQ62" i="1"/>
  <c r="AQ29" i="1"/>
  <c r="AS29" i="1" s="1"/>
  <c r="V21" i="1"/>
  <c r="V12" i="1"/>
  <c r="AF19" i="1"/>
  <c r="AH19" i="1" s="1"/>
  <c r="AF5" i="1"/>
  <c r="AH5" i="1" s="1"/>
  <c r="AF16" i="1"/>
  <c r="AH16" i="1" s="1"/>
  <c r="AQ9" i="1"/>
  <c r="AS9" i="1" s="1"/>
  <c r="AF34" i="1"/>
  <c r="BM94" i="1"/>
  <c r="BM70" i="1"/>
  <c r="BM95" i="1"/>
  <c r="BM81" i="1"/>
  <c r="BB35" i="1"/>
  <c r="BZ4" i="1"/>
  <c r="CB4" i="1" s="1"/>
  <c r="BM82" i="1"/>
  <c r="BM66" i="1"/>
  <c r="BM14" i="1"/>
  <c r="BO14" i="1" s="1"/>
  <c r="BM22" i="1"/>
  <c r="BM47" i="1"/>
  <c r="BM15" i="1"/>
  <c r="BO15" i="1" s="1"/>
  <c r="BB15" i="1"/>
  <c r="BD15" i="1" s="1"/>
  <c r="BM73" i="1"/>
  <c r="BM11" i="1"/>
  <c r="BO11" i="1" s="1"/>
  <c r="BM17" i="1"/>
  <c r="BO17" i="1" s="1"/>
  <c r="BB32" i="1"/>
  <c r="BM77" i="1"/>
  <c r="CB16" i="1"/>
  <c r="BB17" i="1"/>
  <c r="BD17" i="1" s="1"/>
  <c r="BB12" i="1"/>
  <c r="BD12" i="1" s="1"/>
  <c r="I18" i="1"/>
  <c r="I19" i="1"/>
  <c r="I9" i="1"/>
  <c r="AF18" i="1"/>
  <c r="AH18" i="1" s="1"/>
  <c r="AF88" i="1"/>
  <c r="AF87" i="1"/>
  <c r="AF55" i="1"/>
  <c r="AF67" i="1"/>
  <c r="V20" i="1"/>
  <c r="AQ15" i="1"/>
  <c r="AS15" i="1" s="1"/>
  <c r="AQ71" i="1"/>
  <c r="AQ12" i="1"/>
  <c r="AS12" i="1" s="1"/>
  <c r="AQ66" i="1"/>
  <c r="AQ94" i="1"/>
  <c r="AQ49" i="1"/>
  <c r="AS49" i="1" s="1"/>
  <c r="AQ41" i="1"/>
  <c r="AS41" i="1" s="1"/>
  <c r="AQ33" i="1"/>
  <c r="AS33" i="1" s="1"/>
  <c r="AQ25" i="1"/>
  <c r="AS25" i="1" s="1"/>
  <c r="AQ13" i="1"/>
  <c r="AS13" i="1" s="1"/>
  <c r="V13" i="1"/>
  <c r="AF8" i="1"/>
  <c r="AH8" i="1" s="1"/>
  <c r="AF7" i="1"/>
  <c r="AH7" i="1" s="1"/>
  <c r="V18" i="1"/>
  <c r="AF30" i="1"/>
  <c r="AF13" i="1"/>
  <c r="AH13" i="1" s="1"/>
  <c r="AQ4" i="1"/>
  <c r="AS4" i="1" s="1"/>
  <c r="AQ98" i="1"/>
  <c r="V11" i="1"/>
  <c r="AF46" i="1"/>
  <c r="AF38" i="1"/>
  <c r="AF10" i="1"/>
  <c r="AH10" i="1" s="1"/>
  <c r="G79" i="1"/>
  <c r="AF72" i="1"/>
  <c r="AF56" i="1"/>
  <c r="AF71" i="1"/>
  <c r="V15" i="1"/>
  <c r="AQ54" i="1"/>
  <c r="AQ45" i="1"/>
  <c r="AS45" i="1" s="1"/>
  <c r="AQ18" i="1"/>
  <c r="AS18" i="1" s="1"/>
  <c r="AF28" i="1"/>
  <c r="AF50" i="1"/>
  <c r="BM38" i="1"/>
  <c r="BM64" i="1"/>
  <c r="BM88" i="1"/>
  <c r="BB51" i="1"/>
  <c r="BB40" i="1"/>
  <c r="BB65" i="1"/>
  <c r="BB22" i="1"/>
  <c r="BD22" i="1" s="1"/>
  <c r="AF96" i="1"/>
  <c r="AF81" i="1"/>
  <c r="AF73" i="1"/>
  <c r="AF65" i="1"/>
  <c r="AF57" i="1"/>
  <c r="AF51" i="1"/>
  <c r="AF47" i="1"/>
  <c r="AF43" i="1"/>
  <c r="AF39" i="1"/>
  <c r="AF35" i="1"/>
  <c r="AF31" i="1"/>
  <c r="AF21" i="1"/>
  <c r="AH21" i="1" s="1"/>
  <c r="AF80" i="1"/>
  <c r="AF64" i="1"/>
  <c r="AF27" i="1"/>
  <c r="AF26" i="1"/>
  <c r="AF91" i="1"/>
  <c r="AF95" i="1"/>
  <c r="AF63" i="1"/>
  <c r="V25" i="1"/>
  <c r="AQ87" i="1"/>
  <c r="AQ75" i="1"/>
  <c r="AQ63" i="1"/>
  <c r="AQ55" i="1"/>
  <c r="AQ50" i="1"/>
  <c r="AS50" i="1" s="1"/>
  <c r="AQ46" i="1"/>
  <c r="AS46" i="1" s="1"/>
  <c r="AQ42" i="1"/>
  <c r="AS42" i="1" s="1"/>
  <c r="AQ38" i="1"/>
  <c r="AS38" i="1" s="1"/>
  <c r="AQ34" i="1"/>
  <c r="AS34" i="1" s="1"/>
  <c r="AQ30" i="1"/>
  <c r="AS30" i="1" s="1"/>
  <c r="AQ26" i="1"/>
  <c r="AS26" i="1" s="1"/>
  <c r="AQ22" i="1"/>
  <c r="AS22" i="1" s="1"/>
  <c r="AQ47" i="1"/>
  <c r="AS47" i="1" s="1"/>
  <c r="AQ39" i="1"/>
  <c r="AS39" i="1" s="1"/>
  <c r="AQ31" i="1"/>
  <c r="AS31" i="1" s="1"/>
  <c r="AQ23" i="1"/>
  <c r="AS23" i="1" s="1"/>
  <c r="AQ6" i="1"/>
  <c r="AS6" i="1" s="1"/>
  <c r="AF99" i="1"/>
  <c r="AQ11" i="1"/>
  <c r="AS11" i="1" s="1"/>
  <c r="AQ8" i="1"/>
  <c r="AS8" i="1" s="1"/>
  <c r="V14" i="1"/>
  <c r="AF20" i="1"/>
  <c r="AH20" i="1" s="1"/>
  <c r="AF9" i="1"/>
  <c r="AH9" i="1" s="1"/>
  <c r="V16" i="1"/>
  <c r="AQ10" i="1"/>
  <c r="AS10" i="1" s="1"/>
  <c r="AF52" i="1"/>
  <c r="AF44" i="1"/>
  <c r="AF36" i="1"/>
  <c r="AF6" i="1"/>
  <c r="AH6" i="1" s="1"/>
  <c r="AR53" i="1"/>
  <c r="AQ53" i="1"/>
  <c r="AS53" i="1" s="1"/>
  <c r="AR92" i="1"/>
  <c r="AQ92" i="1"/>
  <c r="AR76" i="1"/>
  <c r="AQ76" i="1"/>
  <c r="AR60" i="1"/>
  <c r="AQ60" i="1"/>
  <c r="AR97" i="1"/>
  <c r="AQ97" i="1"/>
  <c r="AR57" i="1"/>
  <c r="AQ57" i="1"/>
  <c r="AQ90" i="1"/>
  <c r="AR90" i="1"/>
  <c r="AQ82" i="1"/>
  <c r="AR82" i="1"/>
  <c r="AR89" i="1"/>
  <c r="AQ89" i="1"/>
  <c r="AR73" i="1"/>
  <c r="AQ73" i="1"/>
  <c r="AR96" i="1"/>
  <c r="AQ96" i="1"/>
  <c r="AR64" i="1"/>
  <c r="AQ64" i="1"/>
  <c r="AR85" i="1"/>
  <c r="AQ85" i="1"/>
  <c r="AR69" i="1"/>
  <c r="AQ69" i="1"/>
  <c r="AR88" i="1"/>
  <c r="AQ88" i="1"/>
  <c r="AR72" i="1"/>
  <c r="AQ72" i="1"/>
  <c r="AR56" i="1"/>
  <c r="AQ56" i="1"/>
  <c r="AR61" i="1"/>
  <c r="AQ61" i="1"/>
  <c r="AQ86" i="1"/>
  <c r="AR86" i="1"/>
  <c r="AQ70" i="1"/>
  <c r="AR70" i="1"/>
  <c r="AR77" i="1"/>
  <c r="AQ77" i="1"/>
  <c r="AR80" i="1"/>
  <c r="AQ80" i="1"/>
  <c r="AR93" i="1"/>
  <c r="AQ93" i="1"/>
  <c r="AQ78" i="1"/>
  <c r="AR78" i="1"/>
  <c r="AR84" i="1"/>
  <c r="AQ84" i="1"/>
  <c r="AR68" i="1"/>
  <c r="AQ68" i="1"/>
  <c r="AR65" i="1"/>
  <c r="AQ65" i="1"/>
  <c r="AQ74" i="1"/>
  <c r="AR74" i="1"/>
  <c r="AQ20" i="1"/>
  <c r="AS20" i="1" s="1"/>
  <c r="AR20" i="1"/>
  <c r="AR81" i="1"/>
  <c r="AQ81" i="1"/>
  <c r="U85" i="1"/>
  <c r="U69" i="1"/>
  <c r="U53" i="1"/>
  <c r="U80" i="1"/>
  <c r="U64" i="1"/>
  <c r="U82" i="1"/>
  <c r="U66" i="1"/>
  <c r="U33" i="1"/>
  <c r="U89" i="1"/>
  <c r="U92" i="1"/>
  <c r="U76" i="1"/>
  <c r="U60" i="1"/>
  <c r="U86" i="1"/>
  <c r="U97" i="1"/>
  <c r="U81" i="1"/>
  <c r="U65" i="1"/>
  <c r="V29" i="1"/>
  <c r="U84" i="1"/>
  <c r="U68" i="1"/>
  <c r="V28" i="1"/>
  <c r="U94" i="1"/>
  <c r="U78" i="1"/>
  <c r="U62" i="1"/>
  <c r="U41" i="1"/>
  <c r="U73" i="1"/>
  <c r="U57" i="1"/>
  <c r="U45" i="1"/>
  <c r="U70" i="1"/>
  <c r="U54" i="1"/>
  <c r="U93" i="1"/>
  <c r="U77" i="1"/>
  <c r="U61" i="1"/>
  <c r="U37" i="1"/>
  <c r="U96" i="1"/>
  <c r="U88" i="1"/>
  <c r="U72" i="1"/>
  <c r="U56" i="1"/>
  <c r="V24" i="1"/>
  <c r="U90" i="1"/>
  <c r="U74" i="1"/>
  <c r="U58" i="1"/>
  <c r="U49" i="1"/>
  <c r="AG97" i="1"/>
  <c r="AF97" i="1"/>
  <c r="AG93" i="1"/>
  <c r="AF93" i="1"/>
  <c r="AG25" i="1"/>
  <c r="AF25" i="1"/>
  <c r="AF23" i="1"/>
  <c r="AH23" i="1" s="1"/>
  <c r="AG82" i="1"/>
  <c r="AF82" i="1"/>
  <c r="AG74" i="1"/>
  <c r="AF74" i="1"/>
  <c r="AG89" i="1"/>
  <c r="AF89" i="1"/>
  <c r="AG86" i="1"/>
  <c r="AF86" i="1"/>
  <c r="AG66" i="1"/>
  <c r="AF66" i="1"/>
  <c r="AG58" i="1"/>
  <c r="AF58" i="1"/>
  <c r="AG54" i="1"/>
  <c r="AF54" i="1"/>
  <c r="AG98" i="1"/>
  <c r="AF98" i="1"/>
  <c r="AG90" i="1"/>
  <c r="AF90" i="1"/>
  <c r="AG62" i="1"/>
  <c r="AF62" i="1"/>
  <c r="AG94" i="1"/>
  <c r="AF94" i="1"/>
  <c r="AG85" i="1"/>
  <c r="AF85" i="1"/>
  <c r="AG78" i="1"/>
  <c r="AF78" i="1"/>
  <c r="AG70" i="1"/>
  <c r="AF70" i="1"/>
  <c r="G95" i="1"/>
  <c r="I16" i="1"/>
  <c r="I20" i="1"/>
  <c r="G86" i="1"/>
  <c r="H58" i="1"/>
  <c r="I8" i="1"/>
  <c r="I17" i="1"/>
  <c r="CA50" i="1"/>
  <c r="BM36" i="1"/>
  <c r="BB61" i="1"/>
  <c r="G91" i="1"/>
  <c r="G90" i="1"/>
  <c r="G78" i="1"/>
  <c r="I12" i="1"/>
  <c r="G87" i="1"/>
  <c r="G83" i="1"/>
  <c r="G80" i="1"/>
  <c r="I15" i="1"/>
  <c r="G82" i="1"/>
  <c r="G98" i="1"/>
  <c r="I14" i="1"/>
  <c r="I4" i="1"/>
  <c r="K13" i="1" s="1"/>
  <c r="I13" i="1"/>
  <c r="I5" i="1"/>
  <c r="H92" i="1"/>
  <c r="G92" i="1"/>
  <c r="H97" i="1"/>
  <c r="G97" i="1"/>
  <c r="H81" i="1"/>
  <c r="G81" i="1"/>
  <c r="H69" i="1"/>
  <c r="H53" i="1"/>
  <c r="H73" i="1"/>
  <c r="H65" i="1"/>
  <c r="H96" i="1"/>
  <c r="G96" i="1"/>
  <c r="H88" i="1"/>
  <c r="G88" i="1"/>
  <c r="H61" i="1"/>
  <c r="H74" i="1"/>
  <c r="H85" i="1"/>
  <c r="G85" i="1"/>
  <c r="H57" i="1"/>
  <c r="H84" i="1"/>
  <c r="G84" i="1"/>
  <c r="H93" i="1"/>
  <c r="G93" i="1"/>
  <c r="H89" i="1"/>
  <c r="G89" i="1"/>
  <c r="H77" i="1"/>
  <c r="G77" i="1"/>
  <c r="H66" i="1"/>
  <c r="BB97" i="1"/>
  <c r="CA35" i="1"/>
  <c r="CA20" i="1"/>
  <c r="BB27" i="1"/>
  <c r="BB43" i="1"/>
  <c r="CA19" i="1"/>
  <c r="CA52" i="1"/>
  <c r="BM65" i="1"/>
  <c r="CA51" i="1"/>
  <c r="BB21" i="1"/>
  <c r="BD21" i="1" s="1"/>
  <c r="BB10" i="1"/>
  <c r="BD10" i="1" s="1"/>
  <c r="BB54" i="1"/>
  <c r="BB46" i="1"/>
  <c r="BB38" i="1"/>
  <c r="BB30" i="1"/>
  <c r="BB6" i="1"/>
  <c r="BD6" i="1" s="1"/>
  <c r="CA68" i="1"/>
  <c r="BM33" i="1"/>
  <c r="CB7" i="1"/>
  <c r="CA42" i="1"/>
  <c r="BM90" i="1"/>
  <c r="BM92" i="1"/>
  <c r="BM100" i="1"/>
  <c r="BM6" i="1"/>
  <c r="BO6" i="1" s="1"/>
  <c r="BM55" i="1"/>
  <c r="BM79" i="1"/>
  <c r="BM59" i="1"/>
  <c r="BN77" i="1"/>
  <c r="BM21" i="1"/>
  <c r="BO21" i="1" s="1"/>
  <c r="BM37" i="1"/>
  <c r="BM53" i="1"/>
  <c r="BM69" i="1"/>
  <c r="BM85" i="1"/>
  <c r="BM26" i="1"/>
  <c r="BM42" i="1"/>
  <c r="BM19" i="1"/>
  <c r="BO19" i="1" s="1"/>
  <c r="BM35" i="1"/>
  <c r="BM51" i="1"/>
  <c r="BM80" i="1"/>
  <c r="BM40" i="1"/>
  <c r="BM52" i="1"/>
  <c r="BM24" i="1"/>
  <c r="BM16" i="1"/>
  <c r="BM5" i="1"/>
  <c r="BO5" i="1" s="1"/>
  <c r="BB90" i="1"/>
  <c r="BB82" i="1"/>
  <c r="BB74" i="1"/>
  <c r="BB66" i="1"/>
  <c r="BB58" i="1"/>
  <c r="BB53" i="1"/>
  <c r="BB50" i="1"/>
  <c r="BB45" i="1"/>
  <c r="BB42" i="1"/>
  <c r="BB37" i="1"/>
  <c r="BB34" i="1"/>
  <c r="BB29" i="1"/>
  <c r="BB100" i="1"/>
  <c r="BB11" i="1"/>
  <c r="BD11" i="1" s="1"/>
  <c r="BB7" i="1"/>
  <c r="BD7" i="1" s="1"/>
  <c r="BB85" i="1"/>
  <c r="BB69" i="1"/>
  <c r="BB25" i="1"/>
  <c r="CB8" i="1"/>
  <c r="CA43" i="1"/>
  <c r="BM78" i="1"/>
  <c r="BM62" i="1"/>
  <c r="BM99" i="1"/>
  <c r="BM91" i="1"/>
  <c r="BM96" i="1"/>
  <c r="BM63" i="1"/>
  <c r="BN73" i="1"/>
  <c r="BM25" i="1"/>
  <c r="BM41" i="1"/>
  <c r="BM57" i="1"/>
  <c r="BM89" i="1"/>
  <c r="BM30" i="1"/>
  <c r="BM46" i="1"/>
  <c r="BM23" i="1"/>
  <c r="BM39" i="1"/>
  <c r="BM32" i="1"/>
  <c r="BM7" i="1"/>
  <c r="BM60" i="1"/>
  <c r="BM72" i="1"/>
  <c r="BM44" i="1"/>
  <c r="BM28" i="1"/>
  <c r="BB52" i="1"/>
  <c r="BB47" i="1"/>
  <c r="BB44" i="1"/>
  <c r="BB39" i="1"/>
  <c r="BB36" i="1"/>
  <c r="BB31" i="1"/>
  <c r="BB28" i="1"/>
  <c r="BB24" i="1"/>
  <c r="BB89" i="1"/>
  <c r="BB73" i="1"/>
  <c r="BB57" i="1"/>
  <c r="BB14" i="1"/>
  <c r="BD14" i="1" s="1"/>
  <c r="BB16" i="1"/>
  <c r="BD16" i="1" s="1"/>
  <c r="CB5" i="1"/>
  <c r="CA27" i="1"/>
  <c r="CA67" i="1"/>
  <c r="BM98" i="1"/>
  <c r="BM86" i="1"/>
  <c r="BM74" i="1"/>
  <c r="BM58" i="1"/>
  <c r="BM67" i="1"/>
  <c r="BM8" i="1"/>
  <c r="BO8" i="1" s="1"/>
  <c r="BM29" i="1"/>
  <c r="BM45" i="1"/>
  <c r="BM61" i="1"/>
  <c r="BM97" i="1"/>
  <c r="BM34" i="1"/>
  <c r="BM50" i="1"/>
  <c r="BM27" i="1"/>
  <c r="BM43" i="1"/>
  <c r="BM48" i="1"/>
  <c r="BM13" i="1"/>
  <c r="BM84" i="1"/>
  <c r="BM9" i="1"/>
  <c r="BM68" i="1"/>
  <c r="BM93" i="1"/>
  <c r="BM76" i="1"/>
  <c r="BB86" i="1"/>
  <c r="BB78" i="1"/>
  <c r="BB70" i="1"/>
  <c r="BB62" i="1"/>
  <c r="BB49" i="1"/>
  <c r="BB41" i="1"/>
  <c r="BB33" i="1"/>
  <c r="BB23" i="1"/>
  <c r="BD23" i="1" s="1"/>
  <c r="BB13" i="1"/>
  <c r="BD13" i="1" s="1"/>
  <c r="BB9" i="1"/>
  <c r="BD9" i="1" s="1"/>
  <c r="BB93" i="1"/>
  <c r="BB77" i="1"/>
  <c r="BC94" i="1"/>
  <c r="BB94" i="1"/>
  <c r="BB20" i="1"/>
  <c r="BD20" i="1" s="1"/>
  <c r="CA71" i="1"/>
  <c r="BC95" i="1"/>
  <c r="BB95" i="1"/>
  <c r="BN93" i="1"/>
  <c r="BM56" i="1"/>
  <c r="CA83" i="1"/>
  <c r="CA99" i="1"/>
  <c r="BB80" i="1"/>
  <c r="BC80" i="1"/>
  <c r="BC71" i="1"/>
  <c r="BB71" i="1"/>
  <c r="BB84" i="1"/>
  <c r="BC84" i="1"/>
  <c r="BC75" i="1"/>
  <c r="BB75" i="1"/>
  <c r="BB64" i="1"/>
  <c r="BC64" i="1"/>
  <c r="CA74" i="1"/>
  <c r="CA79" i="1"/>
  <c r="CA76" i="1"/>
  <c r="CA87" i="1"/>
  <c r="BC55" i="1"/>
  <c r="BB55" i="1"/>
  <c r="BC99" i="1"/>
  <c r="BB99" i="1"/>
  <c r="BC67" i="1"/>
  <c r="BB67" i="1"/>
  <c r="CA82" i="1"/>
  <c r="CA98" i="1"/>
  <c r="CA39" i="1"/>
  <c r="CA55" i="1"/>
  <c r="CA70" i="1"/>
  <c r="CA86" i="1"/>
  <c r="BC26" i="1"/>
  <c r="BB26" i="1"/>
  <c r="CA84" i="1"/>
  <c r="BB88" i="1"/>
  <c r="BC88" i="1"/>
  <c r="BC79" i="1"/>
  <c r="BB79" i="1"/>
  <c r="CA92" i="1"/>
  <c r="BB92" i="1"/>
  <c r="BC92" i="1"/>
  <c r="BC83" i="1"/>
  <c r="BB83" i="1"/>
  <c r="BB60" i="1"/>
  <c r="BC60" i="1"/>
  <c r="BC63" i="1"/>
  <c r="BB63" i="1"/>
  <c r="CA95" i="1"/>
  <c r="CA78" i="1"/>
  <c r="CA94" i="1"/>
  <c r="CA66" i="1"/>
  <c r="BB72" i="1"/>
  <c r="BC72" i="1"/>
  <c r="BB76" i="1"/>
  <c r="BC76" i="1"/>
  <c r="CA22" i="1"/>
  <c r="CA38" i="1"/>
  <c r="CA54" i="1"/>
  <c r="BC98" i="1"/>
  <c r="BB98" i="1"/>
  <c r="BB19" i="1"/>
  <c r="BD19" i="1" s="1"/>
  <c r="CA62" i="1"/>
  <c r="CA75" i="1"/>
  <c r="CA91" i="1"/>
  <c r="BB96" i="1"/>
  <c r="BC96" i="1"/>
  <c r="BC87" i="1"/>
  <c r="BB87" i="1"/>
  <c r="BB56" i="1"/>
  <c r="BC56" i="1"/>
  <c r="BC91" i="1"/>
  <c r="BB91" i="1"/>
  <c r="BB68" i="1"/>
  <c r="BC68" i="1"/>
  <c r="BC59" i="1"/>
  <c r="BB59" i="1"/>
  <c r="CB6" i="1"/>
  <c r="BB18" i="1"/>
  <c r="BD18" i="1" s="1"/>
  <c r="CA58" i="1"/>
  <c r="CA90" i="1"/>
  <c r="BO10" i="1"/>
  <c r="BN74" i="1"/>
  <c r="BN63" i="1"/>
  <c r="BN94" i="1"/>
  <c r="BN70" i="1"/>
  <c r="BN18" i="1"/>
  <c r="BN95" i="1"/>
  <c r="BN83" i="1"/>
  <c r="BN96" i="1"/>
  <c r="BN67" i="1"/>
  <c r="BN98" i="1"/>
  <c r="BN90" i="1"/>
  <c r="BN82" i="1"/>
  <c r="BN66" i="1"/>
  <c r="BN92" i="1"/>
  <c r="BN79" i="1"/>
  <c r="BN59" i="1"/>
  <c r="BN86" i="1"/>
  <c r="BN58" i="1"/>
  <c r="BN87" i="1"/>
  <c r="BN75" i="1"/>
  <c r="BN78" i="1"/>
  <c r="BN62" i="1"/>
  <c r="BN99" i="1"/>
  <c r="BN91" i="1"/>
  <c r="BN55" i="1"/>
  <c r="BN71" i="1"/>
  <c r="BF15" i="1" l="1"/>
  <c r="CD15" i="1"/>
  <c r="X13" i="1"/>
  <c r="CC21" i="1"/>
  <c r="AJ14" i="1"/>
  <c r="AU13" i="1"/>
  <c r="BO13" i="1"/>
  <c r="BO7" i="1"/>
  <c r="BQ15" i="1" s="1"/>
  <c r="BO9" i="1"/>
  <c r="BO16" i="1"/>
  <c r="B1" i="1" l="1"/>
  <c r="O1" i="1" l="1"/>
</calcChain>
</file>

<file path=xl/sharedStrings.xml><?xml version="1.0" encoding="utf-8"?>
<sst xmlns="http://schemas.openxmlformats.org/spreadsheetml/2006/main" count="70" uniqueCount="16">
  <si>
    <t>Seconds</t>
  </si>
  <si>
    <t>w</t>
  </si>
  <si>
    <t>dw</t>
  </si>
  <si>
    <t>dt</t>
  </si>
  <si>
    <t>dtheta</t>
  </si>
  <si>
    <t>I</t>
  </si>
  <si>
    <r>
      <t>k</t>
    </r>
    <r>
      <rPr>
        <sz val="11"/>
        <color theme="1"/>
        <rFont val="Arial"/>
        <family val="2"/>
      </rPr>
      <t xml:space="preserve"> = - </t>
    </r>
    <r>
      <rPr>
        <i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 xml:space="preserve"> ( dω / d</t>
    </r>
    <r>
      <rPr>
        <i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 xml:space="preserve"> ) (1 / ω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) = </t>
    </r>
    <r>
      <rPr>
        <i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 xml:space="preserve"> d(1/ω) / d</t>
    </r>
    <r>
      <rPr>
        <i/>
        <sz val="11"/>
        <color theme="1"/>
        <rFont val="Arial"/>
        <family val="2"/>
      </rPr>
      <t>t</t>
    </r>
  </si>
  <si>
    <t>Power</t>
  </si>
  <si>
    <t>Total Time accel</t>
  </si>
  <si>
    <t>Energy</t>
  </si>
  <si>
    <t>Total energy</t>
  </si>
  <si>
    <t>Joules</t>
  </si>
  <si>
    <t>Calcd energy from weight</t>
  </si>
  <si>
    <t>Mass (kg)</t>
  </si>
  <si>
    <t>RPM</t>
  </si>
  <si>
    <t>Not enough weight, bad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</si>
</sst>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Sheet1!$BZ$6:$BZ$16</c:f>
              <c:numCache>
                <c:formatCode>General</c:formatCode>
                <c:ptCount val="11"/>
                <c:pt idx="0">
                  <c:v>351.75724690617494</c:v>
                </c:pt>
                <c:pt idx="1">
                  <c:v>417.28548461739194</c:v>
                </c:pt>
                <c:pt idx="2">
                  <c:v>292.8819015895059</c:v>
                </c:pt>
                <c:pt idx="3">
                  <c:v>276.02129484705512</c:v>
                </c:pt>
                <c:pt idx="4">
                  <c:v>375.42695103479639</c:v>
                </c:pt>
                <c:pt idx="5">
                  <c:v>467.57281071884609</c:v>
                </c:pt>
                <c:pt idx="6">
                  <c:v>453.56642895923477</c:v>
                </c:pt>
                <c:pt idx="7">
                  <c:v>392.64129759506869</c:v>
                </c:pt>
                <c:pt idx="8">
                  <c:v>370.83164806736005</c:v>
                </c:pt>
                <c:pt idx="9">
                  <c:v>385.92732692106517</c:v>
                </c:pt>
                <c:pt idx="10">
                  <c:v>342.19475533816217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05528"/>
        <c:axId val="395904352"/>
      </c:lineChart>
      <c:catAx>
        <c:axId val="395905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4352"/>
        <c:crosses val="autoZero"/>
        <c:auto val="1"/>
        <c:lblAlgn val="ctr"/>
        <c:lblOffset val="100"/>
        <c:noMultiLvlLbl val="0"/>
      </c:catAx>
      <c:valAx>
        <c:axId val="395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Sheet1!$BC$21:$BC$67</c:f>
              <c:numCache>
                <c:formatCode>General</c:formatCode>
                <c:ptCount val="47"/>
                <c:pt idx="0">
                  <c:v>1.6426840168455573E-4</c:v>
                </c:pt>
                <c:pt idx="1">
                  <c:v>1.6787636399545814E-4</c:v>
                </c:pt>
                <c:pt idx="2">
                  <c:v>1.7164637481173524E-4</c:v>
                </c:pt>
                <c:pt idx="3">
                  <c:v>1.755896023411954E-4</c:v>
                </c:pt>
                <c:pt idx="4">
                  <c:v>1.6891297462786364E-4</c:v>
                </c:pt>
                <c:pt idx="5">
                  <c:v>1.7273021699233364E-4</c:v>
                </c:pt>
                <c:pt idx="6">
                  <c:v>1.7672397923493399E-4</c:v>
                </c:pt>
                <c:pt idx="7">
                  <c:v>1.8090679531149734E-4</c:v>
                </c:pt>
                <c:pt idx="8">
                  <c:v>1.7344883741098781E-4</c:v>
                </c:pt>
                <c:pt idx="9">
                  <c:v>1.7747628719607102E-4</c:v>
                </c:pt>
                <c:pt idx="10">
                  <c:v>1.8169521636872101E-4</c:v>
                </c:pt>
                <c:pt idx="11">
                  <c:v>1.8611961287120433E-4</c:v>
                </c:pt>
                <c:pt idx="12">
                  <c:v>1.7775144423048527E-4</c:v>
                </c:pt>
                <c:pt idx="13">
                  <c:v>1.8198362147406737E-4</c:v>
                </c:pt>
                <c:pt idx="14">
                  <c:v>1.8642224638806899E-4</c:v>
                </c:pt>
                <c:pt idx="15">
                  <c:v>1.7711774924214038E-4</c:v>
                </c:pt>
                <c:pt idx="16">
                  <c:v>1.8131944767306812E-4</c:v>
                </c:pt>
                <c:pt idx="17">
                  <c:v>1.8572534079409496E-4</c:v>
                </c:pt>
                <c:pt idx="18">
                  <c:v>1.9035068453034638E-4</c:v>
                </c:pt>
                <c:pt idx="19">
                  <c:v>1.7984263769201851E-4</c:v>
                </c:pt>
                <c:pt idx="20">
                  <c:v>1.8417619522676586E-4</c:v>
                </c:pt>
                <c:pt idx="21">
                  <c:v>1.8872375560273762E-4</c:v>
                </c:pt>
                <c:pt idx="22">
                  <c:v>1.9350157220027412E-4</c:v>
                </c:pt>
                <c:pt idx="23">
                  <c:v>1.9852758706261894E-4</c:v>
                </c:pt>
                <c:pt idx="24">
                  <c:v>2.0382165605095545E-4</c:v>
                </c:pt>
                <c:pt idx="25">
                  <c:v>1.9151807089070415E-4</c:v>
                </c:pt>
                <c:pt idx="26">
                  <c:v>1.9644026430144652E-4</c:v>
                </c:pt>
                <c:pt idx="27">
                  <c:v>2.016221417770243E-4</c:v>
                </c:pt>
                <c:pt idx="28">
                  <c:v>2.0708481064290421E-4</c:v>
                </c:pt>
                <c:pt idx="29">
                  <c:v>1.9301293186643506E-4</c:v>
                </c:pt>
                <c:pt idx="30">
                  <c:v>2.1838034576888082E-4</c:v>
                </c:pt>
                <c:pt idx="31">
                  <c:v>2.0382165605095542E-4</c:v>
                </c:pt>
                <c:pt idx="32">
                  <c:v>2.0940581101125565E-4</c:v>
                </c:pt>
                <c:pt idx="33">
                  <c:v>2.1530456625100776E-4</c:v>
                </c:pt>
                <c:pt idx="34">
                  <c:v>2.2154527831625746E-4</c:v>
                </c:pt>
                <c:pt idx="35">
                  <c:v>2.047315741583258E-4</c:v>
                </c:pt>
                <c:pt idx="36">
                  <c:v>2.3445742643898082E-4</c:v>
                </c:pt>
                <c:pt idx="37">
                  <c:v>2.1700255178926811E-4</c:v>
                </c:pt>
                <c:pt idx="38">
                  <c:v>2.4896782090914752E-4</c:v>
                </c:pt>
                <c:pt idx="39">
                  <c:v>2.3083828495703762E-4</c:v>
                </c:pt>
                <c:pt idx="40">
                  <c:v>2.3802702047473264E-4</c:v>
                </c:pt>
                <c:pt idx="41">
                  <c:v>2.1760319151347462E-4</c:v>
                </c:pt>
                <c:pt idx="42">
                  <c:v>2.5290370925440246E-4</c:v>
                </c:pt>
                <c:pt idx="43">
                  <c:v>2.6155820881063567E-4</c:v>
                </c:pt>
                <c:pt idx="44">
                  <c:v>2.3979018358936038E-4</c:v>
                </c:pt>
                <c:pt idx="45">
                  <c:v>2.4755666726836801E-4</c:v>
                </c:pt>
                <c:pt idx="46">
                  <c:v>2.5584308290914804E-4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05920"/>
        <c:axId val="395909056"/>
      </c:lineChart>
      <c:catAx>
        <c:axId val="39590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9056"/>
        <c:crosses val="autoZero"/>
        <c:auto val="1"/>
        <c:lblAlgn val="ctr"/>
        <c:lblOffset val="100"/>
        <c:noMultiLvlLbl val="0"/>
      </c:catAx>
      <c:valAx>
        <c:axId val="3959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Sheet1!$BM$5:$BM$17</c:f>
              <c:numCache>
                <c:formatCode>General</c:formatCode>
                <c:ptCount val="13"/>
                <c:pt idx="0">
                  <c:v>55.585551784296058</c:v>
                </c:pt>
                <c:pt idx="1">
                  <c:v>218.85316035102954</c:v>
                </c:pt>
                <c:pt idx="2">
                  <c:v>308.43812791344061</c:v>
                </c:pt>
                <c:pt idx="3">
                  <c:v>318.52399835548044</c:v>
                </c:pt>
                <c:pt idx="4">
                  <c:v>316.70413335850338</c:v>
                </c:pt>
                <c:pt idx="5">
                  <c:v>348.35932013860474</c:v>
                </c:pt>
                <c:pt idx="6">
                  <c:v>378.91770865374514</c:v>
                </c:pt>
                <c:pt idx="7">
                  <c:v>385.69486585921118</c:v>
                </c:pt>
                <c:pt idx="8">
                  <c:v>399.96962358670839</c:v>
                </c:pt>
                <c:pt idx="9">
                  <c:v>413.83919328786897</c:v>
                </c:pt>
                <c:pt idx="10">
                  <c:v>438.55934916052769</c:v>
                </c:pt>
                <c:pt idx="11">
                  <c:v>433.08826785556755</c:v>
                </c:pt>
                <c:pt idx="12">
                  <c:v>399.64310312036315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06704"/>
        <c:axId val="395907488"/>
      </c:lineChart>
      <c:catAx>
        <c:axId val="39590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7488"/>
        <c:crosses val="autoZero"/>
        <c:auto val="1"/>
        <c:lblAlgn val="ctr"/>
        <c:lblOffset val="100"/>
        <c:noMultiLvlLbl val="0"/>
      </c:catAx>
      <c:valAx>
        <c:axId val="3959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920384951881E-2"/>
          <c:y val="5.5555555555555552E-2"/>
          <c:w val="0.89019685039370078"/>
          <c:h val="0.89814814814814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Sheet1!$T$10:$T$29</c:f>
              <c:numCache>
                <c:formatCode>General</c:formatCode>
                <c:ptCount val="20"/>
                <c:pt idx="0">
                  <c:v>0.43587970793377195</c:v>
                </c:pt>
                <c:pt idx="1">
                  <c:v>-0.10416897457333332</c:v>
                </c:pt>
                <c:pt idx="2">
                  <c:v>-2.6678738739354078E-2</c:v>
                </c:pt>
                <c:pt idx="3">
                  <c:v>104.12590701554041</c:v>
                </c:pt>
                <c:pt idx="4">
                  <c:v>144.83137602436372</c:v>
                </c:pt>
                <c:pt idx="5">
                  <c:v>162.05142340265851</c:v>
                </c:pt>
                <c:pt idx="6">
                  <c:v>166.62605659588644</c:v>
                </c:pt>
                <c:pt idx="7">
                  <c:v>159.93642104287485</c:v>
                </c:pt>
                <c:pt idx="8">
                  <c:v>184.48757674666689</c:v>
                </c:pt>
                <c:pt idx="9">
                  <c:v>204.48463058952461</c:v>
                </c:pt>
                <c:pt idx="10">
                  <c:v>184.63562993812505</c:v>
                </c:pt>
                <c:pt idx="11">
                  <c:v>190.66556168902559</c:v>
                </c:pt>
                <c:pt idx="12">
                  <c:v>204.32515889729459</c:v>
                </c:pt>
                <c:pt idx="13">
                  <c:v>223.31536280850969</c:v>
                </c:pt>
                <c:pt idx="14">
                  <c:v>201.2199346982793</c:v>
                </c:pt>
                <c:pt idx="15">
                  <c:v>183.92665350224559</c:v>
                </c:pt>
                <c:pt idx="16">
                  <c:v>212.5186367418228</c:v>
                </c:pt>
                <c:pt idx="17">
                  <c:v>178.75013903928578</c:v>
                </c:pt>
                <c:pt idx="18">
                  <c:v>45.522752630461625</c:v>
                </c:pt>
                <c:pt idx="19">
                  <c:v>-3.0428916622222486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08272"/>
        <c:axId val="395908664"/>
      </c:lineChart>
      <c:catAx>
        <c:axId val="39590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8664"/>
        <c:crosses val="autoZero"/>
        <c:auto val="1"/>
        <c:lblAlgn val="ctr"/>
        <c:lblOffset val="100"/>
        <c:noMultiLvlLbl val="0"/>
      </c:catAx>
      <c:valAx>
        <c:axId val="3959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Sheet1!$G$4:$G$20</c:f>
              <c:numCache>
                <c:formatCode>General</c:formatCode>
                <c:ptCount val="17"/>
                <c:pt idx="0">
                  <c:v>2.1120606065834551</c:v>
                </c:pt>
                <c:pt idx="1">
                  <c:v>43.163336676247006</c:v>
                </c:pt>
                <c:pt idx="2">
                  <c:v>56.847643613999999</c:v>
                </c:pt>
                <c:pt idx="3">
                  <c:v>62.919140104166722</c:v>
                </c:pt>
                <c:pt idx="4">
                  <c:v>64.746568241706967</c:v>
                </c:pt>
                <c:pt idx="5">
                  <c:v>67.311217015284811</c:v>
                </c:pt>
                <c:pt idx="6">
                  <c:v>66.311847148357202</c:v>
                </c:pt>
                <c:pt idx="7">
                  <c:v>81.259973727968983</c:v>
                </c:pt>
                <c:pt idx="8">
                  <c:v>77.655371357521901</c:v>
                </c:pt>
                <c:pt idx="9">
                  <c:v>93.04919335532324</c:v>
                </c:pt>
                <c:pt idx="10">
                  <c:v>77.294508350543637</c:v>
                </c:pt>
                <c:pt idx="11">
                  <c:v>107.64917819246469</c:v>
                </c:pt>
                <c:pt idx="12">
                  <c:v>104.15447589793426</c:v>
                </c:pt>
                <c:pt idx="13">
                  <c:v>112.6923927696136</c:v>
                </c:pt>
                <c:pt idx="14">
                  <c:v>100.20940257731449</c:v>
                </c:pt>
                <c:pt idx="15">
                  <c:v>116.71099167861873</c:v>
                </c:pt>
                <c:pt idx="16">
                  <c:v>111.24679306655234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70408"/>
        <c:axId val="398966488"/>
      </c:lineChart>
      <c:catAx>
        <c:axId val="39897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6488"/>
        <c:crosses val="autoZero"/>
        <c:auto val="1"/>
        <c:lblAlgn val="ctr"/>
        <c:lblOffset val="100"/>
        <c:noMultiLvlLbl val="0"/>
      </c:catAx>
      <c:valAx>
        <c:axId val="3989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7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Sheet1!$BZ$4:$BZ$16</c:f>
              <c:numCache>
                <c:formatCode>General</c:formatCode>
                <c:ptCount val="13"/>
                <c:pt idx="0">
                  <c:v>461.38581419863505</c:v>
                </c:pt>
                <c:pt idx="1">
                  <c:v>169.29575219940457</c:v>
                </c:pt>
                <c:pt idx="2">
                  <c:v>351.75724690617494</c:v>
                </c:pt>
                <c:pt idx="3">
                  <c:v>417.28548461739194</c:v>
                </c:pt>
                <c:pt idx="4">
                  <c:v>292.8819015895059</c:v>
                </c:pt>
                <c:pt idx="5">
                  <c:v>276.02129484705512</c:v>
                </c:pt>
                <c:pt idx="6">
                  <c:v>375.42695103479639</c:v>
                </c:pt>
                <c:pt idx="7">
                  <c:v>467.57281071884609</c:v>
                </c:pt>
                <c:pt idx="8">
                  <c:v>453.56642895923477</c:v>
                </c:pt>
                <c:pt idx="9">
                  <c:v>392.64129759506869</c:v>
                </c:pt>
                <c:pt idx="10">
                  <c:v>370.83164806736005</c:v>
                </c:pt>
                <c:pt idx="11">
                  <c:v>385.92732692106517</c:v>
                </c:pt>
                <c:pt idx="12">
                  <c:v>342.19475533816217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72368"/>
        <c:axId val="398968840"/>
      </c:lineChart>
      <c:catAx>
        <c:axId val="39897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8840"/>
        <c:crosses val="autoZero"/>
        <c:auto val="1"/>
        <c:lblAlgn val="ctr"/>
        <c:lblOffset val="100"/>
        <c:noMultiLvlLbl val="0"/>
      </c:catAx>
      <c:valAx>
        <c:axId val="39896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Sheet1!$BZ$4:$BZ$17</c:f>
              <c:numCache>
                <c:formatCode>General</c:formatCode>
                <c:ptCount val="14"/>
                <c:pt idx="0">
                  <c:v>461.38581419863505</c:v>
                </c:pt>
                <c:pt idx="1">
                  <c:v>169.29575219940457</c:v>
                </c:pt>
                <c:pt idx="2">
                  <c:v>351.75724690617494</c:v>
                </c:pt>
                <c:pt idx="3">
                  <c:v>417.28548461739194</c:v>
                </c:pt>
                <c:pt idx="4">
                  <c:v>292.8819015895059</c:v>
                </c:pt>
                <c:pt idx="5">
                  <c:v>276.02129484705512</c:v>
                </c:pt>
                <c:pt idx="6">
                  <c:v>375.42695103479639</c:v>
                </c:pt>
                <c:pt idx="7">
                  <c:v>467.57281071884609</c:v>
                </c:pt>
                <c:pt idx="8">
                  <c:v>453.56642895923477</c:v>
                </c:pt>
                <c:pt idx="9">
                  <c:v>392.64129759506869</c:v>
                </c:pt>
                <c:pt idx="10">
                  <c:v>370.83164806736005</c:v>
                </c:pt>
                <c:pt idx="11">
                  <c:v>385.92732692106517</c:v>
                </c:pt>
                <c:pt idx="12">
                  <c:v>342.19475533816217</c:v>
                </c:pt>
                <c:pt idx="13">
                  <c:v>113.21087442314619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26472"/>
        <c:axId val="402235488"/>
      </c:lineChart>
      <c:catAx>
        <c:axId val="40222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5488"/>
        <c:crosses val="autoZero"/>
        <c:auto val="1"/>
        <c:lblAlgn val="ctr"/>
        <c:lblOffset val="100"/>
        <c:noMultiLvlLbl val="0"/>
      </c:catAx>
      <c:valAx>
        <c:axId val="4022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381000</xdr:colOff>
      <xdr:row>1</xdr:row>
      <xdr:rowOff>109537</xdr:rowOff>
    </xdr:from>
    <xdr:to>
      <xdr:col>92</xdr:col>
      <xdr:colOff>76200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76200</xdr:colOff>
      <xdr:row>77</xdr:row>
      <xdr:rowOff>52387</xdr:rowOff>
    </xdr:from>
    <xdr:to>
      <xdr:col>64</xdr:col>
      <xdr:colOff>381000</xdr:colOff>
      <xdr:row>91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676275</xdr:colOff>
      <xdr:row>3</xdr:row>
      <xdr:rowOff>109537</xdr:rowOff>
    </xdr:from>
    <xdr:to>
      <xdr:col>76</xdr:col>
      <xdr:colOff>247650</xdr:colOff>
      <xdr:row>17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5</xdr:row>
      <xdr:rowOff>147637</xdr:rowOff>
    </xdr:from>
    <xdr:to>
      <xdr:col>18</xdr:col>
      <xdr:colOff>285750</xdr:colOff>
      <xdr:row>20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27</xdr:row>
      <xdr:rowOff>4762</xdr:rowOff>
    </xdr:from>
    <xdr:to>
      <xdr:col>17</xdr:col>
      <xdr:colOff>114300</xdr:colOff>
      <xdr:row>41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566737</xdr:colOff>
      <xdr:row>18</xdr:row>
      <xdr:rowOff>42862</xdr:rowOff>
    </xdr:from>
    <xdr:to>
      <xdr:col>89</xdr:col>
      <xdr:colOff>261937</xdr:colOff>
      <xdr:row>32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68</xdr:col>
      <xdr:colOff>638175</xdr:colOff>
      <xdr:row>20</xdr:row>
      <xdr:rowOff>176212</xdr:rowOff>
    </xdr:from>
    <xdr:to>
      <xdr:col>76</xdr:col>
      <xdr:colOff>209550</xdr:colOff>
      <xdr:row>35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1"/>
  <sheetViews>
    <sheetView tabSelected="1" workbookViewId="0">
      <selection activeCell="BZ4" sqref="BZ4:BZ17"/>
    </sheetView>
  </sheetViews>
  <sheetFormatPr defaultRowHeight="15" x14ac:dyDescent="0.25"/>
  <cols>
    <col min="69" max="69" width="11" bestFit="1" customWidth="1"/>
    <col min="78" max="78" width="23.42578125" customWidth="1"/>
  </cols>
  <sheetData>
    <row r="1" spans="1:83" x14ac:dyDescent="0.25">
      <c r="A1" t="s">
        <v>13</v>
      </c>
      <c r="B1">
        <f>7.5+7.5+2+2</f>
        <v>19</v>
      </c>
      <c r="O1">
        <f>B1+10</f>
        <v>29</v>
      </c>
      <c r="AA1">
        <v>29</v>
      </c>
      <c r="AL1">
        <v>29</v>
      </c>
      <c r="AW1">
        <v>29</v>
      </c>
      <c r="BA1" t="s">
        <v>5</v>
      </c>
      <c r="BH1">
        <v>39</v>
      </c>
      <c r="BI1" t="s">
        <v>0</v>
      </c>
      <c r="BL1" t="s">
        <v>5</v>
      </c>
      <c r="BM1">
        <v>4.7500000000000001E-2</v>
      </c>
      <c r="BU1">
        <v>39</v>
      </c>
      <c r="BV1" t="s">
        <v>0</v>
      </c>
      <c r="BY1" t="s">
        <v>5</v>
      </c>
      <c r="BZ1">
        <v>4.8000000000000001E-2</v>
      </c>
    </row>
    <row r="2" spans="1:83" ht="17.25" x14ac:dyDescent="0.25">
      <c r="P2" t="s">
        <v>1</v>
      </c>
      <c r="Q2" t="s">
        <v>2</v>
      </c>
      <c r="R2" t="s">
        <v>3</v>
      </c>
      <c r="S2" t="s">
        <v>4</v>
      </c>
      <c r="T2" t="s">
        <v>7</v>
      </c>
      <c r="U2" s="1" t="s">
        <v>6</v>
      </c>
      <c r="V2" t="s">
        <v>9</v>
      </c>
      <c r="AM2" t="s">
        <v>1</v>
      </c>
      <c r="AN2" t="s">
        <v>2</v>
      </c>
      <c r="AO2" t="s">
        <v>3</v>
      </c>
      <c r="AP2" t="s">
        <v>4</v>
      </c>
      <c r="AQ2" t="s">
        <v>7</v>
      </c>
      <c r="AR2" s="1" t="s">
        <v>6</v>
      </c>
      <c r="AS2" t="s">
        <v>9</v>
      </c>
    </row>
    <row r="3" spans="1:83" ht="17.25" x14ac:dyDescent="0.25">
      <c r="A3" t="s">
        <v>14</v>
      </c>
      <c r="B3">
        <v>1</v>
      </c>
      <c r="O3">
        <v>0</v>
      </c>
      <c r="P3">
        <f t="shared" ref="P3:P34" si="0">O3/60*6.28</f>
        <v>0</v>
      </c>
      <c r="AB3" t="s">
        <v>1</v>
      </c>
      <c r="AC3" t="s">
        <v>2</v>
      </c>
      <c r="AD3" t="s">
        <v>3</v>
      </c>
      <c r="AE3" t="s">
        <v>4</v>
      </c>
      <c r="AF3" t="s">
        <v>7</v>
      </c>
      <c r="AG3" s="1" t="s">
        <v>6</v>
      </c>
      <c r="AH3" t="s">
        <v>9</v>
      </c>
      <c r="AL3">
        <v>1</v>
      </c>
      <c r="AM3">
        <f t="shared" ref="AM3:AM34" si="1">AL3/60*6.28</f>
        <v>0.10466666666666667</v>
      </c>
      <c r="BH3">
        <v>4</v>
      </c>
      <c r="BU3">
        <v>0</v>
      </c>
      <c r="BV3">
        <f>BU3/60*6.28</f>
        <v>0</v>
      </c>
      <c r="BW3" t="s">
        <v>2</v>
      </c>
      <c r="BX3" t="s">
        <v>3</v>
      </c>
      <c r="BY3" t="s">
        <v>4</v>
      </c>
      <c r="BZ3" t="s">
        <v>7</v>
      </c>
      <c r="CA3" s="1" t="s">
        <v>6</v>
      </c>
      <c r="CB3" t="s">
        <v>9</v>
      </c>
    </row>
    <row r="4" spans="1:83" ht="17.25" x14ac:dyDescent="0.25">
      <c r="B4">
        <v>62</v>
      </c>
      <c r="C4">
        <f t="shared" ref="C4:C67" si="2">B4/60*6.28</f>
        <v>6.4893333333333345</v>
      </c>
      <c r="D4">
        <f>C4-C3</f>
        <v>6.4893333333333345</v>
      </c>
      <c r="E4">
        <f t="shared" ref="E4:E67" si="3">60/B4</f>
        <v>0.967741935483871</v>
      </c>
      <c r="F4">
        <f t="shared" ref="F4:F67" si="4">6.28</f>
        <v>6.28</v>
      </c>
      <c r="G4">
        <f>($BM$1*(D4/E4)*F4+(I52)*C4^2*F4)/E4</f>
        <v>2.1120606065834551</v>
      </c>
      <c r="I4">
        <f t="shared" ref="I4:I26" si="5">G4*E4</f>
        <v>2.0439296192743113</v>
      </c>
      <c r="O4">
        <v>2</v>
      </c>
      <c r="P4">
        <f t="shared" si="0"/>
        <v>0.20933333333333334</v>
      </c>
      <c r="R4">
        <f t="shared" ref="R4:R35" si="6">60/O4</f>
        <v>30</v>
      </c>
      <c r="S4">
        <f t="shared" ref="S4:S67" si="7">6.28</f>
        <v>6.28</v>
      </c>
      <c r="V4">
        <f t="shared" ref="V4:V29" si="8">T4*R4</f>
        <v>0</v>
      </c>
      <c r="AA4">
        <v>1</v>
      </c>
      <c r="AB4">
        <f t="shared" ref="AB4:AB35" si="9">AA4/60*6.28</f>
        <v>0.10466666666666667</v>
      </c>
      <c r="AL4">
        <v>35</v>
      </c>
      <c r="AM4">
        <f t="shared" si="1"/>
        <v>3.6633333333333336</v>
      </c>
      <c r="AN4">
        <f>AM4-AM3</f>
        <v>3.5586666666666669</v>
      </c>
      <c r="AO4">
        <f t="shared" ref="AO4:AO35" si="10">60/AL4</f>
        <v>1.7142857142857142</v>
      </c>
      <c r="AP4">
        <f t="shared" ref="AP4:AP67" si="11">6.28</f>
        <v>6.28</v>
      </c>
      <c r="AQ4">
        <f t="shared" ref="AQ4:AQ35" si="12">($BM$1*(AN4/AO4)*AP4+($CB$54)*AM4^2*AP4)/AO4</f>
        <v>0.36973437152816008</v>
      </c>
      <c r="AS4">
        <f t="shared" ref="AS4:AS53" si="13">AQ4*AO4</f>
        <v>0.63383035119113151</v>
      </c>
      <c r="AX4" t="s">
        <v>1</v>
      </c>
      <c r="AY4" t="s">
        <v>2</v>
      </c>
      <c r="AZ4" t="s">
        <v>3</v>
      </c>
      <c r="BA4" t="s">
        <v>4</v>
      </c>
      <c r="BB4" t="s">
        <v>7</v>
      </c>
      <c r="BC4" s="1" t="s">
        <v>6</v>
      </c>
      <c r="BD4" t="s">
        <v>9</v>
      </c>
      <c r="BH4">
        <v>5</v>
      </c>
      <c r="BI4">
        <f>BH4/60*6.28</f>
        <v>0.52333333333333332</v>
      </c>
      <c r="BJ4" t="s">
        <v>2</v>
      </c>
      <c r="BK4" t="s">
        <v>3</v>
      </c>
      <c r="BL4" t="s">
        <v>4</v>
      </c>
      <c r="BM4" t="s">
        <v>7</v>
      </c>
      <c r="BN4" s="1" t="s">
        <v>6</v>
      </c>
      <c r="BO4" t="s">
        <v>9</v>
      </c>
      <c r="BU4">
        <v>372</v>
      </c>
      <c r="BV4">
        <f>BU4/60*6.28</f>
        <v>38.936</v>
      </c>
      <c r="BW4">
        <f>BV4-BV3</f>
        <v>38.936</v>
      </c>
      <c r="BX4">
        <f>60/BU4</f>
        <v>0.16129032258064516</v>
      </c>
      <c r="BY4">
        <f>6.28</f>
        <v>6.28</v>
      </c>
      <c r="BZ4">
        <f>($BZ$1*(BW4/BX4)*BY4+($CB$54)*BV4^2*BY4)/BX4</f>
        <v>461.38581419863505</v>
      </c>
      <c r="CB4">
        <f>BZ4*BX4</f>
        <v>74.41706680623146</v>
      </c>
    </row>
    <row r="5" spans="1:83" x14ac:dyDescent="0.25">
      <c r="B5">
        <v>191</v>
      </c>
      <c r="C5">
        <f t="shared" si="2"/>
        <v>19.991333333333333</v>
      </c>
      <c r="D5">
        <f t="shared" ref="D5:D68" si="14">C5-C4</f>
        <v>13.501999999999999</v>
      </c>
      <c r="E5">
        <f t="shared" si="3"/>
        <v>0.31413612565445026</v>
      </c>
      <c r="F5">
        <f t="shared" si="4"/>
        <v>6.28</v>
      </c>
      <c r="G5">
        <f t="shared" ref="G5:G19" si="15">($BM$1*(D5/E5)*F5+(I53)*C5^2*F5)/E5</f>
        <v>43.163336676247006</v>
      </c>
      <c r="I5">
        <f t="shared" si="5"/>
        <v>13.559163353794871</v>
      </c>
      <c r="O5">
        <v>24</v>
      </c>
      <c r="P5">
        <f t="shared" si="0"/>
        <v>2.5120000000000005</v>
      </c>
      <c r="R5">
        <f t="shared" si="6"/>
        <v>2.5</v>
      </c>
      <c r="S5">
        <f t="shared" si="7"/>
        <v>6.28</v>
      </c>
      <c r="V5">
        <f t="shared" si="8"/>
        <v>0</v>
      </c>
      <c r="AA5">
        <v>4</v>
      </c>
      <c r="AB5">
        <f t="shared" si="9"/>
        <v>0.41866666666666669</v>
      </c>
      <c r="AC5">
        <f>AB5-AB4</f>
        <v>0.314</v>
      </c>
      <c r="AD5">
        <f t="shared" ref="AD5:AD36" si="16">60/AA5</f>
        <v>15</v>
      </c>
      <c r="AE5">
        <f t="shared" ref="AE5:AE68" si="17">6.28</f>
        <v>6.28</v>
      </c>
      <c r="AF5">
        <f t="shared" ref="AF5:AF36" si="18">($BM$1*(AC5/AD5)*AE5+($CB$54)*AB5^2*AE5)/AD5</f>
        <v>4.2900078712939033E-4</v>
      </c>
      <c r="AH5">
        <f t="shared" ref="AH5:AH23" si="19">AF5*AD5</f>
        <v>6.4350118069408553E-3</v>
      </c>
      <c r="AL5">
        <v>311</v>
      </c>
      <c r="AM5">
        <f t="shared" si="1"/>
        <v>32.551333333333339</v>
      </c>
      <c r="AN5">
        <f t="shared" ref="AN5:AN68" si="20">AM5-AM4</f>
        <v>28.888000000000005</v>
      </c>
      <c r="AO5">
        <f t="shared" si="10"/>
        <v>0.19292604501607716</v>
      </c>
      <c r="AP5">
        <f t="shared" si="11"/>
        <v>6.28</v>
      </c>
      <c r="AQ5">
        <f t="shared" si="12"/>
        <v>237.49239380757126</v>
      </c>
      <c r="AS5">
        <f t="shared" si="13"/>
        <v>45.818468258695418</v>
      </c>
      <c r="AX5">
        <f t="shared" ref="AX5:AX36" si="21">AW5/60*6.28</f>
        <v>0</v>
      </c>
      <c r="BH5">
        <v>186</v>
      </c>
      <c r="BI5">
        <f>BH5/60*6.28</f>
        <v>19.468</v>
      </c>
      <c r="BJ5">
        <f>BI5-BI4</f>
        <v>18.944666666666667</v>
      </c>
      <c r="BK5">
        <f>60/BH5</f>
        <v>0.32258064516129031</v>
      </c>
      <c r="BL5">
        <f>6.28</f>
        <v>6.28</v>
      </c>
      <c r="BM5">
        <f t="shared" ref="BM5:BM36" si="22">($BM$1*(BJ5/BK5)*BL5+($CB$54)*BI5^2*BL5)/BK5</f>
        <v>55.585551784296058</v>
      </c>
      <c r="BO5">
        <f t="shared" ref="BO5:BO21" si="23">BM5*BK5</f>
        <v>17.930823156224534</v>
      </c>
      <c r="BU5">
        <v>455</v>
      </c>
      <c r="BV5">
        <f>BU5/60*6.28</f>
        <v>47.623333333333335</v>
      </c>
      <c r="BW5">
        <f>BV5-BV4</f>
        <v>8.6873333333333349</v>
      </c>
      <c r="BX5">
        <f>60/BU5</f>
        <v>0.13186813186813187</v>
      </c>
      <c r="BY5">
        <f>6.28</f>
        <v>6.28</v>
      </c>
      <c r="BZ5">
        <f t="shared" ref="BZ5:BZ68" si="24">($BZ$1*(BW5/BX5)*BY5+($CB$54)*BV5^2*BY5)/BX5</f>
        <v>169.29575219940457</v>
      </c>
      <c r="CB5">
        <f>BZ5*BX5</f>
        <v>22.324714575745659</v>
      </c>
    </row>
    <row r="6" spans="1:83" x14ac:dyDescent="0.25">
      <c r="B6">
        <v>270</v>
      </c>
      <c r="C6">
        <f t="shared" si="2"/>
        <v>28.26</v>
      </c>
      <c r="D6">
        <f t="shared" si="14"/>
        <v>8.2686666666666682</v>
      </c>
      <c r="E6">
        <f t="shared" si="3"/>
        <v>0.22222222222222221</v>
      </c>
      <c r="F6">
        <f t="shared" si="4"/>
        <v>6.28</v>
      </c>
      <c r="G6">
        <f t="shared" si="15"/>
        <v>56.847643613999999</v>
      </c>
      <c r="I6">
        <f t="shared" si="5"/>
        <v>12.632809691999999</v>
      </c>
      <c r="O6">
        <v>48</v>
      </c>
      <c r="P6">
        <f t="shared" si="0"/>
        <v>5.0240000000000009</v>
      </c>
      <c r="R6">
        <f t="shared" si="6"/>
        <v>1.25</v>
      </c>
      <c r="S6">
        <f t="shared" si="7"/>
        <v>6.28</v>
      </c>
      <c r="V6">
        <f t="shared" si="8"/>
        <v>0</v>
      </c>
      <c r="AA6">
        <v>36</v>
      </c>
      <c r="AB6">
        <f t="shared" si="9"/>
        <v>3.7679999999999998</v>
      </c>
      <c r="AC6">
        <f t="shared" ref="AC6:AC69" si="25">AB6-AB5</f>
        <v>3.3493333333333331</v>
      </c>
      <c r="AD6">
        <f t="shared" si="16"/>
        <v>1.6666666666666667</v>
      </c>
      <c r="AE6">
        <f t="shared" si="17"/>
        <v>6.28</v>
      </c>
      <c r="AF6">
        <f t="shared" si="18"/>
        <v>0.3689412938173256</v>
      </c>
      <c r="AH6">
        <f t="shared" si="19"/>
        <v>0.61490215636220935</v>
      </c>
      <c r="AL6">
        <v>411</v>
      </c>
      <c r="AM6">
        <f t="shared" si="1"/>
        <v>43.018000000000001</v>
      </c>
      <c r="AN6">
        <f t="shared" si="20"/>
        <v>10.466666666666661</v>
      </c>
      <c r="AO6">
        <f t="shared" si="10"/>
        <v>0.145985401459854</v>
      </c>
      <c r="AP6">
        <f t="shared" si="11"/>
        <v>6.28</v>
      </c>
      <c r="AQ6">
        <f t="shared" si="12"/>
        <v>160.28569110465128</v>
      </c>
      <c r="AS6">
        <f t="shared" si="13"/>
        <v>23.399370964182665</v>
      </c>
      <c r="AW6">
        <v>242</v>
      </c>
      <c r="AX6">
        <f t="shared" si="21"/>
        <v>25.329333333333334</v>
      </c>
      <c r="AY6">
        <f>AX6-AX5</f>
        <v>25.329333333333334</v>
      </c>
      <c r="AZ6">
        <f t="shared" ref="AZ6:AZ37" si="26">60/AW6</f>
        <v>0.24793388429752067</v>
      </c>
      <c r="BA6">
        <f t="shared" ref="BA6:BA69" si="27">6.28</f>
        <v>6.28</v>
      </c>
      <c r="BB6">
        <f t="shared" ref="BB6:BB37" si="28">($BM$1*(AY6/AZ6)*BA6+($CB$54)*AX6^2*BA6)/AZ6</f>
        <v>125.72890828989217</v>
      </c>
      <c r="BD6">
        <f t="shared" ref="BD6:BD29" si="29">BB6*AZ6</f>
        <v>31.172456600799713</v>
      </c>
      <c r="BH6">
        <v>366</v>
      </c>
      <c r="BI6">
        <f t="shared" ref="BI6:BI69" si="30">BH6/60*6.28</f>
        <v>38.308</v>
      </c>
      <c r="BJ6">
        <f>BI6-BI5</f>
        <v>18.84</v>
      </c>
      <c r="BK6">
        <f t="shared" ref="BK6:BK69" si="31">60/BH6</f>
        <v>0.16393442622950818</v>
      </c>
      <c r="BL6">
        <f t="shared" ref="BL6:BL69" si="32">6.28</f>
        <v>6.28</v>
      </c>
      <c r="BM6">
        <f t="shared" si="22"/>
        <v>218.85316035102954</v>
      </c>
      <c r="BO6">
        <f t="shared" si="23"/>
        <v>35.877567270660577</v>
      </c>
      <c r="BU6">
        <v>567</v>
      </c>
      <c r="BV6">
        <f t="shared" ref="BV6:BV69" si="33">BU6/60*6.28</f>
        <v>59.345999999999997</v>
      </c>
      <c r="BW6">
        <f>BV6-BV5</f>
        <v>11.722666666666662</v>
      </c>
      <c r="BX6">
        <f t="shared" ref="BX6:BX69" si="34">60/BU6</f>
        <v>0.10582010582010581</v>
      </c>
      <c r="BY6">
        <f t="shared" ref="BY6:BY69" si="35">6.28</f>
        <v>6.28</v>
      </c>
      <c r="BZ6">
        <f t="shared" si="24"/>
        <v>351.75724690617494</v>
      </c>
      <c r="CB6">
        <f t="shared" ref="CB6:CB21" si="36">BZ6*BX6</f>
        <v>37.222989090600521</v>
      </c>
    </row>
    <row r="7" spans="1:83" x14ac:dyDescent="0.25">
      <c r="B7">
        <v>325</v>
      </c>
      <c r="C7">
        <f t="shared" si="2"/>
        <v>34.016666666666673</v>
      </c>
      <c r="D7">
        <f t="shared" si="14"/>
        <v>5.7566666666666713</v>
      </c>
      <c r="E7">
        <f t="shared" si="3"/>
        <v>0.18461538461538463</v>
      </c>
      <c r="F7">
        <f t="shared" si="4"/>
        <v>6.28</v>
      </c>
      <c r="G7">
        <f t="shared" si="15"/>
        <v>62.919140104166722</v>
      </c>
      <c r="I7">
        <f t="shared" si="5"/>
        <v>11.615841250000011</v>
      </c>
      <c r="O7">
        <v>36</v>
      </c>
      <c r="P7">
        <f t="shared" si="0"/>
        <v>3.7679999999999998</v>
      </c>
      <c r="R7">
        <f t="shared" si="6"/>
        <v>1.6666666666666667</v>
      </c>
      <c r="S7">
        <f t="shared" si="7"/>
        <v>6.28</v>
      </c>
      <c r="V7">
        <f t="shared" si="8"/>
        <v>0</v>
      </c>
      <c r="AA7">
        <v>19</v>
      </c>
      <c r="AB7">
        <f t="shared" si="9"/>
        <v>1.9886666666666666</v>
      </c>
      <c r="AC7">
        <f t="shared" si="25"/>
        <v>-1.7793333333333332</v>
      </c>
      <c r="AD7">
        <f t="shared" si="16"/>
        <v>3.1578947368421053</v>
      </c>
      <c r="AE7">
        <f t="shared" si="17"/>
        <v>6.28</v>
      </c>
      <c r="AF7">
        <f t="shared" si="18"/>
        <v>-5.1863164484459955E-2</v>
      </c>
      <c r="AH7">
        <f t="shared" si="19"/>
        <v>-0.1637784141614525</v>
      </c>
      <c r="AL7">
        <v>485</v>
      </c>
      <c r="AM7">
        <f t="shared" si="1"/>
        <v>50.763333333333343</v>
      </c>
      <c r="AN7">
        <f t="shared" si="20"/>
        <v>7.7453333333333418</v>
      </c>
      <c r="AO7">
        <f t="shared" si="10"/>
        <v>0.12371134020618557</v>
      </c>
      <c r="AP7">
        <f t="shared" si="11"/>
        <v>6.28</v>
      </c>
      <c r="AQ7">
        <f t="shared" si="12"/>
        <v>173.61460057576951</v>
      </c>
      <c r="AS7">
        <f t="shared" si="13"/>
        <v>21.478094916590045</v>
      </c>
      <c r="AW7">
        <v>362</v>
      </c>
      <c r="AX7">
        <f t="shared" si="21"/>
        <v>37.889333333333333</v>
      </c>
      <c r="AY7">
        <f t="shared" ref="AY7:AY70" si="37">AX7-AX6</f>
        <v>12.559999999999999</v>
      </c>
      <c r="AZ7">
        <f t="shared" si="26"/>
        <v>0.16574585635359115</v>
      </c>
      <c r="BA7">
        <f t="shared" si="27"/>
        <v>6.28</v>
      </c>
      <c r="BB7">
        <f t="shared" si="28"/>
        <v>145.8004800046217</v>
      </c>
      <c r="BD7">
        <f t="shared" si="29"/>
        <v>24.165825415130669</v>
      </c>
      <c r="BH7">
        <v>498</v>
      </c>
      <c r="BI7">
        <f t="shared" si="30"/>
        <v>52.124000000000009</v>
      </c>
      <c r="BJ7">
        <f t="shared" ref="BJ7:BJ70" si="38">BI7-BI6</f>
        <v>13.81600000000001</v>
      </c>
      <c r="BK7">
        <f t="shared" si="31"/>
        <v>0.12048192771084337</v>
      </c>
      <c r="BL7">
        <f t="shared" si="32"/>
        <v>6.28</v>
      </c>
      <c r="BM7">
        <f t="shared" si="22"/>
        <v>308.43812791344061</v>
      </c>
      <c r="BO7">
        <f t="shared" si="23"/>
        <v>37.161220230535015</v>
      </c>
      <c r="BU7">
        <v>661</v>
      </c>
      <c r="BV7">
        <f t="shared" si="33"/>
        <v>69.184666666666672</v>
      </c>
      <c r="BW7">
        <f t="shared" ref="BW7:BW70" si="39">BV7-BV6</f>
        <v>9.8386666666666756</v>
      </c>
      <c r="BX7">
        <f t="shared" si="34"/>
        <v>9.0771558245083206E-2</v>
      </c>
      <c r="BY7">
        <f t="shared" si="35"/>
        <v>6.28</v>
      </c>
      <c r="BZ7">
        <f t="shared" si="24"/>
        <v>417.28548461739194</v>
      </c>
      <c r="CB7">
        <f t="shared" si="36"/>
        <v>37.877653671775363</v>
      </c>
    </row>
    <row r="8" spans="1:83" x14ac:dyDescent="0.25">
      <c r="B8">
        <v>365</v>
      </c>
      <c r="C8">
        <f t="shared" si="2"/>
        <v>38.203333333333333</v>
      </c>
      <c r="D8">
        <f t="shared" si="14"/>
        <v>4.1866666666666603</v>
      </c>
      <c r="E8">
        <f t="shared" si="3"/>
        <v>0.16438356164383561</v>
      </c>
      <c r="F8">
        <f t="shared" si="4"/>
        <v>6.28</v>
      </c>
      <c r="G8">
        <f t="shared" si="15"/>
        <v>64.746568241706967</v>
      </c>
      <c r="I8">
        <f t="shared" si="5"/>
        <v>10.643271491787447</v>
      </c>
      <c r="O8">
        <v>21</v>
      </c>
      <c r="P8">
        <f t="shared" si="0"/>
        <v>2.198</v>
      </c>
      <c r="R8">
        <f t="shared" si="6"/>
        <v>2.8571428571428572</v>
      </c>
      <c r="S8">
        <f t="shared" si="7"/>
        <v>6.28</v>
      </c>
      <c r="V8">
        <f t="shared" si="8"/>
        <v>0</v>
      </c>
      <c r="AA8">
        <v>29</v>
      </c>
      <c r="AB8">
        <f t="shared" si="9"/>
        <v>3.0353333333333334</v>
      </c>
      <c r="AC8">
        <f t="shared" si="25"/>
        <v>1.0466666666666669</v>
      </c>
      <c r="AD8">
        <f t="shared" si="16"/>
        <v>2.0689655172413794</v>
      </c>
      <c r="AE8">
        <f t="shared" si="17"/>
        <v>6.28</v>
      </c>
      <c r="AF8">
        <f t="shared" si="18"/>
        <v>7.7780410781866288E-2</v>
      </c>
      <c r="AH8">
        <f t="shared" si="19"/>
        <v>0.16092498782455095</v>
      </c>
      <c r="AL8">
        <v>531</v>
      </c>
      <c r="AM8">
        <f t="shared" si="1"/>
        <v>55.578000000000003</v>
      </c>
      <c r="AN8">
        <f t="shared" si="20"/>
        <v>4.8146666666666604</v>
      </c>
      <c r="AO8">
        <f t="shared" si="10"/>
        <v>0.11299435028248588</v>
      </c>
      <c r="AP8">
        <f t="shared" si="11"/>
        <v>6.28</v>
      </c>
      <c r="AQ8">
        <f t="shared" si="12"/>
        <v>142.21363115394524</v>
      </c>
      <c r="AS8">
        <f t="shared" si="13"/>
        <v>16.069336853553136</v>
      </c>
      <c r="AW8">
        <v>456</v>
      </c>
      <c r="AX8">
        <f t="shared" si="21"/>
        <v>47.728000000000002</v>
      </c>
      <c r="AY8">
        <f t="shared" si="37"/>
        <v>9.8386666666666684</v>
      </c>
      <c r="AZ8">
        <f t="shared" si="26"/>
        <v>0.13157894736842105</v>
      </c>
      <c r="BA8">
        <f t="shared" si="27"/>
        <v>6.28</v>
      </c>
      <c r="BB8">
        <f t="shared" si="28"/>
        <v>188.34367264149216</v>
      </c>
      <c r="BD8">
        <f t="shared" si="29"/>
        <v>24.782062189670022</v>
      </c>
      <c r="BH8">
        <v>590</v>
      </c>
      <c r="BI8">
        <f t="shared" si="30"/>
        <v>61.753333333333337</v>
      </c>
      <c r="BJ8">
        <f t="shared" si="38"/>
        <v>9.629333333333328</v>
      </c>
      <c r="BK8">
        <f t="shared" si="31"/>
        <v>0.10169491525423729</v>
      </c>
      <c r="BL8">
        <f t="shared" si="32"/>
        <v>6.28</v>
      </c>
      <c r="BM8">
        <f t="shared" si="22"/>
        <v>318.52399835548044</v>
      </c>
      <c r="BO8">
        <f t="shared" si="23"/>
        <v>32.392271019201402</v>
      </c>
      <c r="BU8">
        <v>711</v>
      </c>
      <c r="BV8">
        <f t="shared" si="33"/>
        <v>74.418000000000006</v>
      </c>
      <c r="BW8">
        <f t="shared" si="39"/>
        <v>5.2333333333333343</v>
      </c>
      <c r="BX8">
        <f t="shared" si="34"/>
        <v>8.4388185654008435E-2</v>
      </c>
      <c r="BY8">
        <f t="shared" si="35"/>
        <v>6.28</v>
      </c>
      <c r="BZ8">
        <f t="shared" si="24"/>
        <v>292.8819015895059</v>
      </c>
      <c r="CB8">
        <f t="shared" si="36"/>
        <v>24.715772286034252</v>
      </c>
    </row>
    <row r="9" spans="1:83" x14ac:dyDescent="0.25">
      <c r="B9">
        <v>398</v>
      </c>
      <c r="C9">
        <f t="shared" si="2"/>
        <v>41.657333333333341</v>
      </c>
      <c r="D9">
        <f t="shared" si="14"/>
        <v>3.4540000000000077</v>
      </c>
      <c r="E9">
        <f t="shared" si="3"/>
        <v>0.15075376884422109</v>
      </c>
      <c r="F9">
        <f t="shared" si="4"/>
        <v>6.28</v>
      </c>
      <c r="G9">
        <f t="shared" si="15"/>
        <v>67.311217015284811</v>
      </c>
      <c r="I9">
        <f t="shared" si="5"/>
        <v>10.147419650545448</v>
      </c>
      <c r="O9">
        <v>19</v>
      </c>
      <c r="P9">
        <f t="shared" si="0"/>
        <v>1.9886666666666666</v>
      </c>
      <c r="R9">
        <f t="shared" si="6"/>
        <v>3.1578947368421053</v>
      </c>
      <c r="S9">
        <f t="shared" si="7"/>
        <v>6.28</v>
      </c>
      <c r="V9">
        <f t="shared" si="8"/>
        <v>0</v>
      </c>
      <c r="AA9">
        <v>298</v>
      </c>
      <c r="AB9">
        <f t="shared" si="9"/>
        <v>31.190666666666669</v>
      </c>
      <c r="AC9">
        <f t="shared" si="25"/>
        <v>28.155333333333335</v>
      </c>
      <c r="AD9">
        <f t="shared" si="16"/>
        <v>0.20134228187919462</v>
      </c>
      <c r="AE9">
        <f t="shared" si="17"/>
        <v>6.28</v>
      </c>
      <c r="AF9">
        <f t="shared" si="18"/>
        <v>212.43223520246647</v>
      </c>
      <c r="AH9">
        <f t="shared" si="19"/>
        <v>42.771590980362376</v>
      </c>
      <c r="AL9">
        <v>586</v>
      </c>
      <c r="AM9">
        <f t="shared" si="1"/>
        <v>61.334666666666678</v>
      </c>
      <c r="AN9">
        <f t="shared" si="20"/>
        <v>5.7566666666666748</v>
      </c>
      <c r="AO9">
        <f t="shared" si="10"/>
        <v>0.10238907849829351</v>
      </c>
      <c r="AP9">
        <f t="shared" si="11"/>
        <v>6.28</v>
      </c>
      <c r="AQ9">
        <f t="shared" si="12"/>
        <v>203.75342638041749</v>
      </c>
      <c r="AS9">
        <f t="shared" si="13"/>
        <v>20.862125567960835</v>
      </c>
      <c r="AW9">
        <v>518</v>
      </c>
      <c r="AX9">
        <f t="shared" si="21"/>
        <v>54.217333333333336</v>
      </c>
      <c r="AY9">
        <f t="shared" si="37"/>
        <v>6.4893333333333345</v>
      </c>
      <c r="AZ9">
        <f t="shared" si="26"/>
        <v>0.11583011583011583</v>
      </c>
      <c r="BA9">
        <f t="shared" si="27"/>
        <v>6.28</v>
      </c>
      <c r="BB9">
        <f t="shared" si="28"/>
        <v>171.87685137366876</v>
      </c>
      <c r="BD9">
        <f t="shared" si="29"/>
        <v>19.908515603127658</v>
      </c>
      <c r="BH9">
        <v>659</v>
      </c>
      <c r="BI9">
        <f t="shared" si="30"/>
        <v>68.975333333333325</v>
      </c>
      <c r="BJ9">
        <f t="shared" si="38"/>
        <v>7.2219999999999871</v>
      </c>
      <c r="BK9">
        <f t="shared" si="31"/>
        <v>9.1047040971168433E-2</v>
      </c>
      <c r="BL9">
        <f t="shared" si="32"/>
        <v>6.28</v>
      </c>
      <c r="BM9">
        <f t="shared" si="22"/>
        <v>316.70413335850338</v>
      </c>
      <c r="BO9">
        <f t="shared" si="23"/>
        <v>28.834974205630051</v>
      </c>
      <c r="BU9">
        <v>750</v>
      </c>
      <c r="BV9">
        <f t="shared" si="33"/>
        <v>78.5</v>
      </c>
      <c r="BW9">
        <f t="shared" si="39"/>
        <v>4.0819999999999936</v>
      </c>
      <c r="BX9">
        <f t="shared" si="34"/>
        <v>0.08</v>
      </c>
      <c r="BY9">
        <f t="shared" si="35"/>
        <v>6.28</v>
      </c>
      <c r="BZ9">
        <f t="shared" si="24"/>
        <v>276.02129484705512</v>
      </c>
      <c r="CB9">
        <f t="shared" si="36"/>
        <v>22.081703587764409</v>
      </c>
    </row>
    <row r="10" spans="1:83" x14ac:dyDescent="0.25">
      <c r="B10">
        <v>421</v>
      </c>
      <c r="C10">
        <f t="shared" si="2"/>
        <v>44.064666666666668</v>
      </c>
      <c r="D10">
        <f t="shared" si="14"/>
        <v>2.4073333333333267</v>
      </c>
      <c r="E10">
        <f t="shared" si="3"/>
        <v>0.14251781472684086</v>
      </c>
      <c r="F10">
        <f t="shared" si="4"/>
        <v>6.28</v>
      </c>
      <c r="G10">
        <f t="shared" si="15"/>
        <v>66.311847148357202</v>
      </c>
      <c r="I10">
        <f t="shared" si="5"/>
        <v>9.4506195460841624</v>
      </c>
      <c r="O10">
        <v>44</v>
      </c>
      <c r="P10">
        <f t="shared" si="0"/>
        <v>4.6053333333333333</v>
      </c>
      <c r="Q10">
        <f t="shared" ref="Q10:Q68" si="40">P10-P9</f>
        <v>2.6166666666666667</v>
      </c>
      <c r="R10">
        <f t="shared" si="6"/>
        <v>1.3636363636363635</v>
      </c>
      <c r="S10">
        <f t="shared" si="7"/>
        <v>6.28</v>
      </c>
      <c r="T10">
        <f>($BM$1*(Q10/R10)*S10+($V$52)*P10^2*S10)/R10</f>
        <v>0.43587970793377195</v>
      </c>
      <c r="V10">
        <f>T10*R10</f>
        <v>0.59438141990968896</v>
      </c>
      <c r="AA10">
        <v>405</v>
      </c>
      <c r="AB10">
        <f t="shared" si="9"/>
        <v>42.39</v>
      </c>
      <c r="AC10">
        <f t="shared" si="25"/>
        <v>11.199333333333332</v>
      </c>
      <c r="AD10">
        <f t="shared" si="16"/>
        <v>0.14814814814814814</v>
      </c>
      <c r="AE10">
        <f t="shared" si="17"/>
        <v>6.28</v>
      </c>
      <c r="AF10">
        <f t="shared" si="18"/>
        <v>165.40247124849671</v>
      </c>
      <c r="AH10">
        <f t="shared" si="19"/>
        <v>24.504069814592103</v>
      </c>
      <c r="AL10">
        <v>630</v>
      </c>
      <c r="AM10">
        <f t="shared" si="1"/>
        <v>65.94</v>
      </c>
      <c r="AN10">
        <f t="shared" si="20"/>
        <v>4.60533333333332</v>
      </c>
      <c r="AO10">
        <f t="shared" si="10"/>
        <v>9.5238095238095233E-2</v>
      </c>
      <c r="AP10">
        <f t="shared" si="11"/>
        <v>6.28</v>
      </c>
      <c r="AQ10">
        <f t="shared" si="12"/>
        <v>201.10259595222871</v>
      </c>
      <c r="AS10">
        <f t="shared" si="13"/>
        <v>19.152628185926542</v>
      </c>
      <c r="AW10">
        <v>566</v>
      </c>
      <c r="AX10">
        <f t="shared" si="21"/>
        <v>59.241333333333337</v>
      </c>
      <c r="AY10">
        <f t="shared" si="37"/>
        <v>5.0240000000000009</v>
      </c>
      <c r="AZ10">
        <f t="shared" si="26"/>
        <v>0.10600706713780919</v>
      </c>
      <c r="BA10">
        <f t="shared" si="27"/>
        <v>6.28</v>
      </c>
      <c r="BB10">
        <f t="shared" si="28"/>
        <v>169.36193557279762</v>
      </c>
      <c r="BD10">
        <f t="shared" si="29"/>
        <v>17.953562074854872</v>
      </c>
      <c r="BH10">
        <v>720</v>
      </c>
      <c r="BI10">
        <f t="shared" si="30"/>
        <v>75.36</v>
      </c>
      <c r="BJ10">
        <f t="shared" si="38"/>
        <v>6.3846666666666749</v>
      </c>
      <c r="BK10">
        <f t="shared" si="31"/>
        <v>8.3333333333333329E-2</v>
      </c>
      <c r="BL10">
        <f t="shared" si="32"/>
        <v>6.28</v>
      </c>
      <c r="BM10">
        <f t="shared" si="22"/>
        <v>348.35932013860474</v>
      </c>
      <c r="BO10">
        <f t="shared" si="23"/>
        <v>29.029943344883726</v>
      </c>
      <c r="BU10">
        <v>799</v>
      </c>
      <c r="BV10">
        <f t="shared" si="33"/>
        <v>83.628666666666675</v>
      </c>
      <c r="BW10">
        <f t="shared" si="39"/>
        <v>5.1286666666666747</v>
      </c>
      <c r="BX10">
        <f t="shared" si="34"/>
        <v>7.5093867334167716E-2</v>
      </c>
      <c r="BY10">
        <f t="shared" si="35"/>
        <v>6.28</v>
      </c>
      <c r="BZ10">
        <f t="shared" si="24"/>
        <v>375.42695103479639</v>
      </c>
      <c r="CB10">
        <f t="shared" si="36"/>
        <v>28.192261654678081</v>
      </c>
    </row>
    <row r="11" spans="1:83" x14ac:dyDescent="0.25">
      <c r="B11">
        <v>448</v>
      </c>
      <c r="C11">
        <f t="shared" si="2"/>
        <v>46.890666666666668</v>
      </c>
      <c r="D11">
        <f t="shared" si="14"/>
        <v>2.8260000000000005</v>
      </c>
      <c r="E11">
        <f t="shared" si="3"/>
        <v>0.13392857142857142</v>
      </c>
      <c r="F11">
        <f t="shared" si="4"/>
        <v>6.28</v>
      </c>
      <c r="G11">
        <f t="shared" si="15"/>
        <v>81.259973727968983</v>
      </c>
      <c r="I11">
        <f t="shared" si="5"/>
        <v>10.883032195710131</v>
      </c>
      <c r="O11">
        <v>30</v>
      </c>
      <c r="P11">
        <f t="shared" si="0"/>
        <v>3.14</v>
      </c>
      <c r="Q11">
        <f t="shared" si="40"/>
        <v>-1.4653333333333332</v>
      </c>
      <c r="R11">
        <f t="shared" si="6"/>
        <v>2</v>
      </c>
      <c r="S11">
        <f t="shared" si="7"/>
        <v>6.28</v>
      </c>
      <c r="T11">
        <f t="shared" ref="T11:T74" si="41">($BM$1*(Q11/R11)*S11+($V$52)*P11^2*S11)/R11</f>
        <v>-0.10416897457333332</v>
      </c>
      <c r="V11">
        <f t="shared" si="8"/>
        <v>-0.20833794914666665</v>
      </c>
      <c r="AA11">
        <v>479</v>
      </c>
      <c r="AB11">
        <f t="shared" si="9"/>
        <v>50.135333333333335</v>
      </c>
      <c r="AC11">
        <f t="shared" si="25"/>
        <v>7.7453333333333347</v>
      </c>
      <c r="AD11">
        <f t="shared" si="16"/>
        <v>0.12526096033402923</v>
      </c>
      <c r="AE11">
        <f t="shared" si="17"/>
        <v>6.28</v>
      </c>
      <c r="AF11">
        <f t="shared" si="18"/>
        <v>169.07223302912982</v>
      </c>
      <c r="AH11">
        <f t="shared" si="19"/>
        <v>21.178150275047575</v>
      </c>
      <c r="AL11">
        <v>661</v>
      </c>
      <c r="AM11">
        <f t="shared" si="1"/>
        <v>69.184666666666672</v>
      </c>
      <c r="AN11">
        <f t="shared" si="20"/>
        <v>3.2446666666666744</v>
      </c>
      <c r="AO11">
        <f t="shared" si="10"/>
        <v>9.0771558245083206E-2</v>
      </c>
      <c r="AP11">
        <f t="shared" si="11"/>
        <v>6.28</v>
      </c>
      <c r="AQ11">
        <f t="shared" si="12"/>
        <v>174.80845511149926</v>
      </c>
      <c r="AS11">
        <f t="shared" si="13"/>
        <v>15.867635864886468</v>
      </c>
      <c r="AW11">
        <v>618</v>
      </c>
      <c r="AX11">
        <f t="shared" si="21"/>
        <v>64.684000000000012</v>
      </c>
      <c r="AY11">
        <f t="shared" si="37"/>
        <v>5.4426666666666748</v>
      </c>
      <c r="AZ11">
        <f t="shared" si="26"/>
        <v>9.7087378640776698E-2</v>
      </c>
      <c r="BA11">
        <f t="shared" si="27"/>
        <v>6.28</v>
      </c>
      <c r="BB11">
        <f t="shared" si="28"/>
        <v>219.10337284935534</v>
      </c>
      <c r="BD11">
        <f t="shared" si="29"/>
        <v>21.272172121296634</v>
      </c>
      <c r="BH11">
        <v>775</v>
      </c>
      <c r="BI11">
        <f t="shared" si="30"/>
        <v>81.11666666666666</v>
      </c>
      <c r="BJ11">
        <f t="shared" si="38"/>
        <v>5.7566666666666606</v>
      </c>
      <c r="BK11">
        <f t="shared" si="31"/>
        <v>7.7419354838709681E-2</v>
      </c>
      <c r="BL11">
        <f t="shared" si="32"/>
        <v>6.28</v>
      </c>
      <c r="BM11">
        <f t="shared" si="22"/>
        <v>378.91770865374514</v>
      </c>
      <c r="BO11">
        <f t="shared" si="23"/>
        <v>29.33556454093511</v>
      </c>
      <c r="BU11">
        <v>853</v>
      </c>
      <c r="BV11">
        <f t="shared" si="33"/>
        <v>89.280666666666676</v>
      </c>
      <c r="BW11">
        <f t="shared" si="39"/>
        <v>5.652000000000001</v>
      </c>
      <c r="BX11">
        <f t="shared" si="34"/>
        <v>7.0339976553341149E-2</v>
      </c>
      <c r="BY11">
        <f t="shared" si="35"/>
        <v>6.28</v>
      </c>
      <c r="BZ11">
        <f t="shared" si="24"/>
        <v>467.57281071884609</v>
      </c>
      <c r="CB11">
        <f t="shared" si="36"/>
        <v>32.889060542943454</v>
      </c>
    </row>
    <row r="12" spans="1:83" x14ac:dyDescent="0.25">
      <c r="B12">
        <v>465</v>
      </c>
      <c r="C12">
        <f t="shared" si="2"/>
        <v>48.67</v>
      </c>
      <c r="D12">
        <f t="shared" si="14"/>
        <v>1.7793333333333337</v>
      </c>
      <c r="E12">
        <f t="shared" si="3"/>
        <v>0.12903225806451613</v>
      </c>
      <c r="F12">
        <f t="shared" si="4"/>
        <v>6.28</v>
      </c>
      <c r="G12">
        <f t="shared" si="15"/>
        <v>77.655371357521901</v>
      </c>
      <c r="I12">
        <f t="shared" si="5"/>
        <v>10.0200479170996</v>
      </c>
      <c r="O12">
        <v>14</v>
      </c>
      <c r="P12">
        <f t="shared" si="0"/>
        <v>1.4653333333333334</v>
      </c>
      <c r="Q12">
        <f t="shared" si="40"/>
        <v>-1.6746666666666667</v>
      </c>
      <c r="R12">
        <f t="shared" si="6"/>
        <v>4.2857142857142856</v>
      </c>
      <c r="S12">
        <f t="shared" si="7"/>
        <v>6.28</v>
      </c>
      <c r="T12">
        <f t="shared" si="41"/>
        <v>-2.6678738739354078E-2</v>
      </c>
      <c r="V12">
        <f t="shared" si="8"/>
        <v>-0.1143374517400889</v>
      </c>
      <c r="AA12">
        <v>537</v>
      </c>
      <c r="AB12">
        <f t="shared" si="9"/>
        <v>56.205999999999996</v>
      </c>
      <c r="AC12">
        <f t="shared" si="25"/>
        <v>6.0706666666666607</v>
      </c>
      <c r="AD12">
        <f t="shared" si="16"/>
        <v>0.11173184357541899</v>
      </c>
      <c r="AE12">
        <f t="shared" si="17"/>
        <v>6.28</v>
      </c>
      <c r="AF12">
        <f t="shared" si="18"/>
        <v>175.80075992965158</v>
      </c>
      <c r="AH12">
        <f t="shared" si="19"/>
        <v>19.642543008899615</v>
      </c>
      <c r="AL12">
        <v>689</v>
      </c>
      <c r="AM12">
        <f t="shared" si="1"/>
        <v>72.115333333333325</v>
      </c>
      <c r="AN12">
        <f t="shared" si="20"/>
        <v>2.930666666666653</v>
      </c>
      <c r="AO12">
        <f t="shared" si="10"/>
        <v>8.7082728592162553E-2</v>
      </c>
      <c r="AP12">
        <f t="shared" si="11"/>
        <v>6.28</v>
      </c>
      <c r="AQ12">
        <f t="shared" si="12"/>
        <v>180.21947689224186</v>
      </c>
      <c r="AS12">
        <f t="shared" si="13"/>
        <v>15.694003793228609</v>
      </c>
      <c r="AW12">
        <v>656</v>
      </c>
      <c r="AX12">
        <f t="shared" si="21"/>
        <v>68.661333333333332</v>
      </c>
      <c r="AY12">
        <f t="shared" si="37"/>
        <v>3.9773333333333198</v>
      </c>
      <c r="AZ12">
        <f t="shared" si="26"/>
        <v>9.1463414634146339E-2</v>
      </c>
      <c r="BA12">
        <f t="shared" si="27"/>
        <v>6.28</v>
      </c>
      <c r="BB12">
        <f t="shared" si="28"/>
        <v>197.87217198247583</v>
      </c>
      <c r="BD12">
        <f t="shared" si="29"/>
        <v>18.098064510592302</v>
      </c>
      <c r="BH12">
        <v>822</v>
      </c>
      <c r="BI12">
        <f t="shared" si="30"/>
        <v>86.036000000000001</v>
      </c>
      <c r="BJ12">
        <f t="shared" si="38"/>
        <v>4.9193333333333413</v>
      </c>
      <c r="BK12">
        <f t="shared" si="31"/>
        <v>7.2992700729927001E-2</v>
      </c>
      <c r="BL12">
        <f t="shared" si="32"/>
        <v>6.28</v>
      </c>
      <c r="BM12">
        <f t="shared" si="22"/>
        <v>385.69486585921118</v>
      </c>
      <c r="BO12">
        <f t="shared" si="23"/>
        <v>28.152909916730742</v>
      </c>
      <c r="BU12">
        <v>897</v>
      </c>
      <c r="BV12">
        <f t="shared" si="33"/>
        <v>93.885999999999996</v>
      </c>
      <c r="BW12">
        <f t="shared" si="39"/>
        <v>4.60533333333332</v>
      </c>
      <c r="BX12">
        <f t="shared" si="34"/>
        <v>6.6889632107023408E-2</v>
      </c>
      <c r="BY12">
        <f t="shared" si="35"/>
        <v>6.28</v>
      </c>
      <c r="BZ12">
        <f t="shared" si="24"/>
        <v>453.56642895923477</v>
      </c>
      <c r="CB12">
        <f t="shared" si="36"/>
        <v>30.33889156917958</v>
      </c>
    </row>
    <row r="13" spans="1:83" x14ac:dyDescent="0.25">
      <c r="B13">
        <v>484</v>
      </c>
      <c r="C13">
        <f t="shared" si="2"/>
        <v>50.658666666666669</v>
      </c>
      <c r="D13">
        <f t="shared" si="14"/>
        <v>1.988666666666667</v>
      </c>
      <c r="E13">
        <f t="shared" si="3"/>
        <v>0.12396694214876033</v>
      </c>
      <c r="F13">
        <f t="shared" si="4"/>
        <v>6.28</v>
      </c>
      <c r="G13">
        <f t="shared" si="15"/>
        <v>93.04919335532324</v>
      </c>
      <c r="I13">
        <f t="shared" si="5"/>
        <v>11.53502396966817</v>
      </c>
      <c r="J13" t="s">
        <v>10</v>
      </c>
      <c r="K13">
        <f>SUM(I4:I20)</f>
        <v>186.11719440253762</v>
      </c>
      <c r="L13" t="s">
        <v>15</v>
      </c>
      <c r="O13">
        <v>232</v>
      </c>
      <c r="P13">
        <f t="shared" si="0"/>
        <v>24.282666666666668</v>
      </c>
      <c r="Q13">
        <f t="shared" si="40"/>
        <v>22.817333333333334</v>
      </c>
      <c r="R13">
        <f t="shared" si="6"/>
        <v>0.25862068965517243</v>
      </c>
      <c r="S13">
        <f t="shared" si="7"/>
        <v>6.28</v>
      </c>
      <c r="T13">
        <f t="shared" si="41"/>
        <v>104.12590701554041</v>
      </c>
      <c r="V13">
        <f t="shared" si="8"/>
        <v>26.929113883329418</v>
      </c>
      <c r="W13" t="s">
        <v>10</v>
      </c>
      <c r="X13">
        <f>SUM(V10:V28)</f>
        <v>276.48145019293901</v>
      </c>
      <c r="AA13">
        <v>587</v>
      </c>
      <c r="AB13">
        <f t="shared" si="9"/>
        <v>61.439333333333337</v>
      </c>
      <c r="AC13">
        <f t="shared" si="25"/>
        <v>5.2333333333333414</v>
      </c>
      <c r="AD13">
        <f t="shared" si="16"/>
        <v>0.10221465076660988</v>
      </c>
      <c r="AE13">
        <f t="shared" si="17"/>
        <v>6.28</v>
      </c>
      <c r="AF13">
        <f t="shared" si="18"/>
        <v>189.57595093488445</v>
      </c>
      <c r="AH13">
        <f t="shared" si="19"/>
        <v>19.377439618557183</v>
      </c>
      <c r="AL13">
        <v>722</v>
      </c>
      <c r="AM13">
        <f t="shared" si="1"/>
        <v>75.569333333333333</v>
      </c>
      <c r="AN13">
        <f t="shared" si="20"/>
        <v>3.4540000000000077</v>
      </c>
      <c r="AO13">
        <f t="shared" si="10"/>
        <v>8.3102493074792241E-2</v>
      </c>
      <c r="AP13">
        <f t="shared" si="11"/>
        <v>6.28</v>
      </c>
      <c r="AQ13">
        <f t="shared" si="12"/>
        <v>223.91661073678728</v>
      </c>
      <c r="AS13">
        <f t="shared" si="13"/>
        <v>18.608028593084814</v>
      </c>
      <c r="AT13" t="s">
        <v>10</v>
      </c>
      <c r="AU13">
        <f>SUM(AS4:AS21)</f>
        <v>285.7502056675944</v>
      </c>
      <c r="AW13">
        <v>685</v>
      </c>
      <c r="AX13">
        <f t="shared" si="21"/>
        <v>71.696666666666673</v>
      </c>
      <c r="AY13">
        <f t="shared" si="37"/>
        <v>3.035333333333341</v>
      </c>
      <c r="AZ13">
        <f t="shared" si="26"/>
        <v>8.7591240875912413E-2</v>
      </c>
      <c r="BA13">
        <f t="shared" si="27"/>
        <v>6.28</v>
      </c>
      <c r="BB13">
        <f t="shared" si="28"/>
        <v>181.8298701439108</v>
      </c>
      <c r="BD13">
        <f t="shared" si="29"/>
        <v>15.926703954211165</v>
      </c>
      <c r="BH13">
        <v>864</v>
      </c>
      <c r="BI13">
        <f t="shared" si="30"/>
        <v>90.432000000000002</v>
      </c>
      <c r="BJ13">
        <f t="shared" si="38"/>
        <v>4.3960000000000008</v>
      </c>
      <c r="BK13">
        <f t="shared" si="31"/>
        <v>6.9444444444444448E-2</v>
      </c>
      <c r="BL13">
        <f t="shared" si="32"/>
        <v>6.28</v>
      </c>
      <c r="BM13">
        <f t="shared" si="22"/>
        <v>399.96962358670839</v>
      </c>
      <c r="BO13">
        <f t="shared" si="23"/>
        <v>27.775668304632529</v>
      </c>
      <c r="BU13">
        <v>928</v>
      </c>
      <c r="BV13">
        <f t="shared" si="33"/>
        <v>97.13066666666667</v>
      </c>
      <c r="BW13">
        <f t="shared" si="39"/>
        <v>3.2446666666666744</v>
      </c>
      <c r="BX13">
        <f t="shared" si="34"/>
        <v>6.4655172413793108E-2</v>
      </c>
      <c r="BY13">
        <f t="shared" si="35"/>
        <v>6.28</v>
      </c>
      <c r="BZ13">
        <f t="shared" si="24"/>
        <v>392.64129759506869</v>
      </c>
      <c r="CB13">
        <f t="shared" si="36"/>
        <v>25.386290792784614</v>
      </c>
    </row>
    <row r="14" spans="1:83" x14ac:dyDescent="0.25">
      <c r="B14">
        <v>495</v>
      </c>
      <c r="C14">
        <f t="shared" si="2"/>
        <v>51.81</v>
      </c>
      <c r="D14">
        <f t="shared" si="14"/>
        <v>1.1513333333333335</v>
      </c>
      <c r="E14">
        <f t="shared" si="3"/>
        <v>0.12121212121212122</v>
      </c>
      <c r="F14">
        <f t="shared" si="4"/>
        <v>6.28</v>
      </c>
      <c r="G14">
        <f t="shared" si="15"/>
        <v>77.294508350543637</v>
      </c>
      <c r="I14">
        <f t="shared" si="5"/>
        <v>9.3690313152174109</v>
      </c>
      <c r="J14" t="s">
        <v>8</v>
      </c>
      <c r="O14">
        <v>356</v>
      </c>
      <c r="P14">
        <f t="shared" si="0"/>
        <v>37.261333333333333</v>
      </c>
      <c r="Q14">
        <f t="shared" si="40"/>
        <v>12.978666666666665</v>
      </c>
      <c r="R14">
        <f t="shared" si="6"/>
        <v>0.16853932584269662</v>
      </c>
      <c r="S14">
        <f t="shared" si="7"/>
        <v>6.28</v>
      </c>
      <c r="T14">
        <f t="shared" si="41"/>
        <v>144.83137602436372</v>
      </c>
      <c r="V14">
        <f t="shared" si="8"/>
        <v>24.409782476016357</v>
      </c>
      <c r="W14" t="s">
        <v>8</v>
      </c>
      <c r="AA14">
        <v>630</v>
      </c>
      <c r="AB14">
        <f t="shared" si="9"/>
        <v>65.94</v>
      </c>
      <c r="AC14">
        <f t="shared" si="25"/>
        <v>4.5006666666666604</v>
      </c>
      <c r="AD14">
        <f t="shared" si="16"/>
        <v>9.5238095238095233E-2</v>
      </c>
      <c r="AE14">
        <f t="shared" si="17"/>
        <v>6.28</v>
      </c>
      <c r="AF14">
        <f t="shared" si="18"/>
        <v>197.66036310222893</v>
      </c>
      <c r="AH14">
        <f t="shared" si="19"/>
        <v>18.824796485926562</v>
      </c>
      <c r="AI14" t="s">
        <v>10</v>
      </c>
      <c r="AJ14">
        <f>SUM(AH5:AH23)</f>
        <v>283.89301862214961</v>
      </c>
      <c r="AL14">
        <v>750</v>
      </c>
      <c r="AM14">
        <f t="shared" si="1"/>
        <v>78.5</v>
      </c>
      <c r="AN14">
        <f t="shared" si="20"/>
        <v>2.9306666666666672</v>
      </c>
      <c r="AO14">
        <f t="shared" si="10"/>
        <v>0.08</v>
      </c>
      <c r="AP14">
        <f t="shared" si="11"/>
        <v>6.28</v>
      </c>
      <c r="AQ14">
        <f t="shared" si="12"/>
        <v>220.35563651372206</v>
      </c>
      <c r="AS14">
        <f t="shared" si="13"/>
        <v>17.628450921097766</v>
      </c>
      <c r="AT14" t="s">
        <v>8</v>
      </c>
      <c r="AW14">
        <v>716</v>
      </c>
      <c r="AX14">
        <f t="shared" si="21"/>
        <v>74.941333333333333</v>
      </c>
      <c r="AY14">
        <f t="shared" si="37"/>
        <v>3.2446666666666601</v>
      </c>
      <c r="AZ14">
        <f t="shared" si="26"/>
        <v>8.3798882681564241E-2</v>
      </c>
      <c r="BA14">
        <f t="shared" si="27"/>
        <v>6.28</v>
      </c>
      <c r="BB14">
        <f t="shared" si="28"/>
        <v>210.70745006840863</v>
      </c>
      <c r="BD14">
        <f t="shared" si="29"/>
        <v>17.657048888414131</v>
      </c>
      <c r="BH14">
        <v>902</v>
      </c>
      <c r="BI14">
        <f t="shared" si="30"/>
        <v>94.409333333333336</v>
      </c>
      <c r="BJ14">
        <f t="shared" si="38"/>
        <v>3.9773333333333341</v>
      </c>
      <c r="BK14">
        <f t="shared" si="31"/>
        <v>6.6518847006651879E-2</v>
      </c>
      <c r="BL14">
        <f t="shared" si="32"/>
        <v>6.28</v>
      </c>
      <c r="BM14">
        <f t="shared" si="22"/>
        <v>413.83919328786897</v>
      </c>
      <c r="BO14">
        <f t="shared" si="23"/>
        <v>27.528105983671992</v>
      </c>
      <c r="BU14">
        <v>953</v>
      </c>
      <c r="BV14">
        <f t="shared" si="33"/>
        <v>99.74733333333333</v>
      </c>
      <c r="BW14">
        <f t="shared" si="39"/>
        <v>2.61666666666666</v>
      </c>
      <c r="BX14">
        <f t="shared" si="34"/>
        <v>6.2959076600209857E-2</v>
      </c>
      <c r="BY14">
        <f t="shared" si="35"/>
        <v>6.28</v>
      </c>
      <c r="BZ14">
        <f t="shared" si="24"/>
        <v>370.83164806736005</v>
      </c>
      <c r="CB14">
        <f t="shared" si="36"/>
        <v>23.347218136454984</v>
      </c>
    </row>
    <row r="15" spans="1:83" x14ac:dyDescent="0.25">
      <c r="B15">
        <v>511</v>
      </c>
      <c r="C15">
        <f t="shared" si="2"/>
        <v>53.484666666666676</v>
      </c>
      <c r="D15">
        <f t="shared" si="14"/>
        <v>1.6746666666666741</v>
      </c>
      <c r="E15">
        <f t="shared" si="3"/>
        <v>0.11741682974559686</v>
      </c>
      <c r="F15">
        <f t="shared" si="4"/>
        <v>6.28</v>
      </c>
      <c r="G15">
        <f t="shared" si="15"/>
        <v>107.64917819246469</v>
      </c>
      <c r="I15">
        <f t="shared" si="5"/>
        <v>12.639825228078045</v>
      </c>
      <c r="J15" t="s">
        <v>12</v>
      </c>
      <c r="K15">
        <f>B1*9.81</f>
        <v>186.39000000000001</v>
      </c>
      <c r="O15">
        <v>442</v>
      </c>
      <c r="P15">
        <f t="shared" si="0"/>
        <v>46.262666666666668</v>
      </c>
      <c r="Q15">
        <f t="shared" si="40"/>
        <v>9.001333333333335</v>
      </c>
      <c r="R15">
        <f t="shared" si="6"/>
        <v>0.13574660633484162</v>
      </c>
      <c r="S15">
        <f t="shared" si="7"/>
        <v>6.28</v>
      </c>
      <c r="T15">
        <f t="shared" si="41"/>
        <v>162.05142340265851</v>
      </c>
      <c r="V15">
        <f t="shared" si="8"/>
        <v>21.997930778641425</v>
      </c>
      <c r="W15" t="s">
        <v>12</v>
      </c>
      <c r="X15">
        <f>O1*9.81</f>
        <v>284.49</v>
      </c>
      <c r="AA15">
        <v>669</v>
      </c>
      <c r="AB15">
        <f t="shared" si="9"/>
        <v>70.022000000000006</v>
      </c>
      <c r="AC15">
        <f t="shared" si="25"/>
        <v>4.0820000000000078</v>
      </c>
      <c r="AD15">
        <f t="shared" si="16"/>
        <v>8.9686098654708515E-2</v>
      </c>
      <c r="AE15">
        <f t="shared" si="17"/>
        <v>6.28</v>
      </c>
      <c r="AF15">
        <f t="shared" si="18"/>
        <v>210.82914397010995</v>
      </c>
      <c r="AH15">
        <f t="shared" si="19"/>
        <v>18.908443405391026</v>
      </c>
      <c r="AI15" t="s">
        <v>8</v>
      </c>
      <c r="AL15">
        <v>772</v>
      </c>
      <c r="AM15">
        <f t="shared" si="1"/>
        <v>80.802666666666667</v>
      </c>
      <c r="AN15">
        <f t="shared" si="20"/>
        <v>2.3026666666666671</v>
      </c>
      <c r="AO15">
        <f t="shared" si="10"/>
        <v>7.7720207253886009E-2</v>
      </c>
      <c r="AP15">
        <f t="shared" si="11"/>
        <v>6.28</v>
      </c>
      <c r="AQ15">
        <f t="shared" si="12"/>
        <v>205.062871604572</v>
      </c>
      <c r="AS15">
        <f t="shared" si="13"/>
        <v>15.937528881184353</v>
      </c>
      <c r="AT15" t="s">
        <v>12</v>
      </c>
      <c r="AU15">
        <f>AL1*9.81</f>
        <v>284.49</v>
      </c>
      <c r="AW15">
        <v>746</v>
      </c>
      <c r="AX15">
        <f t="shared" si="21"/>
        <v>78.081333333333333</v>
      </c>
      <c r="AY15">
        <f t="shared" si="37"/>
        <v>3.1400000000000006</v>
      </c>
      <c r="AZ15">
        <f t="shared" si="26"/>
        <v>8.0428954423592491E-2</v>
      </c>
      <c r="BA15">
        <f t="shared" si="27"/>
        <v>6.28</v>
      </c>
      <c r="BB15">
        <f t="shared" si="28"/>
        <v>227.22258117458679</v>
      </c>
      <c r="BD15">
        <f t="shared" si="29"/>
        <v>18.275274625301886</v>
      </c>
      <c r="BE15" t="s">
        <v>10</v>
      </c>
      <c r="BF15">
        <f>SUM(BD6:BD23)</f>
        <v>273.37245884737314</v>
      </c>
      <c r="BH15">
        <v>938</v>
      </c>
      <c r="BI15">
        <f t="shared" si="30"/>
        <v>98.177333333333337</v>
      </c>
      <c r="BJ15">
        <f t="shared" si="38"/>
        <v>3.7680000000000007</v>
      </c>
      <c r="BK15">
        <f t="shared" si="31"/>
        <v>6.3965884861407252E-2</v>
      </c>
      <c r="BL15">
        <f t="shared" si="32"/>
        <v>6.28</v>
      </c>
      <c r="BM15">
        <f t="shared" si="22"/>
        <v>438.55934916052769</v>
      </c>
      <c r="BO15">
        <f t="shared" si="23"/>
        <v>28.052836833296016</v>
      </c>
      <c r="BP15" t="s">
        <v>10</v>
      </c>
      <c r="BQ15">
        <f>SUM(BO5:BO20)</f>
        <v>387.92429356512713</v>
      </c>
      <c r="BU15">
        <v>977</v>
      </c>
      <c r="BV15">
        <f t="shared" si="33"/>
        <v>102.25933333333334</v>
      </c>
      <c r="BW15">
        <f t="shared" si="39"/>
        <v>2.5120000000000147</v>
      </c>
      <c r="BX15">
        <f t="shared" si="34"/>
        <v>6.1412487205731829E-2</v>
      </c>
      <c r="BY15">
        <f t="shared" si="35"/>
        <v>6.28</v>
      </c>
      <c r="BZ15">
        <f t="shared" si="24"/>
        <v>385.92732692106517</v>
      </c>
      <c r="CB15">
        <f t="shared" si="36"/>
        <v>23.700757026882201</v>
      </c>
      <c r="CC15" t="s">
        <v>10</v>
      </c>
      <c r="CD15">
        <f>SUM(CB4:CB17)</f>
        <v>410.04609264906236</v>
      </c>
      <c r="CE15" t="s">
        <v>11</v>
      </c>
    </row>
    <row r="16" spans="1:83" x14ac:dyDescent="0.25">
      <c r="B16">
        <v>521</v>
      </c>
      <c r="C16">
        <f t="shared" si="2"/>
        <v>54.531333333333336</v>
      </c>
      <c r="D16">
        <f t="shared" si="14"/>
        <v>1.0466666666666598</v>
      </c>
      <c r="E16">
        <f t="shared" si="3"/>
        <v>0.11516314779270634</v>
      </c>
      <c r="F16">
        <f t="shared" si="4"/>
        <v>6.28</v>
      </c>
      <c r="G16">
        <f t="shared" si="15"/>
        <v>104.15447589793426</v>
      </c>
      <c r="I16">
        <f t="shared" si="5"/>
        <v>11.994757301105674</v>
      </c>
      <c r="O16">
        <v>506</v>
      </c>
      <c r="P16">
        <f t="shared" si="0"/>
        <v>52.961333333333336</v>
      </c>
      <c r="Q16">
        <f t="shared" si="40"/>
        <v>6.6986666666666679</v>
      </c>
      <c r="R16">
        <f t="shared" si="6"/>
        <v>0.11857707509881422</v>
      </c>
      <c r="S16">
        <f t="shared" si="7"/>
        <v>6.28</v>
      </c>
      <c r="T16">
        <f t="shared" si="41"/>
        <v>166.62605659588644</v>
      </c>
      <c r="V16">
        <f t="shared" si="8"/>
        <v>19.758030426389695</v>
      </c>
      <c r="AA16">
        <v>700</v>
      </c>
      <c r="AB16">
        <f t="shared" si="9"/>
        <v>73.266666666666666</v>
      </c>
      <c r="AC16">
        <f t="shared" si="25"/>
        <v>3.2446666666666601</v>
      </c>
      <c r="AD16">
        <f t="shared" si="16"/>
        <v>8.5714285714285715E-2</v>
      </c>
      <c r="AE16">
        <f t="shared" si="17"/>
        <v>6.28</v>
      </c>
      <c r="AF16">
        <f t="shared" si="18"/>
        <v>199.83902204009456</v>
      </c>
      <c r="AH16">
        <f t="shared" si="19"/>
        <v>17.129059032008104</v>
      </c>
      <c r="AI16" t="s">
        <v>12</v>
      </c>
      <c r="AJ16">
        <f>AA1*9.81</f>
        <v>284.49</v>
      </c>
      <c r="AL16">
        <v>787</v>
      </c>
      <c r="AM16">
        <f t="shared" si="1"/>
        <v>82.372666666666674</v>
      </c>
      <c r="AN16">
        <f t="shared" si="20"/>
        <v>1.5700000000000074</v>
      </c>
      <c r="AO16">
        <f t="shared" si="10"/>
        <v>7.6238881829733166E-2</v>
      </c>
      <c r="AP16">
        <f t="shared" si="11"/>
        <v>6.28</v>
      </c>
      <c r="AQ16">
        <f t="shared" si="12"/>
        <v>177.35196814471152</v>
      </c>
      <c r="AS16">
        <f t="shared" si="13"/>
        <v>13.521115741655262</v>
      </c>
      <c r="AW16">
        <v>769</v>
      </c>
      <c r="AX16">
        <f t="shared" si="21"/>
        <v>80.488666666666674</v>
      </c>
      <c r="AY16">
        <f t="shared" si="37"/>
        <v>2.4073333333333409</v>
      </c>
      <c r="AZ16">
        <f t="shared" si="26"/>
        <v>7.8023407022106639E-2</v>
      </c>
      <c r="BA16">
        <f t="shared" si="27"/>
        <v>6.28</v>
      </c>
      <c r="BB16">
        <f t="shared" si="28"/>
        <v>208.24874230230043</v>
      </c>
      <c r="BD16">
        <f t="shared" si="29"/>
        <v>16.248276382494183</v>
      </c>
      <c r="BE16" t="s">
        <v>8</v>
      </c>
      <c r="BH16">
        <v>969</v>
      </c>
      <c r="BI16">
        <f t="shared" si="30"/>
        <v>101.422</v>
      </c>
      <c r="BJ16">
        <f t="shared" si="38"/>
        <v>3.2446666666666601</v>
      </c>
      <c r="BK16">
        <f t="shared" si="31"/>
        <v>6.1919504643962849E-2</v>
      </c>
      <c r="BL16">
        <f t="shared" si="32"/>
        <v>6.28</v>
      </c>
      <c r="BM16">
        <f t="shared" si="22"/>
        <v>433.08826785556755</v>
      </c>
      <c r="BO16">
        <f t="shared" si="23"/>
        <v>26.816611012728639</v>
      </c>
      <c r="BP16" t="s">
        <v>8</v>
      </c>
      <c r="BU16">
        <v>994</v>
      </c>
      <c r="BV16">
        <f t="shared" si="33"/>
        <v>104.03866666666667</v>
      </c>
      <c r="BW16">
        <f t="shared" si="39"/>
        <v>1.7793333333333266</v>
      </c>
      <c r="BX16">
        <f t="shared" si="34"/>
        <v>6.0362173038229376E-2</v>
      </c>
      <c r="BY16">
        <f t="shared" si="35"/>
        <v>6.28</v>
      </c>
      <c r="BZ16">
        <f t="shared" si="24"/>
        <v>342.19475533816217</v>
      </c>
      <c r="CB16">
        <f t="shared" si="36"/>
        <v>20.655619034496709</v>
      </c>
      <c r="CC16" t="s">
        <v>8</v>
      </c>
      <c r="CD16">
        <f>SUM(BX5:BX16)</f>
        <v>0.95456036683982559</v>
      </c>
    </row>
    <row r="17" spans="2:82" x14ac:dyDescent="0.25">
      <c r="B17">
        <v>530</v>
      </c>
      <c r="C17">
        <f t="shared" si="2"/>
        <v>55.473333333333336</v>
      </c>
      <c r="D17">
        <f t="shared" si="14"/>
        <v>0.94200000000000017</v>
      </c>
      <c r="E17">
        <f t="shared" si="3"/>
        <v>0.11320754716981132</v>
      </c>
      <c r="F17">
        <f t="shared" si="4"/>
        <v>6.28</v>
      </c>
      <c r="G17">
        <f t="shared" si="15"/>
        <v>112.6923927696136</v>
      </c>
      <c r="I17">
        <f t="shared" si="5"/>
        <v>12.757629370144937</v>
      </c>
      <c r="O17">
        <v>554</v>
      </c>
      <c r="P17">
        <f t="shared" si="0"/>
        <v>57.98533333333333</v>
      </c>
      <c r="Q17">
        <f t="shared" si="40"/>
        <v>5.0239999999999938</v>
      </c>
      <c r="R17">
        <f t="shared" si="6"/>
        <v>0.10830324909747292</v>
      </c>
      <c r="S17">
        <f t="shared" si="7"/>
        <v>6.28</v>
      </c>
      <c r="T17">
        <f t="shared" si="41"/>
        <v>159.93642104287485</v>
      </c>
      <c r="V17">
        <f t="shared" si="8"/>
        <v>17.321634047964785</v>
      </c>
      <c r="AA17">
        <v>728</v>
      </c>
      <c r="AB17">
        <f t="shared" si="9"/>
        <v>76.197333333333333</v>
      </c>
      <c r="AC17">
        <f t="shared" si="25"/>
        <v>2.9306666666666672</v>
      </c>
      <c r="AD17">
        <f t="shared" si="16"/>
        <v>8.2417582417582416E-2</v>
      </c>
      <c r="AE17">
        <f t="shared" si="17"/>
        <v>6.28</v>
      </c>
      <c r="AF17">
        <f t="shared" si="18"/>
        <v>205.30280221357299</v>
      </c>
      <c r="AH17">
        <f t="shared" si="19"/>
        <v>16.920560621997772</v>
      </c>
      <c r="AL17">
        <v>806</v>
      </c>
      <c r="AM17">
        <f t="shared" si="1"/>
        <v>84.361333333333334</v>
      </c>
      <c r="AN17">
        <f t="shared" si="20"/>
        <v>1.9886666666666599</v>
      </c>
      <c r="AO17">
        <f t="shared" si="10"/>
        <v>7.4441687344913146E-2</v>
      </c>
      <c r="AP17">
        <f t="shared" si="11"/>
        <v>6.28</v>
      </c>
      <c r="AQ17">
        <f t="shared" si="12"/>
        <v>211.00595088799008</v>
      </c>
      <c r="AS17">
        <f t="shared" si="13"/>
        <v>15.707639023919857</v>
      </c>
      <c r="AW17">
        <v>786</v>
      </c>
      <c r="AX17">
        <f t="shared" si="21"/>
        <v>82.268000000000001</v>
      </c>
      <c r="AY17">
        <f t="shared" si="37"/>
        <v>1.7793333333333266</v>
      </c>
      <c r="AZ17">
        <f t="shared" si="26"/>
        <v>7.6335877862595422E-2</v>
      </c>
      <c r="BA17">
        <f t="shared" si="27"/>
        <v>6.28</v>
      </c>
      <c r="BB17">
        <f t="shared" si="28"/>
        <v>187.49493108576451</v>
      </c>
      <c r="BD17">
        <f t="shared" si="29"/>
        <v>14.312590159218665</v>
      </c>
      <c r="BE17" t="s">
        <v>12</v>
      </c>
      <c r="BF17">
        <f>AW1*9.81</f>
        <v>284.49</v>
      </c>
      <c r="BH17">
        <v>993</v>
      </c>
      <c r="BI17">
        <f t="shared" si="30"/>
        <v>103.93400000000001</v>
      </c>
      <c r="BJ17">
        <f t="shared" si="38"/>
        <v>2.5120000000000147</v>
      </c>
      <c r="BK17">
        <f t="shared" si="31"/>
        <v>6.0422960725075532E-2</v>
      </c>
      <c r="BL17">
        <f t="shared" si="32"/>
        <v>6.28</v>
      </c>
      <c r="BM17">
        <f t="shared" si="22"/>
        <v>399.64310312036315</v>
      </c>
      <c r="BO17">
        <f t="shared" si="23"/>
        <v>24.147619523889013</v>
      </c>
      <c r="BP17" t="s">
        <v>12</v>
      </c>
      <c r="BQ17">
        <f>BH1*9.81</f>
        <v>382.59000000000003</v>
      </c>
      <c r="BU17">
        <v>985</v>
      </c>
      <c r="BV17">
        <f t="shared" si="33"/>
        <v>103.09666666666668</v>
      </c>
      <c r="BW17">
        <f t="shared" si="39"/>
        <v>-0.94199999999999307</v>
      </c>
      <c r="BX17">
        <f t="shared" si="34"/>
        <v>6.0913705583756347E-2</v>
      </c>
      <c r="BY17">
        <f t="shared" si="35"/>
        <v>6.28</v>
      </c>
      <c r="BZ17">
        <f t="shared" si="24"/>
        <v>113.21087442314619</v>
      </c>
      <c r="CB17">
        <f t="shared" si="36"/>
        <v>6.8960938734911386</v>
      </c>
      <c r="CC17" t="s">
        <v>12</v>
      </c>
      <c r="CD17">
        <f>BU1*9.81</f>
        <v>382.59000000000003</v>
      </c>
    </row>
    <row r="18" spans="2:82" x14ac:dyDescent="0.25">
      <c r="B18">
        <v>535</v>
      </c>
      <c r="C18">
        <f t="shared" si="2"/>
        <v>55.996666666666663</v>
      </c>
      <c r="D18">
        <f t="shared" si="14"/>
        <v>0.52333333333332632</v>
      </c>
      <c r="E18">
        <f t="shared" si="3"/>
        <v>0.11214953271028037</v>
      </c>
      <c r="F18">
        <f t="shared" si="4"/>
        <v>6.28</v>
      </c>
      <c r="G18">
        <f t="shared" si="15"/>
        <v>100.20940257731449</v>
      </c>
      <c r="I18">
        <f t="shared" si="5"/>
        <v>11.238437672222187</v>
      </c>
      <c r="O18">
        <v>600</v>
      </c>
      <c r="P18">
        <f t="shared" si="0"/>
        <v>62.800000000000004</v>
      </c>
      <c r="Q18">
        <f t="shared" si="40"/>
        <v>4.8146666666666746</v>
      </c>
      <c r="R18">
        <f t="shared" si="6"/>
        <v>0.1</v>
      </c>
      <c r="S18">
        <f t="shared" si="7"/>
        <v>6.28</v>
      </c>
      <c r="T18">
        <f t="shared" si="41"/>
        <v>184.48757674666689</v>
      </c>
      <c r="V18">
        <f t="shared" si="8"/>
        <v>18.448757674666691</v>
      </c>
      <c r="AA18">
        <v>756</v>
      </c>
      <c r="AB18">
        <f t="shared" si="9"/>
        <v>79.128</v>
      </c>
      <c r="AC18">
        <f t="shared" si="25"/>
        <v>2.9306666666666672</v>
      </c>
      <c r="AD18">
        <f t="shared" si="16"/>
        <v>7.9365079365079361E-2</v>
      </c>
      <c r="AE18">
        <f t="shared" si="17"/>
        <v>6.28</v>
      </c>
      <c r="AF18">
        <f t="shared" si="18"/>
        <v>224.57626626625196</v>
      </c>
      <c r="AH18">
        <f t="shared" si="19"/>
        <v>17.823513195734282</v>
      </c>
      <c r="AL18">
        <v>823</v>
      </c>
      <c r="AM18">
        <f t="shared" si="1"/>
        <v>86.140666666666675</v>
      </c>
      <c r="AN18">
        <f t="shared" si="20"/>
        <v>1.7793333333333408</v>
      </c>
      <c r="AO18">
        <f t="shared" si="10"/>
        <v>7.2904009720534624E-2</v>
      </c>
      <c r="AP18">
        <f t="shared" si="11"/>
        <v>6.28</v>
      </c>
      <c r="AQ18">
        <f t="shared" si="12"/>
        <v>210.53825068550941</v>
      </c>
      <c r="AS18">
        <f t="shared" si="13"/>
        <v>15.349082674520734</v>
      </c>
      <c r="AW18">
        <v>805</v>
      </c>
      <c r="AX18">
        <f t="shared" si="21"/>
        <v>84.256666666666661</v>
      </c>
      <c r="AY18">
        <f t="shared" si="37"/>
        <v>1.9886666666666599</v>
      </c>
      <c r="AZ18">
        <f t="shared" si="26"/>
        <v>7.4534161490683232E-2</v>
      </c>
      <c r="BA18">
        <f t="shared" si="27"/>
        <v>6.28</v>
      </c>
      <c r="BB18">
        <f t="shared" si="28"/>
        <v>210.35402879377048</v>
      </c>
      <c r="BD18">
        <f t="shared" si="29"/>
        <v>15.678561152330719</v>
      </c>
      <c r="BH18">
        <v>993</v>
      </c>
      <c r="BI18">
        <f t="shared" si="30"/>
        <v>103.93400000000001</v>
      </c>
      <c r="BJ18">
        <f t="shared" si="38"/>
        <v>0</v>
      </c>
      <c r="BK18">
        <f t="shared" si="31"/>
        <v>6.0422960725075532E-2</v>
      </c>
      <c r="BL18">
        <f t="shared" si="32"/>
        <v>6.28</v>
      </c>
      <c r="BM18">
        <f t="shared" si="22"/>
        <v>194.39985235636198</v>
      </c>
      <c r="BN18">
        <f t="shared" ref="BN18:BN49" si="42">-$BZ$1*(BJ18/BK18)*(1/BI18^2)</f>
        <v>0</v>
      </c>
      <c r="BO18">
        <f t="shared" si="23"/>
        <v>11.746214643888942</v>
      </c>
      <c r="BU18">
        <v>964</v>
      </c>
      <c r="BV18">
        <f t="shared" si="33"/>
        <v>100.89866666666667</v>
      </c>
      <c r="BW18">
        <f t="shared" si="39"/>
        <v>-2.1980000000000075</v>
      </c>
      <c r="BX18">
        <f t="shared" si="34"/>
        <v>6.2240663900414939E-2</v>
      </c>
      <c r="BY18">
        <f t="shared" si="35"/>
        <v>6.28</v>
      </c>
      <c r="BZ18">
        <f t="shared" si="24"/>
        <v>6.8273214160813449</v>
      </c>
      <c r="CA18">
        <f t="shared" ref="CA18:CA49" si="43">-$BZ$1*(BW18/BX18)*(1/BV18^2)</f>
        <v>1.665036868673526E-4</v>
      </c>
      <c r="CB18">
        <f t="shared" si="36"/>
        <v>0.42493701759842395</v>
      </c>
    </row>
    <row r="19" spans="2:82" x14ac:dyDescent="0.25">
      <c r="B19">
        <v>538</v>
      </c>
      <c r="C19">
        <f t="shared" si="2"/>
        <v>56.31066666666667</v>
      </c>
      <c r="D19">
        <f t="shared" si="14"/>
        <v>0.31400000000000716</v>
      </c>
      <c r="E19">
        <f t="shared" si="3"/>
        <v>0.11152416356877323</v>
      </c>
      <c r="F19">
        <f t="shared" si="4"/>
        <v>6.28</v>
      </c>
      <c r="G19">
        <f t="shared" si="15"/>
        <v>116.71099167861873</v>
      </c>
      <c r="I19">
        <f t="shared" si="5"/>
        <v>13.016095726240007</v>
      </c>
      <c r="O19">
        <v>643</v>
      </c>
      <c r="P19">
        <f t="shared" si="0"/>
        <v>67.300666666666672</v>
      </c>
      <c r="Q19">
        <f t="shared" si="40"/>
        <v>4.5006666666666675</v>
      </c>
      <c r="R19">
        <f t="shared" si="6"/>
        <v>9.3312597200622086E-2</v>
      </c>
      <c r="S19">
        <f t="shared" si="7"/>
        <v>6.28</v>
      </c>
      <c r="T19">
        <f t="shared" si="41"/>
        <v>204.48463058952461</v>
      </c>
      <c r="V19">
        <f t="shared" si="8"/>
        <v>19.080991967918315</v>
      </c>
      <c r="AA19">
        <v>780</v>
      </c>
      <c r="AB19">
        <f t="shared" si="9"/>
        <v>81.64</v>
      </c>
      <c r="AC19">
        <f t="shared" si="25"/>
        <v>2.5120000000000005</v>
      </c>
      <c r="AD19">
        <f t="shared" si="16"/>
        <v>7.6923076923076927E-2</v>
      </c>
      <c r="AE19">
        <f t="shared" si="17"/>
        <v>6.28</v>
      </c>
      <c r="AF19">
        <f t="shared" si="18"/>
        <v>220.85429286603815</v>
      </c>
      <c r="AH19">
        <f t="shared" si="19"/>
        <v>16.988791758926013</v>
      </c>
      <c r="AL19">
        <v>824</v>
      </c>
      <c r="AM19">
        <f t="shared" si="1"/>
        <v>86.245333333333335</v>
      </c>
      <c r="AN19">
        <f t="shared" si="20"/>
        <v>0.10466666666665958</v>
      </c>
      <c r="AO19">
        <f t="shared" si="10"/>
        <v>7.281553398058252E-2</v>
      </c>
      <c r="AP19">
        <f t="shared" si="11"/>
        <v>6.28</v>
      </c>
      <c r="AQ19">
        <f t="shared" si="12"/>
        <v>116.96707294859434</v>
      </c>
      <c r="AR19">
        <f t="shared" ref="AR19:AR50" si="44">-$BZ$1*(AN19/AO19)*(1/AM19^2)</f>
        <v>-9.2758642013474635E-6</v>
      </c>
      <c r="AS19">
        <f t="shared" si="13"/>
        <v>8.5170198748976453</v>
      </c>
      <c r="AW19">
        <v>817</v>
      </c>
      <c r="AX19">
        <f t="shared" si="21"/>
        <v>85.512666666666675</v>
      </c>
      <c r="AY19">
        <f t="shared" si="37"/>
        <v>1.2560000000000144</v>
      </c>
      <c r="AZ19">
        <f t="shared" si="26"/>
        <v>7.3439412484700123E-2</v>
      </c>
      <c r="BA19">
        <f t="shared" si="27"/>
        <v>6.28</v>
      </c>
      <c r="BB19">
        <f t="shared" si="28"/>
        <v>177.73950370880178</v>
      </c>
      <c r="BD19">
        <f t="shared" si="29"/>
        <v>13.05308472769658</v>
      </c>
      <c r="BH19">
        <v>976</v>
      </c>
      <c r="BI19">
        <f t="shared" si="30"/>
        <v>102.15466666666667</v>
      </c>
      <c r="BJ19">
        <f t="shared" si="38"/>
        <v>-1.7793333333333408</v>
      </c>
      <c r="BK19">
        <f t="shared" si="31"/>
        <v>6.1475409836065573E-2</v>
      </c>
      <c r="BL19">
        <f t="shared" si="32"/>
        <v>6.28</v>
      </c>
      <c r="BM19">
        <f t="shared" si="22"/>
        <v>44.140064507817947</v>
      </c>
      <c r="BN19">
        <f t="shared" si="42"/>
        <v>1.3313146079148012E-4</v>
      </c>
      <c r="BO19">
        <f t="shared" si="23"/>
        <v>2.7135285558084803</v>
      </c>
      <c r="BU19">
        <v>944</v>
      </c>
      <c r="BV19">
        <f t="shared" si="33"/>
        <v>98.805333333333337</v>
      </c>
      <c r="BW19">
        <f t="shared" si="39"/>
        <v>-2.0933333333333337</v>
      </c>
      <c r="BX19">
        <f t="shared" si="34"/>
        <v>6.3559322033898302E-2</v>
      </c>
      <c r="BY19">
        <f t="shared" si="35"/>
        <v>6.28</v>
      </c>
      <c r="BZ19">
        <f t="shared" si="24"/>
        <v>10.81843969865602</v>
      </c>
      <c r="CA19">
        <f t="shared" si="43"/>
        <v>1.6193457843031414E-4</v>
      </c>
      <c r="CB19">
        <f t="shared" si="36"/>
        <v>0.68761269271118763</v>
      </c>
    </row>
    <row r="20" spans="2:82" x14ac:dyDescent="0.25">
      <c r="B20">
        <v>531</v>
      </c>
      <c r="C20">
        <f t="shared" si="2"/>
        <v>55.578000000000003</v>
      </c>
      <c r="D20">
        <f t="shared" si="14"/>
        <v>-0.7326666666666668</v>
      </c>
      <c r="E20">
        <f t="shared" si="3"/>
        <v>0.11299435028248588</v>
      </c>
      <c r="F20">
        <f t="shared" si="4"/>
        <v>6.28</v>
      </c>
      <c r="G20">
        <f>($BM$1*(D20/E20)*F20+(I68)*C20^2*F20)/E20</f>
        <v>111.24679306655234</v>
      </c>
      <c r="H20">
        <f t="shared" ref="H20:H51" si="45">-$BZ$1*(D20/E20)*(1/C20^2)</f>
        <v>1.0075929324552881E-4</v>
      </c>
      <c r="I20">
        <f t="shared" si="5"/>
        <v>12.570259103565236</v>
      </c>
      <c r="O20">
        <v>675</v>
      </c>
      <c r="P20">
        <f t="shared" si="0"/>
        <v>70.650000000000006</v>
      </c>
      <c r="Q20">
        <f t="shared" si="40"/>
        <v>3.3493333333333339</v>
      </c>
      <c r="R20">
        <f t="shared" si="6"/>
        <v>8.8888888888888892E-2</v>
      </c>
      <c r="S20">
        <f t="shared" si="7"/>
        <v>6.28</v>
      </c>
      <c r="T20">
        <f t="shared" si="41"/>
        <v>184.63562993812505</v>
      </c>
      <c r="V20">
        <f t="shared" si="8"/>
        <v>16.412055994500005</v>
      </c>
      <c r="AA20">
        <v>795</v>
      </c>
      <c r="AB20">
        <f t="shared" si="9"/>
        <v>83.210000000000008</v>
      </c>
      <c r="AC20">
        <f t="shared" si="25"/>
        <v>1.5700000000000074</v>
      </c>
      <c r="AD20">
        <f t="shared" si="16"/>
        <v>7.5471698113207544E-2</v>
      </c>
      <c r="AE20">
        <f t="shared" si="17"/>
        <v>6.28</v>
      </c>
      <c r="AF20">
        <f t="shared" si="18"/>
        <v>181.97978329586095</v>
      </c>
      <c r="AH20">
        <f t="shared" si="19"/>
        <v>13.734323267612147</v>
      </c>
      <c r="AL20">
        <v>808</v>
      </c>
      <c r="AM20">
        <f t="shared" si="1"/>
        <v>84.570666666666668</v>
      </c>
      <c r="AN20">
        <f t="shared" si="20"/>
        <v>-1.674666666666667</v>
      </c>
      <c r="AO20">
        <f t="shared" si="10"/>
        <v>7.4257425742574254E-2</v>
      </c>
      <c r="AP20">
        <f t="shared" si="11"/>
        <v>6.28</v>
      </c>
      <c r="AQ20">
        <f t="shared" si="12"/>
        <v>14.138188544398666</v>
      </c>
      <c r="AR20">
        <f t="shared" si="44"/>
        <v>1.5135271488932338E-4</v>
      </c>
      <c r="AS20">
        <f t="shared" si="13"/>
        <v>1.0498654859701979</v>
      </c>
      <c r="AW20">
        <v>808</v>
      </c>
      <c r="AX20">
        <f t="shared" si="21"/>
        <v>84.570666666666668</v>
      </c>
      <c r="AY20">
        <f t="shared" si="37"/>
        <v>-0.94200000000000728</v>
      </c>
      <c r="AZ20">
        <f t="shared" si="26"/>
        <v>7.4257425742574254E-2</v>
      </c>
      <c r="BA20">
        <f t="shared" si="27"/>
        <v>6.28</v>
      </c>
      <c r="BB20">
        <f t="shared" si="28"/>
        <v>53.773283912694581</v>
      </c>
      <c r="BD20">
        <f t="shared" si="29"/>
        <v>3.9930656370812807</v>
      </c>
      <c r="BH20">
        <v>955</v>
      </c>
      <c r="BI20">
        <f t="shared" si="30"/>
        <v>99.956666666666663</v>
      </c>
      <c r="BJ20">
        <f t="shared" si="38"/>
        <v>-2.1980000000000075</v>
      </c>
      <c r="BK20">
        <f t="shared" si="31"/>
        <v>6.2827225130890049E-2</v>
      </c>
      <c r="BL20">
        <f t="shared" si="32"/>
        <v>6.28</v>
      </c>
      <c r="BM20">
        <f t="shared" si="22"/>
        <v>6.8192574400317358</v>
      </c>
      <c r="BN20">
        <f t="shared" si="42"/>
        <v>1.6807283156034341E-4</v>
      </c>
      <c r="BO20">
        <f t="shared" si="23"/>
        <v>0.42843502241037079</v>
      </c>
      <c r="BU20">
        <v>925</v>
      </c>
      <c r="BV20">
        <f t="shared" si="33"/>
        <v>96.816666666666663</v>
      </c>
      <c r="BW20">
        <f t="shared" si="39"/>
        <v>-1.9886666666666741</v>
      </c>
      <c r="BX20">
        <f t="shared" si="34"/>
        <v>6.4864864864864868E-2</v>
      </c>
      <c r="BY20">
        <f t="shared" si="35"/>
        <v>6.28</v>
      </c>
      <c r="BZ20">
        <f t="shared" si="24"/>
        <v>14.658466566217859</v>
      </c>
      <c r="CA20">
        <f t="shared" si="43"/>
        <v>1.5699776209330407E-4</v>
      </c>
      <c r="CB20">
        <f t="shared" si="36"/>
        <v>0.95081945294386117</v>
      </c>
    </row>
    <row r="21" spans="2:82" x14ac:dyDescent="0.25">
      <c r="B21">
        <v>518</v>
      </c>
      <c r="C21">
        <f t="shared" si="2"/>
        <v>54.217333333333336</v>
      </c>
      <c r="D21">
        <f t="shared" si="14"/>
        <v>-1.3606666666666669</v>
      </c>
      <c r="E21">
        <f t="shared" si="3"/>
        <v>0.11583011583011583</v>
      </c>
      <c r="F21">
        <f t="shared" si="4"/>
        <v>6.28</v>
      </c>
      <c r="G21">
        <f t="shared" ref="G21:G76" si="46">($BM$1*(D21/E21)*F21+(I69)*C21^2*F21)/E21</f>
        <v>87.158220943777067</v>
      </c>
      <c r="H21">
        <f t="shared" si="45"/>
        <v>1.9182057398617911E-4</v>
      </c>
      <c r="O21">
        <v>704</v>
      </c>
      <c r="P21">
        <f t="shared" si="0"/>
        <v>73.685333333333332</v>
      </c>
      <c r="Q21">
        <f t="shared" si="40"/>
        <v>3.0353333333333268</v>
      </c>
      <c r="R21">
        <f t="shared" si="6"/>
        <v>8.5227272727272721E-2</v>
      </c>
      <c r="S21">
        <f t="shared" si="7"/>
        <v>6.28</v>
      </c>
      <c r="T21">
        <f t="shared" si="41"/>
        <v>190.66556168902559</v>
      </c>
      <c r="V21">
        <f t="shared" si="8"/>
        <v>16.249905825769225</v>
      </c>
      <c r="AA21">
        <v>811</v>
      </c>
      <c r="AB21">
        <f t="shared" si="9"/>
        <v>84.884666666666675</v>
      </c>
      <c r="AC21">
        <f t="shared" si="25"/>
        <v>1.674666666666667</v>
      </c>
      <c r="AD21">
        <f t="shared" si="16"/>
        <v>7.3982737361282372E-2</v>
      </c>
      <c r="AE21">
        <f t="shared" si="17"/>
        <v>6.28</v>
      </c>
      <c r="AF21">
        <f t="shared" si="18"/>
        <v>197.17209001655942</v>
      </c>
      <c r="AH21">
        <f t="shared" si="19"/>
        <v>14.587330950670243</v>
      </c>
      <c r="AL21">
        <v>791</v>
      </c>
      <c r="AM21">
        <f t="shared" si="1"/>
        <v>82.791333333333341</v>
      </c>
      <c r="AN21">
        <f t="shared" si="20"/>
        <v>-1.7793333333333266</v>
      </c>
      <c r="AO21">
        <f t="shared" si="10"/>
        <v>7.5853350189633378E-2</v>
      </c>
      <c r="AP21">
        <f t="shared" si="11"/>
        <v>6.28</v>
      </c>
      <c r="AQ21">
        <f t="shared" si="12"/>
        <v>6.0113325767290782</v>
      </c>
      <c r="AR21">
        <f t="shared" si="44"/>
        <v>1.6426840168455573E-4</v>
      </c>
      <c r="AS21">
        <f t="shared" si="13"/>
        <v>0.45597971504898194</v>
      </c>
      <c r="AW21">
        <v>791</v>
      </c>
      <c r="AX21">
        <f t="shared" si="21"/>
        <v>82.791333333333341</v>
      </c>
      <c r="AY21">
        <f t="shared" si="37"/>
        <v>-1.7793333333333266</v>
      </c>
      <c r="AZ21">
        <f t="shared" si="26"/>
        <v>7.5853350189633378E-2</v>
      </c>
      <c r="BA21">
        <f t="shared" si="27"/>
        <v>6.28</v>
      </c>
      <c r="BB21">
        <f t="shared" si="28"/>
        <v>6.0113325767290782</v>
      </c>
      <c r="BC21">
        <f t="shared" ref="BC21:BC52" si="47">-$BZ$1*(AY21/AZ21)*(1/AX21^2)</f>
        <v>1.6426840168455573E-4</v>
      </c>
      <c r="BD21">
        <f t="shared" si="29"/>
        <v>0.45597971504898194</v>
      </c>
      <c r="BH21">
        <v>935</v>
      </c>
      <c r="BI21">
        <f t="shared" si="30"/>
        <v>97.863333333333344</v>
      </c>
      <c r="BJ21">
        <f t="shared" si="38"/>
        <v>-2.0933333333333195</v>
      </c>
      <c r="BK21">
        <f t="shared" si="31"/>
        <v>6.4171122994652413E-2</v>
      </c>
      <c r="BL21">
        <f t="shared" si="32"/>
        <v>6.28</v>
      </c>
      <c r="BM21">
        <f t="shared" si="22"/>
        <v>10.647226283674854</v>
      </c>
      <c r="BN21">
        <f t="shared" si="42"/>
        <v>1.6349330699274385E-4</v>
      </c>
      <c r="BO21">
        <f t="shared" si="23"/>
        <v>0.68324446740159495</v>
      </c>
      <c r="BU21">
        <v>904</v>
      </c>
      <c r="BV21">
        <f t="shared" si="33"/>
        <v>94.61866666666667</v>
      </c>
      <c r="BW21">
        <f t="shared" si="39"/>
        <v>-2.1979999999999933</v>
      </c>
      <c r="BX21">
        <f t="shared" si="34"/>
        <v>6.637168141592921E-2</v>
      </c>
      <c r="BY21">
        <f t="shared" si="35"/>
        <v>6.28</v>
      </c>
      <c r="BZ21">
        <f>($BZ$1*(BW21/BX21)*BY21+($CB$54)*BV21^2*BY21)/BX21</f>
        <v>-3.7311118950010855</v>
      </c>
      <c r="CA21">
        <f t="shared" si="43"/>
        <v>1.77554816526689E-4</v>
      </c>
      <c r="CB21">
        <f t="shared" si="36"/>
        <v>-0.24764017002219596</v>
      </c>
      <c r="CC21">
        <f>AVERAGE(BZ37:BZ99)</f>
        <v>-1.3209515561736533</v>
      </c>
    </row>
    <row r="22" spans="2:82" x14ac:dyDescent="0.25">
      <c r="B22">
        <v>505</v>
      </c>
      <c r="C22">
        <f t="shared" si="2"/>
        <v>52.856666666666662</v>
      </c>
      <c r="D22">
        <f t="shared" si="14"/>
        <v>-1.360666666666674</v>
      </c>
      <c r="E22">
        <f t="shared" si="3"/>
        <v>0.11881188118811881</v>
      </c>
      <c r="F22">
        <f t="shared" si="4"/>
        <v>6.28</v>
      </c>
      <c r="G22">
        <f t="shared" si="46"/>
        <v>106.69160481364777</v>
      </c>
      <c r="H22">
        <f t="shared" si="45"/>
        <v>1.9675852935612144E-4</v>
      </c>
      <c r="O22">
        <v>732</v>
      </c>
      <c r="P22">
        <f t="shared" si="0"/>
        <v>76.616</v>
      </c>
      <c r="Q22">
        <f t="shared" si="40"/>
        <v>2.9306666666666672</v>
      </c>
      <c r="R22">
        <f t="shared" si="6"/>
        <v>8.1967213114754092E-2</v>
      </c>
      <c r="S22">
        <f t="shared" si="7"/>
        <v>6.28</v>
      </c>
      <c r="T22">
        <f t="shared" si="41"/>
        <v>204.32515889729459</v>
      </c>
      <c r="V22">
        <f t="shared" si="8"/>
        <v>16.747963844040537</v>
      </c>
      <c r="AA22">
        <v>825</v>
      </c>
      <c r="AB22">
        <f t="shared" si="9"/>
        <v>86.350000000000009</v>
      </c>
      <c r="AC22">
        <f t="shared" si="25"/>
        <v>1.4653333333333336</v>
      </c>
      <c r="AD22">
        <f t="shared" si="16"/>
        <v>7.2727272727272724E-2</v>
      </c>
      <c r="AE22">
        <f t="shared" si="17"/>
        <v>6.28</v>
      </c>
      <c r="AF22">
        <f t="shared" si="18"/>
        <v>194.1242629497641</v>
      </c>
      <c r="AH22">
        <f t="shared" si="19"/>
        <v>14.118128214528298</v>
      </c>
      <c r="AL22">
        <v>774</v>
      </c>
      <c r="AM22">
        <f t="shared" si="1"/>
        <v>81.012</v>
      </c>
      <c r="AN22">
        <f t="shared" si="20"/>
        <v>-1.7793333333333408</v>
      </c>
      <c r="AO22">
        <f t="shared" si="10"/>
        <v>7.7519379844961239E-2</v>
      </c>
      <c r="AP22">
        <f t="shared" si="11"/>
        <v>6.28</v>
      </c>
      <c r="AQ22">
        <f t="shared" si="12"/>
        <v>3.7337305717624316</v>
      </c>
      <c r="AR22">
        <f t="shared" si="44"/>
        <v>1.6787636399545814E-4</v>
      </c>
      <c r="AS22">
        <f t="shared" si="13"/>
        <v>0.28943647843119624</v>
      </c>
      <c r="AW22">
        <v>774</v>
      </c>
      <c r="AX22">
        <f t="shared" si="21"/>
        <v>81.012</v>
      </c>
      <c r="AY22">
        <f t="shared" si="37"/>
        <v>-1.7793333333333408</v>
      </c>
      <c r="AZ22">
        <f t="shared" si="26"/>
        <v>7.7519379844961239E-2</v>
      </c>
      <c r="BA22">
        <f t="shared" si="27"/>
        <v>6.28</v>
      </c>
      <c r="BB22">
        <f t="shared" si="28"/>
        <v>3.7337305717624316</v>
      </c>
      <c r="BC22">
        <f t="shared" si="47"/>
        <v>1.6787636399545814E-4</v>
      </c>
      <c r="BD22">
        <f t="shared" si="29"/>
        <v>0.28943647843119624</v>
      </c>
      <c r="BH22">
        <v>915</v>
      </c>
      <c r="BI22">
        <f t="shared" si="30"/>
        <v>95.77000000000001</v>
      </c>
      <c r="BJ22">
        <f t="shared" si="38"/>
        <v>-2.0933333333333337</v>
      </c>
      <c r="BK22">
        <f t="shared" si="31"/>
        <v>6.5573770491803282E-2</v>
      </c>
      <c r="BL22">
        <f t="shared" si="32"/>
        <v>6.28</v>
      </c>
      <c r="BM22">
        <f t="shared" si="22"/>
        <v>6.8721472765024991</v>
      </c>
      <c r="BN22">
        <f t="shared" si="42"/>
        <v>1.6706693118930771E-4</v>
      </c>
      <c r="BU22">
        <v>886</v>
      </c>
      <c r="BV22">
        <f t="shared" si="33"/>
        <v>92.734666666666669</v>
      </c>
      <c r="BW22">
        <f t="shared" si="39"/>
        <v>-1.8840000000000003</v>
      </c>
      <c r="BX22">
        <f t="shared" si="34"/>
        <v>6.772009029345373E-2</v>
      </c>
      <c r="BY22">
        <f t="shared" si="35"/>
        <v>6.28</v>
      </c>
      <c r="BZ22">
        <f t="shared" si="24"/>
        <v>14.249960116250881</v>
      </c>
      <c r="CA22">
        <f t="shared" si="43"/>
        <v>1.5528173570473466E-4</v>
      </c>
    </row>
    <row r="23" spans="2:82" x14ac:dyDescent="0.25">
      <c r="B23">
        <v>493</v>
      </c>
      <c r="C23">
        <f t="shared" si="2"/>
        <v>51.600666666666669</v>
      </c>
      <c r="D23">
        <f t="shared" si="14"/>
        <v>-1.2559999999999931</v>
      </c>
      <c r="E23">
        <f t="shared" si="3"/>
        <v>0.12170385395537525</v>
      </c>
      <c r="F23">
        <f t="shared" si="4"/>
        <v>6.28</v>
      </c>
      <c r="G23">
        <f t="shared" si="46"/>
        <v>117.90604442695391</v>
      </c>
      <c r="H23">
        <f t="shared" si="45"/>
        <v>1.8604410795726055E-4</v>
      </c>
      <c r="O23">
        <v>760</v>
      </c>
      <c r="P23">
        <f t="shared" si="0"/>
        <v>79.546666666666667</v>
      </c>
      <c r="Q23">
        <f t="shared" si="40"/>
        <v>2.9306666666666672</v>
      </c>
      <c r="R23">
        <f t="shared" si="6"/>
        <v>7.8947368421052627E-2</v>
      </c>
      <c r="S23">
        <f t="shared" si="7"/>
        <v>6.28</v>
      </c>
      <c r="T23">
        <f t="shared" si="41"/>
        <v>223.31536280850969</v>
      </c>
      <c r="V23">
        <f t="shared" si="8"/>
        <v>17.630160221724449</v>
      </c>
      <c r="AA23">
        <v>822</v>
      </c>
      <c r="AB23">
        <f t="shared" si="9"/>
        <v>86.036000000000001</v>
      </c>
      <c r="AC23">
        <f t="shared" si="25"/>
        <v>-0.31400000000000716</v>
      </c>
      <c r="AD23">
        <f t="shared" si="16"/>
        <v>7.2992700729927001E-2</v>
      </c>
      <c r="AE23">
        <f t="shared" si="17"/>
        <v>6.28</v>
      </c>
      <c r="AF23">
        <f t="shared" si="18"/>
        <v>92.691381225876938</v>
      </c>
      <c r="AH23">
        <f t="shared" si="19"/>
        <v>6.7657942500640091</v>
      </c>
      <c r="AL23">
        <v>757</v>
      </c>
      <c r="AM23">
        <f t="shared" si="1"/>
        <v>79.232666666666674</v>
      </c>
      <c r="AN23">
        <f t="shared" si="20"/>
        <v>-1.7793333333333266</v>
      </c>
      <c r="AO23">
        <f t="shared" si="10"/>
        <v>7.9260237780713338E-2</v>
      </c>
      <c r="AP23">
        <f t="shared" si="11"/>
        <v>6.28</v>
      </c>
      <c r="AQ23">
        <f t="shared" si="12"/>
        <v>1.6373734839358982</v>
      </c>
      <c r="AR23">
        <f t="shared" si="44"/>
        <v>1.7164637481173524E-4</v>
      </c>
      <c r="AS23">
        <f t="shared" si="13"/>
        <v>0.1297786116725943</v>
      </c>
      <c r="AW23">
        <v>757</v>
      </c>
      <c r="AX23">
        <f t="shared" si="21"/>
        <v>79.232666666666674</v>
      </c>
      <c r="AY23">
        <f t="shared" si="37"/>
        <v>-1.7793333333333266</v>
      </c>
      <c r="AZ23">
        <f t="shared" si="26"/>
        <v>7.9260237780713338E-2</v>
      </c>
      <c r="BA23">
        <f t="shared" si="27"/>
        <v>6.28</v>
      </c>
      <c r="BB23">
        <f t="shared" si="28"/>
        <v>1.6373734839358982</v>
      </c>
      <c r="BC23">
        <f t="shared" si="47"/>
        <v>1.7164637481173524E-4</v>
      </c>
      <c r="BD23">
        <f t="shared" si="29"/>
        <v>0.1297786116725943</v>
      </c>
      <c r="BH23">
        <v>895</v>
      </c>
      <c r="BI23">
        <f t="shared" si="30"/>
        <v>93.676666666666662</v>
      </c>
      <c r="BJ23">
        <f t="shared" si="38"/>
        <v>-2.0933333333333479</v>
      </c>
      <c r="BK23">
        <f t="shared" si="31"/>
        <v>6.7039106145251395E-2</v>
      </c>
      <c r="BL23">
        <f t="shared" si="32"/>
        <v>6.28</v>
      </c>
      <c r="BM23">
        <f t="shared" si="22"/>
        <v>3.3942975369666439</v>
      </c>
      <c r="BN23">
        <f t="shared" si="42"/>
        <v>1.7080027043376274E-4</v>
      </c>
      <c r="BU23">
        <v>868</v>
      </c>
      <c r="BV23">
        <f t="shared" si="33"/>
        <v>90.850666666666669</v>
      </c>
      <c r="BW23">
        <f t="shared" si="39"/>
        <v>-1.8840000000000003</v>
      </c>
      <c r="BX23">
        <f t="shared" si="34"/>
        <v>6.9124423963133647E-2</v>
      </c>
      <c r="BY23">
        <f t="shared" si="35"/>
        <v>6.28</v>
      </c>
      <c r="BZ23">
        <f t="shared" si="24"/>
        <v>10.984309049859638</v>
      </c>
      <c r="CA23">
        <f t="shared" si="43"/>
        <v>1.5850186386451025E-4</v>
      </c>
    </row>
    <row r="24" spans="2:82" x14ac:dyDescent="0.25">
      <c r="B24">
        <v>480</v>
      </c>
      <c r="C24">
        <f t="shared" si="2"/>
        <v>50.24</v>
      </c>
      <c r="D24">
        <f t="shared" si="14"/>
        <v>-1.3606666666666669</v>
      </c>
      <c r="E24">
        <f t="shared" si="3"/>
        <v>0.125</v>
      </c>
      <c r="F24">
        <f t="shared" si="4"/>
        <v>6.28</v>
      </c>
      <c r="G24">
        <f t="shared" si="46"/>
        <v>144.06501569122807</v>
      </c>
      <c r="H24">
        <f t="shared" si="45"/>
        <v>2.0700636942675162E-4</v>
      </c>
      <c r="O24">
        <v>781</v>
      </c>
      <c r="P24">
        <f t="shared" si="0"/>
        <v>81.744666666666674</v>
      </c>
      <c r="Q24">
        <f t="shared" si="40"/>
        <v>2.1980000000000075</v>
      </c>
      <c r="R24">
        <f t="shared" si="6"/>
        <v>7.6824583866837381E-2</v>
      </c>
      <c r="S24">
        <f t="shared" si="7"/>
        <v>6.28</v>
      </c>
      <c r="T24">
        <f t="shared" si="41"/>
        <v>201.2199346982793</v>
      </c>
      <c r="V24">
        <f t="shared" si="8"/>
        <v>15.458637748907499</v>
      </c>
      <c r="AA24">
        <v>804</v>
      </c>
      <c r="AB24">
        <f t="shared" si="9"/>
        <v>84.152000000000001</v>
      </c>
      <c r="AC24">
        <f t="shared" si="25"/>
        <v>-1.8840000000000003</v>
      </c>
      <c r="AD24">
        <f t="shared" si="16"/>
        <v>7.4626865671641784E-2</v>
      </c>
      <c r="AE24">
        <f t="shared" si="17"/>
        <v>6.28</v>
      </c>
      <c r="AF24">
        <f t="shared" si="18"/>
        <v>2.2727264597141881</v>
      </c>
      <c r="AG24">
        <f>-$BZ$1*(AC24/AD24)*(1/AB24^2)</f>
        <v>1.711189276547201E-4</v>
      </c>
      <c r="AL24">
        <v>740</v>
      </c>
      <c r="AM24">
        <f t="shared" si="1"/>
        <v>77.453333333333333</v>
      </c>
      <c r="AN24">
        <f t="shared" si="20"/>
        <v>-1.7793333333333408</v>
      </c>
      <c r="AO24">
        <f t="shared" si="10"/>
        <v>8.1081081081081086E-2</v>
      </c>
      <c r="AP24">
        <f t="shared" si="11"/>
        <v>6.28</v>
      </c>
      <c r="AQ24">
        <f t="shared" si="12"/>
        <v>-0.28359125113355549</v>
      </c>
      <c r="AR24">
        <f t="shared" si="44"/>
        <v>1.755896023411954E-4</v>
      </c>
      <c r="AS24">
        <f t="shared" si="13"/>
        <v>-2.2993885227045041E-2</v>
      </c>
      <c r="AW24">
        <v>740</v>
      </c>
      <c r="AX24">
        <f t="shared" si="21"/>
        <v>77.453333333333333</v>
      </c>
      <c r="AY24">
        <f t="shared" si="37"/>
        <v>-1.7793333333333408</v>
      </c>
      <c r="AZ24">
        <f t="shared" si="26"/>
        <v>8.1081081081081086E-2</v>
      </c>
      <c r="BA24">
        <f t="shared" si="27"/>
        <v>6.28</v>
      </c>
      <c r="BB24">
        <f t="shared" si="28"/>
        <v>-0.28359125113355549</v>
      </c>
      <c r="BC24">
        <f t="shared" si="47"/>
        <v>1.755896023411954E-4</v>
      </c>
      <c r="BH24">
        <v>876</v>
      </c>
      <c r="BI24">
        <f t="shared" si="30"/>
        <v>91.688000000000002</v>
      </c>
      <c r="BJ24">
        <f t="shared" si="38"/>
        <v>-1.9886666666666599</v>
      </c>
      <c r="BK24">
        <f t="shared" si="31"/>
        <v>6.8493150684931503E-2</v>
      </c>
      <c r="BL24">
        <f t="shared" si="32"/>
        <v>6.28</v>
      </c>
      <c r="BM24">
        <f t="shared" si="22"/>
        <v>7.0122646506127628</v>
      </c>
      <c r="BN24">
        <f t="shared" si="42"/>
        <v>1.6577960038391008E-4</v>
      </c>
      <c r="BU24">
        <v>849</v>
      </c>
      <c r="BV24">
        <f t="shared" si="33"/>
        <v>88.862000000000009</v>
      </c>
      <c r="BW24">
        <f t="shared" si="39"/>
        <v>-1.9886666666666599</v>
      </c>
      <c r="BX24">
        <f t="shared" si="34"/>
        <v>7.0671378091872794E-2</v>
      </c>
      <c r="BY24">
        <f t="shared" si="35"/>
        <v>6.28</v>
      </c>
      <c r="BZ24">
        <f t="shared" si="24"/>
        <v>1.4724783813922149</v>
      </c>
      <c r="CA24">
        <f t="shared" si="43"/>
        <v>1.7105174315230296E-4</v>
      </c>
    </row>
    <row r="25" spans="2:82" x14ac:dyDescent="0.25">
      <c r="B25">
        <v>468</v>
      </c>
      <c r="C25">
        <f t="shared" si="2"/>
        <v>48.984000000000002</v>
      </c>
      <c r="D25">
        <f t="shared" si="14"/>
        <v>-1.2560000000000002</v>
      </c>
      <c r="E25">
        <f t="shared" si="3"/>
        <v>0.12820512820512819</v>
      </c>
      <c r="F25">
        <f t="shared" si="4"/>
        <v>6.28</v>
      </c>
      <c r="G25">
        <f t="shared" si="46"/>
        <v>206.5706965415489</v>
      </c>
      <c r="H25">
        <f t="shared" si="45"/>
        <v>1.9598236158745717E-4</v>
      </c>
      <c r="O25">
        <v>797</v>
      </c>
      <c r="P25">
        <f t="shared" si="0"/>
        <v>83.419333333333341</v>
      </c>
      <c r="Q25">
        <f t="shared" si="40"/>
        <v>1.674666666666667</v>
      </c>
      <c r="R25">
        <f t="shared" si="6"/>
        <v>7.5282308657465491E-2</v>
      </c>
      <c r="S25">
        <f t="shared" si="7"/>
        <v>6.28</v>
      </c>
      <c r="T25">
        <f t="shared" si="41"/>
        <v>183.92665350224559</v>
      </c>
      <c r="V25">
        <f t="shared" si="8"/>
        <v>13.846423099290758</v>
      </c>
      <c r="AA25">
        <v>787</v>
      </c>
      <c r="AB25">
        <f t="shared" si="9"/>
        <v>82.372666666666674</v>
      </c>
      <c r="AC25">
        <f t="shared" si="25"/>
        <v>-1.7793333333333266</v>
      </c>
      <c r="AD25">
        <f t="shared" si="16"/>
        <v>7.6238881829733166E-2</v>
      </c>
      <c r="AE25">
        <f t="shared" si="17"/>
        <v>6.28</v>
      </c>
      <c r="AF25">
        <f t="shared" si="18"/>
        <v>5.4588107290077748</v>
      </c>
      <c r="AG25">
        <f t="shared" ref="AG24:AG55" si="48">-$BZ$1*(AC25/AD25)*(1/AB25^2)</f>
        <v>1.6510331096884827E-4</v>
      </c>
      <c r="AL25">
        <v>724</v>
      </c>
      <c r="AM25">
        <f t="shared" si="1"/>
        <v>75.778666666666666</v>
      </c>
      <c r="AN25">
        <f t="shared" si="20"/>
        <v>-1.674666666666667</v>
      </c>
      <c r="AO25">
        <f t="shared" si="10"/>
        <v>8.2872928176795577E-2</v>
      </c>
      <c r="AP25">
        <f t="shared" si="11"/>
        <v>6.28</v>
      </c>
      <c r="AQ25">
        <f t="shared" si="12"/>
        <v>2.6094921566773754</v>
      </c>
      <c r="AR25">
        <f t="shared" si="44"/>
        <v>1.6891297462786364E-4</v>
      </c>
      <c r="AS25">
        <f t="shared" si="13"/>
        <v>0.21625625607823554</v>
      </c>
      <c r="AW25">
        <v>724</v>
      </c>
      <c r="AX25">
        <f t="shared" si="21"/>
        <v>75.778666666666666</v>
      </c>
      <c r="AY25">
        <f t="shared" si="37"/>
        <v>-1.674666666666667</v>
      </c>
      <c r="AZ25">
        <f t="shared" si="26"/>
        <v>8.2872928176795577E-2</v>
      </c>
      <c r="BA25">
        <f t="shared" si="27"/>
        <v>6.28</v>
      </c>
      <c r="BB25">
        <f t="shared" si="28"/>
        <v>2.6094921566773754</v>
      </c>
      <c r="BC25">
        <f t="shared" si="47"/>
        <v>1.6891297462786364E-4</v>
      </c>
      <c r="BH25">
        <v>858</v>
      </c>
      <c r="BI25">
        <f t="shared" si="30"/>
        <v>89.804000000000002</v>
      </c>
      <c r="BJ25">
        <f t="shared" si="38"/>
        <v>-1.8840000000000003</v>
      </c>
      <c r="BK25">
        <f t="shared" si="31"/>
        <v>6.9930069930069935E-2</v>
      </c>
      <c r="BL25">
        <f t="shared" si="32"/>
        <v>6.28</v>
      </c>
      <c r="BM25">
        <f t="shared" si="22"/>
        <v>10.480805482296709</v>
      </c>
      <c r="BN25">
        <f t="shared" si="42"/>
        <v>1.6034920493519222E-4</v>
      </c>
      <c r="BU25">
        <v>832</v>
      </c>
      <c r="BV25">
        <f t="shared" si="33"/>
        <v>87.082666666666668</v>
      </c>
      <c r="BW25">
        <f t="shared" si="39"/>
        <v>-1.7793333333333408</v>
      </c>
      <c r="BX25">
        <f t="shared" si="34"/>
        <v>7.2115384615384609E-2</v>
      </c>
      <c r="BY25">
        <f t="shared" si="35"/>
        <v>6.28</v>
      </c>
      <c r="BZ25">
        <f t="shared" si="24"/>
        <v>11.21114408251572</v>
      </c>
      <c r="CA25">
        <f t="shared" si="43"/>
        <v>1.5617344439000554E-4</v>
      </c>
    </row>
    <row r="26" spans="2:82" x14ac:dyDescent="0.25">
      <c r="B26">
        <v>456</v>
      </c>
      <c r="C26">
        <f t="shared" si="2"/>
        <v>47.728000000000002</v>
      </c>
      <c r="D26">
        <f t="shared" si="14"/>
        <v>-1.2560000000000002</v>
      </c>
      <c r="E26">
        <f t="shared" si="3"/>
        <v>0.13157894736842105</v>
      </c>
      <c r="F26">
        <f t="shared" si="4"/>
        <v>6.28</v>
      </c>
      <c r="G26">
        <f t="shared" si="46"/>
        <v>120.81659516854862</v>
      </c>
      <c r="H26">
        <f t="shared" si="45"/>
        <v>2.0113979215554816E-4</v>
      </c>
      <c r="O26">
        <v>816</v>
      </c>
      <c r="P26">
        <f t="shared" si="0"/>
        <v>85.408000000000001</v>
      </c>
      <c r="Q26">
        <f t="shared" si="40"/>
        <v>1.9886666666666599</v>
      </c>
      <c r="R26">
        <f t="shared" si="6"/>
        <v>7.3529411764705885E-2</v>
      </c>
      <c r="S26">
        <f t="shared" si="7"/>
        <v>6.28</v>
      </c>
      <c r="T26">
        <f t="shared" si="41"/>
        <v>212.5186367418228</v>
      </c>
      <c r="V26">
        <f t="shared" si="8"/>
        <v>15.626370348663443</v>
      </c>
      <c r="AA26">
        <v>770</v>
      </c>
      <c r="AB26">
        <f t="shared" si="9"/>
        <v>80.593333333333334</v>
      </c>
      <c r="AC26">
        <f t="shared" si="25"/>
        <v>-1.7793333333333408</v>
      </c>
      <c r="AD26">
        <f t="shared" si="16"/>
        <v>7.792207792207792E-2</v>
      </c>
      <c r="AE26">
        <f t="shared" si="17"/>
        <v>6.28</v>
      </c>
      <c r="AF26">
        <f t="shared" si="18"/>
        <v>3.2243811151806305</v>
      </c>
      <c r="AG26">
        <f t="shared" si="48"/>
        <v>1.6874844900322677E-4</v>
      </c>
      <c r="AL26">
        <v>707</v>
      </c>
      <c r="AM26">
        <f t="shared" si="1"/>
        <v>73.99933333333334</v>
      </c>
      <c r="AN26">
        <f t="shared" si="20"/>
        <v>-1.7793333333333266</v>
      </c>
      <c r="AO26">
        <f t="shared" si="10"/>
        <v>8.4865629420084868E-2</v>
      </c>
      <c r="AP26">
        <f t="shared" si="11"/>
        <v>6.28</v>
      </c>
      <c r="AQ26">
        <f t="shared" si="12"/>
        <v>-3.5337838889548454</v>
      </c>
      <c r="AR26">
        <f t="shared" si="44"/>
        <v>1.8378543950846329E-4</v>
      </c>
      <c r="AS26">
        <f t="shared" si="13"/>
        <v>-0.29989679397070823</v>
      </c>
      <c r="AW26">
        <v>708</v>
      </c>
      <c r="AX26">
        <f t="shared" si="21"/>
        <v>74.104000000000013</v>
      </c>
      <c r="AY26">
        <f t="shared" si="37"/>
        <v>-1.6746666666666528</v>
      </c>
      <c r="AZ26">
        <f t="shared" si="26"/>
        <v>8.4745762711864403E-2</v>
      </c>
      <c r="BA26">
        <f t="shared" si="27"/>
        <v>6.28</v>
      </c>
      <c r="BB26">
        <f t="shared" si="28"/>
        <v>0.90309403720443449</v>
      </c>
      <c r="BC26">
        <f t="shared" si="47"/>
        <v>1.7273021699233364E-4</v>
      </c>
      <c r="BH26">
        <v>839</v>
      </c>
      <c r="BI26">
        <f t="shared" si="30"/>
        <v>87.815333333333328</v>
      </c>
      <c r="BJ26">
        <f t="shared" si="38"/>
        <v>-1.9886666666666741</v>
      </c>
      <c r="BK26">
        <f t="shared" si="31"/>
        <v>7.1513706793802145E-2</v>
      </c>
      <c r="BL26">
        <f t="shared" si="32"/>
        <v>6.28</v>
      </c>
      <c r="BM26">
        <f t="shared" si="22"/>
        <v>1.2614227014134005</v>
      </c>
      <c r="BN26">
        <f t="shared" si="42"/>
        <v>1.730905005200313E-4</v>
      </c>
      <c r="BU26">
        <v>814</v>
      </c>
      <c r="BV26">
        <f t="shared" si="33"/>
        <v>85.198666666666668</v>
      </c>
      <c r="BW26">
        <f t="shared" si="39"/>
        <v>-1.8840000000000003</v>
      </c>
      <c r="BX26">
        <f t="shared" si="34"/>
        <v>7.3710073710073709E-2</v>
      </c>
      <c r="BY26">
        <f t="shared" si="35"/>
        <v>6.28</v>
      </c>
      <c r="BZ26">
        <f t="shared" si="24"/>
        <v>2.5563102187935085</v>
      </c>
      <c r="CA26">
        <f t="shared" si="43"/>
        <v>1.6901672952628367E-4</v>
      </c>
    </row>
    <row r="27" spans="2:82" x14ac:dyDescent="0.25">
      <c r="B27">
        <v>445</v>
      </c>
      <c r="C27">
        <f t="shared" si="2"/>
        <v>46.576666666666668</v>
      </c>
      <c r="D27">
        <f t="shared" si="14"/>
        <v>-1.1513333333333335</v>
      </c>
      <c r="E27">
        <f t="shared" si="3"/>
        <v>0.1348314606741573</v>
      </c>
      <c r="F27">
        <f t="shared" si="4"/>
        <v>6.28</v>
      </c>
      <c r="G27">
        <f t="shared" si="46"/>
        <v>-391.72688069177849</v>
      </c>
      <c r="H27">
        <f t="shared" si="45"/>
        <v>1.8893580476633508E-4</v>
      </c>
      <c r="O27">
        <v>828</v>
      </c>
      <c r="P27">
        <f t="shared" si="0"/>
        <v>86.664000000000001</v>
      </c>
      <c r="Q27">
        <f t="shared" si="40"/>
        <v>1.2560000000000002</v>
      </c>
      <c r="R27">
        <f t="shared" si="6"/>
        <v>7.2463768115942032E-2</v>
      </c>
      <c r="S27">
        <f t="shared" si="7"/>
        <v>6.28</v>
      </c>
      <c r="T27">
        <f t="shared" si="41"/>
        <v>178.75013903928578</v>
      </c>
      <c r="V27">
        <f t="shared" si="8"/>
        <v>12.952908626035203</v>
      </c>
      <c r="AA27">
        <v>753</v>
      </c>
      <c r="AB27">
        <f t="shared" si="9"/>
        <v>78.814000000000007</v>
      </c>
      <c r="AC27">
        <f t="shared" si="25"/>
        <v>-1.7793333333333266</v>
      </c>
      <c r="AD27">
        <f t="shared" si="16"/>
        <v>7.9681274900398405E-2</v>
      </c>
      <c r="AE27">
        <f t="shared" si="17"/>
        <v>6.28</v>
      </c>
      <c r="AF27">
        <f t="shared" si="18"/>
        <v>1.1698193445217662</v>
      </c>
      <c r="AG27">
        <f t="shared" si="48"/>
        <v>1.7255817494353729E-4</v>
      </c>
      <c r="AL27">
        <v>691</v>
      </c>
      <c r="AM27">
        <f t="shared" si="1"/>
        <v>72.324666666666673</v>
      </c>
      <c r="AN27">
        <f t="shared" si="20"/>
        <v>-1.674666666666667</v>
      </c>
      <c r="AO27">
        <f t="shared" si="10"/>
        <v>8.6830680173661356E-2</v>
      </c>
      <c r="AP27">
        <f t="shared" si="11"/>
        <v>6.28</v>
      </c>
      <c r="AQ27">
        <f t="shared" si="12"/>
        <v>-0.75133915735280077</v>
      </c>
      <c r="AR27">
        <f t="shared" si="44"/>
        <v>1.7697973029026521E-4</v>
      </c>
      <c r="AS27">
        <f t="shared" si="13"/>
        <v>-6.5239290074049272E-2</v>
      </c>
      <c r="AW27">
        <v>692</v>
      </c>
      <c r="AX27">
        <f t="shared" si="21"/>
        <v>72.429333333333332</v>
      </c>
      <c r="AY27">
        <f t="shared" si="37"/>
        <v>-1.6746666666666812</v>
      </c>
      <c r="AZ27">
        <f t="shared" si="26"/>
        <v>8.6705202312138727E-2</v>
      </c>
      <c r="BA27">
        <f t="shared" si="27"/>
        <v>6.28</v>
      </c>
      <c r="BB27">
        <f t="shared" si="28"/>
        <v>-0.65844167862693104</v>
      </c>
      <c r="BC27">
        <f t="shared" si="47"/>
        <v>1.7672397923493399E-4</v>
      </c>
      <c r="BH27">
        <v>821</v>
      </c>
      <c r="BI27">
        <f t="shared" si="30"/>
        <v>85.931333333333342</v>
      </c>
      <c r="BJ27">
        <f t="shared" si="38"/>
        <v>-1.8839999999999861</v>
      </c>
      <c r="BK27">
        <f t="shared" si="31"/>
        <v>7.3081607795371498E-2</v>
      </c>
      <c r="BL27">
        <f t="shared" si="32"/>
        <v>6.28</v>
      </c>
      <c r="BM27">
        <f t="shared" si="22"/>
        <v>4.6448634553305839</v>
      </c>
      <c r="BN27">
        <f t="shared" si="42"/>
        <v>1.6757566118683786E-4</v>
      </c>
      <c r="BU27">
        <v>797</v>
      </c>
      <c r="BV27">
        <f t="shared" si="33"/>
        <v>83.419333333333341</v>
      </c>
      <c r="BW27">
        <f t="shared" si="39"/>
        <v>-1.7793333333333266</v>
      </c>
      <c r="BX27">
        <f t="shared" si="34"/>
        <v>7.5282308657465491E-2</v>
      </c>
      <c r="BY27">
        <f t="shared" si="35"/>
        <v>6.28</v>
      </c>
      <c r="BZ27">
        <f t="shared" si="24"/>
        <v>5.8737331573964049</v>
      </c>
      <c r="CA27">
        <f t="shared" si="43"/>
        <v>1.6303175123272715E-4</v>
      </c>
    </row>
    <row r="28" spans="2:82" x14ac:dyDescent="0.25">
      <c r="B28">
        <v>433</v>
      </c>
      <c r="C28">
        <f t="shared" si="2"/>
        <v>45.320666666666668</v>
      </c>
      <c r="D28">
        <f t="shared" si="14"/>
        <v>-1.2560000000000002</v>
      </c>
      <c r="E28">
        <f t="shared" si="3"/>
        <v>0.13856812933025403</v>
      </c>
      <c r="F28">
        <f t="shared" si="4"/>
        <v>6.28</v>
      </c>
      <c r="G28">
        <f t="shared" si="46"/>
        <v>195.58980437608994</v>
      </c>
      <c r="H28">
        <f t="shared" si="45"/>
        <v>2.1182389196981513E-4</v>
      </c>
      <c r="O28">
        <v>818</v>
      </c>
      <c r="P28">
        <f t="shared" si="0"/>
        <v>85.617333333333335</v>
      </c>
      <c r="Q28">
        <f t="shared" si="40"/>
        <v>-1.0466666666666669</v>
      </c>
      <c r="R28">
        <f t="shared" si="6"/>
        <v>7.3349633251833746E-2</v>
      </c>
      <c r="S28">
        <f t="shared" si="7"/>
        <v>6.28</v>
      </c>
      <c r="T28">
        <f t="shared" si="41"/>
        <v>45.522752630461625</v>
      </c>
      <c r="V28">
        <f t="shared" si="8"/>
        <v>3.3390772100583099</v>
      </c>
      <c r="AA28">
        <v>737</v>
      </c>
      <c r="AB28">
        <f t="shared" si="9"/>
        <v>77.13933333333334</v>
      </c>
      <c r="AC28">
        <f t="shared" si="25"/>
        <v>-1.674666666666667</v>
      </c>
      <c r="AD28">
        <f t="shared" si="16"/>
        <v>8.1411126187245594E-2</v>
      </c>
      <c r="AE28">
        <f t="shared" si="17"/>
        <v>6.28</v>
      </c>
      <c r="AF28">
        <f t="shared" si="18"/>
        <v>4.1059751232081032</v>
      </c>
      <c r="AG28">
        <f t="shared" si="48"/>
        <v>1.6593350560457703E-4</v>
      </c>
      <c r="AL28">
        <v>676</v>
      </c>
      <c r="AM28">
        <f t="shared" si="1"/>
        <v>70.754666666666679</v>
      </c>
      <c r="AN28">
        <f t="shared" si="20"/>
        <v>-1.5699999999999932</v>
      </c>
      <c r="AO28">
        <f t="shared" si="10"/>
        <v>8.8757396449704137E-2</v>
      </c>
      <c r="AP28">
        <f t="shared" si="11"/>
        <v>6.28</v>
      </c>
      <c r="AQ28">
        <f t="shared" si="12"/>
        <v>1.8832654485589992</v>
      </c>
      <c r="AR28">
        <f t="shared" si="44"/>
        <v>1.6960012060452943E-4</v>
      </c>
      <c r="AS28">
        <f t="shared" si="13"/>
        <v>0.167153738037781</v>
      </c>
      <c r="AW28">
        <v>676</v>
      </c>
      <c r="AX28">
        <f t="shared" si="21"/>
        <v>70.754666666666679</v>
      </c>
      <c r="AY28">
        <f t="shared" si="37"/>
        <v>-1.6746666666666528</v>
      </c>
      <c r="AZ28">
        <f t="shared" si="26"/>
        <v>8.8757396449704137E-2</v>
      </c>
      <c r="BA28">
        <f t="shared" si="27"/>
        <v>6.28</v>
      </c>
      <c r="BB28">
        <f t="shared" si="28"/>
        <v>-2.079994311737031</v>
      </c>
      <c r="BC28">
        <f t="shared" si="47"/>
        <v>1.8090679531149734E-4</v>
      </c>
      <c r="BH28">
        <v>804</v>
      </c>
      <c r="BI28">
        <f t="shared" si="30"/>
        <v>84.152000000000001</v>
      </c>
      <c r="BJ28">
        <f t="shared" si="38"/>
        <v>-1.7793333333333408</v>
      </c>
      <c r="BK28">
        <f t="shared" si="31"/>
        <v>7.4626865671641784E-2</v>
      </c>
      <c r="BL28">
        <f t="shared" si="32"/>
        <v>6.28</v>
      </c>
      <c r="BM28">
        <f t="shared" si="22"/>
        <v>7.8789607503804717</v>
      </c>
      <c r="BN28">
        <f t="shared" si="42"/>
        <v>1.6161232056279183E-4</v>
      </c>
      <c r="BU28">
        <v>779</v>
      </c>
      <c r="BV28">
        <f t="shared" si="33"/>
        <v>81.535333333333327</v>
      </c>
      <c r="BW28">
        <f t="shared" si="39"/>
        <v>-1.8840000000000146</v>
      </c>
      <c r="BX28">
        <f t="shared" si="34"/>
        <v>7.702182284980745E-2</v>
      </c>
      <c r="BY28">
        <f t="shared" si="35"/>
        <v>6.28</v>
      </c>
      <c r="BZ28">
        <f t="shared" si="24"/>
        <v>-1.8756728742696149</v>
      </c>
      <c r="CA28">
        <f t="shared" si="43"/>
        <v>1.7661054920975095E-4</v>
      </c>
    </row>
    <row r="29" spans="2:82" x14ac:dyDescent="0.25">
      <c r="B29">
        <v>422</v>
      </c>
      <c r="C29">
        <f t="shared" si="2"/>
        <v>44.169333333333334</v>
      </c>
      <c r="D29">
        <f t="shared" si="14"/>
        <v>-1.1513333333333335</v>
      </c>
      <c r="E29">
        <f t="shared" si="3"/>
        <v>0.14218009478672985</v>
      </c>
      <c r="F29">
        <f t="shared" si="4"/>
        <v>6.28</v>
      </c>
      <c r="G29" t="e">
        <f t="shared" si="46"/>
        <v>#DIV/0!</v>
      </c>
      <c r="H29">
        <f t="shared" si="45"/>
        <v>1.9923325384127758E-4</v>
      </c>
      <c r="O29">
        <v>800</v>
      </c>
      <c r="P29">
        <f t="shared" si="0"/>
        <v>83.733333333333334</v>
      </c>
      <c r="Q29">
        <f t="shared" si="40"/>
        <v>-1.8840000000000003</v>
      </c>
      <c r="R29">
        <f t="shared" si="6"/>
        <v>7.4999999999999997E-2</v>
      </c>
      <c r="S29">
        <f t="shared" si="7"/>
        <v>6.28</v>
      </c>
      <c r="T29">
        <f t="shared" si="41"/>
        <v>-3.0428916622222486</v>
      </c>
      <c r="V29">
        <f t="shared" si="8"/>
        <v>-0.22821687466666862</v>
      </c>
      <c r="AA29">
        <v>721</v>
      </c>
      <c r="AB29">
        <f t="shared" si="9"/>
        <v>75.464666666666673</v>
      </c>
      <c r="AC29">
        <f t="shared" si="25"/>
        <v>-1.674666666666667</v>
      </c>
      <c r="AD29">
        <f t="shared" si="16"/>
        <v>8.3217753120665747E-2</v>
      </c>
      <c r="AE29">
        <f t="shared" si="17"/>
        <v>6.28</v>
      </c>
      <c r="AF29">
        <f t="shared" si="18"/>
        <v>2.2782835195468745</v>
      </c>
      <c r="AG29">
        <f t="shared" si="48"/>
        <v>1.6961580253893651E-4</v>
      </c>
      <c r="AL29">
        <v>660</v>
      </c>
      <c r="AM29">
        <f t="shared" si="1"/>
        <v>69.08</v>
      </c>
      <c r="AN29">
        <f t="shared" si="20"/>
        <v>-1.6746666666666812</v>
      </c>
      <c r="AO29">
        <f t="shared" si="10"/>
        <v>9.0909090909090912E-2</v>
      </c>
      <c r="AP29">
        <f t="shared" si="11"/>
        <v>6.28</v>
      </c>
      <c r="AQ29">
        <f t="shared" si="12"/>
        <v>-3.3664431830546642</v>
      </c>
      <c r="AR29">
        <f t="shared" si="44"/>
        <v>1.8529241459177924E-4</v>
      </c>
      <c r="AS29">
        <f t="shared" si="13"/>
        <v>-0.30604028936860583</v>
      </c>
      <c r="AW29">
        <v>661</v>
      </c>
      <c r="AX29">
        <f t="shared" si="21"/>
        <v>69.184666666666672</v>
      </c>
      <c r="AY29">
        <f t="shared" si="37"/>
        <v>-1.5700000000000074</v>
      </c>
      <c r="AZ29">
        <f t="shared" si="26"/>
        <v>9.0771558245083206E-2</v>
      </c>
      <c r="BA29">
        <f t="shared" si="27"/>
        <v>6.28</v>
      </c>
      <c r="BB29">
        <f t="shared" si="28"/>
        <v>0.49942090509128012</v>
      </c>
      <c r="BC29">
        <f t="shared" si="47"/>
        <v>1.7344883741098781E-4</v>
      </c>
      <c r="BH29">
        <v>786</v>
      </c>
      <c r="BI29">
        <f t="shared" si="30"/>
        <v>82.268000000000001</v>
      </c>
      <c r="BJ29">
        <f t="shared" si="38"/>
        <v>-1.8840000000000003</v>
      </c>
      <c r="BK29">
        <f t="shared" si="31"/>
        <v>7.6335877862595422E-2</v>
      </c>
      <c r="BL29">
        <f t="shared" si="32"/>
        <v>6.28</v>
      </c>
      <c r="BM29">
        <f t="shared" si="22"/>
        <v>-3.5729037568496567E-2</v>
      </c>
      <c r="BN29">
        <f t="shared" si="42"/>
        <v>1.7503768172314878E-4</v>
      </c>
      <c r="BU29">
        <v>762</v>
      </c>
      <c r="BV29">
        <f t="shared" si="33"/>
        <v>79.756</v>
      </c>
      <c r="BW29">
        <f t="shared" si="39"/>
        <v>-1.7793333333333266</v>
      </c>
      <c r="BX29">
        <f t="shared" si="34"/>
        <v>7.874015748031496E-2</v>
      </c>
      <c r="BY29">
        <f t="shared" si="35"/>
        <v>6.28</v>
      </c>
      <c r="BZ29">
        <f t="shared" si="24"/>
        <v>1.3343357722093905</v>
      </c>
      <c r="CA29">
        <f t="shared" si="43"/>
        <v>1.7052008626310185E-4</v>
      </c>
    </row>
    <row r="30" spans="2:82" x14ac:dyDescent="0.25">
      <c r="B30">
        <v>411</v>
      </c>
      <c r="C30">
        <f t="shared" si="2"/>
        <v>43.018000000000001</v>
      </c>
      <c r="D30">
        <f t="shared" si="14"/>
        <v>-1.1513333333333335</v>
      </c>
      <c r="E30">
        <f t="shared" si="3"/>
        <v>0.145985401459854</v>
      </c>
      <c r="F30">
        <f t="shared" si="4"/>
        <v>6.28</v>
      </c>
      <c r="G30" t="e">
        <f t="shared" si="46"/>
        <v>#DIV/0!</v>
      </c>
      <c r="H30">
        <f t="shared" si="45"/>
        <v>2.0456553070807574E-4</v>
      </c>
      <c r="O30">
        <v>782</v>
      </c>
      <c r="P30">
        <f t="shared" si="0"/>
        <v>81.849333333333334</v>
      </c>
      <c r="Q30">
        <f t="shared" si="40"/>
        <v>-1.8840000000000003</v>
      </c>
      <c r="R30">
        <f t="shared" si="6"/>
        <v>7.6726342710997444E-2</v>
      </c>
      <c r="S30">
        <f t="shared" si="7"/>
        <v>6.28</v>
      </c>
      <c r="T30">
        <f t="shared" si="41"/>
        <v>-4.9900505546263982</v>
      </c>
      <c r="U30">
        <f t="shared" ref="U30:U61" si="49">-$BZ$1*(Q30/R30)*(1/P30^2)</f>
        <v>1.7593301513349737E-4</v>
      </c>
      <c r="AA30">
        <v>705</v>
      </c>
      <c r="AB30">
        <f t="shared" si="9"/>
        <v>73.790000000000006</v>
      </c>
      <c r="AC30">
        <f t="shared" si="25"/>
        <v>-1.674666666666667</v>
      </c>
      <c r="AD30">
        <f t="shared" si="16"/>
        <v>8.5106382978723402E-2</v>
      </c>
      <c r="AE30">
        <f t="shared" si="17"/>
        <v>6.28</v>
      </c>
      <c r="AF30">
        <f t="shared" si="18"/>
        <v>0.59941876777998315</v>
      </c>
      <c r="AG30">
        <f t="shared" si="48"/>
        <v>1.734652391923025E-4</v>
      </c>
      <c r="AL30">
        <v>646</v>
      </c>
      <c r="AM30">
        <f t="shared" si="1"/>
        <v>67.614666666666679</v>
      </c>
      <c r="AN30">
        <f t="shared" si="20"/>
        <v>-1.4653333333333194</v>
      </c>
      <c r="AO30">
        <f t="shared" si="10"/>
        <v>9.2879256965944276E-2</v>
      </c>
      <c r="AP30">
        <f t="shared" si="11"/>
        <v>6.28</v>
      </c>
      <c r="AQ30">
        <f t="shared" si="12"/>
        <v>2.8534988832305435</v>
      </c>
      <c r="AR30">
        <f t="shared" si="44"/>
        <v>1.6564453471633209E-4</v>
      </c>
      <c r="AS30">
        <f t="shared" si="13"/>
        <v>0.26503085602760468</v>
      </c>
      <c r="AW30">
        <v>646</v>
      </c>
      <c r="AX30">
        <f t="shared" si="21"/>
        <v>67.614666666666679</v>
      </c>
      <c r="AY30">
        <f t="shared" si="37"/>
        <v>-1.5699999999999932</v>
      </c>
      <c r="AZ30">
        <f t="shared" si="26"/>
        <v>9.2879256965944276E-2</v>
      </c>
      <c r="BA30">
        <f t="shared" si="27"/>
        <v>6.28</v>
      </c>
      <c r="BB30">
        <f t="shared" si="28"/>
        <v>-0.76579777595489473</v>
      </c>
      <c r="BC30">
        <f t="shared" si="47"/>
        <v>1.7747628719607102E-4</v>
      </c>
      <c r="BH30">
        <v>770</v>
      </c>
      <c r="BI30">
        <f t="shared" si="30"/>
        <v>80.593333333333334</v>
      </c>
      <c r="BJ30">
        <f t="shared" si="38"/>
        <v>-1.674666666666667</v>
      </c>
      <c r="BK30">
        <f t="shared" si="31"/>
        <v>7.792207792207792E-2</v>
      </c>
      <c r="BL30">
        <f t="shared" si="32"/>
        <v>6.28</v>
      </c>
      <c r="BM30">
        <f t="shared" si="22"/>
        <v>8.3664820392550521</v>
      </c>
      <c r="BN30">
        <f t="shared" si="42"/>
        <v>1.5882206965009516E-4</v>
      </c>
      <c r="BU30">
        <v>745</v>
      </c>
      <c r="BV30">
        <f t="shared" si="33"/>
        <v>77.976666666666659</v>
      </c>
      <c r="BW30">
        <f t="shared" si="39"/>
        <v>-1.7793333333333408</v>
      </c>
      <c r="BX30">
        <f t="shared" si="34"/>
        <v>8.0536912751677847E-2</v>
      </c>
      <c r="BY30">
        <f t="shared" si="35"/>
        <v>6.28</v>
      </c>
      <c r="BZ30">
        <f t="shared" si="24"/>
        <v>-0.59784739252719721</v>
      </c>
      <c r="CA30">
        <f t="shared" si="43"/>
        <v>1.7441114863420761E-4</v>
      </c>
    </row>
    <row r="31" spans="2:82" x14ac:dyDescent="0.25">
      <c r="B31">
        <v>400</v>
      </c>
      <c r="C31">
        <f t="shared" si="2"/>
        <v>41.866666666666667</v>
      </c>
      <c r="D31">
        <f t="shared" si="14"/>
        <v>-1.1513333333333335</v>
      </c>
      <c r="E31">
        <f t="shared" si="3"/>
        <v>0.15</v>
      </c>
      <c r="F31">
        <f t="shared" si="4"/>
        <v>6.28</v>
      </c>
      <c r="G31" t="e">
        <f t="shared" si="46"/>
        <v>#DIV/0!</v>
      </c>
      <c r="H31">
        <f t="shared" si="45"/>
        <v>2.1019108280254781E-4</v>
      </c>
      <c r="O31">
        <v>765</v>
      </c>
      <c r="P31">
        <f t="shared" si="0"/>
        <v>80.070000000000007</v>
      </c>
      <c r="Q31">
        <f t="shared" si="40"/>
        <v>-1.7793333333333266</v>
      </c>
      <c r="R31">
        <f t="shared" si="6"/>
        <v>7.8431372549019607E-2</v>
      </c>
      <c r="S31">
        <f t="shared" si="7"/>
        <v>6.28</v>
      </c>
      <c r="T31">
        <f t="shared" si="41"/>
        <v>-1.5821785159046649</v>
      </c>
      <c r="U31">
        <f t="shared" si="49"/>
        <v>1.6985138004246215E-4</v>
      </c>
      <c r="AA31">
        <v>690</v>
      </c>
      <c r="AB31">
        <f t="shared" si="9"/>
        <v>72.22</v>
      </c>
      <c r="AC31">
        <f t="shared" si="25"/>
        <v>-1.5700000000000074</v>
      </c>
      <c r="AD31">
        <f t="shared" si="16"/>
        <v>8.6956521739130432E-2</v>
      </c>
      <c r="AE31">
        <f t="shared" si="17"/>
        <v>6.28</v>
      </c>
      <c r="AF31">
        <f t="shared" si="18"/>
        <v>3.2854272982635666</v>
      </c>
      <c r="AG31">
        <f t="shared" si="48"/>
        <v>1.6615895873719271E-4</v>
      </c>
      <c r="AL31">
        <v>631</v>
      </c>
      <c r="AM31">
        <f t="shared" si="1"/>
        <v>66.044666666666672</v>
      </c>
      <c r="AN31">
        <f t="shared" si="20"/>
        <v>-1.5700000000000074</v>
      </c>
      <c r="AO31">
        <f t="shared" si="10"/>
        <v>9.5087163232963554E-2</v>
      </c>
      <c r="AP31">
        <f t="shared" si="11"/>
        <v>6.28</v>
      </c>
      <c r="AQ31">
        <f t="shared" si="12"/>
        <v>-1.9164110311342453</v>
      </c>
      <c r="AR31">
        <f t="shared" si="44"/>
        <v>1.8169521636872101E-4</v>
      </c>
      <c r="AS31">
        <f t="shared" si="13"/>
        <v>-0.18222608853891398</v>
      </c>
      <c r="AW31">
        <v>631</v>
      </c>
      <c r="AX31">
        <f t="shared" si="21"/>
        <v>66.044666666666672</v>
      </c>
      <c r="AY31">
        <f t="shared" si="37"/>
        <v>-1.5700000000000074</v>
      </c>
      <c r="AZ31">
        <f t="shared" si="26"/>
        <v>9.5087163232963554E-2</v>
      </c>
      <c r="BA31">
        <f t="shared" si="27"/>
        <v>6.28</v>
      </c>
      <c r="BB31">
        <f t="shared" si="28"/>
        <v>-1.9164110311342453</v>
      </c>
      <c r="BC31">
        <f t="shared" si="47"/>
        <v>1.8169521636872101E-4</v>
      </c>
      <c r="BH31">
        <v>754</v>
      </c>
      <c r="BI31">
        <f t="shared" si="30"/>
        <v>78.918666666666667</v>
      </c>
      <c r="BJ31">
        <f t="shared" si="38"/>
        <v>-1.674666666666667</v>
      </c>
      <c r="BK31">
        <f t="shared" si="31"/>
        <v>7.9575596816976124E-2</v>
      </c>
      <c r="BL31">
        <f t="shared" si="32"/>
        <v>6.28</v>
      </c>
      <c r="BM31">
        <f t="shared" si="22"/>
        <v>6.2164251669704766</v>
      </c>
      <c r="BN31">
        <f t="shared" si="42"/>
        <v>1.6219229924479216E-4</v>
      </c>
      <c r="BU31">
        <v>729</v>
      </c>
      <c r="BV31">
        <f t="shared" si="33"/>
        <v>76.302000000000007</v>
      </c>
      <c r="BW31">
        <f t="shared" si="39"/>
        <v>-1.6746666666666528</v>
      </c>
      <c r="BX31">
        <f t="shared" si="34"/>
        <v>8.2304526748971193E-2</v>
      </c>
      <c r="BY31">
        <f t="shared" si="35"/>
        <v>6.28</v>
      </c>
      <c r="BZ31">
        <f t="shared" si="24"/>
        <v>2.3969549801335357</v>
      </c>
      <c r="CA31">
        <f t="shared" si="43"/>
        <v>1.6775444942465325E-4</v>
      </c>
    </row>
    <row r="32" spans="2:82" x14ac:dyDescent="0.25">
      <c r="B32">
        <v>390</v>
      </c>
      <c r="C32">
        <f t="shared" si="2"/>
        <v>40.82</v>
      </c>
      <c r="D32">
        <f t="shared" si="14"/>
        <v>-1.0466666666666669</v>
      </c>
      <c r="E32">
        <f t="shared" si="3"/>
        <v>0.15384615384615385</v>
      </c>
      <c r="F32">
        <f t="shared" si="4"/>
        <v>6.28</v>
      </c>
      <c r="G32" t="e">
        <f t="shared" si="46"/>
        <v>#DIV/0!</v>
      </c>
      <c r="H32">
        <f t="shared" si="45"/>
        <v>1.9598236158745717E-4</v>
      </c>
      <c r="O32">
        <v>749</v>
      </c>
      <c r="P32">
        <f t="shared" si="0"/>
        <v>78.395333333333326</v>
      </c>
      <c r="Q32">
        <f t="shared" si="40"/>
        <v>-1.6746666666666812</v>
      </c>
      <c r="R32">
        <f t="shared" si="6"/>
        <v>8.0106809078771699E-2</v>
      </c>
      <c r="S32">
        <f t="shared" si="7"/>
        <v>6.28</v>
      </c>
      <c r="T32">
        <f t="shared" si="41"/>
        <v>1.6505441312382618</v>
      </c>
      <c r="U32">
        <f t="shared" si="49"/>
        <v>1.6327502487393101E-4</v>
      </c>
      <c r="AA32">
        <v>675</v>
      </c>
      <c r="AB32">
        <f t="shared" si="9"/>
        <v>70.650000000000006</v>
      </c>
      <c r="AC32">
        <f t="shared" si="25"/>
        <v>-1.5699999999999932</v>
      </c>
      <c r="AD32">
        <f t="shared" si="16"/>
        <v>8.8888888888888892E-2</v>
      </c>
      <c r="AE32">
        <f t="shared" si="17"/>
        <v>6.28</v>
      </c>
      <c r="AF32">
        <f t="shared" si="18"/>
        <v>1.7872379560036378</v>
      </c>
      <c r="AG32">
        <f t="shared" si="48"/>
        <v>1.698513800424621E-4</v>
      </c>
      <c r="AL32">
        <v>616</v>
      </c>
      <c r="AM32">
        <f t="shared" si="1"/>
        <v>64.474666666666678</v>
      </c>
      <c r="AN32">
        <f t="shared" si="20"/>
        <v>-1.5699999999999932</v>
      </c>
      <c r="AO32">
        <f t="shared" si="10"/>
        <v>9.7402597402597407E-2</v>
      </c>
      <c r="AP32">
        <f t="shared" si="11"/>
        <v>6.28</v>
      </c>
      <c r="AQ32">
        <f t="shared" si="12"/>
        <v>-2.9564392969974631</v>
      </c>
      <c r="AR32">
        <f t="shared" si="44"/>
        <v>1.8611961287120433E-4</v>
      </c>
      <c r="AS32">
        <f t="shared" si="13"/>
        <v>-0.28796486659066201</v>
      </c>
      <c r="AW32">
        <v>616</v>
      </c>
      <c r="AX32">
        <f t="shared" si="21"/>
        <v>64.474666666666678</v>
      </c>
      <c r="AY32">
        <f t="shared" si="37"/>
        <v>-1.5699999999999932</v>
      </c>
      <c r="AZ32">
        <f t="shared" si="26"/>
        <v>9.7402597402597407E-2</v>
      </c>
      <c r="BA32">
        <f t="shared" si="27"/>
        <v>6.28</v>
      </c>
      <c r="BB32">
        <f t="shared" si="28"/>
        <v>-2.9564392969974631</v>
      </c>
      <c r="BC32">
        <f t="shared" si="47"/>
        <v>1.8611961287120433E-4</v>
      </c>
      <c r="BH32">
        <v>738</v>
      </c>
      <c r="BI32">
        <f t="shared" si="30"/>
        <v>77.244000000000014</v>
      </c>
      <c r="BJ32">
        <f t="shared" si="38"/>
        <v>-1.6746666666666528</v>
      </c>
      <c r="BK32">
        <f t="shared" si="31"/>
        <v>8.1300813008130079E-2</v>
      </c>
      <c r="BL32">
        <f t="shared" si="32"/>
        <v>6.28</v>
      </c>
      <c r="BM32">
        <f t="shared" si="22"/>
        <v>4.2252587459874249</v>
      </c>
      <c r="BN32">
        <f t="shared" si="42"/>
        <v>1.657086634560599E-4</v>
      </c>
      <c r="BU32">
        <v>713</v>
      </c>
      <c r="BV32">
        <f t="shared" si="33"/>
        <v>74.62733333333334</v>
      </c>
      <c r="BW32">
        <f t="shared" si="39"/>
        <v>-1.674666666666667</v>
      </c>
      <c r="BX32">
        <f t="shared" si="34"/>
        <v>8.4151472650771386E-2</v>
      </c>
      <c r="BY32">
        <f t="shared" si="35"/>
        <v>6.28</v>
      </c>
      <c r="BZ32">
        <f t="shared" si="24"/>
        <v>0.67798756067513821</v>
      </c>
      <c r="CA32">
        <f t="shared" si="43"/>
        <v>1.7151892514806905E-4</v>
      </c>
    </row>
    <row r="33" spans="2:79" x14ac:dyDescent="0.25">
      <c r="B33">
        <v>379</v>
      </c>
      <c r="C33">
        <f t="shared" si="2"/>
        <v>39.668666666666667</v>
      </c>
      <c r="D33">
        <f t="shared" si="14"/>
        <v>-1.1513333333333335</v>
      </c>
      <c r="E33">
        <f t="shared" si="3"/>
        <v>0.15831134564643801</v>
      </c>
      <c r="F33">
        <f t="shared" si="4"/>
        <v>6.28</v>
      </c>
      <c r="G33" t="e">
        <f t="shared" si="46"/>
        <v>#DIV/0!</v>
      </c>
      <c r="H33">
        <f t="shared" si="45"/>
        <v>2.2183755440902141E-4</v>
      </c>
      <c r="O33">
        <v>732</v>
      </c>
      <c r="P33">
        <f t="shared" si="0"/>
        <v>76.616</v>
      </c>
      <c r="Q33">
        <f t="shared" si="40"/>
        <v>-1.7793333333333266</v>
      </c>
      <c r="R33">
        <f t="shared" si="6"/>
        <v>8.1967213114754092E-2</v>
      </c>
      <c r="S33">
        <f t="shared" si="7"/>
        <v>6.28</v>
      </c>
      <c r="T33">
        <f t="shared" si="41"/>
        <v>-4.7939992227051986</v>
      </c>
      <c r="U33">
        <f t="shared" si="49"/>
        <v>1.7750861438863878E-4</v>
      </c>
      <c r="AA33">
        <v>660</v>
      </c>
      <c r="AB33">
        <f t="shared" si="9"/>
        <v>69.08</v>
      </c>
      <c r="AC33">
        <f t="shared" si="25"/>
        <v>-1.5700000000000074</v>
      </c>
      <c r="AD33">
        <f t="shared" si="16"/>
        <v>9.0909090909090912E-2</v>
      </c>
      <c r="AE33">
        <f t="shared" si="17"/>
        <v>6.28</v>
      </c>
      <c r="AF33">
        <f t="shared" si="18"/>
        <v>0.41142688361226476</v>
      </c>
      <c r="AG33">
        <f t="shared" si="48"/>
        <v>1.7371163867979235E-4</v>
      </c>
      <c r="AL33">
        <v>602</v>
      </c>
      <c r="AM33">
        <f t="shared" si="1"/>
        <v>63.009333333333338</v>
      </c>
      <c r="AN33">
        <f t="shared" si="20"/>
        <v>-1.4653333333333407</v>
      </c>
      <c r="AO33">
        <f t="shared" si="10"/>
        <v>9.9667774086378738E-2</v>
      </c>
      <c r="AP33">
        <f t="shared" si="11"/>
        <v>6.28</v>
      </c>
      <c r="AQ33">
        <f t="shared" si="12"/>
        <v>-0.68785076129974621</v>
      </c>
      <c r="AR33">
        <f t="shared" si="44"/>
        <v>1.7775144423048527E-4</v>
      </c>
      <c r="AS33">
        <f t="shared" si="13"/>
        <v>-6.8556554282366733E-2</v>
      </c>
      <c r="AW33">
        <v>602</v>
      </c>
      <c r="AX33">
        <f t="shared" si="21"/>
        <v>63.009333333333338</v>
      </c>
      <c r="AY33">
        <f t="shared" si="37"/>
        <v>-1.4653333333333407</v>
      </c>
      <c r="AZ33">
        <f t="shared" si="26"/>
        <v>9.9667774086378738E-2</v>
      </c>
      <c r="BA33">
        <f t="shared" si="27"/>
        <v>6.28</v>
      </c>
      <c r="BB33">
        <f t="shared" si="28"/>
        <v>-0.68785076129974621</v>
      </c>
      <c r="BC33">
        <f t="shared" si="47"/>
        <v>1.7775144423048527E-4</v>
      </c>
      <c r="BH33">
        <v>722</v>
      </c>
      <c r="BI33">
        <f t="shared" si="30"/>
        <v>75.569333333333333</v>
      </c>
      <c r="BJ33">
        <f t="shared" si="38"/>
        <v>-1.6746666666666812</v>
      </c>
      <c r="BK33">
        <f t="shared" si="31"/>
        <v>8.3102493074792241E-2</v>
      </c>
      <c r="BL33">
        <f t="shared" si="32"/>
        <v>6.28</v>
      </c>
      <c r="BM33">
        <f t="shared" si="22"/>
        <v>2.3881034553789138</v>
      </c>
      <c r="BN33">
        <f t="shared" si="42"/>
        <v>1.6938087760467357E-4</v>
      </c>
      <c r="BU33">
        <v>697</v>
      </c>
      <c r="BV33">
        <f t="shared" si="33"/>
        <v>72.952666666666673</v>
      </c>
      <c r="BW33">
        <f t="shared" si="39"/>
        <v>-1.674666666666667</v>
      </c>
      <c r="BX33">
        <f t="shared" si="34"/>
        <v>8.608321377331421E-2</v>
      </c>
      <c r="BY33">
        <f t="shared" si="35"/>
        <v>6.28</v>
      </c>
      <c r="BZ33">
        <f t="shared" si="24"/>
        <v>-0.89534053626895904</v>
      </c>
      <c r="CA33">
        <f t="shared" si="43"/>
        <v>1.7545623189465313E-4</v>
      </c>
    </row>
    <row r="34" spans="2:79" x14ac:dyDescent="0.25">
      <c r="B34">
        <v>369</v>
      </c>
      <c r="C34">
        <f t="shared" si="2"/>
        <v>38.622000000000007</v>
      </c>
      <c r="D34">
        <f t="shared" si="14"/>
        <v>-1.0466666666666598</v>
      </c>
      <c r="E34">
        <f t="shared" si="3"/>
        <v>0.16260162601626016</v>
      </c>
      <c r="F34">
        <f t="shared" si="4"/>
        <v>6.28</v>
      </c>
      <c r="G34" t="e">
        <f t="shared" si="46"/>
        <v>#DIV/0!</v>
      </c>
      <c r="H34">
        <f t="shared" si="45"/>
        <v>2.0713582932007521E-4</v>
      </c>
      <c r="O34">
        <v>716</v>
      </c>
      <c r="P34">
        <f t="shared" si="0"/>
        <v>74.941333333333333</v>
      </c>
      <c r="Q34">
        <f t="shared" si="40"/>
        <v>-1.674666666666667</v>
      </c>
      <c r="R34">
        <f t="shared" si="6"/>
        <v>8.3798882681564241E-2</v>
      </c>
      <c r="S34">
        <f t="shared" si="7"/>
        <v>6.28</v>
      </c>
      <c r="T34">
        <f t="shared" si="41"/>
        <v>-1.6924241865015994</v>
      </c>
      <c r="U34">
        <f t="shared" si="49"/>
        <v>1.7080027043376154E-4</v>
      </c>
      <c r="AA34">
        <v>645</v>
      </c>
      <c r="AB34">
        <f t="shared" si="9"/>
        <v>67.510000000000005</v>
      </c>
      <c r="AC34">
        <f t="shared" si="25"/>
        <v>-1.5699999999999932</v>
      </c>
      <c r="AD34">
        <f t="shared" si="16"/>
        <v>9.3023255813953487E-2</v>
      </c>
      <c r="AE34">
        <f t="shared" si="17"/>
        <v>6.28</v>
      </c>
      <c r="AF34">
        <f t="shared" si="18"/>
        <v>-0.84602635546110516</v>
      </c>
      <c r="AG34">
        <f t="shared" si="48"/>
        <v>1.7775144423048359E-4</v>
      </c>
      <c r="AL34">
        <v>589</v>
      </c>
      <c r="AM34">
        <f t="shared" si="1"/>
        <v>61.648666666666671</v>
      </c>
      <c r="AN34">
        <f t="shared" si="20"/>
        <v>-1.3606666666666669</v>
      </c>
      <c r="AO34">
        <f t="shared" si="10"/>
        <v>0.10186757215619695</v>
      </c>
      <c r="AP34">
        <f t="shared" si="11"/>
        <v>6.28</v>
      </c>
      <c r="AQ34">
        <f t="shared" si="12"/>
        <v>1.4549010918606238</v>
      </c>
      <c r="AR34">
        <f t="shared" si="44"/>
        <v>1.6869789019497583E-4</v>
      </c>
      <c r="AS34">
        <f t="shared" si="13"/>
        <v>0.14820724195524182</v>
      </c>
      <c r="AW34">
        <v>588</v>
      </c>
      <c r="AX34">
        <f t="shared" si="21"/>
        <v>61.544000000000004</v>
      </c>
      <c r="AY34">
        <f t="shared" si="37"/>
        <v>-1.4653333333333336</v>
      </c>
      <c r="AZ34">
        <f t="shared" si="26"/>
        <v>0.10204081632653061</v>
      </c>
      <c r="BA34">
        <f t="shared" si="27"/>
        <v>6.28</v>
      </c>
      <c r="BB34">
        <f t="shared" si="28"/>
        <v>-1.6172462787209829</v>
      </c>
      <c r="BC34">
        <f t="shared" si="47"/>
        <v>1.8198362147406737E-4</v>
      </c>
      <c r="BH34">
        <v>706</v>
      </c>
      <c r="BI34">
        <f t="shared" si="30"/>
        <v>73.89466666666668</v>
      </c>
      <c r="BJ34">
        <f t="shared" si="38"/>
        <v>-1.6746666666666528</v>
      </c>
      <c r="BK34">
        <f t="shared" si="31"/>
        <v>8.4985835694050993E-2</v>
      </c>
      <c r="BL34">
        <f t="shared" si="32"/>
        <v>6.28</v>
      </c>
      <c r="BM34">
        <f t="shared" si="22"/>
        <v>0.7000799742250674</v>
      </c>
      <c r="BN34">
        <f t="shared" si="42"/>
        <v>1.7321953772035721E-4</v>
      </c>
      <c r="BU34">
        <v>681</v>
      </c>
      <c r="BV34">
        <f t="shared" si="33"/>
        <v>71.278000000000006</v>
      </c>
      <c r="BW34">
        <f t="shared" si="39"/>
        <v>-1.674666666666667</v>
      </c>
      <c r="BX34">
        <f t="shared" si="34"/>
        <v>8.8105726872246701E-2</v>
      </c>
      <c r="BY34">
        <f t="shared" si="35"/>
        <v>6.28</v>
      </c>
      <c r="BZ34">
        <f t="shared" si="24"/>
        <v>-2.3279086316237438</v>
      </c>
      <c r="CA34">
        <f t="shared" si="43"/>
        <v>1.7957855158674487E-4</v>
      </c>
    </row>
    <row r="35" spans="2:79" x14ac:dyDescent="0.25">
      <c r="B35">
        <v>359</v>
      </c>
      <c r="C35">
        <f t="shared" si="2"/>
        <v>37.575333333333333</v>
      </c>
      <c r="D35">
        <f t="shared" si="14"/>
        <v>-1.046666666666674</v>
      </c>
      <c r="E35">
        <f t="shared" si="3"/>
        <v>0.16713091922005571</v>
      </c>
      <c r="F35">
        <f t="shared" si="4"/>
        <v>6.28</v>
      </c>
      <c r="G35" t="e">
        <f t="shared" si="46"/>
        <v>#DIV/0!</v>
      </c>
      <c r="H35">
        <f t="shared" si="45"/>
        <v>2.1290562957969024E-4</v>
      </c>
      <c r="O35">
        <v>700</v>
      </c>
      <c r="P35">
        <f t="shared" ref="P35:P66" si="50">O35/60*6.28</f>
        <v>73.266666666666666</v>
      </c>
      <c r="Q35">
        <f t="shared" si="40"/>
        <v>-1.674666666666667</v>
      </c>
      <c r="R35">
        <f t="shared" si="6"/>
        <v>8.5714285714285715E-2</v>
      </c>
      <c r="S35">
        <f t="shared" si="7"/>
        <v>6.28</v>
      </c>
      <c r="T35">
        <f t="shared" si="41"/>
        <v>-3.1009172340740809</v>
      </c>
      <c r="U35">
        <f t="shared" si="49"/>
        <v>1.7470427661510466E-4</v>
      </c>
      <c r="AA35">
        <v>630</v>
      </c>
      <c r="AB35">
        <f t="shared" si="9"/>
        <v>65.94</v>
      </c>
      <c r="AC35">
        <f t="shared" si="25"/>
        <v>-1.5700000000000074</v>
      </c>
      <c r="AD35">
        <f t="shared" si="16"/>
        <v>9.5238095238095233E-2</v>
      </c>
      <c r="AE35">
        <f t="shared" si="17"/>
        <v>6.28</v>
      </c>
      <c r="AF35">
        <f t="shared" si="18"/>
        <v>-1.9891421977711308</v>
      </c>
      <c r="AG35">
        <f t="shared" si="48"/>
        <v>1.8198362147406821E-4</v>
      </c>
      <c r="AL35">
        <v>575</v>
      </c>
      <c r="AM35">
        <f t="shared" ref="AM35:AM66" si="51">AL35/60*6.28</f>
        <v>60.183333333333337</v>
      </c>
      <c r="AN35">
        <f t="shared" si="20"/>
        <v>-1.4653333333333336</v>
      </c>
      <c r="AO35">
        <f t="shared" si="10"/>
        <v>0.10434782608695652</v>
      </c>
      <c r="AP35">
        <f t="shared" si="11"/>
        <v>6.28</v>
      </c>
      <c r="AQ35">
        <f t="shared" si="12"/>
        <v>-2.3998759674399004</v>
      </c>
      <c r="AR35">
        <f t="shared" si="44"/>
        <v>1.8609803378565498E-4</v>
      </c>
      <c r="AS35">
        <f t="shared" si="13"/>
        <v>-0.25042184008068524</v>
      </c>
      <c r="AW35">
        <v>574</v>
      </c>
      <c r="AX35">
        <f t="shared" si="21"/>
        <v>60.07866666666667</v>
      </c>
      <c r="AY35">
        <f t="shared" si="37"/>
        <v>-1.4653333333333336</v>
      </c>
      <c r="AZ35">
        <f t="shared" si="26"/>
        <v>0.10452961672473868</v>
      </c>
      <c r="BA35">
        <f t="shared" si="27"/>
        <v>6.28</v>
      </c>
      <c r="BB35">
        <f t="shared" si="28"/>
        <v>-2.4569500216770126</v>
      </c>
      <c r="BC35">
        <f t="shared" si="47"/>
        <v>1.8642224638806899E-4</v>
      </c>
      <c r="BH35">
        <v>691</v>
      </c>
      <c r="BI35">
        <f t="shared" si="30"/>
        <v>72.324666666666673</v>
      </c>
      <c r="BJ35">
        <f t="shared" si="38"/>
        <v>-1.5700000000000074</v>
      </c>
      <c r="BK35">
        <f t="shared" si="31"/>
        <v>8.6830680173661356E-2</v>
      </c>
      <c r="BL35">
        <f t="shared" si="32"/>
        <v>6.28</v>
      </c>
      <c r="BM35">
        <f t="shared" si="22"/>
        <v>3.3897562909987733</v>
      </c>
      <c r="BN35">
        <f t="shared" si="42"/>
        <v>1.6591849714712439E-4</v>
      </c>
      <c r="BU35">
        <v>666</v>
      </c>
      <c r="BV35">
        <f t="shared" si="33"/>
        <v>69.707999999999998</v>
      </c>
      <c r="BW35">
        <f t="shared" si="39"/>
        <v>-1.5700000000000074</v>
      </c>
      <c r="BX35">
        <f t="shared" si="34"/>
        <v>9.0090090090090086E-2</v>
      </c>
      <c r="BY35">
        <f t="shared" si="35"/>
        <v>6.28</v>
      </c>
      <c r="BZ35">
        <f t="shared" si="24"/>
        <v>0.33992257012360499</v>
      </c>
      <c r="CA35">
        <f t="shared" si="43"/>
        <v>1.7214666896195639E-4</v>
      </c>
    </row>
    <row r="36" spans="2:79" x14ac:dyDescent="0.25">
      <c r="B36">
        <v>349</v>
      </c>
      <c r="C36">
        <f t="shared" si="2"/>
        <v>36.528666666666666</v>
      </c>
      <c r="D36">
        <f t="shared" si="14"/>
        <v>-1.0466666666666669</v>
      </c>
      <c r="E36">
        <f t="shared" si="3"/>
        <v>0.17191977077363896</v>
      </c>
      <c r="F36">
        <f t="shared" si="4"/>
        <v>6.28</v>
      </c>
      <c r="G36" t="e">
        <f t="shared" si="46"/>
        <v>#DIV/0!</v>
      </c>
      <c r="H36">
        <f t="shared" si="45"/>
        <v>2.1900607741864842E-4</v>
      </c>
      <c r="O36">
        <v>684</v>
      </c>
      <c r="P36">
        <f t="shared" si="50"/>
        <v>71.591999999999999</v>
      </c>
      <c r="Q36">
        <f t="shared" si="40"/>
        <v>-1.674666666666667</v>
      </c>
      <c r="R36">
        <f t="shared" ref="R36:R67" si="52">60/O36</f>
        <v>8.771929824561403E-2</v>
      </c>
      <c r="S36">
        <f t="shared" si="7"/>
        <v>6.28</v>
      </c>
      <c r="T36">
        <f t="shared" si="41"/>
        <v>-4.3770356133964956</v>
      </c>
      <c r="U36">
        <f t="shared" si="49"/>
        <v>1.7879092636048728E-4</v>
      </c>
      <c r="AA36">
        <v>616</v>
      </c>
      <c r="AB36">
        <f t="shared" ref="AB36:AB67" si="53">AA36/60*6.28</f>
        <v>64.474666666666678</v>
      </c>
      <c r="AC36">
        <f t="shared" si="25"/>
        <v>-1.4653333333333194</v>
      </c>
      <c r="AD36">
        <f t="shared" si="16"/>
        <v>9.7402597402597407E-2</v>
      </c>
      <c r="AE36">
        <f t="shared" si="17"/>
        <v>6.28</v>
      </c>
      <c r="AF36">
        <f t="shared" si="18"/>
        <v>0.33450529441017746</v>
      </c>
      <c r="AG36">
        <f t="shared" si="48"/>
        <v>1.737116386797898E-4</v>
      </c>
      <c r="AL36">
        <v>561</v>
      </c>
      <c r="AM36">
        <f t="shared" si="51"/>
        <v>58.718000000000004</v>
      </c>
      <c r="AN36">
        <f t="shared" si="20"/>
        <v>-1.4653333333333336</v>
      </c>
      <c r="AO36">
        <f t="shared" ref="AO36:AO67" si="54">60/AL36</f>
        <v>0.10695187165775401</v>
      </c>
      <c r="AP36">
        <f t="shared" si="11"/>
        <v>6.28</v>
      </c>
      <c r="AQ36">
        <f t="shared" ref="AQ36:AQ67" si="55">($BM$1*(AN36/AO36)*AP36+($CB$54)*AM36^2*AP36)/AO36</f>
        <v>-3.1592213690597961</v>
      </c>
      <c r="AR36">
        <f t="shared" si="44"/>
        <v>1.9074219149153583E-4</v>
      </c>
      <c r="AS36">
        <f t="shared" si="13"/>
        <v>-0.33788463840211724</v>
      </c>
      <c r="AW36">
        <v>561</v>
      </c>
      <c r="AX36">
        <f t="shared" si="21"/>
        <v>58.718000000000004</v>
      </c>
      <c r="AY36">
        <f t="shared" si="37"/>
        <v>-1.3606666666666669</v>
      </c>
      <c r="AZ36">
        <f t="shared" si="26"/>
        <v>0.10695187165775401</v>
      </c>
      <c r="BA36">
        <f t="shared" si="27"/>
        <v>6.28</v>
      </c>
      <c r="BB36">
        <f t="shared" si="28"/>
        <v>-0.4297102458931315</v>
      </c>
      <c r="BC36">
        <f t="shared" si="47"/>
        <v>1.7711774924214038E-4</v>
      </c>
      <c r="BH36">
        <v>675</v>
      </c>
      <c r="BI36">
        <f t="shared" si="30"/>
        <v>70.650000000000006</v>
      </c>
      <c r="BJ36">
        <f t="shared" si="38"/>
        <v>-1.674666666666667</v>
      </c>
      <c r="BK36">
        <f t="shared" si="31"/>
        <v>8.8888888888888892E-2</v>
      </c>
      <c r="BL36">
        <f t="shared" si="32"/>
        <v>6.28</v>
      </c>
      <c r="BM36">
        <f t="shared" si="22"/>
        <v>-2.164304856496635</v>
      </c>
      <c r="BN36">
        <f t="shared" si="42"/>
        <v>1.8117480537862705E-4</v>
      </c>
      <c r="BU36">
        <v>652</v>
      </c>
      <c r="BV36">
        <f t="shared" si="33"/>
        <v>68.242666666666679</v>
      </c>
      <c r="BW36">
        <f t="shared" si="39"/>
        <v>-1.4653333333333194</v>
      </c>
      <c r="BX36">
        <f t="shared" si="34"/>
        <v>9.202453987730061E-2</v>
      </c>
      <c r="BY36">
        <f t="shared" si="35"/>
        <v>6.28</v>
      </c>
      <c r="BZ36">
        <f t="shared" si="24"/>
        <v>2.8698284497129469</v>
      </c>
      <c r="CA36">
        <f t="shared" si="43"/>
        <v>1.6412019850728612E-4</v>
      </c>
    </row>
    <row r="37" spans="2:79" x14ac:dyDescent="0.25">
      <c r="B37">
        <v>339</v>
      </c>
      <c r="C37">
        <f t="shared" si="2"/>
        <v>35.482000000000006</v>
      </c>
      <c r="D37">
        <f t="shared" si="14"/>
        <v>-1.0466666666666598</v>
      </c>
      <c r="E37">
        <f t="shared" si="3"/>
        <v>0.17699115044247787</v>
      </c>
      <c r="F37">
        <f t="shared" si="4"/>
        <v>6.28</v>
      </c>
      <c r="G37" t="e">
        <f t="shared" si="46"/>
        <v>#DIV/0!</v>
      </c>
      <c r="H37">
        <f t="shared" si="45"/>
        <v>2.2546643368468364E-4</v>
      </c>
      <c r="O37">
        <v>669</v>
      </c>
      <c r="P37">
        <f t="shared" si="50"/>
        <v>70.022000000000006</v>
      </c>
      <c r="Q37">
        <f t="shared" si="40"/>
        <v>-1.5699999999999932</v>
      </c>
      <c r="R37">
        <f t="shared" si="52"/>
        <v>8.9686098654708515E-2</v>
      </c>
      <c r="S37">
        <f t="shared" si="7"/>
        <v>6.28</v>
      </c>
      <c r="T37">
        <f t="shared" si="41"/>
        <v>-1.5757029751428182</v>
      </c>
      <c r="U37">
        <f t="shared" si="49"/>
        <v>1.7137471080517475E-4</v>
      </c>
      <c r="AA37">
        <v>601</v>
      </c>
      <c r="AB37">
        <f t="shared" si="53"/>
        <v>62.904666666666671</v>
      </c>
      <c r="AC37">
        <f t="shared" si="25"/>
        <v>-1.5700000000000074</v>
      </c>
      <c r="AD37">
        <f t="shared" ref="AD37:AD68" si="56">60/AA37</f>
        <v>9.9833610648918464E-2</v>
      </c>
      <c r="AE37">
        <f t="shared" si="17"/>
        <v>6.28</v>
      </c>
      <c r="AF37">
        <f t="shared" ref="AF37:AF68" si="57">($BM$1*(AC37/AD37)*AE37+($CB$54)*AB37^2*AE37)/AD37</f>
        <v>-3.8899030100990908</v>
      </c>
      <c r="AG37">
        <f t="shared" si="48"/>
        <v>1.9076486111258397E-4</v>
      </c>
      <c r="AL37">
        <v>548</v>
      </c>
      <c r="AM37">
        <f t="shared" si="51"/>
        <v>57.35733333333333</v>
      </c>
      <c r="AN37">
        <f t="shared" si="20"/>
        <v>-1.360666666666674</v>
      </c>
      <c r="AO37">
        <f t="shared" si="54"/>
        <v>0.10948905109489052</v>
      </c>
      <c r="AP37">
        <f t="shared" si="11"/>
        <v>6.28</v>
      </c>
      <c r="AQ37">
        <f t="shared" si="55"/>
        <v>-1.1851166527772725</v>
      </c>
      <c r="AR37">
        <f t="shared" si="44"/>
        <v>1.8131944767306812E-4</v>
      </c>
      <c r="AS37">
        <f t="shared" si="13"/>
        <v>-0.12975729774933642</v>
      </c>
      <c r="AW37">
        <v>548</v>
      </c>
      <c r="AX37">
        <f t="shared" ref="AX37:AX68" si="58">AW37/60*6.28</f>
        <v>57.35733333333333</v>
      </c>
      <c r="AY37">
        <f t="shared" si="37"/>
        <v>-1.360666666666674</v>
      </c>
      <c r="AZ37">
        <f t="shared" si="26"/>
        <v>0.10948905109489052</v>
      </c>
      <c r="BA37">
        <f t="shared" si="27"/>
        <v>6.28</v>
      </c>
      <c r="BB37">
        <f t="shared" si="28"/>
        <v>-1.1851166527772725</v>
      </c>
      <c r="BC37">
        <f t="shared" si="47"/>
        <v>1.8131944767306812E-4</v>
      </c>
      <c r="BH37">
        <v>660</v>
      </c>
      <c r="BI37">
        <f t="shared" si="30"/>
        <v>69.08</v>
      </c>
      <c r="BJ37">
        <f t="shared" si="38"/>
        <v>-1.5700000000000074</v>
      </c>
      <c r="BK37">
        <f t="shared" si="31"/>
        <v>9.0909090909090912E-2</v>
      </c>
      <c r="BL37">
        <f t="shared" si="32"/>
        <v>6.28</v>
      </c>
      <c r="BM37">
        <f t="shared" ref="BM37:BM68" si="59">($BM$1*(BJ37/BK37)*BL37+($CB$54)*BI37^2*BL37)/BK37</f>
        <v>0.41142688361226476</v>
      </c>
      <c r="BN37">
        <f t="shared" si="42"/>
        <v>1.7371163867979235E-4</v>
      </c>
      <c r="BU37">
        <v>637</v>
      </c>
      <c r="BV37">
        <f t="shared" si="33"/>
        <v>66.672666666666672</v>
      </c>
      <c r="BW37">
        <f t="shared" si="39"/>
        <v>-1.5700000000000074</v>
      </c>
      <c r="BX37">
        <f t="shared" si="34"/>
        <v>9.4191522762951341E-2</v>
      </c>
      <c r="BY37">
        <f t="shared" si="35"/>
        <v>6.28</v>
      </c>
      <c r="BZ37">
        <f t="shared" si="24"/>
        <v>-2.0253166322830385</v>
      </c>
      <c r="CA37">
        <f t="shared" si="43"/>
        <v>1.7998380145786959E-4</v>
      </c>
    </row>
    <row r="38" spans="2:79" x14ac:dyDescent="0.25">
      <c r="B38">
        <v>329</v>
      </c>
      <c r="C38">
        <f t="shared" si="2"/>
        <v>34.435333333333332</v>
      </c>
      <c r="D38">
        <f t="shared" si="14"/>
        <v>-1.046666666666674</v>
      </c>
      <c r="E38">
        <f t="shared" si="3"/>
        <v>0.18237082066869301</v>
      </c>
      <c r="F38">
        <f t="shared" si="4"/>
        <v>6.28</v>
      </c>
      <c r="G38" t="e">
        <f t="shared" si="46"/>
        <v>#DIV/0!</v>
      </c>
      <c r="H38">
        <f t="shared" si="45"/>
        <v>2.3231951677540676E-4</v>
      </c>
      <c r="O38">
        <v>654</v>
      </c>
      <c r="P38">
        <f t="shared" si="50"/>
        <v>68.451999999999998</v>
      </c>
      <c r="Q38">
        <f t="shared" si="40"/>
        <v>-1.5700000000000074</v>
      </c>
      <c r="R38">
        <f t="shared" si="52"/>
        <v>9.1743119266055051E-2</v>
      </c>
      <c r="S38">
        <f t="shared" si="7"/>
        <v>6.28</v>
      </c>
      <c r="T38">
        <f t="shared" si="41"/>
        <v>-2.7196602403679586</v>
      </c>
      <c r="U38">
        <f t="shared" si="49"/>
        <v>1.753053234383226E-4</v>
      </c>
      <c r="AA38">
        <v>588</v>
      </c>
      <c r="AB38">
        <f t="shared" si="53"/>
        <v>61.544000000000004</v>
      </c>
      <c r="AC38">
        <f t="shared" si="25"/>
        <v>-1.3606666666666669</v>
      </c>
      <c r="AD38">
        <f t="shared" si="56"/>
        <v>0.10204081632653061</v>
      </c>
      <c r="AE38">
        <f t="shared" si="17"/>
        <v>6.28</v>
      </c>
      <c r="AF38">
        <f t="shared" si="57"/>
        <v>1.3813210039456914</v>
      </c>
      <c r="AG38">
        <f t="shared" si="48"/>
        <v>1.6898479136877683E-4</v>
      </c>
      <c r="AL38">
        <v>535</v>
      </c>
      <c r="AM38">
        <f t="shared" si="51"/>
        <v>55.996666666666663</v>
      </c>
      <c r="AN38">
        <f t="shared" si="20"/>
        <v>-1.3606666666666669</v>
      </c>
      <c r="AO38">
        <f t="shared" si="54"/>
        <v>0.11214953271028037</v>
      </c>
      <c r="AP38">
        <f t="shared" si="11"/>
        <v>6.28</v>
      </c>
      <c r="AQ38">
        <f t="shared" si="55"/>
        <v>-1.8683081651011213</v>
      </c>
      <c r="AR38">
        <f t="shared" si="44"/>
        <v>1.8572534079409496E-4</v>
      </c>
      <c r="AS38">
        <f t="shared" si="13"/>
        <v>-0.20952988767489211</v>
      </c>
      <c r="AW38">
        <v>535</v>
      </c>
      <c r="AX38">
        <f t="shared" si="58"/>
        <v>55.996666666666663</v>
      </c>
      <c r="AY38">
        <f t="shared" si="37"/>
        <v>-1.3606666666666669</v>
      </c>
      <c r="AZ38">
        <f t="shared" ref="AZ38:AZ69" si="60">60/AW38</f>
        <v>0.11214953271028037</v>
      </c>
      <c r="BA38">
        <f t="shared" si="27"/>
        <v>6.28</v>
      </c>
      <c r="BB38">
        <f t="shared" ref="BB38:BB69" si="61">($BM$1*(AY38/AZ38)*BA38+($CB$54)*AX38^2*BA38)/AZ38</f>
        <v>-1.8683081651011213</v>
      </c>
      <c r="BC38">
        <f t="shared" si="47"/>
        <v>1.8572534079409496E-4</v>
      </c>
      <c r="BH38">
        <v>645</v>
      </c>
      <c r="BI38">
        <f t="shared" si="30"/>
        <v>67.510000000000005</v>
      </c>
      <c r="BJ38">
        <f t="shared" si="38"/>
        <v>-1.5699999999999932</v>
      </c>
      <c r="BK38">
        <f t="shared" si="31"/>
        <v>9.3023255813953487E-2</v>
      </c>
      <c r="BL38">
        <f t="shared" si="32"/>
        <v>6.28</v>
      </c>
      <c r="BM38">
        <f t="shared" si="59"/>
        <v>-0.84602635546110516</v>
      </c>
      <c r="BN38">
        <f t="shared" si="42"/>
        <v>1.7775144423048359E-4</v>
      </c>
      <c r="BU38">
        <v>624</v>
      </c>
      <c r="BV38">
        <f t="shared" si="33"/>
        <v>65.312000000000012</v>
      </c>
      <c r="BW38">
        <f t="shared" si="39"/>
        <v>-1.3606666666666598</v>
      </c>
      <c r="BX38">
        <f t="shared" si="34"/>
        <v>9.6153846153846159E-2</v>
      </c>
      <c r="BY38">
        <f t="shared" si="35"/>
        <v>6.28</v>
      </c>
      <c r="BZ38">
        <f t="shared" si="24"/>
        <v>3.8765699410117449</v>
      </c>
      <c r="CA38">
        <f t="shared" si="43"/>
        <v>1.5923566878980807E-4</v>
      </c>
    </row>
    <row r="39" spans="2:79" x14ac:dyDescent="0.25">
      <c r="B39">
        <v>320</v>
      </c>
      <c r="C39">
        <f t="shared" si="2"/>
        <v>33.493333333333332</v>
      </c>
      <c r="D39">
        <f t="shared" si="14"/>
        <v>-0.94200000000000017</v>
      </c>
      <c r="E39">
        <f t="shared" si="3"/>
        <v>0.1875</v>
      </c>
      <c r="F39">
        <f t="shared" si="4"/>
        <v>6.28</v>
      </c>
      <c r="G39" t="e">
        <f t="shared" si="46"/>
        <v>#DIV/0!</v>
      </c>
      <c r="H39">
        <f t="shared" si="45"/>
        <v>2.1496815286624208E-4</v>
      </c>
      <c r="O39">
        <v>639</v>
      </c>
      <c r="P39">
        <f t="shared" si="50"/>
        <v>66.882000000000005</v>
      </c>
      <c r="Q39">
        <f t="shared" si="40"/>
        <v>-1.5699999999999932</v>
      </c>
      <c r="R39">
        <f t="shared" si="52"/>
        <v>9.3896713615023469E-2</v>
      </c>
      <c r="S39">
        <f t="shared" si="7"/>
        <v>6.28</v>
      </c>
      <c r="T39">
        <f t="shared" si="41"/>
        <v>-3.7551188191400442</v>
      </c>
      <c r="U39">
        <f t="shared" si="49"/>
        <v>1.7942047187584023E-4</v>
      </c>
      <c r="AA39">
        <v>574</v>
      </c>
      <c r="AB39">
        <f t="shared" si="53"/>
        <v>60.07866666666667</v>
      </c>
      <c r="AC39">
        <f t="shared" si="25"/>
        <v>-1.4653333333333336</v>
      </c>
      <c r="AD39">
        <f t="shared" si="56"/>
        <v>0.10452961672473868</v>
      </c>
      <c r="AE39">
        <f t="shared" si="17"/>
        <v>6.28</v>
      </c>
      <c r="AF39">
        <f t="shared" si="57"/>
        <v>-2.4569500216770126</v>
      </c>
      <c r="AG39">
        <f t="shared" si="48"/>
        <v>1.8642224638806899E-4</v>
      </c>
      <c r="AL39">
        <v>523</v>
      </c>
      <c r="AM39">
        <f t="shared" si="51"/>
        <v>54.740666666666669</v>
      </c>
      <c r="AN39">
        <f t="shared" si="20"/>
        <v>-1.2559999999999931</v>
      </c>
      <c r="AO39">
        <f t="shared" si="54"/>
        <v>0.1147227533460803</v>
      </c>
      <c r="AP39">
        <f t="shared" si="11"/>
        <v>6.28</v>
      </c>
      <c r="AQ39">
        <f t="shared" si="55"/>
        <v>-6.485248265342719E-2</v>
      </c>
      <c r="AR39">
        <f t="shared" si="44"/>
        <v>1.7537236180292435E-4</v>
      </c>
      <c r="AS39">
        <f t="shared" si="13"/>
        <v>-7.4400553713300788E-3</v>
      </c>
      <c r="AW39">
        <v>522</v>
      </c>
      <c r="AX39">
        <f t="shared" si="58"/>
        <v>54.635999999999996</v>
      </c>
      <c r="AY39">
        <f t="shared" si="37"/>
        <v>-1.3606666666666669</v>
      </c>
      <c r="AZ39">
        <f t="shared" si="60"/>
        <v>0.11494252873563218</v>
      </c>
      <c r="BA39">
        <f t="shared" si="27"/>
        <v>6.28</v>
      </c>
      <c r="BB39">
        <f t="shared" si="61"/>
        <v>-2.4819019381559122</v>
      </c>
      <c r="BC39">
        <f t="shared" si="47"/>
        <v>1.9035068453034638E-4</v>
      </c>
      <c r="BH39">
        <v>631</v>
      </c>
      <c r="BI39">
        <f t="shared" si="30"/>
        <v>66.044666666666672</v>
      </c>
      <c r="BJ39">
        <f t="shared" si="38"/>
        <v>-1.4653333333333336</v>
      </c>
      <c r="BK39">
        <f t="shared" si="31"/>
        <v>9.5087163232963554E-2</v>
      </c>
      <c r="BL39">
        <f t="shared" si="32"/>
        <v>6.28</v>
      </c>
      <c r="BM39">
        <f t="shared" si="59"/>
        <v>1.536758214995618</v>
      </c>
      <c r="BN39">
        <f t="shared" si="42"/>
        <v>1.6958220194413884E-4</v>
      </c>
      <c r="BU39">
        <v>610</v>
      </c>
      <c r="BV39">
        <f t="shared" si="33"/>
        <v>63.846666666666664</v>
      </c>
      <c r="BW39">
        <f t="shared" si="39"/>
        <v>-1.4653333333333478</v>
      </c>
      <c r="BX39">
        <f t="shared" si="34"/>
        <v>9.8360655737704916E-2</v>
      </c>
      <c r="BY39">
        <f t="shared" si="35"/>
        <v>6.28</v>
      </c>
      <c r="BZ39">
        <f t="shared" si="24"/>
        <v>-0.59081951412318034</v>
      </c>
      <c r="CA39">
        <f t="shared" si="43"/>
        <v>1.7542027774877485E-4</v>
      </c>
    </row>
    <row r="40" spans="2:79" x14ac:dyDescent="0.25">
      <c r="B40">
        <v>311</v>
      </c>
      <c r="C40">
        <f t="shared" si="2"/>
        <v>32.551333333333339</v>
      </c>
      <c r="D40">
        <f t="shared" si="14"/>
        <v>-0.94199999999999307</v>
      </c>
      <c r="E40">
        <f t="shared" si="3"/>
        <v>0.19292604501607716</v>
      </c>
      <c r="F40">
        <f t="shared" si="4"/>
        <v>6.28</v>
      </c>
      <c r="G40" t="e">
        <f t="shared" si="46"/>
        <v>#DIV/0!</v>
      </c>
      <c r="H40">
        <f t="shared" si="45"/>
        <v>2.2118909619677467E-4</v>
      </c>
      <c r="O40">
        <v>624</v>
      </c>
      <c r="P40">
        <f t="shared" si="50"/>
        <v>65.312000000000012</v>
      </c>
      <c r="Q40">
        <f t="shared" si="40"/>
        <v>-1.5699999999999932</v>
      </c>
      <c r="R40">
        <f t="shared" si="52"/>
        <v>9.6153846153846159E-2</v>
      </c>
      <c r="S40">
        <f t="shared" si="7"/>
        <v>6.28</v>
      </c>
      <c r="T40">
        <f t="shared" si="41"/>
        <v>-4.6859099055306519</v>
      </c>
      <c r="U40">
        <f t="shared" si="49"/>
        <v>1.8373346398824021E-4</v>
      </c>
      <c r="AA40">
        <v>561</v>
      </c>
      <c r="AB40">
        <f t="shared" si="53"/>
        <v>58.718000000000004</v>
      </c>
      <c r="AC40">
        <f t="shared" si="25"/>
        <v>-1.3606666666666669</v>
      </c>
      <c r="AD40">
        <f t="shared" si="56"/>
        <v>0.10695187165775401</v>
      </c>
      <c r="AE40">
        <f t="shared" si="17"/>
        <v>6.28</v>
      </c>
      <c r="AF40">
        <f t="shared" si="57"/>
        <v>-0.4297102458931315</v>
      </c>
      <c r="AG40">
        <f t="shared" si="48"/>
        <v>1.7711774924214038E-4</v>
      </c>
      <c r="AL40">
        <v>511</v>
      </c>
      <c r="AM40">
        <f t="shared" si="51"/>
        <v>53.484666666666676</v>
      </c>
      <c r="AN40">
        <f t="shared" si="20"/>
        <v>-1.2559999999999931</v>
      </c>
      <c r="AO40">
        <f t="shared" si="54"/>
        <v>0.11741682974559686</v>
      </c>
      <c r="AP40">
        <f t="shared" si="11"/>
        <v>6.28</v>
      </c>
      <c r="AQ40">
        <f t="shared" si="55"/>
        <v>-0.6840264025862447</v>
      </c>
      <c r="AR40">
        <f t="shared" si="44"/>
        <v>1.7949069515250376E-4</v>
      </c>
      <c r="AS40">
        <f t="shared" si="13"/>
        <v>-8.0316211653962188E-2</v>
      </c>
      <c r="AW40">
        <v>510</v>
      </c>
      <c r="AX40">
        <f t="shared" si="58"/>
        <v>53.38</v>
      </c>
      <c r="AY40">
        <f t="shared" si="37"/>
        <v>-1.2559999999999931</v>
      </c>
      <c r="AZ40">
        <f t="shared" si="60"/>
        <v>0.11764705882352941</v>
      </c>
      <c r="BA40">
        <f t="shared" si="27"/>
        <v>6.28</v>
      </c>
      <c r="BB40">
        <f t="shared" si="61"/>
        <v>-0.73299208905052993</v>
      </c>
      <c r="BC40">
        <f t="shared" si="47"/>
        <v>1.7984263769201851E-4</v>
      </c>
      <c r="BH40">
        <v>616</v>
      </c>
      <c r="BI40">
        <f t="shared" si="30"/>
        <v>64.474666666666678</v>
      </c>
      <c r="BJ40">
        <f t="shared" si="38"/>
        <v>-1.5699999999999932</v>
      </c>
      <c r="BK40">
        <f t="shared" si="31"/>
        <v>9.7402597402597407E-2</v>
      </c>
      <c r="BL40">
        <f t="shared" si="32"/>
        <v>6.28</v>
      </c>
      <c r="BM40">
        <f t="shared" si="59"/>
        <v>-2.9564392969974631</v>
      </c>
      <c r="BN40">
        <f t="shared" si="42"/>
        <v>1.8611961287120433E-4</v>
      </c>
      <c r="BU40">
        <v>596</v>
      </c>
      <c r="BV40">
        <f t="shared" si="33"/>
        <v>62.381333333333338</v>
      </c>
      <c r="BW40">
        <f t="shared" si="39"/>
        <v>-1.4653333333333265</v>
      </c>
      <c r="BX40">
        <f t="shared" si="34"/>
        <v>0.10067114093959731</v>
      </c>
      <c r="BY40">
        <f t="shared" si="35"/>
        <v>6.28</v>
      </c>
      <c r="BZ40">
        <f t="shared" si="24"/>
        <v>-1.5513557044757442</v>
      </c>
      <c r="CA40">
        <f t="shared" si="43"/>
        <v>1.7954088829991795E-4</v>
      </c>
    </row>
    <row r="41" spans="2:79" x14ac:dyDescent="0.25">
      <c r="B41">
        <v>301</v>
      </c>
      <c r="C41">
        <f t="shared" si="2"/>
        <v>31.504666666666669</v>
      </c>
      <c r="D41">
        <f t="shared" si="14"/>
        <v>-1.0466666666666704</v>
      </c>
      <c r="E41">
        <f t="shared" si="3"/>
        <v>0.19933554817275748</v>
      </c>
      <c r="F41">
        <f t="shared" si="4"/>
        <v>6.28</v>
      </c>
      <c r="G41" t="e">
        <f t="shared" si="46"/>
        <v>#DIV/0!</v>
      </c>
      <c r="H41">
        <f t="shared" si="45"/>
        <v>2.5393063461497854E-4</v>
      </c>
      <c r="O41">
        <v>610</v>
      </c>
      <c r="P41">
        <f t="shared" si="50"/>
        <v>63.846666666666664</v>
      </c>
      <c r="Q41">
        <f t="shared" si="40"/>
        <v>-1.4653333333333478</v>
      </c>
      <c r="R41">
        <f t="shared" si="52"/>
        <v>9.8360655737704916E-2</v>
      </c>
      <c r="S41">
        <f t="shared" si="7"/>
        <v>6.28</v>
      </c>
      <c r="T41">
        <f t="shared" si="41"/>
        <v>-2.2364471887574942</v>
      </c>
      <c r="U41">
        <f t="shared" si="49"/>
        <v>1.7542027774877485E-4</v>
      </c>
      <c r="AA41">
        <v>549</v>
      </c>
      <c r="AB41">
        <f t="shared" si="53"/>
        <v>57.462000000000003</v>
      </c>
      <c r="AC41">
        <f t="shared" si="25"/>
        <v>-1.2560000000000002</v>
      </c>
      <c r="AD41">
        <f t="shared" si="56"/>
        <v>0.10928961748633879</v>
      </c>
      <c r="AE41">
        <f t="shared" si="17"/>
        <v>6.28</v>
      </c>
      <c r="AF41">
        <f t="shared" si="57"/>
        <v>1.4843838117245378</v>
      </c>
      <c r="AG41">
        <f t="shared" si="48"/>
        <v>1.6706693118930771E-4</v>
      </c>
      <c r="AL41">
        <v>498</v>
      </c>
      <c r="AM41">
        <f t="shared" si="51"/>
        <v>52.124000000000009</v>
      </c>
      <c r="AN41">
        <f t="shared" si="20"/>
        <v>-1.3606666666666669</v>
      </c>
      <c r="AO41">
        <f t="shared" si="54"/>
        <v>0.12048192771084337</v>
      </c>
      <c r="AP41">
        <f t="shared" si="11"/>
        <v>6.28</v>
      </c>
      <c r="AQ41">
        <f t="shared" si="55"/>
        <v>-3.4406571232262766</v>
      </c>
      <c r="AR41">
        <f t="shared" si="44"/>
        <v>1.9952421149566419E-4</v>
      </c>
      <c r="AS41">
        <f t="shared" si="13"/>
        <v>-0.4145370027983466</v>
      </c>
      <c r="AW41">
        <v>498</v>
      </c>
      <c r="AX41">
        <f t="shared" si="58"/>
        <v>52.124000000000009</v>
      </c>
      <c r="AY41">
        <f t="shared" si="37"/>
        <v>-1.2559999999999931</v>
      </c>
      <c r="AZ41">
        <f t="shared" si="60"/>
        <v>0.12048192771084337</v>
      </c>
      <c r="BA41">
        <f t="shared" si="27"/>
        <v>6.28</v>
      </c>
      <c r="BB41">
        <f t="shared" si="61"/>
        <v>-1.2897689505594652</v>
      </c>
      <c r="BC41">
        <f t="shared" si="47"/>
        <v>1.8417619522676586E-4</v>
      </c>
      <c r="BH41">
        <v>603</v>
      </c>
      <c r="BI41">
        <f t="shared" si="30"/>
        <v>63.114000000000004</v>
      </c>
      <c r="BJ41">
        <f t="shared" si="38"/>
        <v>-1.360666666666674</v>
      </c>
      <c r="BK41">
        <f t="shared" si="31"/>
        <v>9.950248756218906E-2</v>
      </c>
      <c r="BL41">
        <f t="shared" si="32"/>
        <v>6.28</v>
      </c>
      <c r="BM41">
        <f t="shared" si="59"/>
        <v>2.5355598694417165</v>
      </c>
      <c r="BN41">
        <f t="shared" si="42"/>
        <v>1.6478118959343494E-4</v>
      </c>
      <c r="BU41">
        <v>582</v>
      </c>
      <c r="BV41">
        <f t="shared" si="33"/>
        <v>60.915999999999997</v>
      </c>
      <c r="BW41">
        <f t="shared" si="39"/>
        <v>-1.4653333333333407</v>
      </c>
      <c r="BX41">
        <f t="shared" si="34"/>
        <v>0.10309278350515463</v>
      </c>
      <c r="BY41">
        <f t="shared" si="35"/>
        <v>6.28</v>
      </c>
      <c r="BZ41">
        <f t="shared" si="24"/>
        <v>-2.4208332690707763</v>
      </c>
      <c r="CA41">
        <f t="shared" si="43"/>
        <v>1.8385974128307927E-4</v>
      </c>
    </row>
    <row r="42" spans="2:79" x14ac:dyDescent="0.25">
      <c r="B42">
        <v>292</v>
      </c>
      <c r="C42">
        <f t="shared" si="2"/>
        <v>30.562666666666665</v>
      </c>
      <c r="D42">
        <f t="shared" si="14"/>
        <v>-0.94200000000000372</v>
      </c>
      <c r="E42">
        <f t="shared" si="3"/>
        <v>0.20547945205479451</v>
      </c>
      <c r="F42">
        <f t="shared" si="4"/>
        <v>6.28</v>
      </c>
      <c r="G42" t="e">
        <f t="shared" si="46"/>
        <v>#DIV/0!</v>
      </c>
      <c r="H42">
        <f t="shared" si="45"/>
        <v>2.3558153738766345E-4</v>
      </c>
      <c r="O42">
        <v>595</v>
      </c>
      <c r="P42">
        <f t="shared" si="50"/>
        <v>62.276666666666664</v>
      </c>
      <c r="Q42">
        <f t="shared" si="40"/>
        <v>-1.5700000000000003</v>
      </c>
      <c r="R42">
        <f t="shared" si="52"/>
        <v>0.10084033613445378</v>
      </c>
      <c r="S42">
        <f t="shared" si="7"/>
        <v>6.28</v>
      </c>
      <c r="T42">
        <f t="shared" si="41"/>
        <v>-6.2028921886905746</v>
      </c>
      <c r="U42">
        <f t="shared" si="49"/>
        <v>1.9268854038430666E-4</v>
      </c>
      <c r="AA42">
        <v>536</v>
      </c>
      <c r="AB42">
        <f t="shared" si="53"/>
        <v>56.101333333333336</v>
      </c>
      <c r="AC42">
        <f t="shared" si="25"/>
        <v>-1.3606666666666669</v>
      </c>
      <c r="AD42">
        <f t="shared" si="56"/>
        <v>0.11194029850746269</v>
      </c>
      <c r="AE42">
        <f t="shared" si="17"/>
        <v>6.28</v>
      </c>
      <c r="AF42">
        <f t="shared" si="57"/>
        <v>-1.8182592522328258</v>
      </c>
      <c r="AG42">
        <f t="shared" si="48"/>
        <v>1.8537883829261337E-4</v>
      </c>
      <c r="AL42">
        <v>486</v>
      </c>
      <c r="AM42">
        <f t="shared" si="51"/>
        <v>50.868000000000002</v>
      </c>
      <c r="AN42">
        <f t="shared" si="20"/>
        <v>-1.2560000000000073</v>
      </c>
      <c r="AO42">
        <f t="shared" si="54"/>
        <v>0.12345679012345678</v>
      </c>
      <c r="AP42">
        <f t="shared" si="11"/>
        <v>6.28</v>
      </c>
      <c r="AQ42">
        <f t="shared" si="55"/>
        <v>-1.7910927601978004</v>
      </c>
      <c r="AR42">
        <f t="shared" si="44"/>
        <v>1.8872375560273762E-4</v>
      </c>
      <c r="AS42">
        <f t="shared" si="13"/>
        <v>-0.22112256298738275</v>
      </c>
      <c r="AW42">
        <v>486</v>
      </c>
      <c r="AX42">
        <f t="shared" si="58"/>
        <v>50.868000000000002</v>
      </c>
      <c r="AY42">
        <f t="shared" si="37"/>
        <v>-1.2560000000000073</v>
      </c>
      <c r="AZ42">
        <f t="shared" si="60"/>
        <v>0.12345679012345678</v>
      </c>
      <c r="BA42">
        <f t="shared" si="27"/>
        <v>6.28</v>
      </c>
      <c r="BB42">
        <f t="shared" si="61"/>
        <v>-1.7910927601978004</v>
      </c>
      <c r="BC42">
        <f t="shared" si="47"/>
        <v>1.8872375560273762E-4</v>
      </c>
      <c r="BH42">
        <v>590</v>
      </c>
      <c r="BI42">
        <f t="shared" si="30"/>
        <v>61.753333333333337</v>
      </c>
      <c r="BJ42">
        <f t="shared" si="38"/>
        <v>-1.3606666666666669</v>
      </c>
      <c r="BK42">
        <f t="shared" si="31"/>
        <v>0.10169491525423729</v>
      </c>
      <c r="BL42">
        <f t="shared" si="32"/>
        <v>6.28</v>
      </c>
      <c r="BM42">
        <f t="shared" si="59"/>
        <v>1.5289573277028388</v>
      </c>
      <c r="BN42">
        <f t="shared" si="42"/>
        <v>1.684119615675267E-4</v>
      </c>
      <c r="BU42">
        <v>569</v>
      </c>
      <c r="BV42">
        <f t="shared" si="33"/>
        <v>59.55533333333333</v>
      </c>
      <c r="BW42">
        <f t="shared" si="39"/>
        <v>-1.3606666666666669</v>
      </c>
      <c r="BX42">
        <f t="shared" si="34"/>
        <v>0.1054481546572935</v>
      </c>
      <c r="BY42">
        <f t="shared" si="35"/>
        <v>6.28</v>
      </c>
      <c r="BZ42">
        <f t="shared" si="24"/>
        <v>-0.31205766398485463</v>
      </c>
      <c r="CA42">
        <f t="shared" si="43"/>
        <v>1.7462751726685552E-4</v>
      </c>
    </row>
    <row r="43" spans="2:79" x14ac:dyDescent="0.25">
      <c r="B43">
        <v>283</v>
      </c>
      <c r="C43">
        <f t="shared" si="2"/>
        <v>29.620666666666668</v>
      </c>
      <c r="D43">
        <f t="shared" si="14"/>
        <v>-0.94199999999999662</v>
      </c>
      <c r="E43">
        <f t="shared" si="3"/>
        <v>0.21201413427561838</v>
      </c>
      <c r="F43">
        <f t="shared" si="4"/>
        <v>6.28</v>
      </c>
      <c r="G43" t="e">
        <f t="shared" si="46"/>
        <v>#DIV/0!</v>
      </c>
      <c r="H43">
        <f t="shared" si="45"/>
        <v>2.4307352974274631E-4</v>
      </c>
      <c r="O43">
        <v>582</v>
      </c>
      <c r="P43">
        <f t="shared" si="50"/>
        <v>60.915999999999997</v>
      </c>
      <c r="Q43">
        <f t="shared" si="40"/>
        <v>-1.3606666666666669</v>
      </c>
      <c r="R43">
        <f t="shared" si="52"/>
        <v>0.10309278350515463</v>
      </c>
      <c r="S43">
        <f t="shared" si="7"/>
        <v>6.28</v>
      </c>
      <c r="T43">
        <f t="shared" si="41"/>
        <v>-0.89253650654284444</v>
      </c>
      <c r="U43">
        <f t="shared" si="49"/>
        <v>1.7072690262000137E-4</v>
      </c>
      <c r="AA43">
        <v>523</v>
      </c>
      <c r="AB43">
        <f t="shared" si="53"/>
        <v>54.740666666666669</v>
      </c>
      <c r="AC43">
        <f t="shared" si="25"/>
        <v>-1.3606666666666669</v>
      </c>
      <c r="AD43">
        <f t="shared" si="56"/>
        <v>0.1147227533460803</v>
      </c>
      <c r="AE43">
        <f t="shared" si="17"/>
        <v>6.28</v>
      </c>
      <c r="AF43">
        <f t="shared" si="57"/>
        <v>-2.4371137807832164</v>
      </c>
      <c r="AG43">
        <f t="shared" si="48"/>
        <v>1.8998672528650244E-4</v>
      </c>
      <c r="AL43">
        <v>474</v>
      </c>
      <c r="AM43">
        <f t="shared" si="51"/>
        <v>49.612000000000002</v>
      </c>
      <c r="AN43">
        <f t="shared" si="20"/>
        <v>-1.2560000000000002</v>
      </c>
      <c r="AO43">
        <f t="shared" si="54"/>
        <v>0.12658227848101267</v>
      </c>
      <c r="AP43">
        <f t="shared" si="11"/>
        <v>6.28</v>
      </c>
      <c r="AQ43">
        <f t="shared" si="55"/>
        <v>-2.2390219814797629</v>
      </c>
      <c r="AR43">
        <f t="shared" si="44"/>
        <v>1.9350157220027412E-4</v>
      </c>
      <c r="AS43">
        <f t="shared" si="13"/>
        <v>-0.28342050398478014</v>
      </c>
      <c r="AW43">
        <v>474</v>
      </c>
      <c r="AX43">
        <f t="shared" si="58"/>
        <v>49.612000000000002</v>
      </c>
      <c r="AY43">
        <f t="shared" si="37"/>
        <v>-1.2560000000000002</v>
      </c>
      <c r="AZ43">
        <f t="shared" si="60"/>
        <v>0.12658227848101267</v>
      </c>
      <c r="BA43">
        <f t="shared" si="27"/>
        <v>6.28</v>
      </c>
      <c r="BB43">
        <f t="shared" si="61"/>
        <v>-2.2390219814797629</v>
      </c>
      <c r="BC43">
        <f t="shared" si="47"/>
        <v>1.9350157220027412E-4</v>
      </c>
      <c r="BH43">
        <v>577</v>
      </c>
      <c r="BI43">
        <f t="shared" si="30"/>
        <v>60.39266666666667</v>
      </c>
      <c r="BJ43">
        <f t="shared" si="38"/>
        <v>-1.3606666666666669</v>
      </c>
      <c r="BK43">
        <f t="shared" si="31"/>
        <v>0.10398613518197573</v>
      </c>
      <c r="BL43">
        <f t="shared" si="32"/>
        <v>6.28</v>
      </c>
      <c r="BM43">
        <f t="shared" si="59"/>
        <v>0.60302510530910791</v>
      </c>
      <c r="BN43">
        <f t="shared" si="42"/>
        <v>1.7220633851792162E-4</v>
      </c>
      <c r="BU43">
        <v>555</v>
      </c>
      <c r="BV43">
        <f t="shared" si="33"/>
        <v>58.09</v>
      </c>
      <c r="BW43">
        <f t="shared" si="39"/>
        <v>-1.4653333333333265</v>
      </c>
      <c r="BX43">
        <f t="shared" si="34"/>
        <v>0.10810810810810811</v>
      </c>
      <c r="BY43">
        <f t="shared" si="35"/>
        <v>6.28</v>
      </c>
      <c r="BZ43">
        <f t="shared" si="24"/>
        <v>-3.8526232696966485</v>
      </c>
      <c r="CA43">
        <f t="shared" si="43"/>
        <v>1.9280426923738933E-4</v>
      </c>
    </row>
    <row r="44" spans="2:79" x14ac:dyDescent="0.25">
      <c r="B44">
        <v>275</v>
      </c>
      <c r="C44">
        <f t="shared" si="2"/>
        <v>28.783333333333331</v>
      </c>
      <c r="D44">
        <f t="shared" si="14"/>
        <v>-0.83733333333333704</v>
      </c>
      <c r="E44">
        <f t="shared" si="3"/>
        <v>0.21818181818181817</v>
      </c>
      <c r="F44">
        <f t="shared" si="4"/>
        <v>6.28</v>
      </c>
      <c r="G44" t="e">
        <f t="shared" si="46"/>
        <v>#DIV/0!</v>
      </c>
      <c r="H44">
        <f t="shared" si="45"/>
        <v>2.223508975101342E-4</v>
      </c>
      <c r="O44">
        <v>568</v>
      </c>
      <c r="P44">
        <f t="shared" si="50"/>
        <v>59.45066666666667</v>
      </c>
      <c r="Q44">
        <f t="shared" si="40"/>
        <v>-1.4653333333333265</v>
      </c>
      <c r="R44">
        <f t="shared" si="52"/>
        <v>0.10563380281690141</v>
      </c>
      <c r="S44">
        <f t="shared" si="7"/>
        <v>6.28</v>
      </c>
      <c r="T44">
        <f t="shared" si="41"/>
        <v>-4.5027081211189133</v>
      </c>
      <c r="U44">
        <f t="shared" si="49"/>
        <v>1.8839149546963219E-4</v>
      </c>
      <c r="AA44">
        <v>510</v>
      </c>
      <c r="AB44">
        <f t="shared" si="53"/>
        <v>53.38</v>
      </c>
      <c r="AC44">
        <f t="shared" si="25"/>
        <v>-1.3606666666666669</v>
      </c>
      <c r="AD44">
        <f t="shared" si="56"/>
        <v>0.11764705882352941</v>
      </c>
      <c r="AE44">
        <f t="shared" si="17"/>
        <v>6.28</v>
      </c>
      <c r="AF44">
        <f t="shared" si="57"/>
        <v>-2.9887864057173541</v>
      </c>
      <c r="AG44">
        <f t="shared" si="48"/>
        <v>1.9482952416635446E-4</v>
      </c>
      <c r="AL44">
        <v>463</v>
      </c>
      <c r="AM44">
        <f t="shared" si="51"/>
        <v>48.460666666666668</v>
      </c>
      <c r="AN44">
        <f t="shared" si="20"/>
        <v>-1.1513333333333335</v>
      </c>
      <c r="AO44">
        <f t="shared" si="54"/>
        <v>0.12958963282937366</v>
      </c>
      <c r="AP44">
        <f t="shared" si="11"/>
        <v>6.28</v>
      </c>
      <c r="AQ44">
        <f t="shared" si="55"/>
        <v>-0.74529750810556628</v>
      </c>
      <c r="AR44">
        <f t="shared" si="44"/>
        <v>1.8159056829593757E-4</v>
      </c>
      <c r="AS44">
        <f t="shared" si="13"/>
        <v>-9.6582830424047472E-2</v>
      </c>
      <c r="AW44">
        <v>462</v>
      </c>
      <c r="AX44">
        <f t="shared" si="58"/>
        <v>48.356000000000002</v>
      </c>
      <c r="AY44">
        <f t="shared" si="37"/>
        <v>-1.2560000000000002</v>
      </c>
      <c r="AZ44">
        <f t="shared" si="60"/>
        <v>0.12987012987012986</v>
      </c>
      <c r="BA44">
        <f t="shared" si="27"/>
        <v>6.28</v>
      </c>
      <c r="BB44">
        <f t="shared" si="61"/>
        <v>-2.635615077920908</v>
      </c>
      <c r="BC44">
        <f t="shared" si="47"/>
        <v>1.9852758706261894E-4</v>
      </c>
      <c r="BH44">
        <v>564</v>
      </c>
      <c r="BI44">
        <f t="shared" si="30"/>
        <v>59.032000000000004</v>
      </c>
      <c r="BJ44">
        <f t="shared" si="38"/>
        <v>-1.3606666666666669</v>
      </c>
      <c r="BK44">
        <f t="shared" si="31"/>
        <v>0.10638297872340426</v>
      </c>
      <c r="BL44">
        <f t="shared" si="32"/>
        <v>6.28</v>
      </c>
      <c r="BM44">
        <f t="shared" si="59"/>
        <v>-0.24485395302998522</v>
      </c>
      <c r="BN44">
        <f t="shared" si="42"/>
        <v>1.7617563355468225E-4</v>
      </c>
      <c r="BU44">
        <v>542</v>
      </c>
      <c r="BV44">
        <f t="shared" si="33"/>
        <v>56.729333333333336</v>
      </c>
      <c r="BW44">
        <f t="shared" si="39"/>
        <v>-1.3606666666666669</v>
      </c>
      <c r="BX44">
        <f t="shared" si="34"/>
        <v>0.11070110701107011</v>
      </c>
      <c r="BY44">
        <f t="shared" si="35"/>
        <v>6.28</v>
      </c>
      <c r="BZ44">
        <f t="shared" si="24"/>
        <v>-1.8578910289813262</v>
      </c>
      <c r="CA44">
        <f t="shared" si="43"/>
        <v>1.8332667403107156E-4</v>
      </c>
    </row>
    <row r="45" spans="2:79" x14ac:dyDescent="0.25">
      <c r="B45">
        <v>266</v>
      </c>
      <c r="C45">
        <f t="shared" si="2"/>
        <v>27.841333333333335</v>
      </c>
      <c r="D45">
        <f t="shared" si="14"/>
        <v>-0.94199999999999662</v>
      </c>
      <c r="E45">
        <f t="shared" si="3"/>
        <v>0.22556390977443608</v>
      </c>
      <c r="F45">
        <f t="shared" si="4"/>
        <v>6.28</v>
      </c>
      <c r="G45" t="e">
        <f t="shared" si="46"/>
        <v>#DIV/0!</v>
      </c>
      <c r="H45">
        <f t="shared" si="45"/>
        <v>2.5860830419998949E-4</v>
      </c>
      <c r="O45">
        <v>555</v>
      </c>
      <c r="P45">
        <f t="shared" si="50"/>
        <v>58.09</v>
      </c>
      <c r="Q45">
        <f t="shared" si="40"/>
        <v>-1.3606666666666669</v>
      </c>
      <c r="R45">
        <f t="shared" si="52"/>
        <v>0.10810810810810811</v>
      </c>
      <c r="S45">
        <f t="shared" si="7"/>
        <v>6.28</v>
      </c>
      <c r="T45">
        <f t="shared" si="41"/>
        <v>-2.3851161578816642</v>
      </c>
      <c r="U45">
        <f t="shared" si="49"/>
        <v>1.7903253572043384E-4</v>
      </c>
      <c r="AA45">
        <v>498</v>
      </c>
      <c r="AB45">
        <f t="shared" si="53"/>
        <v>52.124000000000009</v>
      </c>
      <c r="AC45">
        <f t="shared" si="25"/>
        <v>-1.2559999999999931</v>
      </c>
      <c r="AD45">
        <f t="shared" si="56"/>
        <v>0.12048192771084337</v>
      </c>
      <c r="AE45">
        <f t="shared" si="17"/>
        <v>6.28</v>
      </c>
      <c r="AF45">
        <f t="shared" si="57"/>
        <v>-1.2897689505594652</v>
      </c>
      <c r="AG45">
        <f t="shared" si="48"/>
        <v>1.8417619522676586E-4</v>
      </c>
      <c r="AL45">
        <v>451</v>
      </c>
      <c r="AM45">
        <f t="shared" si="51"/>
        <v>47.204666666666668</v>
      </c>
      <c r="AN45">
        <f t="shared" si="20"/>
        <v>-1.2560000000000002</v>
      </c>
      <c r="AO45">
        <f t="shared" si="54"/>
        <v>0.13303769401330376</v>
      </c>
      <c r="AP45">
        <f t="shared" si="11"/>
        <v>6.28</v>
      </c>
      <c r="AQ45">
        <f t="shared" si="55"/>
        <v>-2.9558194623682503</v>
      </c>
      <c r="AR45">
        <f t="shared" si="44"/>
        <v>2.0336972333243888E-4</v>
      </c>
      <c r="AS45">
        <f t="shared" si="13"/>
        <v>-0.39323540519311534</v>
      </c>
      <c r="AW45">
        <v>450</v>
      </c>
      <c r="AX45">
        <f t="shared" si="58"/>
        <v>47.1</v>
      </c>
      <c r="AY45">
        <f t="shared" si="37"/>
        <v>-1.2560000000000002</v>
      </c>
      <c r="AZ45">
        <f t="shared" si="60"/>
        <v>0.13333333333333333</v>
      </c>
      <c r="BA45">
        <f t="shared" si="27"/>
        <v>6.28</v>
      </c>
      <c r="BB45">
        <f t="shared" si="61"/>
        <v>-2.9829305130360417</v>
      </c>
      <c r="BC45">
        <f t="shared" si="47"/>
        <v>2.0382165605095545E-4</v>
      </c>
      <c r="BH45">
        <v>551</v>
      </c>
      <c r="BI45">
        <f t="shared" si="30"/>
        <v>57.671333333333337</v>
      </c>
      <c r="BJ45">
        <f t="shared" si="38"/>
        <v>-1.3606666666666669</v>
      </c>
      <c r="BK45">
        <f t="shared" si="31"/>
        <v>0.10889292196007259</v>
      </c>
      <c r="BL45">
        <f t="shared" si="32"/>
        <v>6.28</v>
      </c>
      <c r="BM45">
        <f t="shared" si="59"/>
        <v>-1.017297002605172</v>
      </c>
      <c r="BN45">
        <f t="shared" si="42"/>
        <v>1.8033222744980176E-4</v>
      </c>
      <c r="BU45">
        <v>530</v>
      </c>
      <c r="BV45">
        <f t="shared" si="33"/>
        <v>55.473333333333336</v>
      </c>
      <c r="BW45">
        <f t="shared" si="39"/>
        <v>-1.2560000000000002</v>
      </c>
      <c r="BX45">
        <f t="shared" si="34"/>
        <v>0.11320754716981132</v>
      </c>
      <c r="BY45">
        <f t="shared" si="35"/>
        <v>6.28</v>
      </c>
      <c r="BZ45">
        <f t="shared" si="24"/>
        <v>1.6060168403107051E-2</v>
      </c>
      <c r="CA45">
        <f t="shared" si="43"/>
        <v>1.7305612306213198E-4</v>
      </c>
    </row>
    <row r="46" spans="2:79" x14ac:dyDescent="0.25">
      <c r="B46">
        <v>257</v>
      </c>
      <c r="C46">
        <f t="shared" si="2"/>
        <v>26.899333333333335</v>
      </c>
      <c r="D46">
        <f t="shared" si="14"/>
        <v>-0.94200000000000017</v>
      </c>
      <c r="E46">
        <f t="shared" si="3"/>
        <v>0.23346303501945526</v>
      </c>
      <c r="F46">
        <f t="shared" si="4"/>
        <v>6.28</v>
      </c>
      <c r="G46" t="e">
        <f t="shared" si="46"/>
        <v>#DIV/0!</v>
      </c>
      <c r="H46">
        <f t="shared" si="45"/>
        <v>2.6766462613695503E-4</v>
      </c>
      <c r="O46">
        <v>541</v>
      </c>
      <c r="P46">
        <f t="shared" si="50"/>
        <v>56.624666666666677</v>
      </c>
      <c r="Q46">
        <f t="shared" si="40"/>
        <v>-1.4653333333333265</v>
      </c>
      <c r="R46">
        <f t="shared" si="52"/>
        <v>0.11090573012939002</v>
      </c>
      <c r="S46">
        <f t="shared" si="7"/>
        <v>6.28</v>
      </c>
      <c r="T46">
        <f t="shared" si="41"/>
        <v>-5.5798983422836086</v>
      </c>
      <c r="U46">
        <f t="shared" si="49"/>
        <v>1.9779365882948441E-4</v>
      </c>
      <c r="AA46">
        <v>486</v>
      </c>
      <c r="AB46">
        <f t="shared" si="53"/>
        <v>50.868000000000002</v>
      </c>
      <c r="AC46">
        <f t="shared" si="25"/>
        <v>-1.2560000000000073</v>
      </c>
      <c r="AD46">
        <f t="shared" si="56"/>
        <v>0.12345679012345678</v>
      </c>
      <c r="AE46">
        <f t="shared" si="17"/>
        <v>6.28</v>
      </c>
      <c r="AF46">
        <f t="shared" si="57"/>
        <v>-1.7910927601978004</v>
      </c>
      <c r="AG46">
        <f t="shared" si="48"/>
        <v>1.8872375560273762E-4</v>
      </c>
      <c r="AL46">
        <v>440</v>
      </c>
      <c r="AM46">
        <f t="shared" si="51"/>
        <v>46.053333333333335</v>
      </c>
      <c r="AN46">
        <f t="shared" si="20"/>
        <v>-1.1513333333333335</v>
      </c>
      <c r="AO46">
        <f t="shared" si="54"/>
        <v>0.13636363636363635</v>
      </c>
      <c r="AP46">
        <f t="shared" si="11"/>
        <v>6.28</v>
      </c>
      <c r="AQ46">
        <f t="shared" si="55"/>
        <v>-1.5571491011518457</v>
      </c>
      <c r="AR46">
        <f t="shared" si="44"/>
        <v>1.9108280254777072E-4</v>
      </c>
      <c r="AS46">
        <f t="shared" si="13"/>
        <v>-0.21233851379343349</v>
      </c>
      <c r="AW46">
        <v>439</v>
      </c>
      <c r="AX46">
        <f t="shared" si="58"/>
        <v>45.948666666666668</v>
      </c>
      <c r="AY46">
        <f t="shared" si="37"/>
        <v>-1.1513333333333335</v>
      </c>
      <c r="AZ46">
        <f t="shared" si="60"/>
        <v>0.1366742596810934</v>
      </c>
      <c r="BA46">
        <f t="shared" si="27"/>
        <v>6.28</v>
      </c>
      <c r="BB46">
        <f t="shared" si="61"/>
        <v>-1.5883420359343792</v>
      </c>
      <c r="BC46">
        <f t="shared" si="47"/>
        <v>1.9151807089070415E-4</v>
      </c>
      <c r="BH46">
        <v>538</v>
      </c>
      <c r="BI46">
        <f t="shared" si="30"/>
        <v>56.31066666666667</v>
      </c>
      <c r="BJ46">
        <f t="shared" si="38"/>
        <v>-1.3606666666666669</v>
      </c>
      <c r="BK46">
        <f t="shared" si="31"/>
        <v>0.11152416356877323</v>
      </c>
      <c r="BL46">
        <f t="shared" si="32"/>
        <v>6.28</v>
      </c>
      <c r="BM46">
        <f t="shared" si="59"/>
        <v>-1.7169211987071551</v>
      </c>
      <c r="BN46">
        <f t="shared" si="42"/>
        <v>1.8468969762981555E-4</v>
      </c>
      <c r="BU46">
        <v>517</v>
      </c>
      <c r="BV46">
        <f t="shared" si="33"/>
        <v>54.112666666666669</v>
      </c>
      <c r="BW46">
        <f t="shared" si="39"/>
        <v>-1.3606666666666669</v>
      </c>
      <c r="BX46">
        <f t="shared" si="34"/>
        <v>0.11605415860735009</v>
      </c>
      <c r="BY46">
        <f t="shared" si="35"/>
        <v>6.28</v>
      </c>
      <c r="BZ46">
        <f t="shared" si="24"/>
        <v>-3.0171411027411899</v>
      </c>
      <c r="CA46">
        <f t="shared" si="43"/>
        <v>1.9219160024147149E-4</v>
      </c>
    </row>
    <row r="47" spans="2:79" x14ac:dyDescent="0.25">
      <c r="B47">
        <v>249</v>
      </c>
      <c r="C47">
        <f t="shared" si="2"/>
        <v>26.062000000000005</v>
      </c>
      <c r="D47">
        <f t="shared" si="14"/>
        <v>-0.83733333333332993</v>
      </c>
      <c r="E47">
        <f t="shared" si="3"/>
        <v>0.24096385542168675</v>
      </c>
      <c r="F47">
        <f t="shared" si="4"/>
        <v>6.28</v>
      </c>
      <c r="G47" t="e">
        <f t="shared" si="46"/>
        <v>#DIV/0!</v>
      </c>
      <c r="H47">
        <f t="shared" si="45"/>
        <v>2.4556826030235486E-4</v>
      </c>
      <c r="O47">
        <v>528</v>
      </c>
      <c r="P47">
        <f t="shared" si="50"/>
        <v>55.26400000000001</v>
      </c>
      <c r="Q47">
        <f t="shared" si="40"/>
        <v>-1.3606666666666669</v>
      </c>
      <c r="R47">
        <f t="shared" si="52"/>
        <v>0.11363636363636363</v>
      </c>
      <c r="S47">
        <f t="shared" si="7"/>
        <v>6.28</v>
      </c>
      <c r="T47">
        <f t="shared" si="41"/>
        <v>-3.5827964451089058</v>
      </c>
      <c r="U47">
        <f t="shared" si="49"/>
        <v>1.881876085697742E-4</v>
      </c>
      <c r="AA47">
        <v>474</v>
      </c>
      <c r="AB47">
        <f t="shared" si="53"/>
        <v>49.612000000000002</v>
      </c>
      <c r="AC47">
        <f t="shared" si="25"/>
        <v>-1.2560000000000002</v>
      </c>
      <c r="AD47">
        <f t="shared" si="56"/>
        <v>0.12658227848101267</v>
      </c>
      <c r="AE47">
        <f t="shared" si="17"/>
        <v>6.28</v>
      </c>
      <c r="AF47">
        <f t="shared" si="57"/>
        <v>-2.2390219814797629</v>
      </c>
      <c r="AG47">
        <f t="shared" si="48"/>
        <v>1.9350157220027412E-4</v>
      </c>
      <c r="AL47">
        <v>429</v>
      </c>
      <c r="AM47">
        <f t="shared" si="51"/>
        <v>44.902000000000001</v>
      </c>
      <c r="AN47">
        <f t="shared" si="20"/>
        <v>-1.1513333333333335</v>
      </c>
      <c r="AO47">
        <f t="shared" si="54"/>
        <v>0.13986013986013987</v>
      </c>
      <c r="AP47">
        <f t="shared" si="11"/>
        <v>6.28</v>
      </c>
      <c r="AQ47">
        <f t="shared" si="55"/>
        <v>-1.8821995210462443</v>
      </c>
      <c r="AR47">
        <f t="shared" si="44"/>
        <v>1.9598236158745714E-4</v>
      </c>
      <c r="AS47">
        <f t="shared" si="13"/>
        <v>-0.26324468825821601</v>
      </c>
      <c r="AW47">
        <v>428</v>
      </c>
      <c r="AX47">
        <f t="shared" si="58"/>
        <v>44.797333333333334</v>
      </c>
      <c r="AY47">
        <f t="shared" si="37"/>
        <v>-1.1513333333333335</v>
      </c>
      <c r="AZ47">
        <f t="shared" si="60"/>
        <v>0.14018691588785046</v>
      </c>
      <c r="BA47">
        <f t="shared" si="27"/>
        <v>6.28</v>
      </c>
      <c r="BB47">
        <f t="shared" si="61"/>
        <v>-1.9098042905762154</v>
      </c>
      <c r="BC47">
        <f t="shared" si="47"/>
        <v>1.9644026430144652E-4</v>
      </c>
      <c r="BH47">
        <v>525</v>
      </c>
      <c r="BI47">
        <f t="shared" si="30"/>
        <v>54.95</v>
      </c>
      <c r="BJ47">
        <f t="shared" si="38"/>
        <v>-1.3606666666666669</v>
      </c>
      <c r="BK47">
        <f t="shared" si="31"/>
        <v>0.11428571428571428</v>
      </c>
      <c r="BL47">
        <f t="shared" si="32"/>
        <v>6.28</v>
      </c>
      <c r="BM47">
        <f t="shared" si="59"/>
        <v>-2.3463436966266782</v>
      </c>
      <c r="BN47">
        <f t="shared" si="42"/>
        <v>1.8926296633303005E-4</v>
      </c>
      <c r="BU47">
        <v>505</v>
      </c>
      <c r="BV47">
        <f t="shared" si="33"/>
        <v>52.856666666666662</v>
      </c>
      <c r="BW47">
        <f t="shared" si="39"/>
        <v>-1.2560000000000073</v>
      </c>
      <c r="BX47">
        <f t="shared" si="34"/>
        <v>0.11881188118811881</v>
      </c>
      <c r="BY47">
        <f t="shared" si="35"/>
        <v>6.28</v>
      </c>
      <c r="BZ47">
        <f t="shared" si="24"/>
        <v>-1.2512362844398661</v>
      </c>
      <c r="CA47">
        <f t="shared" si="43"/>
        <v>1.8162325786718909E-4</v>
      </c>
    </row>
    <row r="48" spans="2:79" x14ac:dyDescent="0.25">
      <c r="B48">
        <v>240</v>
      </c>
      <c r="C48">
        <f t="shared" si="2"/>
        <v>25.12</v>
      </c>
      <c r="D48">
        <f t="shared" si="14"/>
        <v>-0.94200000000000372</v>
      </c>
      <c r="E48">
        <f t="shared" si="3"/>
        <v>0.25</v>
      </c>
      <c r="F48">
        <f t="shared" si="4"/>
        <v>6.28</v>
      </c>
      <c r="G48" t="e">
        <f t="shared" si="46"/>
        <v>#DIV/0!</v>
      </c>
      <c r="H48">
        <f t="shared" si="45"/>
        <v>2.8662420382165717E-4</v>
      </c>
      <c r="O48">
        <v>515</v>
      </c>
      <c r="P48">
        <f t="shared" si="50"/>
        <v>53.903333333333336</v>
      </c>
      <c r="Q48">
        <f t="shared" si="40"/>
        <v>-1.360666666666674</v>
      </c>
      <c r="R48">
        <f t="shared" si="52"/>
        <v>0.11650485436893204</v>
      </c>
      <c r="S48">
        <f t="shared" si="7"/>
        <v>6.28</v>
      </c>
      <c r="T48">
        <f t="shared" si="41"/>
        <v>-4.0608721419514557</v>
      </c>
      <c r="U48">
        <f t="shared" si="49"/>
        <v>1.9293797538804134E-4</v>
      </c>
      <c r="AA48">
        <v>462</v>
      </c>
      <c r="AB48">
        <f t="shared" si="53"/>
        <v>48.356000000000002</v>
      </c>
      <c r="AC48">
        <f t="shared" si="25"/>
        <v>-1.2560000000000002</v>
      </c>
      <c r="AD48">
        <f t="shared" si="56"/>
        <v>0.12987012987012986</v>
      </c>
      <c r="AE48">
        <f t="shared" si="17"/>
        <v>6.28</v>
      </c>
      <c r="AF48">
        <f t="shared" si="57"/>
        <v>-2.635615077920908</v>
      </c>
      <c r="AG48">
        <f t="shared" si="48"/>
        <v>1.9852758706261894E-4</v>
      </c>
      <c r="AL48">
        <v>418</v>
      </c>
      <c r="AM48">
        <f t="shared" si="51"/>
        <v>43.750666666666667</v>
      </c>
      <c r="AN48">
        <f t="shared" si="20"/>
        <v>-1.1513333333333335</v>
      </c>
      <c r="AO48">
        <f t="shared" si="54"/>
        <v>0.14354066985645933</v>
      </c>
      <c r="AP48">
        <f t="shared" si="11"/>
        <v>6.28</v>
      </c>
      <c r="AQ48">
        <f t="shared" si="55"/>
        <v>-2.1685008236408083</v>
      </c>
      <c r="AR48">
        <f t="shared" si="44"/>
        <v>2.0113979215554819E-4</v>
      </c>
      <c r="AS48">
        <f t="shared" si="13"/>
        <v>-0.31126806080968539</v>
      </c>
      <c r="AW48">
        <v>417</v>
      </c>
      <c r="AX48">
        <f t="shared" si="58"/>
        <v>43.646000000000001</v>
      </c>
      <c r="AY48">
        <f t="shared" si="37"/>
        <v>-1.1513333333333335</v>
      </c>
      <c r="AZ48">
        <f t="shared" si="60"/>
        <v>0.14388489208633093</v>
      </c>
      <c r="BA48">
        <f t="shared" si="27"/>
        <v>6.28</v>
      </c>
      <c r="BB48">
        <f t="shared" si="61"/>
        <v>-2.1926615680138792</v>
      </c>
      <c r="BC48">
        <f t="shared" si="47"/>
        <v>2.016221417770243E-4</v>
      </c>
      <c r="BH48">
        <v>513</v>
      </c>
      <c r="BI48">
        <f t="shared" si="30"/>
        <v>53.69400000000001</v>
      </c>
      <c r="BJ48">
        <f t="shared" si="38"/>
        <v>-1.2559999999999931</v>
      </c>
      <c r="BK48">
        <f t="shared" si="31"/>
        <v>0.11695906432748537</v>
      </c>
      <c r="BL48">
        <f t="shared" si="32"/>
        <v>6.28</v>
      </c>
      <c r="BM48">
        <f t="shared" si="59"/>
        <v>-0.5848921081253039</v>
      </c>
      <c r="BN48">
        <f t="shared" si="42"/>
        <v>1.7879092636048616E-4</v>
      </c>
      <c r="BU48">
        <v>494</v>
      </c>
      <c r="BV48">
        <f t="shared" si="33"/>
        <v>51.705333333333328</v>
      </c>
      <c r="BW48">
        <f t="shared" si="39"/>
        <v>-1.1513333333333335</v>
      </c>
      <c r="BX48">
        <f t="shared" si="34"/>
        <v>0.1214574898785425</v>
      </c>
      <c r="BY48">
        <f t="shared" si="35"/>
        <v>6.28</v>
      </c>
      <c r="BZ48">
        <f t="shared" si="24"/>
        <v>0.4084723617835202</v>
      </c>
      <c r="CA48">
        <f t="shared" si="43"/>
        <v>1.7019520874700232E-4</v>
      </c>
    </row>
    <row r="49" spans="2:80" x14ac:dyDescent="0.25">
      <c r="B49">
        <v>232</v>
      </c>
      <c r="C49">
        <f t="shared" si="2"/>
        <v>24.282666666666668</v>
      </c>
      <c r="D49">
        <f t="shared" si="14"/>
        <v>-0.83733333333333348</v>
      </c>
      <c r="E49">
        <f t="shared" si="3"/>
        <v>0.25862068965517243</v>
      </c>
      <c r="F49">
        <f t="shared" si="4"/>
        <v>6.28</v>
      </c>
      <c r="G49" t="e">
        <f t="shared" si="46"/>
        <v>#DIV/0!</v>
      </c>
      <c r="H49">
        <f t="shared" si="45"/>
        <v>2.6356248627278718E-4</v>
      </c>
      <c r="O49">
        <v>503</v>
      </c>
      <c r="P49">
        <f t="shared" si="50"/>
        <v>52.647333333333336</v>
      </c>
      <c r="Q49">
        <f t="shared" si="40"/>
        <v>-1.2560000000000002</v>
      </c>
      <c r="R49">
        <f t="shared" si="52"/>
        <v>0.11928429423459244</v>
      </c>
      <c r="S49">
        <f t="shared" si="7"/>
        <v>6.28</v>
      </c>
      <c r="T49">
        <f t="shared" si="41"/>
        <v>-2.2539526388056914</v>
      </c>
      <c r="U49">
        <f t="shared" si="49"/>
        <v>1.8234541793823054E-4</v>
      </c>
      <c r="AA49">
        <v>451</v>
      </c>
      <c r="AB49">
        <f t="shared" si="53"/>
        <v>47.204666666666668</v>
      </c>
      <c r="AC49">
        <f t="shared" si="25"/>
        <v>-1.1513333333333335</v>
      </c>
      <c r="AD49">
        <f t="shared" si="56"/>
        <v>0.13303769401330376</v>
      </c>
      <c r="AE49">
        <f t="shared" si="17"/>
        <v>6.28</v>
      </c>
      <c r="AF49">
        <f t="shared" si="57"/>
        <v>-1.1917640229052862</v>
      </c>
      <c r="AG49">
        <f t="shared" si="48"/>
        <v>1.8642224638806899E-4</v>
      </c>
      <c r="AL49">
        <v>407</v>
      </c>
      <c r="AM49">
        <f t="shared" si="51"/>
        <v>42.599333333333334</v>
      </c>
      <c r="AN49">
        <f t="shared" si="20"/>
        <v>-1.1513333333333335</v>
      </c>
      <c r="AO49">
        <f t="shared" si="54"/>
        <v>0.14742014742014742</v>
      </c>
      <c r="AP49">
        <f t="shared" si="11"/>
        <v>6.28</v>
      </c>
      <c r="AQ49">
        <f t="shared" si="55"/>
        <v>-2.4176385499878501</v>
      </c>
      <c r="AR49">
        <f t="shared" si="44"/>
        <v>2.0657600275434675E-4</v>
      </c>
      <c r="AS49">
        <f t="shared" si="13"/>
        <v>-0.3564086314478403</v>
      </c>
      <c r="AW49">
        <v>406</v>
      </c>
      <c r="AX49">
        <f t="shared" si="58"/>
        <v>42.494666666666667</v>
      </c>
      <c r="AY49">
        <f t="shared" si="37"/>
        <v>-1.1513333333333335</v>
      </c>
      <c r="AZ49">
        <f t="shared" si="60"/>
        <v>0.14778325123152711</v>
      </c>
      <c r="BA49">
        <f t="shared" si="27"/>
        <v>6.28</v>
      </c>
      <c r="BB49">
        <f t="shared" si="61"/>
        <v>-2.4384994092996926</v>
      </c>
      <c r="BC49">
        <f t="shared" si="47"/>
        <v>2.0708481064290421E-4</v>
      </c>
      <c r="BH49">
        <v>500</v>
      </c>
      <c r="BI49">
        <f t="shared" si="30"/>
        <v>52.333333333333336</v>
      </c>
      <c r="BJ49">
        <f t="shared" si="38"/>
        <v>-1.360666666666674</v>
      </c>
      <c r="BK49">
        <f t="shared" si="31"/>
        <v>0.12</v>
      </c>
      <c r="BL49">
        <f t="shared" si="32"/>
        <v>6.28</v>
      </c>
      <c r="BM49">
        <f t="shared" si="59"/>
        <v>-3.3690783786504106</v>
      </c>
      <c r="BN49">
        <f t="shared" si="42"/>
        <v>1.987261146496826E-4</v>
      </c>
      <c r="BU49">
        <v>482</v>
      </c>
      <c r="BV49">
        <f t="shared" si="33"/>
        <v>50.449333333333335</v>
      </c>
      <c r="BW49">
        <f t="shared" si="39"/>
        <v>-1.2559999999999931</v>
      </c>
      <c r="BX49">
        <f t="shared" si="34"/>
        <v>0.12448132780082988</v>
      </c>
      <c r="BY49">
        <f t="shared" si="35"/>
        <v>6.28</v>
      </c>
      <c r="BZ49">
        <f t="shared" si="24"/>
        <v>-2.2007471035229549</v>
      </c>
      <c r="CA49">
        <f t="shared" si="43"/>
        <v>1.9028992784840128E-4</v>
      </c>
    </row>
    <row r="50" spans="2:80" x14ac:dyDescent="0.25">
      <c r="B50">
        <v>224</v>
      </c>
      <c r="C50">
        <f t="shared" si="2"/>
        <v>23.445333333333334</v>
      </c>
      <c r="D50">
        <f t="shared" si="14"/>
        <v>-0.83733333333333348</v>
      </c>
      <c r="E50">
        <f t="shared" si="3"/>
        <v>0.26785714285714285</v>
      </c>
      <c r="F50">
        <f t="shared" si="4"/>
        <v>6.28</v>
      </c>
      <c r="G50">
        <f t="shared" si="46"/>
        <v>-3.4813298157037051</v>
      </c>
      <c r="H50">
        <f t="shared" si="45"/>
        <v>2.7297543221110101E-4</v>
      </c>
      <c r="O50">
        <v>491</v>
      </c>
      <c r="P50">
        <f t="shared" si="50"/>
        <v>51.391333333333336</v>
      </c>
      <c r="Q50">
        <f t="shared" si="40"/>
        <v>-1.2560000000000002</v>
      </c>
      <c r="R50">
        <f t="shared" si="52"/>
        <v>0.12219959266802444</v>
      </c>
      <c r="S50">
        <f t="shared" si="7"/>
        <v>6.28</v>
      </c>
      <c r="T50">
        <f t="shared" si="41"/>
        <v>-2.6950261843443006</v>
      </c>
      <c r="U50">
        <f t="shared" si="49"/>
        <v>1.86801925097617E-4</v>
      </c>
      <c r="AA50">
        <v>439</v>
      </c>
      <c r="AB50">
        <f t="shared" si="53"/>
        <v>45.948666666666668</v>
      </c>
      <c r="AC50">
        <f t="shared" si="25"/>
        <v>-1.2560000000000002</v>
      </c>
      <c r="AD50">
        <f t="shared" si="56"/>
        <v>0.1366742596810934</v>
      </c>
      <c r="AE50">
        <f t="shared" si="17"/>
        <v>6.28</v>
      </c>
      <c r="AF50">
        <f t="shared" si="57"/>
        <v>-3.2597720109528976</v>
      </c>
      <c r="AG50">
        <f t="shared" si="48"/>
        <v>2.0892880460804091E-4</v>
      </c>
      <c r="AL50">
        <v>397</v>
      </c>
      <c r="AM50">
        <f t="shared" si="51"/>
        <v>41.552666666666667</v>
      </c>
      <c r="AN50">
        <f t="shared" si="20"/>
        <v>-1.0466666666666669</v>
      </c>
      <c r="AO50">
        <f t="shared" si="54"/>
        <v>0.15113350125944586</v>
      </c>
      <c r="AP50">
        <f t="shared" si="11"/>
        <v>6.28</v>
      </c>
      <c r="AQ50">
        <f t="shared" si="55"/>
        <v>-1.2463014456267953</v>
      </c>
      <c r="AR50">
        <f t="shared" si="44"/>
        <v>1.9252675319674631E-4</v>
      </c>
      <c r="AS50">
        <f t="shared" si="13"/>
        <v>-0.18835790110228648</v>
      </c>
      <c r="AW50">
        <v>396</v>
      </c>
      <c r="AX50">
        <f t="shared" si="58"/>
        <v>41.448</v>
      </c>
      <c r="AY50">
        <f t="shared" si="37"/>
        <v>-1.0466666666666669</v>
      </c>
      <c r="AZ50">
        <f t="shared" si="60"/>
        <v>0.15151515151515152</v>
      </c>
      <c r="BA50">
        <f t="shared" si="27"/>
        <v>6.28</v>
      </c>
      <c r="BB50">
        <f t="shared" si="61"/>
        <v>-1.2711650171396969</v>
      </c>
      <c r="BC50">
        <f t="shared" si="47"/>
        <v>1.9301293186643506E-4</v>
      </c>
      <c r="BH50">
        <v>488</v>
      </c>
      <c r="BI50">
        <f t="shared" si="30"/>
        <v>51.077333333333335</v>
      </c>
      <c r="BJ50">
        <f t="shared" si="38"/>
        <v>-1.2560000000000002</v>
      </c>
      <c r="BK50">
        <f t="shared" si="31"/>
        <v>0.12295081967213115</v>
      </c>
      <c r="BL50">
        <f t="shared" si="32"/>
        <v>6.28</v>
      </c>
      <c r="BM50">
        <f t="shared" si="59"/>
        <v>-1.7113023406708343</v>
      </c>
      <c r="BN50">
        <f t="shared" ref="BN50:BN81" si="62">-$BZ$1*(BJ50/BK50)*(1/BI50^2)</f>
        <v>1.8795029758797118E-4</v>
      </c>
      <c r="BU50">
        <v>470</v>
      </c>
      <c r="BV50">
        <f t="shared" si="33"/>
        <v>49.193333333333335</v>
      </c>
      <c r="BW50">
        <f t="shared" si="39"/>
        <v>-1.2560000000000002</v>
      </c>
      <c r="BX50">
        <f t="shared" si="34"/>
        <v>0.1276595744680851</v>
      </c>
      <c r="BY50">
        <f t="shared" si="35"/>
        <v>6.28</v>
      </c>
      <c r="BZ50">
        <f t="shared" si="24"/>
        <v>-2.6188204460898881</v>
      </c>
      <c r="CA50">
        <f t="shared" ref="CA50:CA69" si="63">-$BZ$1*(BW50/BX50)*(1/BV50^2)</f>
        <v>1.9514839409134034E-4</v>
      </c>
    </row>
    <row r="51" spans="2:80" x14ac:dyDescent="0.25">
      <c r="B51">
        <v>216</v>
      </c>
      <c r="C51">
        <f t="shared" si="2"/>
        <v>22.608000000000001</v>
      </c>
      <c r="D51">
        <f t="shared" si="14"/>
        <v>-0.83733333333333348</v>
      </c>
      <c r="E51">
        <f t="shared" si="3"/>
        <v>0.27777777777777779</v>
      </c>
      <c r="F51">
        <f t="shared" si="4"/>
        <v>6.28</v>
      </c>
      <c r="G51">
        <f t="shared" si="46"/>
        <v>-3.237103872</v>
      </c>
      <c r="H51">
        <f t="shared" si="45"/>
        <v>2.8308563340410481E-4</v>
      </c>
      <c r="O51">
        <v>478</v>
      </c>
      <c r="P51">
        <f t="shared" si="50"/>
        <v>50.030666666666669</v>
      </c>
      <c r="Q51">
        <f t="shared" si="40"/>
        <v>-1.3606666666666669</v>
      </c>
      <c r="R51">
        <f t="shared" si="52"/>
        <v>0.12552301255230125</v>
      </c>
      <c r="S51">
        <f t="shared" si="7"/>
        <v>6.28</v>
      </c>
      <c r="T51">
        <f t="shared" si="41"/>
        <v>-5.0977641757598811</v>
      </c>
      <c r="U51">
        <f t="shared" si="49"/>
        <v>2.0787250486368363E-4</v>
      </c>
      <c r="AA51">
        <v>428</v>
      </c>
      <c r="AB51">
        <f t="shared" si="53"/>
        <v>44.797333333333334</v>
      </c>
      <c r="AC51">
        <f t="shared" si="25"/>
        <v>-1.1513333333333335</v>
      </c>
      <c r="AD51">
        <f t="shared" si="56"/>
        <v>0.14018691588785046</v>
      </c>
      <c r="AE51">
        <f t="shared" si="17"/>
        <v>6.28</v>
      </c>
      <c r="AF51">
        <f t="shared" si="57"/>
        <v>-1.9098042905762154</v>
      </c>
      <c r="AG51">
        <f t="shared" si="48"/>
        <v>1.9644026430144652E-4</v>
      </c>
      <c r="AL51">
        <v>386</v>
      </c>
      <c r="AM51">
        <f t="shared" si="51"/>
        <v>40.401333333333334</v>
      </c>
      <c r="AN51">
        <f t="shared" si="20"/>
        <v>-1.1513333333333335</v>
      </c>
      <c r="AO51">
        <f t="shared" si="54"/>
        <v>0.15544041450777202</v>
      </c>
      <c r="AP51">
        <f t="shared" si="11"/>
        <v>6.28</v>
      </c>
      <c r="AQ51">
        <f t="shared" si="55"/>
        <v>-2.7958041026136931</v>
      </c>
      <c r="AR51">
        <f t="shared" ref="AR51:AR82" si="64">-$BZ$1*(AN51/AO51)*(1/AM51^2)</f>
        <v>2.1781459357776974E-4</v>
      </c>
      <c r="AS51">
        <f t="shared" si="13"/>
        <v>-0.434580948592802</v>
      </c>
      <c r="AW51">
        <v>385</v>
      </c>
      <c r="AX51">
        <f t="shared" si="58"/>
        <v>40.296666666666667</v>
      </c>
      <c r="AY51">
        <f t="shared" si="37"/>
        <v>-1.1513333333333335</v>
      </c>
      <c r="AZ51">
        <f t="shared" si="60"/>
        <v>0.15584415584415584</v>
      </c>
      <c r="BA51">
        <f t="shared" si="27"/>
        <v>6.28</v>
      </c>
      <c r="BB51">
        <f t="shared" si="61"/>
        <v>-2.8107654381486755</v>
      </c>
      <c r="BC51">
        <f t="shared" si="47"/>
        <v>2.1838034576888082E-4</v>
      </c>
      <c r="BH51">
        <v>476</v>
      </c>
      <c r="BI51">
        <f t="shared" si="30"/>
        <v>49.821333333333335</v>
      </c>
      <c r="BJ51">
        <f t="shared" si="38"/>
        <v>-1.2560000000000002</v>
      </c>
      <c r="BK51">
        <f t="shared" si="31"/>
        <v>0.12605042016806722</v>
      </c>
      <c r="BL51">
        <f t="shared" si="32"/>
        <v>6.28</v>
      </c>
      <c r="BM51">
        <f t="shared" si="59"/>
        <v>-2.1679877111570627</v>
      </c>
      <c r="BN51">
        <f t="shared" si="62"/>
        <v>1.9268854038430661E-4</v>
      </c>
      <c r="BU51">
        <v>458</v>
      </c>
      <c r="BV51">
        <f t="shared" si="33"/>
        <v>47.937333333333335</v>
      </c>
      <c r="BW51">
        <f t="shared" si="39"/>
        <v>-1.2560000000000002</v>
      </c>
      <c r="BX51">
        <f t="shared" si="34"/>
        <v>0.13100436681222707</v>
      </c>
      <c r="BY51">
        <f t="shared" si="35"/>
        <v>6.28</v>
      </c>
      <c r="BZ51">
        <f t="shared" si="24"/>
        <v>-2.9865593255206924</v>
      </c>
      <c r="CA51">
        <f t="shared" si="63"/>
        <v>2.002614524518121E-4</v>
      </c>
    </row>
    <row r="52" spans="2:80" x14ac:dyDescent="0.25">
      <c r="B52">
        <v>208</v>
      </c>
      <c r="C52">
        <f t="shared" si="2"/>
        <v>21.770666666666667</v>
      </c>
      <c r="D52">
        <f t="shared" si="14"/>
        <v>-0.83733333333333348</v>
      </c>
      <c r="E52">
        <f t="shared" si="3"/>
        <v>0.28846153846153844</v>
      </c>
      <c r="F52">
        <f t="shared" si="4"/>
        <v>6.28</v>
      </c>
      <c r="G52">
        <f t="shared" si="46"/>
        <v>-3.0017588717037045</v>
      </c>
      <c r="H52">
        <f t="shared" ref="H52:H83" si="65">-$BZ$1*(D52/E52)*(1/C52^2)</f>
        <v>2.939735423811857E-4</v>
      </c>
      <c r="I52">
        <v>1.65E-4</v>
      </c>
      <c r="J52">
        <f>SUM(E19:E52)</f>
        <v>6.1085302599314071</v>
      </c>
      <c r="O52">
        <v>466</v>
      </c>
      <c r="P52">
        <f t="shared" si="50"/>
        <v>48.774666666666668</v>
      </c>
      <c r="Q52">
        <f t="shared" si="40"/>
        <v>-1.2560000000000002</v>
      </c>
      <c r="R52">
        <f t="shared" si="52"/>
        <v>0.12875536480686695</v>
      </c>
      <c r="S52">
        <f t="shared" si="7"/>
        <v>6.28</v>
      </c>
      <c r="T52">
        <f t="shared" si="41"/>
        <v>-3.4546899077208599</v>
      </c>
      <c r="U52">
        <f t="shared" si="49"/>
        <v>1.9682348760285398E-4</v>
      </c>
      <c r="V52">
        <v>1.65E-4</v>
      </c>
      <c r="W52">
        <f>SUM(R19:R52)</f>
        <v>3.1735819264928096</v>
      </c>
      <c r="AA52">
        <v>417</v>
      </c>
      <c r="AB52">
        <f t="shared" si="53"/>
        <v>43.646000000000001</v>
      </c>
      <c r="AC52">
        <f t="shared" si="25"/>
        <v>-1.1513333333333335</v>
      </c>
      <c r="AD52">
        <f t="shared" si="56"/>
        <v>0.14388489208633093</v>
      </c>
      <c r="AE52">
        <f t="shared" si="17"/>
        <v>6.28</v>
      </c>
      <c r="AF52">
        <f t="shared" si="57"/>
        <v>-2.1926615680138792</v>
      </c>
      <c r="AG52">
        <f t="shared" si="48"/>
        <v>2.016221417770243E-4</v>
      </c>
      <c r="AL52">
        <v>376</v>
      </c>
      <c r="AM52">
        <f t="shared" si="51"/>
        <v>39.354666666666667</v>
      </c>
      <c r="AN52">
        <f t="shared" si="20"/>
        <v>-1.0466666666666669</v>
      </c>
      <c r="AO52">
        <f t="shared" si="54"/>
        <v>0.15957446808510639</v>
      </c>
      <c r="AP52">
        <f t="shared" si="11"/>
        <v>6.28</v>
      </c>
      <c r="AQ52">
        <f t="shared" si="55"/>
        <v>-1.7073829849965414</v>
      </c>
      <c r="AR52">
        <f t="shared" si="64"/>
        <v>2.0327957717847949E-4</v>
      </c>
      <c r="AS52">
        <f t="shared" si="13"/>
        <v>-0.2724547316483843</v>
      </c>
      <c r="AT52">
        <f>SUM(AO19:AO52)</f>
        <v>3.7134862627452199</v>
      </c>
      <c r="AW52">
        <v>375</v>
      </c>
      <c r="AX52">
        <f t="shared" si="58"/>
        <v>39.25</v>
      </c>
      <c r="AY52">
        <f t="shared" si="37"/>
        <v>-1.0466666666666669</v>
      </c>
      <c r="AZ52">
        <f t="shared" si="60"/>
        <v>0.16</v>
      </c>
      <c r="BA52">
        <f t="shared" si="27"/>
        <v>6.28</v>
      </c>
      <c r="BB52">
        <f t="shared" si="61"/>
        <v>-1.7262329357847481</v>
      </c>
      <c r="BC52">
        <f t="shared" si="47"/>
        <v>2.0382165605095542E-4</v>
      </c>
      <c r="BH52">
        <v>465</v>
      </c>
      <c r="BI52">
        <f t="shared" si="30"/>
        <v>48.67</v>
      </c>
      <c r="BJ52">
        <f t="shared" si="38"/>
        <v>-1.1513333333333335</v>
      </c>
      <c r="BK52">
        <f t="shared" si="31"/>
        <v>0.12903225806451613</v>
      </c>
      <c r="BL52">
        <f t="shared" si="32"/>
        <v>6.28</v>
      </c>
      <c r="BM52">
        <f t="shared" si="59"/>
        <v>-0.66589161412432396</v>
      </c>
      <c r="BN52">
        <f t="shared" si="62"/>
        <v>1.8080953359358952E-4</v>
      </c>
      <c r="BU52">
        <v>447</v>
      </c>
      <c r="BV52">
        <f t="shared" si="33"/>
        <v>46.786000000000001</v>
      </c>
      <c r="BW52">
        <f t="shared" si="39"/>
        <v>-1.1513333333333335</v>
      </c>
      <c r="BX52">
        <f t="shared" si="34"/>
        <v>0.13422818791946309</v>
      </c>
      <c r="BY52">
        <f t="shared" si="35"/>
        <v>6.28</v>
      </c>
      <c r="BZ52">
        <f t="shared" si="24"/>
        <v>-1.5300501062257956</v>
      </c>
      <c r="CA52">
        <f t="shared" si="63"/>
        <v>1.8809045440943873E-4</v>
      </c>
    </row>
    <row r="53" spans="2:80" x14ac:dyDescent="0.25">
      <c r="B53">
        <v>200</v>
      </c>
      <c r="C53">
        <f t="shared" si="2"/>
        <v>20.933333333333334</v>
      </c>
      <c r="D53">
        <f t="shared" si="14"/>
        <v>-0.83733333333333348</v>
      </c>
      <c r="E53">
        <f t="shared" si="3"/>
        <v>0.3</v>
      </c>
      <c r="F53">
        <f t="shared" si="4"/>
        <v>6.28</v>
      </c>
      <c r="G53">
        <f t="shared" si="46"/>
        <v>-2.7752948148148162</v>
      </c>
      <c r="H53">
        <f t="shared" si="65"/>
        <v>3.0573248407643315E-4</v>
      </c>
      <c r="I53">
        <f t="shared" ref="I53:I97" si="66">$BZ$1*(1/C53-1/C52)/E53</f>
        <v>2.939735423811851E-4</v>
      </c>
      <c r="O53">
        <v>455</v>
      </c>
      <c r="P53">
        <f t="shared" si="50"/>
        <v>47.623333333333335</v>
      </c>
      <c r="Q53">
        <f t="shared" si="40"/>
        <v>-1.1513333333333335</v>
      </c>
      <c r="R53">
        <f t="shared" si="52"/>
        <v>0.13186813186813187</v>
      </c>
      <c r="S53">
        <f t="shared" si="7"/>
        <v>6.28</v>
      </c>
      <c r="T53">
        <f t="shared" si="41"/>
        <v>-1.928880787352041</v>
      </c>
      <c r="U53">
        <f t="shared" si="49"/>
        <v>1.8478336949674534E-4</v>
      </c>
      <c r="V53">
        <f t="shared" ref="V53:V97" si="67">$BZ$1*(1/P53-1/P52)/R53</f>
        <v>1.8042153030261725E-4</v>
      </c>
      <c r="AA53">
        <v>406</v>
      </c>
      <c r="AB53">
        <f t="shared" si="53"/>
        <v>42.494666666666667</v>
      </c>
      <c r="AC53">
        <f t="shared" si="25"/>
        <v>-1.1513333333333335</v>
      </c>
      <c r="AD53">
        <f t="shared" si="56"/>
        <v>0.14778325123152711</v>
      </c>
      <c r="AE53">
        <f t="shared" si="17"/>
        <v>6.28</v>
      </c>
      <c r="AF53">
        <f t="shared" si="57"/>
        <v>-2.4384994092996926</v>
      </c>
      <c r="AG53">
        <f t="shared" si="48"/>
        <v>2.0708481064290421E-4</v>
      </c>
      <c r="AH53">
        <f>$BZ$1*(1/AB53-1/AB24)/SUM(AD24:AD53)</f>
        <v>1.7586118930804307E-4</v>
      </c>
      <c r="AI53">
        <f>SUM(AD20:AD53)</f>
        <v>3.4747110041408327</v>
      </c>
      <c r="AL53">
        <v>366</v>
      </c>
      <c r="AM53">
        <f t="shared" si="51"/>
        <v>38.308</v>
      </c>
      <c r="AN53">
        <f t="shared" si="20"/>
        <v>-1.0466666666666669</v>
      </c>
      <c r="AO53">
        <f t="shared" si="54"/>
        <v>0.16393442622950818</v>
      </c>
      <c r="AP53">
        <f t="shared" si="11"/>
        <v>6.28</v>
      </c>
      <c r="AQ53">
        <f t="shared" si="55"/>
        <v>-1.8837287756371781</v>
      </c>
      <c r="AR53">
        <f t="shared" si="64"/>
        <v>2.0883366398663473E-4</v>
      </c>
      <c r="AS53">
        <f t="shared" si="13"/>
        <v>-0.30880799600609476</v>
      </c>
      <c r="AW53">
        <v>365</v>
      </c>
      <c r="AX53">
        <f t="shared" si="58"/>
        <v>38.203333333333333</v>
      </c>
      <c r="AY53">
        <f t="shared" si="37"/>
        <v>-1.0466666666666669</v>
      </c>
      <c r="AZ53">
        <f t="shared" si="60"/>
        <v>0.16438356164383561</v>
      </c>
      <c r="BA53">
        <f t="shared" si="27"/>
        <v>6.28</v>
      </c>
      <c r="BB53">
        <f t="shared" si="61"/>
        <v>-1.8998997397801687</v>
      </c>
      <c r="BC53">
        <f t="shared" ref="BC53:BC84" si="68">-$BZ$1*(AY53/AZ53)*(1/AX53^2)</f>
        <v>2.0940581101125565E-4</v>
      </c>
      <c r="BH53">
        <v>454</v>
      </c>
      <c r="BI53">
        <f t="shared" si="30"/>
        <v>47.518666666666668</v>
      </c>
      <c r="BJ53">
        <f t="shared" si="38"/>
        <v>-1.1513333333333335</v>
      </c>
      <c r="BK53">
        <f t="shared" si="31"/>
        <v>0.13215859030837004</v>
      </c>
      <c r="BL53">
        <f t="shared" si="32"/>
        <v>6.28</v>
      </c>
      <c r="BM53">
        <f t="shared" si="59"/>
        <v>-1.0849048499774054</v>
      </c>
      <c r="BN53">
        <f t="shared" si="62"/>
        <v>1.851903813238307E-4</v>
      </c>
      <c r="BU53">
        <v>435</v>
      </c>
      <c r="BV53">
        <f t="shared" si="33"/>
        <v>45.53</v>
      </c>
      <c r="BW53">
        <f t="shared" si="39"/>
        <v>-1.2560000000000002</v>
      </c>
      <c r="BX53">
        <f t="shared" si="34"/>
        <v>0.13793103448275862</v>
      </c>
      <c r="BY53">
        <f t="shared" si="35"/>
        <v>6.28</v>
      </c>
      <c r="BZ53">
        <f t="shared" si="24"/>
        <v>-3.5582121262013358</v>
      </c>
      <c r="CA53">
        <f t="shared" si="63"/>
        <v>2.1084998901822977E-4</v>
      </c>
    </row>
    <row r="54" spans="2:80" x14ac:dyDescent="0.25">
      <c r="B54">
        <v>192</v>
      </c>
      <c r="C54">
        <f t="shared" si="2"/>
        <v>20.096000000000004</v>
      </c>
      <c r="D54">
        <f t="shared" si="14"/>
        <v>-0.83733333333332993</v>
      </c>
      <c r="E54">
        <f t="shared" si="3"/>
        <v>0.3125</v>
      </c>
      <c r="F54">
        <f t="shared" si="4"/>
        <v>6.28</v>
      </c>
      <c r="G54">
        <f t="shared" si="46"/>
        <v>-2.5577117013333228</v>
      </c>
      <c r="H54">
        <f t="shared" si="65"/>
        <v>3.1847133757961646E-4</v>
      </c>
      <c r="I54">
        <f t="shared" si="66"/>
        <v>3.0573248407643201E-4</v>
      </c>
      <c r="O54">
        <v>443</v>
      </c>
      <c r="P54">
        <f t="shared" si="50"/>
        <v>46.367333333333335</v>
      </c>
      <c r="Q54">
        <f t="shared" si="40"/>
        <v>-1.2560000000000002</v>
      </c>
      <c r="R54">
        <f t="shared" si="52"/>
        <v>0.13544018058690746</v>
      </c>
      <c r="S54">
        <f t="shared" si="7"/>
        <v>6.28</v>
      </c>
      <c r="T54">
        <f t="shared" si="41"/>
        <v>-3.9760583037659534</v>
      </c>
      <c r="U54">
        <f t="shared" si="49"/>
        <v>2.0704231427297955E-4</v>
      </c>
      <c r="V54">
        <f t="shared" si="67"/>
        <v>2.0158185763281247E-4</v>
      </c>
      <c r="AA54">
        <v>396</v>
      </c>
      <c r="AB54">
        <f t="shared" si="53"/>
        <v>41.448</v>
      </c>
      <c r="AC54">
        <f t="shared" si="25"/>
        <v>-1.0466666666666669</v>
      </c>
      <c r="AD54">
        <f t="shared" si="56"/>
        <v>0.15151515151515152</v>
      </c>
      <c r="AE54">
        <f t="shared" si="17"/>
        <v>6.28</v>
      </c>
      <c r="AF54">
        <f t="shared" si="57"/>
        <v>-1.2711650171396969</v>
      </c>
      <c r="AG54">
        <f t="shared" si="48"/>
        <v>1.9301293186643506E-4</v>
      </c>
      <c r="AH54">
        <f t="shared" ref="AH54:AH98" si="69">$BZ$1*(1/AB54-1/AB53)/AD54</f>
        <v>1.8825891876627745E-4</v>
      </c>
      <c r="AL54">
        <v>356</v>
      </c>
      <c r="AM54">
        <f t="shared" si="51"/>
        <v>37.261333333333333</v>
      </c>
      <c r="AN54">
        <f t="shared" si="20"/>
        <v>-1.0466666666666669</v>
      </c>
      <c r="AO54">
        <f t="shared" si="54"/>
        <v>0.16853932584269662</v>
      </c>
      <c r="AP54">
        <f t="shared" si="11"/>
        <v>6.28</v>
      </c>
      <c r="AQ54">
        <f t="shared" si="55"/>
        <v>-2.0338207580326837</v>
      </c>
      <c r="AR54">
        <f t="shared" si="64"/>
        <v>2.1469977814356263E-4</v>
      </c>
      <c r="AS54">
        <f t="shared" ref="AS53:AS97" si="70">$BZ$1*(1/AM54-1/AM53)/AO54</f>
        <v>2.0883366398663497E-4</v>
      </c>
      <c r="AW54">
        <v>355</v>
      </c>
      <c r="AX54">
        <f t="shared" si="58"/>
        <v>37.156666666666673</v>
      </c>
      <c r="AY54">
        <f t="shared" si="37"/>
        <v>-1.0466666666666598</v>
      </c>
      <c r="AZ54">
        <f t="shared" si="60"/>
        <v>0.16901408450704225</v>
      </c>
      <c r="BA54">
        <f t="shared" si="27"/>
        <v>6.28</v>
      </c>
      <c r="BB54">
        <f t="shared" si="61"/>
        <v>-2.0474318595763896</v>
      </c>
      <c r="BC54">
        <f t="shared" si="68"/>
        <v>2.1530456625100776E-4</v>
      </c>
      <c r="BD54">
        <f>$BZ$1*(1/AX54-1/AX25)/SUM(AZ25:AZ54)</f>
        <v>1.8341720980935948E-4</v>
      </c>
      <c r="BE54">
        <f>SUM(AZ21:AZ54)</f>
        <v>3.9033648964689771</v>
      </c>
      <c r="BH54">
        <v>443</v>
      </c>
      <c r="BI54">
        <f t="shared" si="30"/>
        <v>46.367333333333335</v>
      </c>
      <c r="BJ54">
        <f t="shared" si="38"/>
        <v>-1.1513333333333335</v>
      </c>
      <c r="BK54">
        <f t="shared" si="31"/>
        <v>0.13544018058690746</v>
      </c>
      <c r="BL54">
        <f t="shared" si="32"/>
        <v>6.28</v>
      </c>
      <c r="BM54">
        <f t="shared" si="59"/>
        <v>-1.4615654661390096</v>
      </c>
      <c r="BN54">
        <f t="shared" si="62"/>
        <v>1.8978878808356456E-4</v>
      </c>
      <c r="BO54">
        <f>$BZ$1*(1/BI54-1/BI25)/SUM(BK25:BK54)</f>
        <v>1.6953953921029495E-4</v>
      </c>
      <c r="BU54">
        <v>424</v>
      </c>
      <c r="BV54">
        <f t="shared" si="33"/>
        <v>44.378666666666668</v>
      </c>
      <c r="BW54">
        <f t="shared" si="39"/>
        <v>-1.1513333333333335</v>
      </c>
      <c r="BX54">
        <f t="shared" si="34"/>
        <v>0.14150943396226415</v>
      </c>
      <c r="BY54">
        <f t="shared" si="35"/>
        <v>6.28</v>
      </c>
      <c r="BZ54">
        <f t="shared" si="24"/>
        <v>-2.1975791755020526</v>
      </c>
      <c r="CA54">
        <f t="shared" si="63"/>
        <v>1.9829347434202621E-4</v>
      </c>
      <c r="CB54">
        <f>$BZ$1*(1/BV54-1/BV25)/SUM(BX25:BX54)</f>
        <v>1.7315020306154279E-4</v>
      </c>
    </row>
    <row r="55" spans="2:80" x14ac:dyDescent="0.25">
      <c r="B55">
        <v>184</v>
      </c>
      <c r="C55">
        <f t="shared" si="2"/>
        <v>19.25866666666667</v>
      </c>
      <c r="D55">
        <f t="shared" si="14"/>
        <v>-0.83733333333333348</v>
      </c>
      <c r="E55">
        <f t="shared" si="3"/>
        <v>0.32608695652173914</v>
      </c>
      <c r="F55">
        <f t="shared" si="4"/>
        <v>6.28</v>
      </c>
      <c r="G55">
        <f t="shared" si="46"/>
        <v>-2.3490095312592598</v>
      </c>
      <c r="H55">
        <f t="shared" si="65"/>
        <v>3.3231791747438373E-4</v>
      </c>
      <c r="I55">
        <f t="shared" si="66"/>
        <v>3.184713375796182E-4</v>
      </c>
      <c r="O55">
        <v>432</v>
      </c>
      <c r="P55">
        <f t="shared" si="50"/>
        <v>45.216000000000001</v>
      </c>
      <c r="Q55">
        <f t="shared" si="40"/>
        <v>-1.1513333333333335</v>
      </c>
      <c r="R55">
        <f t="shared" si="52"/>
        <v>0.1388888888888889</v>
      </c>
      <c r="S55">
        <f t="shared" si="7"/>
        <v>6.28</v>
      </c>
      <c r="T55">
        <f t="shared" si="41"/>
        <v>-2.550892370780165</v>
      </c>
      <c r="U55">
        <f t="shared" si="49"/>
        <v>1.9462137296532208E-4</v>
      </c>
      <c r="V55">
        <f t="shared" si="67"/>
        <v>1.8978878808356513E-4</v>
      </c>
      <c r="AA55">
        <v>385</v>
      </c>
      <c r="AB55">
        <f t="shared" si="53"/>
        <v>40.296666666666667</v>
      </c>
      <c r="AC55">
        <f t="shared" si="25"/>
        <v>-1.1513333333333335</v>
      </c>
      <c r="AD55">
        <f t="shared" si="56"/>
        <v>0.15584415584415584</v>
      </c>
      <c r="AE55">
        <f t="shared" si="17"/>
        <v>6.28</v>
      </c>
      <c r="AF55">
        <f t="shared" si="57"/>
        <v>-2.8107654381486755</v>
      </c>
      <c r="AG55">
        <f t="shared" si="48"/>
        <v>2.1838034576888082E-4</v>
      </c>
      <c r="AH55">
        <f t="shared" si="69"/>
        <v>2.123142250530784E-4</v>
      </c>
      <c r="AL55">
        <v>346</v>
      </c>
      <c r="AM55">
        <f t="shared" si="51"/>
        <v>36.214666666666666</v>
      </c>
      <c r="AN55">
        <f t="shared" si="20"/>
        <v>-1.0466666666666669</v>
      </c>
      <c r="AO55">
        <f t="shared" si="54"/>
        <v>0.17341040462427745</v>
      </c>
      <c r="AP55">
        <f t="shared" si="11"/>
        <v>6.28</v>
      </c>
      <c r="AQ55">
        <f t="shared" si="55"/>
        <v>-2.158850172643112</v>
      </c>
      <c r="AR55">
        <f t="shared" si="64"/>
        <v>2.2090497404366561E-4</v>
      </c>
      <c r="AS55">
        <f t="shared" si="70"/>
        <v>2.1469977814356247E-4</v>
      </c>
      <c r="AW55">
        <v>345</v>
      </c>
      <c r="AX55">
        <f t="shared" si="58"/>
        <v>36.11</v>
      </c>
      <c r="AY55">
        <f t="shared" si="37"/>
        <v>-1.046666666666674</v>
      </c>
      <c r="AZ55">
        <f t="shared" si="60"/>
        <v>0.17391304347826086</v>
      </c>
      <c r="BA55">
        <f t="shared" si="27"/>
        <v>6.28</v>
      </c>
      <c r="BB55">
        <f t="shared" si="61"/>
        <v>-2.1700205356337574</v>
      </c>
      <c r="BC55">
        <f t="shared" si="68"/>
        <v>2.2154527831625746E-4</v>
      </c>
      <c r="BD55">
        <f t="shared" ref="BD55:BD99" si="71">$BZ$1*(1/AX55-1/AX54)/AZ55</f>
        <v>2.1530456625101137E-4</v>
      </c>
      <c r="BH55">
        <v>431</v>
      </c>
      <c r="BI55">
        <f t="shared" si="30"/>
        <v>45.111333333333334</v>
      </c>
      <c r="BJ55">
        <f t="shared" si="38"/>
        <v>-1.2560000000000002</v>
      </c>
      <c r="BK55">
        <f t="shared" si="31"/>
        <v>0.13921113689095127</v>
      </c>
      <c r="BL55">
        <f t="shared" si="32"/>
        <v>6.28</v>
      </c>
      <c r="BM55">
        <f t="shared" si="59"/>
        <v>-3.437095381625626</v>
      </c>
      <c r="BN55">
        <f t="shared" si="62"/>
        <v>2.1280683346387459E-4</v>
      </c>
      <c r="BO55">
        <f t="shared" ref="BO55:BO99" si="72">$BZ$1*(1/BI55-1/BI54)/BK55</f>
        <v>2.0704231427298001E-4</v>
      </c>
      <c r="BU55">
        <v>414</v>
      </c>
      <c r="BV55">
        <f t="shared" si="33"/>
        <v>43.332000000000001</v>
      </c>
      <c r="BW55">
        <f t="shared" si="39"/>
        <v>-1.0466666666666669</v>
      </c>
      <c r="BX55">
        <f t="shared" si="34"/>
        <v>0.14492753623188406</v>
      </c>
      <c r="BY55">
        <f t="shared" si="35"/>
        <v>6.28</v>
      </c>
      <c r="BZ55">
        <f t="shared" si="24"/>
        <v>-0.93330214957500801</v>
      </c>
      <c r="CA55">
        <f t="shared" si="63"/>
        <v>1.8462106526354662E-4</v>
      </c>
      <c r="CB55">
        <f t="shared" ref="CB55:CB69" si="73">$BZ$1*(1/BV55-1/BV54)/BX55</f>
        <v>1.8026679485638809E-4</v>
      </c>
    </row>
    <row r="56" spans="2:80" x14ac:dyDescent="0.25">
      <c r="B56">
        <v>176</v>
      </c>
      <c r="C56">
        <f t="shared" si="2"/>
        <v>18.421333333333333</v>
      </c>
      <c r="D56">
        <f t="shared" si="14"/>
        <v>-0.83733333333333704</v>
      </c>
      <c r="E56">
        <f t="shared" si="3"/>
        <v>0.34090909090909088</v>
      </c>
      <c r="F56">
        <f t="shared" si="4"/>
        <v>6.28</v>
      </c>
      <c r="G56">
        <f t="shared" si="46"/>
        <v>-2.1491883045926023</v>
      </c>
      <c r="H56">
        <f t="shared" si="65"/>
        <v>3.4742327735958465E-4</v>
      </c>
      <c r="I56">
        <f t="shared" si="66"/>
        <v>3.3231791747438558E-4</v>
      </c>
      <c r="O56">
        <v>421</v>
      </c>
      <c r="P56">
        <f t="shared" si="50"/>
        <v>44.064666666666668</v>
      </c>
      <c r="Q56">
        <f t="shared" si="40"/>
        <v>-1.1513333333333335</v>
      </c>
      <c r="R56">
        <f t="shared" si="52"/>
        <v>0.14251781472684086</v>
      </c>
      <c r="S56">
        <f t="shared" si="7"/>
        <v>6.28</v>
      </c>
      <c r="T56">
        <f t="shared" si="41"/>
        <v>-2.7915034881308043</v>
      </c>
      <c r="U56">
        <f t="shared" si="49"/>
        <v>1.9970649197391716E-4</v>
      </c>
      <c r="V56">
        <f t="shared" si="67"/>
        <v>1.9462137296532108E-4</v>
      </c>
      <c r="AA56">
        <v>375</v>
      </c>
      <c r="AB56">
        <f t="shared" si="53"/>
        <v>39.25</v>
      </c>
      <c r="AC56">
        <f t="shared" si="25"/>
        <v>-1.0466666666666669</v>
      </c>
      <c r="AD56">
        <f t="shared" si="56"/>
        <v>0.16</v>
      </c>
      <c r="AE56">
        <f t="shared" si="17"/>
        <v>6.28</v>
      </c>
      <c r="AF56">
        <f t="shared" si="57"/>
        <v>-1.7262329357847481</v>
      </c>
      <c r="AG56">
        <f t="shared" ref="AG56:AG87" si="74">-$BZ$1*(AC56/AD56)*(1/AB56^2)</f>
        <v>2.0382165605095542E-4</v>
      </c>
      <c r="AH56">
        <f t="shared" si="69"/>
        <v>1.9852758706261908E-4</v>
      </c>
      <c r="AL56">
        <v>336</v>
      </c>
      <c r="AM56">
        <f t="shared" si="51"/>
        <v>35.167999999999999</v>
      </c>
      <c r="AN56">
        <f t="shared" si="20"/>
        <v>-1.0466666666666669</v>
      </c>
      <c r="AO56">
        <f t="shared" si="54"/>
        <v>0.17857142857142858</v>
      </c>
      <c r="AP56">
        <f t="shared" si="11"/>
        <v>6.28</v>
      </c>
      <c r="AQ56">
        <f t="shared" si="55"/>
        <v>-2.2600082599285054</v>
      </c>
      <c r="AR56">
        <f t="shared" si="64"/>
        <v>2.2747952684258423E-4</v>
      </c>
      <c r="AS56">
        <f t="shared" si="70"/>
        <v>2.2090497404366621E-4</v>
      </c>
      <c r="AW56">
        <v>336</v>
      </c>
      <c r="AX56">
        <f t="shared" si="58"/>
        <v>35.167999999999999</v>
      </c>
      <c r="AY56">
        <f t="shared" si="37"/>
        <v>-0.94200000000000017</v>
      </c>
      <c r="AZ56">
        <f t="shared" si="60"/>
        <v>0.17857142857142858</v>
      </c>
      <c r="BA56">
        <f t="shared" si="27"/>
        <v>6.28</v>
      </c>
      <c r="BB56">
        <f t="shared" si="61"/>
        <v>-1.2808842492618375</v>
      </c>
      <c r="BC56">
        <f t="shared" si="68"/>
        <v>2.047315741583258E-4</v>
      </c>
      <c r="BD56">
        <f t="shared" si="71"/>
        <v>1.9939075048463052E-4</v>
      </c>
      <c r="BH56">
        <v>420</v>
      </c>
      <c r="BI56">
        <f t="shared" si="30"/>
        <v>43.96</v>
      </c>
      <c r="BJ56">
        <f t="shared" si="38"/>
        <v>-1.1513333333333335</v>
      </c>
      <c r="BK56">
        <f t="shared" si="31"/>
        <v>0.14285714285714285</v>
      </c>
      <c r="BL56">
        <f t="shared" si="32"/>
        <v>6.28</v>
      </c>
      <c r="BM56">
        <f t="shared" si="59"/>
        <v>-2.1192567326728611</v>
      </c>
      <c r="BN56">
        <f t="shared" si="62"/>
        <v>2.0018198362147411E-4</v>
      </c>
      <c r="BO56">
        <f t="shared" si="72"/>
        <v>1.9507293067521782E-4</v>
      </c>
      <c r="BU56">
        <v>403</v>
      </c>
      <c r="BV56">
        <f t="shared" si="33"/>
        <v>42.180666666666667</v>
      </c>
      <c r="BW56">
        <f t="shared" si="39"/>
        <v>-1.1513333333333335</v>
      </c>
      <c r="BX56">
        <f t="shared" si="34"/>
        <v>0.14888337468982629</v>
      </c>
      <c r="BY56">
        <f t="shared" si="35"/>
        <v>6.28</v>
      </c>
      <c r="BZ56">
        <f t="shared" si="24"/>
        <v>-2.6624238249215719</v>
      </c>
      <c r="CA56">
        <f t="shared" si="63"/>
        <v>2.0862638491568023E-4</v>
      </c>
      <c r="CB56">
        <f t="shared" si="73"/>
        <v>2.0308317178990075E-4</v>
      </c>
    </row>
    <row r="57" spans="2:80" x14ac:dyDescent="0.25">
      <c r="B57">
        <v>169</v>
      </c>
      <c r="C57">
        <f t="shared" si="2"/>
        <v>17.68866666666667</v>
      </c>
      <c r="D57">
        <f t="shared" si="14"/>
        <v>-0.73266666666666325</v>
      </c>
      <c r="E57">
        <f t="shared" si="3"/>
        <v>0.35502958579881655</v>
      </c>
      <c r="F57">
        <f t="shared" si="4"/>
        <v>6.28</v>
      </c>
      <c r="G57">
        <f t="shared" si="46"/>
        <v>-1.7339261451296217</v>
      </c>
      <c r="H57">
        <f t="shared" si="65"/>
        <v>3.1658689179512147E-4</v>
      </c>
      <c r="I57">
        <f t="shared" si="66"/>
        <v>3.0399536768963296E-4</v>
      </c>
      <c r="O57">
        <v>410</v>
      </c>
      <c r="P57">
        <f t="shared" si="50"/>
        <v>42.913333333333334</v>
      </c>
      <c r="Q57">
        <f t="shared" si="40"/>
        <v>-1.1513333333333335</v>
      </c>
      <c r="R57">
        <f t="shared" si="52"/>
        <v>0.14634146341463414</v>
      </c>
      <c r="S57">
        <f t="shared" si="7"/>
        <v>6.28</v>
      </c>
      <c r="T57">
        <f t="shared" si="41"/>
        <v>-2.9973749648903745</v>
      </c>
      <c r="U57">
        <f t="shared" si="49"/>
        <v>2.0506447102687595E-4</v>
      </c>
      <c r="V57">
        <f t="shared" si="67"/>
        <v>1.9970649197391789E-4</v>
      </c>
      <c r="AA57">
        <v>365</v>
      </c>
      <c r="AB57">
        <f t="shared" si="53"/>
        <v>38.203333333333333</v>
      </c>
      <c r="AC57">
        <f t="shared" si="25"/>
        <v>-1.0466666666666669</v>
      </c>
      <c r="AD57">
        <f t="shared" si="56"/>
        <v>0.16438356164383561</v>
      </c>
      <c r="AE57">
        <f t="shared" si="17"/>
        <v>6.28</v>
      </c>
      <c r="AF57">
        <f t="shared" si="57"/>
        <v>-1.8998997397801687</v>
      </c>
      <c r="AG57">
        <f t="shared" si="74"/>
        <v>2.0940581101125565E-4</v>
      </c>
      <c r="AH57">
        <f t="shared" si="69"/>
        <v>2.0382165605095561E-4</v>
      </c>
      <c r="AL57">
        <v>326</v>
      </c>
      <c r="AM57">
        <f t="shared" si="51"/>
        <v>34.12133333333334</v>
      </c>
      <c r="AN57">
        <f t="shared" si="20"/>
        <v>-1.0466666666666598</v>
      </c>
      <c r="AO57">
        <f t="shared" si="54"/>
        <v>0.18404907975460122</v>
      </c>
      <c r="AP57">
        <f t="shared" si="11"/>
        <v>6.28</v>
      </c>
      <c r="AQ57">
        <f t="shared" si="55"/>
        <v>-2.3384862603488448</v>
      </c>
      <c r="AR57">
        <f t="shared" si="64"/>
        <v>2.3445742643898082E-4</v>
      </c>
      <c r="AS57">
        <f t="shared" si="70"/>
        <v>2.2747952684258193E-4</v>
      </c>
      <c r="AW57">
        <v>326</v>
      </c>
      <c r="AX57">
        <f t="shared" si="58"/>
        <v>34.12133333333334</v>
      </c>
      <c r="AY57">
        <f t="shared" si="37"/>
        <v>-1.0466666666666598</v>
      </c>
      <c r="AZ57">
        <f t="shared" si="60"/>
        <v>0.18404907975460122</v>
      </c>
      <c r="BA57">
        <f t="shared" si="27"/>
        <v>6.28</v>
      </c>
      <c r="BB57">
        <f t="shared" si="61"/>
        <v>-2.3384862603488448</v>
      </c>
      <c r="BC57">
        <f t="shared" si="68"/>
        <v>2.3445742643898082E-4</v>
      </c>
      <c r="BD57">
        <f t="shared" si="71"/>
        <v>2.2747952684258193E-4</v>
      </c>
      <c r="BH57">
        <v>410</v>
      </c>
      <c r="BI57">
        <f t="shared" si="30"/>
        <v>42.913333333333334</v>
      </c>
      <c r="BJ57">
        <f t="shared" si="38"/>
        <v>-1.0466666666666669</v>
      </c>
      <c r="BK57">
        <f t="shared" si="31"/>
        <v>0.14634146341463414</v>
      </c>
      <c r="BL57">
        <f t="shared" si="32"/>
        <v>6.28</v>
      </c>
      <c r="BM57">
        <f t="shared" si="59"/>
        <v>-0.89538994959075158</v>
      </c>
      <c r="BN57">
        <f t="shared" si="62"/>
        <v>1.8642224638806904E-4</v>
      </c>
      <c r="BO57">
        <f t="shared" si="72"/>
        <v>1.8198362147406783E-4</v>
      </c>
      <c r="BU57">
        <v>392</v>
      </c>
      <c r="BV57">
        <f t="shared" si="33"/>
        <v>41.029333333333334</v>
      </c>
      <c r="BW57">
        <f t="shared" si="39"/>
        <v>-1.1513333333333335</v>
      </c>
      <c r="BX57">
        <f t="shared" si="34"/>
        <v>0.15306122448979592</v>
      </c>
      <c r="BY57">
        <f t="shared" si="35"/>
        <v>6.28</v>
      </c>
      <c r="BZ57">
        <f t="shared" si="24"/>
        <v>-2.8546572671370836</v>
      </c>
      <c r="CA57">
        <f t="shared" si="63"/>
        <v>2.1448069673729369E-4</v>
      </c>
      <c r="CB57">
        <f t="shared" si="73"/>
        <v>2.0862638491568093E-4</v>
      </c>
    </row>
    <row r="58" spans="2:80" x14ac:dyDescent="0.25">
      <c r="B58">
        <v>161</v>
      </c>
      <c r="C58">
        <f t="shared" si="2"/>
        <v>16.851333333333333</v>
      </c>
      <c r="D58">
        <f t="shared" si="14"/>
        <v>-0.83733333333333704</v>
      </c>
      <c r="E58">
        <f t="shared" si="3"/>
        <v>0.37267080745341613</v>
      </c>
      <c r="F58">
        <f t="shared" si="4"/>
        <v>6.28</v>
      </c>
      <c r="G58">
        <f t="shared" si="46"/>
        <v>-1.7984604223703786</v>
      </c>
      <c r="H58">
        <f t="shared" si="65"/>
        <v>3.7979190568501178E-4</v>
      </c>
      <c r="I58">
        <f t="shared" si="66"/>
        <v>3.6181359062299951E-4</v>
      </c>
      <c r="O58">
        <v>399</v>
      </c>
      <c r="P58">
        <f t="shared" si="50"/>
        <v>41.762</v>
      </c>
      <c r="Q58">
        <f t="shared" si="40"/>
        <v>-1.1513333333333335</v>
      </c>
      <c r="R58">
        <f t="shared" si="52"/>
        <v>0.15037593984962405</v>
      </c>
      <c r="S58">
        <f t="shared" si="7"/>
        <v>6.28</v>
      </c>
      <c r="T58">
        <f t="shared" si="41"/>
        <v>-3.170017710483215</v>
      </c>
      <c r="U58">
        <f t="shared" si="49"/>
        <v>2.1071787749628852E-4</v>
      </c>
      <c r="V58">
        <f t="shared" si="67"/>
        <v>2.0506447102687576E-4</v>
      </c>
      <c r="AA58">
        <v>355</v>
      </c>
      <c r="AB58">
        <f t="shared" si="53"/>
        <v>37.156666666666673</v>
      </c>
      <c r="AC58">
        <f t="shared" si="25"/>
        <v>-1.0466666666666598</v>
      </c>
      <c r="AD58">
        <f t="shared" si="56"/>
        <v>0.16901408450704225</v>
      </c>
      <c r="AE58">
        <f t="shared" si="17"/>
        <v>6.28</v>
      </c>
      <c r="AF58">
        <f t="shared" si="57"/>
        <v>-2.0474318595763896</v>
      </c>
      <c r="AG58">
        <f t="shared" si="74"/>
        <v>2.1530456625100776E-4</v>
      </c>
      <c r="AH58">
        <f t="shared" si="69"/>
        <v>2.0940581101125324E-4</v>
      </c>
      <c r="AL58">
        <v>317</v>
      </c>
      <c r="AM58">
        <f t="shared" si="51"/>
        <v>33.179333333333332</v>
      </c>
      <c r="AN58">
        <f t="shared" si="20"/>
        <v>-0.94200000000000728</v>
      </c>
      <c r="AO58">
        <f t="shared" si="54"/>
        <v>0.1892744479495268</v>
      </c>
      <c r="AP58">
        <f t="shared" si="11"/>
        <v>6.28</v>
      </c>
      <c r="AQ58">
        <f t="shared" si="55"/>
        <v>-1.5191889196794826</v>
      </c>
      <c r="AR58">
        <f t="shared" si="64"/>
        <v>2.1700255178926811E-4</v>
      </c>
      <c r="AS58">
        <f t="shared" si="70"/>
        <v>2.1101168379508603E-4</v>
      </c>
      <c r="AW58">
        <v>317</v>
      </c>
      <c r="AX58">
        <f t="shared" si="58"/>
        <v>33.179333333333332</v>
      </c>
      <c r="AY58">
        <f t="shared" si="37"/>
        <v>-0.94200000000000728</v>
      </c>
      <c r="AZ58">
        <f t="shared" si="60"/>
        <v>0.1892744479495268</v>
      </c>
      <c r="BA58">
        <f t="shared" si="27"/>
        <v>6.28</v>
      </c>
      <c r="BB58">
        <f t="shared" si="61"/>
        <v>-1.5191889196794826</v>
      </c>
      <c r="BC58">
        <f t="shared" si="68"/>
        <v>2.1700255178926811E-4</v>
      </c>
      <c r="BD58">
        <f t="shared" si="71"/>
        <v>2.1101168379508603E-4</v>
      </c>
      <c r="BH58">
        <v>399</v>
      </c>
      <c r="BI58">
        <f t="shared" si="30"/>
        <v>41.762</v>
      </c>
      <c r="BJ58">
        <f t="shared" si="38"/>
        <v>-1.1513333333333335</v>
      </c>
      <c r="BK58">
        <f t="shared" si="31"/>
        <v>0.15037593984962405</v>
      </c>
      <c r="BL58">
        <f t="shared" si="32"/>
        <v>6.28</v>
      </c>
      <c r="BM58">
        <f t="shared" si="59"/>
        <v>-2.5763925549170592</v>
      </c>
      <c r="BN58">
        <f t="shared" si="62"/>
        <v>2.1071787749628852E-4</v>
      </c>
      <c r="BO58">
        <f t="shared" si="72"/>
        <v>2.0506447102687576E-4</v>
      </c>
      <c r="BU58">
        <v>382</v>
      </c>
      <c r="BV58">
        <f t="shared" si="33"/>
        <v>39.982666666666667</v>
      </c>
      <c r="BW58">
        <f t="shared" si="39"/>
        <v>-1.0466666666666669</v>
      </c>
      <c r="BX58">
        <f t="shared" si="34"/>
        <v>0.15706806282722513</v>
      </c>
      <c r="BY58">
        <f t="shared" si="35"/>
        <v>6.28</v>
      </c>
      <c r="BZ58">
        <f t="shared" si="24"/>
        <v>-1.7216959294379313</v>
      </c>
      <c r="CA58">
        <f t="shared" si="63"/>
        <v>2.000867042385034E-4</v>
      </c>
      <c r="CB58">
        <f t="shared" si="73"/>
        <v>1.9498245157935777E-4</v>
      </c>
    </row>
    <row r="59" spans="2:80" x14ac:dyDescent="0.25">
      <c r="B59">
        <v>154</v>
      </c>
      <c r="C59">
        <f t="shared" si="2"/>
        <v>16.11866666666667</v>
      </c>
      <c r="D59">
        <f t="shared" si="14"/>
        <v>-0.73266666666666325</v>
      </c>
      <c r="E59">
        <f t="shared" si="3"/>
        <v>0.38961038961038963</v>
      </c>
      <c r="F59">
        <f t="shared" si="4"/>
        <v>6.28</v>
      </c>
      <c r="G59">
        <f t="shared" si="46"/>
        <v>-1.4397882587407338</v>
      </c>
      <c r="H59">
        <f t="shared" si="65"/>
        <v>3.4742327735958134E-4</v>
      </c>
      <c r="I59">
        <f t="shared" si="66"/>
        <v>3.323179174743827E-4</v>
      </c>
      <c r="O59">
        <v>389</v>
      </c>
      <c r="P59">
        <f t="shared" si="50"/>
        <v>40.715333333333334</v>
      </c>
      <c r="Q59">
        <f t="shared" si="40"/>
        <v>-1.0466666666666669</v>
      </c>
      <c r="R59">
        <f t="shared" si="52"/>
        <v>0.15424164524421594</v>
      </c>
      <c r="S59">
        <f t="shared" si="7"/>
        <v>6.28</v>
      </c>
      <c r="T59">
        <f t="shared" si="41"/>
        <v>-1.9870259921576878</v>
      </c>
      <c r="U59">
        <f t="shared" si="49"/>
        <v>1.9648617228562549E-4</v>
      </c>
      <c r="V59">
        <f t="shared" si="67"/>
        <v>1.9156170681480772E-4</v>
      </c>
      <c r="AA59">
        <v>345</v>
      </c>
      <c r="AB59">
        <f t="shared" si="53"/>
        <v>36.11</v>
      </c>
      <c r="AC59">
        <f t="shared" si="25"/>
        <v>-1.046666666666674</v>
      </c>
      <c r="AD59">
        <f t="shared" si="56"/>
        <v>0.17391304347826086</v>
      </c>
      <c r="AE59">
        <f t="shared" si="17"/>
        <v>6.28</v>
      </c>
      <c r="AF59">
        <f t="shared" si="57"/>
        <v>-2.1700205356337574</v>
      </c>
      <c r="AG59">
        <f t="shared" si="74"/>
        <v>2.2154527831625746E-4</v>
      </c>
      <c r="AH59">
        <f t="shared" si="69"/>
        <v>2.1530456625101137E-4</v>
      </c>
      <c r="AL59">
        <v>308</v>
      </c>
      <c r="AM59">
        <f t="shared" si="51"/>
        <v>32.237333333333339</v>
      </c>
      <c r="AN59">
        <f t="shared" si="20"/>
        <v>-0.94199999999999307</v>
      </c>
      <c r="AO59">
        <f t="shared" si="54"/>
        <v>0.19480519480519481</v>
      </c>
      <c r="AP59">
        <f t="shared" si="11"/>
        <v>6.28</v>
      </c>
      <c r="AQ59">
        <f t="shared" si="55"/>
        <v>-1.6036591339024318</v>
      </c>
      <c r="AR59">
        <f t="shared" si="64"/>
        <v>2.2334353544544453E-4</v>
      </c>
      <c r="AS59">
        <f t="shared" si="70"/>
        <v>2.1700255178926521E-4</v>
      </c>
      <c r="AW59">
        <v>307</v>
      </c>
      <c r="AX59">
        <f t="shared" si="58"/>
        <v>32.132666666666665</v>
      </c>
      <c r="AY59">
        <f t="shared" si="37"/>
        <v>-1.0466666666666669</v>
      </c>
      <c r="AZ59">
        <f t="shared" si="60"/>
        <v>0.19543973941368079</v>
      </c>
      <c r="BA59">
        <f t="shared" si="27"/>
        <v>6.28</v>
      </c>
      <c r="BB59">
        <f t="shared" si="61"/>
        <v>-2.4293772495422994</v>
      </c>
      <c r="BC59">
        <f t="shared" si="68"/>
        <v>2.4896782090914752E-4</v>
      </c>
      <c r="BD59">
        <f t="shared" si="71"/>
        <v>2.4111394643251872E-4</v>
      </c>
      <c r="BH59">
        <v>388</v>
      </c>
      <c r="BI59">
        <f t="shared" si="30"/>
        <v>40.610666666666667</v>
      </c>
      <c r="BJ59">
        <f t="shared" si="38"/>
        <v>-1.1513333333333335</v>
      </c>
      <c r="BK59">
        <f t="shared" si="31"/>
        <v>0.15463917525773196</v>
      </c>
      <c r="BL59">
        <f t="shared" si="32"/>
        <v>6.28</v>
      </c>
      <c r="BM59">
        <f t="shared" si="59"/>
        <v>-2.7650731884060922</v>
      </c>
      <c r="BN59">
        <f t="shared" si="62"/>
        <v>2.1669183794077095E-4</v>
      </c>
      <c r="BO59">
        <f t="shared" si="72"/>
        <v>2.1071787749628806E-4</v>
      </c>
      <c r="BU59">
        <v>371</v>
      </c>
      <c r="BV59">
        <f t="shared" si="33"/>
        <v>38.831333333333333</v>
      </c>
      <c r="BW59">
        <f t="shared" si="39"/>
        <v>-1.1513333333333335</v>
      </c>
      <c r="BX59">
        <f t="shared" si="34"/>
        <v>0.16172506738544473</v>
      </c>
      <c r="BY59">
        <f t="shared" si="35"/>
        <v>6.28</v>
      </c>
      <c r="BZ59">
        <f t="shared" si="24"/>
        <v>-3.1308660550021794</v>
      </c>
      <c r="CA59">
        <f t="shared" si="63"/>
        <v>2.2662111353374429E-4</v>
      </c>
      <c r="CB59">
        <f t="shared" si="73"/>
        <v>2.2009537466235389E-4</v>
      </c>
    </row>
    <row r="60" spans="2:80" x14ac:dyDescent="0.25">
      <c r="B60">
        <v>146</v>
      </c>
      <c r="C60">
        <f t="shared" si="2"/>
        <v>15.281333333333333</v>
      </c>
      <c r="D60">
        <f t="shared" si="14"/>
        <v>-0.83733333333333704</v>
      </c>
      <c r="E60">
        <f t="shared" si="3"/>
        <v>0.41095890410958902</v>
      </c>
      <c r="F60">
        <f t="shared" si="4"/>
        <v>6.28</v>
      </c>
      <c r="G60">
        <f t="shared" si="46"/>
        <v>-1.4789546068148214</v>
      </c>
      <c r="H60">
        <f t="shared" si="65"/>
        <v>4.1881162202251303E-4</v>
      </c>
      <c r="I60">
        <f t="shared" si="66"/>
        <v>3.9705517412524E-4</v>
      </c>
      <c r="O60">
        <v>378</v>
      </c>
      <c r="P60">
        <f t="shared" si="50"/>
        <v>39.564</v>
      </c>
      <c r="Q60">
        <f t="shared" si="40"/>
        <v>-1.1513333333333335</v>
      </c>
      <c r="R60">
        <f t="shared" si="52"/>
        <v>0.15873015873015872</v>
      </c>
      <c r="S60">
        <f t="shared" si="7"/>
        <v>6.28</v>
      </c>
      <c r="T60">
        <f t="shared" si="41"/>
        <v>-3.4128038607062452</v>
      </c>
      <c r="U60">
        <f t="shared" si="49"/>
        <v>2.2242442624608239E-4</v>
      </c>
      <c r="V60">
        <f t="shared" si="67"/>
        <v>2.1613478951418842E-4</v>
      </c>
      <c r="AA60">
        <v>336</v>
      </c>
      <c r="AB60">
        <f t="shared" si="53"/>
        <v>35.167999999999999</v>
      </c>
      <c r="AC60">
        <f t="shared" si="25"/>
        <v>-0.94200000000000017</v>
      </c>
      <c r="AD60">
        <f t="shared" si="56"/>
        <v>0.17857142857142858</v>
      </c>
      <c r="AE60">
        <f t="shared" si="17"/>
        <v>6.28</v>
      </c>
      <c r="AF60">
        <f t="shared" si="57"/>
        <v>-1.2808842492618375</v>
      </c>
      <c r="AG60">
        <f t="shared" si="74"/>
        <v>2.047315741583258E-4</v>
      </c>
      <c r="AH60">
        <f t="shared" si="69"/>
        <v>1.9939075048463052E-4</v>
      </c>
      <c r="AL60">
        <v>298</v>
      </c>
      <c r="AM60">
        <f t="shared" si="51"/>
        <v>31.190666666666669</v>
      </c>
      <c r="AN60">
        <f t="shared" si="20"/>
        <v>-1.0466666666666704</v>
      </c>
      <c r="AO60">
        <f t="shared" si="54"/>
        <v>0.20134228187919462</v>
      </c>
      <c r="AP60">
        <f t="shared" si="11"/>
        <v>6.28</v>
      </c>
      <c r="AQ60">
        <f t="shared" si="55"/>
        <v>-2.4477064382002629</v>
      </c>
      <c r="AR60">
        <f t="shared" si="64"/>
        <v>2.5648698328559921E-4</v>
      </c>
      <c r="AS60">
        <f t="shared" si="70"/>
        <v>2.4815948382827342E-4</v>
      </c>
      <c r="AW60">
        <v>298</v>
      </c>
      <c r="AX60">
        <f t="shared" si="58"/>
        <v>31.190666666666669</v>
      </c>
      <c r="AY60">
        <f t="shared" si="37"/>
        <v>-0.94199999999999662</v>
      </c>
      <c r="AZ60">
        <f t="shared" si="60"/>
        <v>0.20134228187919462</v>
      </c>
      <c r="BA60">
        <f t="shared" si="27"/>
        <v>6.28</v>
      </c>
      <c r="BB60">
        <f t="shared" si="61"/>
        <v>-1.6775274359039143</v>
      </c>
      <c r="BC60">
        <f t="shared" si="68"/>
        <v>2.3083828495703762E-4</v>
      </c>
      <c r="BD60">
        <f t="shared" si="71"/>
        <v>2.2407103881823086E-4</v>
      </c>
      <c r="BH60">
        <v>378</v>
      </c>
      <c r="BI60">
        <f t="shared" si="30"/>
        <v>39.564</v>
      </c>
      <c r="BJ60">
        <f t="shared" si="38"/>
        <v>-1.0466666666666669</v>
      </c>
      <c r="BK60">
        <f t="shared" si="31"/>
        <v>0.15873015873015872</v>
      </c>
      <c r="BL60">
        <f t="shared" si="32"/>
        <v>6.28</v>
      </c>
      <c r="BM60">
        <f t="shared" si="59"/>
        <v>-1.6688585407185157</v>
      </c>
      <c r="BN60">
        <f t="shared" si="62"/>
        <v>2.0220402386007488E-4</v>
      </c>
      <c r="BO60">
        <f t="shared" si="72"/>
        <v>1.9699257994615626E-4</v>
      </c>
      <c r="BU60">
        <v>361</v>
      </c>
      <c r="BV60">
        <f t="shared" si="33"/>
        <v>37.784666666666666</v>
      </c>
      <c r="BW60">
        <f t="shared" si="39"/>
        <v>-1.0466666666666669</v>
      </c>
      <c r="BX60">
        <f t="shared" si="34"/>
        <v>0.16620498614958448</v>
      </c>
      <c r="BY60">
        <f t="shared" si="35"/>
        <v>6.28</v>
      </c>
      <c r="BZ60">
        <f t="shared" si="24"/>
        <v>-2.0809554599294131</v>
      </c>
      <c r="CA60">
        <f t="shared" si="63"/>
        <v>2.1172609700584015E-4</v>
      </c>
      <c r="CB60">
        <f t="shared" si="73"/>
        <v>2.0601919412158507E-4</v>
      </c>
    </row>
    <row r="61" spans="2:80" x14ac:dyDescent="0.25">
      <c r="B61">
        <v>138</v>
      </c>
      <c r="C61">
        <f t="shared" si="2"/>
        <v>14.443999999999999</v>
      </c>
      <c r="D61">
        <f t="shared" si="14"/>
        <v>-0.83733333333333348</v>
      </c>
      <c r="E61">
        <f t="shared" si="3"/>
        <v>0.43478260869565216</v>
      </c>
      <c r="F61">
        <f t="shared" si="4"/>
        <v>6.28</v>
      </c>
      <c r="G61">
        <f t="shared" si="46"/>
        <v>-1.3213178613333336</v>
      </c>
      <c r="H61">
        <f t="shared" si="65"/>
        <v>4.4309055663251204E-4</v>
      </c>
      <c r="I61">
        <f t="shared" si="66"/>
        <v>4.1881162202250983E-4</v>
      </c>
      <c r="O61">
        <v>368</v>
      </c>
      <c r="P61">
        <f t="shared" si="50"/>
        <v>38.51733333333334</v>
      </c>
      <c r="Q61">
        <f t="shared" si="40"/>
        <v>-1.0466666666666598</v>
      </c>
      <c r="R61">
        <f t="shared" si="52"/>
        <v>0.16304347826086957</v>
      </c>
      <c r="S61">
        <f t="shared" si="7"/>
        <v>6.28</v>
      </c>
      <c r="T61">
        <f t="shared" si="41"/>
        <v>-2.3163310997169431</v>
      </c>
      <c r="U61">
        <f t="shared" si="49"/>
        <v>2.0769869842148845E-4</v>
      </c>
      <c r="V61">
        <f t="shared" si="67"/>
        <v>2.0220402386007314E-4</v>
      </c>
      <c r="AA61">
        <v>326</v>
      </c>
      <c r="AB61">
        <f t="shared" si="53"/>
        <v>34.12133333333334</v>
      </c>
      <c r="AC61">
        <f t="shared" si="25"/>
        <v>-1.0466666666666598</v>
      </c>
      <c r="AD61">
        <f t="shared" si="56"/>
        <v>0.18404907975460122</v>
      </c>
      <c r="AE61">
        <f t="shared" si="17"/>
        <v>6.28</v>
      </c>
      <c r="AF61">
        <f t="shared" si="57"/>
        <v>-2.3384862603488448</v>
      </c>
      <c r="AG61">
        <f t="shared" si="74"/>
        <v>2.3445742643898082E-4</v>
      </c>
      <c r="AH61">
        <f t="shared" si="69"/>
        <v>2.2747952684258193E-4</v>
      </c>
      <c r="AL61">
        <v>289</v>
      </c>
      <c r="AM61">
        <f t="shared" si="51"/>
        <v>30.248666666666665</v>
      </c>
      <c r="AN61">
        <f t="shared" si="20"/>
        <v>-0.94200000000000372</v>
      </c>
      <c r="AO61">
        <f t="shared" si="54"/>
        <v>0.20761245674740483</v>
      </c>
      <c r="AP61">
        <f t="shared" si="11"/>
        <v>6.28</v>
      </c>
      <c r="AQ61">
        <f t="shared" si="55"/>
        <v>-1.7269707751706194</v>
      </c>
      <c r="AR61">
        <f t="shared" si="64"/>
        <v>2.3802702047473264E-4</v>
      </c>
      <c r="AS61">
        <f t="shared" si="70"/>
        <v>2.3083828495703974E-4</v>
      </c>
      <c r="AW61">
        <v>289</v>
      </c>
      <c r="AX61">
        <f t="shared" si="58"/>
        <v>30.248666666666665</v>
      </c>
      <c r="AY61">
        <f t="shared" si="37"/>
        <v>-0.94200000000000372</v>
      </c>
      <c r="AZ61">
        <f t="shared" si="60"/>
        <v>0.20761245674740483</v>
      </c>
      <c r="BA61">
        <f t="shared" si="27"/>
        <v>6.28</v>
      </c>
      <c r="BB61">
        <f t="shared" si="61"/>
        <v>-1.7269707751706194</v>
      </c>
      <c r="BC61">
        <f t="shared" si="68"/>
        <v>2.3802702047473264E-4</v>
      </c>
      <c r="BD61">
        <f t="shared" si="71"/>
        <v>2.3083828495703974E-4</v>
      </c>
      <c r="BH61">
        <v>368</v>
      </c>
      <c r="BI61">
        <f t="shared" si="30"/>
        <v>38.51733333333334</v>
      </c>
      <c r="BJ61">
        <f t="shared" si="38"/>
        <v>-1.0466666666666598</v>
      </c>
      <c r="BK61">
        <f t="shared" si="31"/>
        <v>0.16304347826086957</v>
      </c>
      <c r="BL61">
        <f t="shared" si="32"/>
        <v>6.28</v>
      </c>
      <c r="BM61">
        <f t="shared" si="59"/>
        <v>-1.8505980418632966</v>
      </c>
      <c r="BN61">
        <f t="shared" si="62"/>
        <v>2.0769869842148845E-4</v>
      </c>
      <c r="BO61">
        <f t="shared" si="72"/>
        <v>2.0220402386007314E-4</v>
      </c>
      <c r="BU61">
        <v>352</v>
      </c>
      <c r="BV61">
        <f t="shared" si="33"/>
        <v>36.842666666666666</v>
      </c>
      <c r="BW61">
        <f t="shared" si="39"/>
        <v>-0.94200000000000017</v>
      </c>
      <c r="BX61">
        <f t="shared" si="34"/>
        <v>0.17045454545454544</v>
      </c>
      <c r="BY61">
        <f t="shared" si="35"/>
        <v>6.28</v>
      </c>
      <c r="BZ61">
        <f t="shared" si="24"/>
        <v>-1.1139828267823404</v>
      </c>
      <c r="CA61">
        <f t="shared" si="63"/>
        <v>1.9542559351476557E-4</v>
      </c>
      <c r="CB61">
        <f t="shared" si="73"/>
        <v>1.9055348730525676E-4</v>
      </c>
    </row>
    <row r="62" spans="2:80" x14ac:dyDescent="0.25">
      <c r="B62">
        <v>131</v>
      </c>
      <c r="C62">
        <f t="shared" si="2"/>
        <v>13.711333333333332</v>
      </c>
      <c r="D62">
        <f t="shared" si="14"/>
        <v>-0.7326666666666668</v>
      </c>
      <c r="E62">
        <f t="shared" si="3"/>
        <v>0.4580152671755725</v>
      </c>
      <c r="F62">
        <f t="shared" si="4"/>
        <v>6.28</v>
      </c>
      <c r="G62">
        <f t="shared" si="46"/>
        <v>-1.0418370006851854</v>
      </c>
      <c r="H62">
        <f t="shared" si="65"/>
        <v>4.0842125735401387E-4</v>
      </c>
      <c r="I62">
        <f t="shared" si="66"/>
        <v>3.8770423705344892E-4</v>
      </c>
      <c r="O62">
        <v>357</v>
      </c>
      <c r="P62">
        <f t="shared" si="50"/>
        <v>37.366</v>
      </c>
      <c r="Q62">
        <f t="shared" si="40"/>
        <v>-1.1513333333333406</v>
      </c>
      <c r="R62">
        <f t="shared" si="52"/>
        <v>0.16806722689075632</v>
      </c>
      <c r="S62">
        <f t="shared" si="7"/>
        <v>6.28</v>
      </c>
      <c r="T62">
        <f t="shared" si="41"/>
        <v>-3.5505031430905714</v>
      </c>
      <c r="U62">
        <f t="shared" ref="U62:U97" si="75">-$BZ$1*(Q62/R62)*(1/P62^2)</f>
        <v>2.3550821602526511E-4</v>
      </c>
      <c r="V62">
        <f t="shared" si="67"/>
        <v>2.2846856826364053E-4</v>
      </c>
      <c r="AA62">
        <v>316</v>
      </c>
      <c r="AB62">
        <f t="shared" si="53"/>
        <v>33.074666666666666</v>
      </c>
      <c r="AC62">
        <f t="shared" si="25"/>
        <v>-1.046666666666674</v>
      </c>
      <c r="AD62">
        <f t="shared" si="56"/>
        <v>0.189873417721519</v>
      </c>
      <c r="AE62">
        <f t="shared" si="17"/>
        <v>6.28</v>
      </c>
      <c r="AF62">
        <f t="shared" si="57"/>
        <v>-2.3954754143644355</v>
      </c>
      <c r="AG62">
        <f t="shared" si="74"/>
        <v>2.4187696525034439E-4</v>
      </c>
      <c r="AH62">
        <f t="shared" si="69"/>
        <v>2.344574264389842E-4</v>
      </c>
      <c r="AL62">
        <v>280</v>
      </c>
      <c r="AM62">
        <f t="shared" si="51"/>
        <v>29.306666666666668</v>
      </c>
      <c r="AN62">
        <f t="shared" si="20"/>
        <v>-0.94199999999999662</v>
      </c>
      <c r="AO62">
        <f t="shared" si="54"/>
        <v>0.21428571428571427</v>
      </c>
      <c r="AP62">
        <f t="shared" si="11"/>
        <v>6.28</v>
      </c>
      <c r="AQ62">
        <f t="shared" si="55"/>
        <v>-1.7611733035079855</v>
      </c>
      <c r="AR62">
        <f t="shared" si="64"/>
        <v>2.4567788898999005E-4</v>
      </c>
      <c r="AS62">
        <f t="shared" si="70"/>
        <v>2.3802702047473123E-4</v>
      </c>
      <c r="AW62">
        <v>281</v>
      </c>
      <c r="AX62">
        <f t="shared" si="58"/>
        <v>29.411333333333335</v>
      </c>
      <c r="AY62">
        <f t="shared" si="37"/>
        <v>-0.83733333333332993</v>
      </c>
      <c r="AZ62">
        <f t="shared" si="60"/>
        <v>0.21352313167259787</v>
      </c>
      <c r="BA62">
        <f t="shared" si="27"/>
        <v>6.28</v>
      </c>
      <c r="BB62">
        <f t="shared" si="61"/>
        <v>-1.0732859854178056</v>
      </c>
      <c r="BC62">
        <f t="shared" si="68"/>
        <v>2.1760319151347462E-4</v>
      </c>
      <c r="BD62">
        <f t="shared" si="71"/>
        <v>2.1157957375531633E-4</v>
      </c>
      <c r="BH62">
        <v>358</v>
      </c>
      <c r="BI62">
        <f t="shared" si="30"/>
        <v>37.470666666666666</v>
      </c>
      <c r="BJ62">
        <f t="shared" si="38"/>
        <v>-1.046666666666674</v>
      </c>
      <c r="BK62">
        <f t="shared" si="31"/>
        <v>0.16759776536312848</v>
      </c>
      <c r="BL62">
        <f t="shared" si="32"/>
        <v>6.28</v>
      </c>
      <c r="BM62">
        <f t="shared" si="59"/>
        <v>-2.0058454866711872</v>
      </c>
      <c r="BN62">
        <f t="shared" si="62"/>
        <v>2.135003380422034E-4</v>
      </c>
      <c r="BO62">
        <f t="shared" si="72"/>
        <v>2.0769869842149084E-4</v>
      </c>
      <c r="BU62">
        <v>342</v>
      </c>
      <c r="BV62">
        <f t="shared" si="33"/>
        <v>35.795999999999999</v>
      </c>
      <c r="BW62">
        <f t="shared" si="39"/>
        <v>-1.0466666666666669</v>
      </c>
      <c r="BX62">
        <f t="shared" si="34"/>
        <v>0.17543859649122806</v>
      </c>
      <c r="BY62">
        <f t="shared" si="35"/>
        <v>6.28</v>
      </c>
      <c r="BZ62">
        <f t="shared" si="24"/>
        <v>-2.3088907253705115</v>
      </c>
      <c r="CA62">
        <f t="shared" si="63"/>
        <v>2.2348865795060907E-4</v>
      </c>
      <c r="CB62">
        <f t="shared" si="73"/>
        <v>2.1713954834973924E-4</v>
      </c>
    </row>
    <row r="63" spans="2:80" x14ac:dyDescent="0.25">
      <c r="B63">
        <v>123</v>
      </c>
      <c r="C63">
        <f t="shared" si="2"/>
        <v>12.873999999999999</v>
      </c>
      <c r="D63">
        <f t="shared" si="14"/>
        <v>-0.83733333333333348</v>
      </c>
      <c r="E63">
        <f t="shared" si="3"/>
        <v>0.48780487804878048</v>
      </c>
      <c r="F63">
        <f t="shared" si="4"/>
        <v>6.28</v>
      </c>
      <c r="G63">
        <f t="shared" si="46"/>
        <v>-1.0496858813333336</v>
      </c>
      <c r="H63">
        <f t="shared" si="65"/>
        <v>4.9712599036818412E-4</v>
      </c>
      <c r="I63">
        <f t="shared" si="66"/>
        <v>4.6676715126172936E-4</v>
      </c>
      <c r="O63">
        <v>347</v>
      </c>
      <c r="P63">
        <f t="shared" si="50"/>
        <v>36.319333333333333</v>
      </c>
      <c r="Q63">
        <f t="shared" si="40"/>
        <v>-1.0466666666666669</v>
      </c>
      <c r="R63">
        <f t="shared" si="52"/>
        <v>0.1729106628242075</v>
      </c>
      <c r="S63">
        <f t="shared" si="7"/>
        <v>6.28</v>
      </c>
      <c r="T63">
        <f t="shared" si="41"/>
        <v>-2.5379060266890581</v>
      </c>
      <c r="U63">
        <f t="shared" si="75"/>
        <v>2.2026836028561466E-4</v>
      </c>
      <c r="V63">
        <f t="shared" si="67"/>
        <v>2.1409837820478462E-4</v>
      </c>
      <c r="AA63">
        <v>307</v>
      </c>
      <c r="AB63">
        <f t="shared" si="53"/>
        <v>32.132666666666665</v>
      </c>
      <c r="AC63">
        <f t="shared" si="25"/>
        <v>-0.94200000000000017</v>
      </c>
      <c r="AD63">
        <f t="shared" si="56"/>
        <v>0.19543973941368079</v>
      </c>
      <c r="AE63">
        <f t="shared" si="17"/>
        <v>6.28</v>
      </c>
      <c r="AF63">
        <f t="shared" si="57"/>
        <v>-1.6119748714126703</v>
      </c>
      <c r="AG63">
        <f t="shared" si="74"/>
        <v>2.2407103881823278E-4</v>
      </c>
      <c r="AH63">
        <f t="shared" si="69"/>
        <v>2.1768926872530893E-4</v>
      </c>
      <c r="AL63">
        <v>272</v>
      </c>
      <c r="AM63">
        <f t="shared" si="51"/>
        <v>28.469333333333335</v>
      </c>
      <c r="AN63">
        <f t="shared" si="20"/>
        <v>-0.83733333333333348</v>
      </c>
      <c r="AO63">
        <f t="shared" si="54"/>
        <v>0.22058823529411764</v>
      </c>
      <c r="AP63">
        <f t="shared" si="11"/>
        <v>6.28</v>
      </c>
      <c r="AQ63">
        <f t="shared" si="55"/>
        <v>-1.1378346725908002</v>
      </c>
      <c r="AR63">
        <f t="shared" si="64"/>
        <v>2.2480329711502441E-4</v>
      </c>
      <c r="AS63">
        <f t="shared" si="70"/>
        <v>2.1838034576888136E-4</v>
      </c>
      <c r="AW63">
        <v>272</v>
      </c>
      <c r="AX63">
        <f t="shared" si="58"/>
        <v>28.469333333333335</v>
      </c>
      <c r="AY63">
        <f t="shared" si="37"/>
        <v>-0.94200000000000017</v>
      </c>
      <c r="AZ63">
        <f t="shared" si="60"/>
        <v>0.22058823529411764</v>
      </c>
      <c r="BA63">
        <f t="shared" si="27"/>
        <v>6.28</v>
      </c>
      <c r="BB63">
        <f t="shared" si="61"/>
        <v>-1.7794828337759858</v>
      </c>
      <c r="BC63">
        <f t="shared" si="68"/>
        <v>2.5290370925440246E-4</v>
      </c>
      <c r="BD63">
        <f t="shared" si="71"/>
        <v>2.4480359045266076E-4</v>
      </c>
      <c r="BH63">
        <v>348</v>
      </c>
      <c r="BI63">
        <f t="shared" si="30"/>
        <v>36.423999999999999</v>
      </c>
      <c r="BJ63">
        <f t="shared" si="38"/>
        <v>-1.0466666666666669</v>
      </c>
      <c r="BK63">
        <f t="shared" si="31"/>
        <v>0.17241379310344829</v>
      </c>
      <c r="BL63">
        <f t="shared" si="32"/>
        <v>6.28</v>
      </c>
      <c r="BM63">
        <f t="shared" si="59"/>
        <v>-2.1357921156017503</v>
      </c>
      <c r="BN63">
        <f t="shared" si="62"/>
        <v>2.1963540522732268E-4</v>
      </c>
      <c r="BO63">
        <f t="shared" si="72"/>
        <v>2.1350033804220194E-4</v>
      </c>
      <c r="BU63">
        <v>332</v>
      </c>
      <c r="BV63">
        <f t="shared" si="33"/>
        <v>34.749333333333333</v>
      </c>
      <c r="BW63">
        <f t="shared" si="39"/>
        <v>-1.0466666666666669</v>
      </c>
      <c r="BX63">
        <f t="shared" si="34"/>
        <v>0.18072289156626506</v>
      </c>
      <c r="BY63">
        <f t="shared" si="35"/>
        <v>6.28</v>
      </c>
      <c r="BZ63">
        <f t="shared" si="24"/>
        <v>-2.3946807083139618</v>
      </c>
      <c r="CA63">
        <f t="shared" si="63"/>
        <v>2.3022024403345873E-4</v>
      </c>
      <c r="CB63">
        <f t="shared" si="73"/>
        <v>2.2348865795060859E-4</v>
      </c>
    </row>
    <row r="64" spans="2:80" x14ac:dyDescent="0.25">
      <c r="B64">
        <v>115</v>
      </c>
      <c r="C64">
        <f t="shared" si="2"/>
        <v>12.036666666666667</v>
      </c>
      <c r="D64">
        <f t="shared" si="14"/>
        <v>-0.83733333333333171</v>
      </c>
      <c r="E64">
        <f t="shared" si="3"/>
        <v>0.52173913043478259</v>
      </c>
      <c r="F64">
        <f t="shared" si="4"/>
        <v>6.28</v>
      </c>
      <c r="G64">
        <f t="shared" si="46"/>
        <v>-0.91758184814814647</v>
      </c>
      <c r="H64">
        <f t="shared" si="65"/>
        <v>5.3170866795901317E-4</v>
      </c>
      <c r="I64">
        <f t="shared" si="66"/>
        <v>4.971259903681839E-4</v>
      </c>
      <c r="O64">
        <v>338</v>
      </c>
      <c r="P64">
        <f t="shared" si="50"/>
        <v>35.37733333333334</v>
      </c>
      <c r="Q64">
        <f t="shared" si="40"/>
        <v>-0.94199999999999307</v>
      </c>
      <c r="R64">
        <f t="shared" si="52"/>
        <v>0.17751479289940827</v>
      </c>
      <c r="S64">
        <f t="shared" si="7"/>
        <v>6.28</v>
      </c>
      <c r="T64">
        <f t="shared" si="41"/>
        <v>-1.6116783548601272</v>
      </c>
      <c r="U64">
        <f t="shared" si="75"/>
        <v>2.0352014472543468E-4</v>
      </c>
      <c r="V64">
        <f t="shared" si="67"/>
        <v>1.9824152425705147E-4</v>
      </c>
      <c r="AA64">
        <v>298</v>
      </c>
      <c r="AB64">
        <f t="shared" si="53"/>
        <v>31.190666666666669</v>
      </c>
      <c r="AC64">
        <f t="shared" si="25"/>
        <v>-0.94199999999999662</v>
      </c>
      <c r="AD64">
        <f t="shared" si="56"/>
        <v>0.20134228187919462</v>
      </c>
      <c r="AE64">
        <f t="shared" si="17"/>
        <v>6.28</v>
      </c>
      <c r="AF64">
        <f t="shared" si="57"/>
        <v>-1.6775274359039143</v>
      </c>
      <c r="AG64">
        <f t="shared" si="74"/>
        <v>2.3083828495703762E-4</v>
      </c>
      <c r="AH64">
        <f t="shared" si="69"/>
        <v>2.2407103881823086E-4</v>
      </c>
      <c r="AL64">
        <v>263</v>
      </c>
      <c r="AM64">
        <f t="shared" si="51"/>
        <v>27.527333333333338</v>
      </c>
      <c r="AN64">
        <f t="shared" si="20"/>
        <v>-0.94199999999999662</v>
      </c>
      <c r="AO64">
        <f t="shared" si="54"/>
        <v>0.22813688212927757</v>
      </c>
      <c r="AP64">
        <f t="shared" si="11"/>
        <v>6.28</v>
      </c>
      <c r="AQ64">
        <f t="shared" si="55"/>
        <v>-1.7872665409665127</v>
      </c>
      <c r="AR64">
        <f t="shared" si="64"/>
        <v>2.6155820881063567E-4</v>
      </c>
      <c r="AS64">
        <f t="shared" si="70"/>
        <v>2.5290370925440137E-4</v>
      </c>
      <c r="AW64">
        <v>263</v>
      </c>
      <c r="AX64">
        <f t="shared" si="58"/>
        <v>27.527333333333338</v>
      </c>
      <c r="AY64">
        <f t="shared" si="37"/>
        <v>-0.94199999999999662</v>
      </c>
      <c r="AZ64">
        <f t="shared" si="60"/>
        <v>0.22813688212927757</v>
      </c>
      <c r="BA64">
        <f t="shared" si="27"/>
        <v>6.28</v>
      </c>
      <c r="BB64">
        <f t="shared" si="61"/>
        <v>-1.7872665409665127</v>
      </c>
      <c r="BC64">
        <f t="shared" si="68"/>
        <v>2.6155820881063567E-4</v>
      </c>
      <c r="BD64">
        <f t="shared" si="71"/>
        <v>2.5290370925440137E-4</v>
      </c>
      <c r="BH64">
        <v>338</v>
      </c>
      <c r="BI64">
        <f t="shared" si="30"/>
        <v>35.37733333333334</v>
      </c>
      <c r="BJ64">
        <f t="shared" si="38"/>
        <v>-1.0466666666666598</v>
      </c>
      <c r="BK64">
        <f t="shared" si="31"/>
        <v>0.17751479289940827</v>
      </c>
      <c r="BL64">
        <f t="shared" si="32"/>
        <v>6.28</v>
      </c>
      <c r="BM64">
        <f t="shared" si="59"/>
        <v>-2.2416291691152765</v>
      </c>
      <c r="BN64">
        <f t="shared" si="62"/>
        <v>2.2613349413937205E-4</v>
      </c>
      <c r="BO64">
        <f t="shared" si="72"/>
        <v>2.1963540522732111E-4</v>
      </c>
      <c r="BU64">
        <v>323</v>
      </c>
      <c r="BV64">
        <f t="shared" si="33"/>
        <v>33.807333333333339</v>
      </c>
      <c r="BW64">
        <f t="shared" si="39"/>
        <v>-0.94199999999999307</v>
      </c>
      <c r="BX64">
        <f t="shared" si="34"/>
        <v>0.18575851393188855</v>
      </c>
      <c r="BY64">
        <f t="shared" si="35"/>
        <v>6.28</v>
      </c>
      <c r="BZ64">
        <f t="shared" si="24"/>
        <v>-1.5386811532221081</v>
      </c>
      <c r="CA64">
        <f t="shared" si="63"/>
        <v>2.1297154463528458E-4</v>
      </c>
      <c r="CB64">
        <f t="shared" si="73"/>
        <v>2.0719821963011199E-4</v>
      </c>
    </row>
    <row r="65" spans="2:80" x14ac:dyDescent="0.25">
      <c r="B65">
        <v>107</v>
      </c>
      <c r="C65">
        <f t="shared" si="2"/>
        <v>11.199333333333334</v>
      </c>
      <c r="D65">
        <f t="shared" si="14"/>
        <v>-0.83733333333333348</v>
      </c>
      <c r="E65">
        <f t="shared" si="3"/>
        <v>0.56074766355140182</v>
      </c>
      <c r="F65">
        <f t="shared" si="4"/>
        <v>6.28</v>
      </c>
      <c r="G65">
        <f t="shared" si="46"/>
        <v>-0.79435875837037062</v>
      </c>
      <c r="H65">
        <f t="shared" si="65"/>
        <v>5.7146258705875362E-4</v>
      </c>
      <c r="I65">
        <f t="shared" si="66"/>
        <v>5.3170866795901447E-4</v>
      </c>
      <c r="O65">
        <v>328</v>
      </c>
      <c r="P65">
        <f t="shared" si="50"/>
        <v>34.330666666666666</v>
      </c>
      <c r="Q65">
        <f t="shared" si="40"/>
        <v>-1.046666666666674</v>
      </c>
      <c r="R65">
        <f t="shared" si="52"/>
        <v>0.18292682926829268</v>
      </c>
      <c r="S65">
        <f t="shared" si="7"/>
        <v>6.28</v>
      </c>
      <c r="T65">
        <f t="shared" si="41"/>
        <v>-2.6543209221128241</v>
      </c>
      <c r="U65">
        <f t="shared" si="75"/>
        <v>2.3302780798508787E-4</v>
      </c>
      <c r="V65">
        <f t="shared" si="67"/>
        <v>2.261334941393759E-4</v>
      </c>
      <c r="AA65">
        <v>289</v>
      </c>
      <c r="AB65">
        <f t="shared" si="53"/>
        <v>30.248666666666665</v>
      </c>
      <c r="AC65">
        <f t="shared" si="25"/>
        <v>-0.94200000000000372</v>
      </c>
      <c r="AD65">
        <f t="shared" si="56"/>
        <v>0.20761245674740483</v>
      </c>
      <c r="AE65">
        <f t="shared" si="17"/>
        <v>6.28</v>
      </c>
      <c r="AF65">
        <f t="shared" si="57"/>
        <v>-1.7269707751706194</v>
      </c>
      <c r="AG65">
        <f t="shared" si="74"/>
        <v>2.3802702047473264E-4</v>
      </c>
      <c r="AH65">
        <f t="shared" si="69"/>
        <v>2.3083828495703974E-4</v>
      </c>
      <c r="AL65">
        <v>254</v>
      </c>
      <c r="AM65">
        <f t="shared" si="51"/>
        <v>26.585333333333335</v>
      </c>
      <c r="AN65">
        <f t="shared" si="20"/>
        <v>-0.94200000000000372</v>
      </c>
      <c r="AO65">
        <f t="shared" si="54"/>
        <v>0.23622047244094488</v>
      </c>
      <c r="AP65">
        <f t="shared" si="11"/>
        <v>6.28</v>
      </c>
      <c r="AQ65">
        <f t="shared" si="55"/>
        <v>-1.7823181896367208</v>
      </c>
      <c r="AR65">
        <f t="shared" si="64"/>
        <v>2.7082601935904616E-4</v>
      </c>
      <c r="AS65">
        <f t="shared" si="70"/>
        <v>2.6155820881063708E-4</v>
      </c>
      <c r="AW65">
        <v>255</v>
      </c>
      <c r="AX65">
        <f t="shared" si="58"/>
        <v>26.69</v>
      </c>
      <c r="AY65">
        <f t="shared" si="37"/>
        <v>-0.83733333333333704</v>
      </c>
      <c r="AZ65">
        <f t="shared" si="60"/>
        <v>0.23529411764705882</v>
      </c>
      <c r="BA65">
        <f t="shared" si="27"/>
        <v>6.28</v>
      </c>
      <c r="BB65">
        <f t="shared" si="61"/>
        <v>-1.2195211694646886</v>
      </c>
      <c r="BC65">
        <f t="shared" si="68"/>
        <v>2.3979018358936038E-4</v>
      </c>
      <c r="BD65">
        <f t="shared" si="71"/>
        <v>2.3249618560945554E-4</v>
      </c>
      <c r="BH65">
        <v>329</v>
      </c>
      <c r="BI65">
        <f t="shared" si="30"/>
        <v>34.435333333333332</v>
      </c>
      <c r="BJ65">
        <f t="shared" si="38"/>
        <v>-0.94200000000000728</v>
      </c>
      <c r="BK65">
        <f t="shared" si="31"/>
        <v>0.18237082066869301</v>
      </c>
      <c r="BL65">
        <f t="shared" si="32"/>
        <v>6.28</v>
      </c>
      <c r="BM65">
        <f t="shared" si="59"/>
        <v>-1.3785012466288971</v>
      </c>
      <c r="BN65">
        <f t="shared" si="62"/>
        <v>2.0908756509786626E-4</v>
      </c>
      <c r="BO65">
        <f t="shared" si="72"/>
        <v>2.0352014472543788E-4</v>
      </c>
      <c r="BU65">
        <v>313</v>
      </c>
      <c r="BV65">
        <f t="shared" si="33"/>
        <v>32.760666666666665</v>
      </c>
      <c r="BW65">
        <f t="shared" si="39"/>
        <v>-1.046666666666674</v>
      </c>
      <c r="BX65">
        <f t="shared" si="34"/>
        <v>0.19169329073482427</v>
      </c>
      <c r="BY65">
        <f t="shared" si="35"/>
        <v>6.28</v>
      </c>
      <c r="BZ65">
        <f t="shared" si="24"/>
        <v>-2.4979983660059264</v>
      </c>
      <c r="CA65">
        <f t="shared" si="63"/>
        <v>2.4419527482143395E-4</v>
      </c>
      <c r="CB65">
        <f t="shared" si="73"/>
        <v>2.3663504959476383E-4</v>
      </c>
    </row>
    <row r="66" spans="2:80" x14ac:dyDescent="0.25">
      <c r="B66">
        <v>100</v>
      </c>
      <c r="C66">
        <f t="shared" si="2"/>
        <v>10.466666666666667</v>
      </c>
      <c r="D66">
        <f t="shared" si="14"/>
        <v>-0.7326666666666668</v>
      </c>
      <c r="E66">
        <f t="shared" si="3"/>
        <v>0.6</v>
      </c>
      <c r="F66">
        <f t="shared" si="4"/>
        <v>6.28</v>
      </c>
      <c r="G66">
        <f t="shared" si="46"/>
        <v>-0.60709574074074102</v>
      </c>
      <c r="H66">
        <f t="shared" si="65"/>
        <v>5.3503184713375816E-4</v>
      </c>
      <c r="I66">
        <f t="shared" si="66"/>
        <v>5.0002976367640849E-4</v>
      </c>
      <c r="O66">
        <v>318</v>
      </c>
      <c r="P66">
        <f t="shared" si="50"/>
        <v>33.283999999999999</v>
      </c>
      <c r="Q66">
        <f t="shared" si="40"/>
        <v>-1.0466666666666669</v>
      </c>
      <c r="R66">
        <f t="shared" si="52"/>
        <v>0.18867924528301888</v>
      </c>
      <c r="S66">
        <f t="shared" si="7"/>
        <v>6.28</v>
      </c>
      <c r="T66">
        <f t="shared" si="41"/>
        <v>-2.686260611366508</v>
      </c>
      <c r="U66">
        <f t="shared" si="75"/>
        <v>2.4035572647518333E-4</v>
      </c>
      <c r="V66">
        <f t="shared" si="67"/>
        <v>2.330278079850857E-4</v>
      </c>
      <c r="AA66">
        <v>280</v>
      </c>
      <c r="AB66">
        <f t="shared" si="53"/>
        <v>29.306666666666668</v>
      </c>
      <c r="AC66">
        <f t="shared" si="25"/>
        <v>-0.94199999999999662</v>
      </c>
      <c r="AD66">
        <f t="shared" si="56"/>
        <v>0.21428571428571427</v>
      </c>
      <c r="AE66">
        <f t="shared" si="17"/>
        <v>6.28</v>
      </c>
      <c r="AF66">
        <f t="shared" si="57"/>
        <v>-1.7611733035079855</v>
      </c>
      <c r="AG66">
        <f t="shared" si="74"/>
        <v>2.4567788898999005E-4</v>
      </c>
      <c r="AH66">
        <f t="shared" si="69"/>
        <v>2.3802702047473123E-4</v>
      </c>
      <c r="AL66">
        <v>246</v>
      </c>
      <c r="AM66">
        <f t="shared" si="51"/>
        <v>25.747999999999998</v>
      </c>
      <c r="AN66">
        <f t="shared" si="20"/>
        <v>-0.83733333333333704</v>
      </c>
      <c r="AO66">
        <f t="shared" si="54"/>
        <v>0.24390243902439024</v>
      </c>
      <c r="AP66">
        <f t="shared" si="11"/>
        <v>6.28</v>
      </c>
      <c r="AQ66">
        <f t="shared" si="55"/>
        <v>-1.2430901104449534</v>
      </c>
      <c r="AR66">
        <f t="shared" si="64"/>
        <v>2.4856299518409314E-4</v>
      </c>
      <c r="AS66">
        <f t="shared" si="70"/>
        <v>2.4073423943026285E-4</v>
      </c>
      <c r="AW66">
        <v>247</v>
      </c>
      <c r="AX66">
        <f t="shared" si="58"/>
        <v>25.852666666666664</v>
      </c>
      <c r="AY66">
        <f t="shared" si="37"/>
        <v>-0.83733333333333704</v>
      </c>
      <c r="AZ66">
        <f t="shared" si="60"/>
        <v>0.24291497975708501</v>
      </c>
      <c r="BA66">
        <f t="shared" si="27"/>
        <v>6.28</v>
      </c>
      <c r="BB66">
        <f t="shared" si="61"/>
        <v>-1.2411043440807827</v>
      </c>
      <c r="BC66">
        <f t="shared" si="68"/>
        <v>2.4755666726836801E-4</v>
      </c>
      <c r="BD66">
        <f t="shared" si="71"/>
        <v>2.3979018358936057E-4</v>
      </c>
      <c r="BH66">
        <v>320</v>
      </c>
      <c r="BI66">
        <f t="shared" si="30"/>
        <v>33.493333333333332</v>
      </c>
      <c r="BJ66">
        <f t="shared" si="38"/>
        <v>-0.94200000000000017</v>
      </c>
      <c r="BK66">
        <f t="shared" si="31"/>
        <v>0.1875</v>
      </c>
      <c r="BL66">
        <f t="shared" si="32"/>
        <v>6.28</v>
      </c>
      <c r="BM66">
        <f t="shared" si="59"/>
        <v>-1.4870878341965981</v>
      </c>
      <c r="BN66">
        <f t="shared" si="62"/>
        <v>2.1496815286624208E-4</v>
      </c>
      <c r="BO66">
        <f t="shared" si="72"/>
        <v>2.0908756509786474E-4</v>
      </c>
      <c r="BU66">
        <v>304</v>
      </c>
      <c r="BV66">
        <f t="shared" si="33"/>
        <v>31.818666666666665</v>
      </c>
      <c r="BW66">
        <f t="shared" si="39"/>
        <v>-0.94200000000000017</v>
      </c>
      <c r="BX66">
        <f t="shared" si="34"/>
        <v>0.19736842105263158</v>
      </c>
      <c r="BY66">
        <f t="shared" si="35"/>
        <v>6.28</v>
      </c>
      <c r="BZ66">
        <f t="shared" si="24"/>
        <v>-1.711601312110977</v>
      </c>
      <c r="CA66">
        <f t="shared" si="63"/>
        <v>2.262822661749917E-4</v>
      </c>
      <c r="CB66">
        <f t="shared" si="73"/>
        <v>2.1977574733928975E-4</v>
      </c>
    </row>
    <row r="67" spans="2:80" x14ac:dyDescent="0.25">
      <c r="B67">
        <v>92</v>
      </c>
      <c r="C67">
        <f t="shared" si="2"/>
        <v>9.6293333333333351</v>
      </c>
      <c r="D67">
        <f t="shared" si="14"/>
        <v>-0.83733333333333171</v>
      </c>
      <c r="E67">
        <f t="shared" si="3"/>
        <v>0.65217391304347827</v>
      </c>
      <c r="F67">
        <f t="shared" si="4"/>
        <v>6.28</v>
      </c>
      <c r="G67">
        <f t="shared" si="46"/>
        <v>-0.58725238281481373</v>
      </c>
      <c r="H67">
        <f t="shared" si="65"/>
        <v>6.6463583494876617E-4</v>
      </c>
      <c r="I67">
        <f t="shared" si="66"/>
        <v>6.1146496815286553E-4</v>
      </c>
      <c r="O67">
        <v>309</v>
      </c>
      <c r="P67">
        <f t="shared" ref="P67:P98" si="76">O67/60*6.28</f>
        <v>32.342000000000006</v>
      </c>
      <c r="Q67">
        <f t="shared" si="40"/>
        <v>-0.94199999999999307</v>
      </c>
      <c r="R67">
        <f t="shared" si="52"/>
        <v>0.1941747572815534</v>
      </c>
      <c r="S67">
        <f t="shared" si="7"/>
        <v>6.28</v>
      </c>
      <c r="T67">
        <f t="shared" si="41"/>
        <v>-1.870853098461424</v>
      </c>
      <c r="U67">
        <f t="shared" si="75"/>
        <v>2.226207408323525E-4</v>
      </c>
      <c r="V67">
        <f t="shared" si="67"/>
        <v>2.1632015382766381E-4</v>
      </c>
      <c r="AA67">
        <v>271</v>
      </c>
      <c r="AB67">
        <f t="shared" si="53"/>
        <v>28.364666666666668</v>
      </c>
      <c r="AC67">
        <f t="shared" si="25"/>
        <v>-0.94200000000000017</v>
      </c>
      <c r="AD67">
        <f t="shared" si="56"/>
        <v>0.22140221402214022</v>
      </c>
      <c r="AE67">
        <f t="shared" si="17"/>
        <v>6.28</v>
      </c>
      <c r="AF67">
        <f t="shared" si="57"/>
        <v>-1.7810034352115542</v>
      </c>
      <c r="AG67">
        <f t="shared" si="74"/>
        <v>2.5383693327379138E-4</v>
      </c>
      <c r="AH67">
        <f t="shared" si="69"/>
        <v>2.4567788898999048E-4</v>
      </c>
      <c r="AL67">
        <v>238</v>
      </c>
      <c r="AM67">
        <f t="shared" ref="AM67:AM98" si="77">AL67/60*6.28</f>
        <v>24.910666666666668</v>
      </c>
      <c r="AN67">
        <f t="shared" si="20"/>
        <v>-0.83733333333332993</v>
      </c>
      <c r="AO67">
        <f t="shared" si="54"/>
        <v>0.25210084033613445</v>
      </c>
      <c r="AP67">
        <f t="shared" si="11"/>
        <v>6.28</v>
      </c>
      <c r="AQ67">
        <f t="shared" si="55"/>
        <v>-1.2535222107094306</v>
      </c>
      <c r="AR67">
        <f t="shared" si="64"/>
        <v>2.5691805384574104E-4</v>
      </c>
      <c r="AS67">
        <f t="shared" si="70"/>
        <v>2.4856299518409168E-4</v>
      </c>
      <c r="AW67">
        <v>239</v>
      </c>
      <c r="AX67">
        <f t="shared" si="58"/>
        <v>25.015333333333334</v>
      </c>
      <c r="AY67">
        <f t="shared" si="37"/>
        <v>-0.83733333333332993</v>
      </c>
      <c r="AZ67">
        <f t="shared" si="60"/>
        <v>0.2510460251046025</v>
      </c>
      <c r="BA67">
        <f t="shared" si="27"/>
        <v>6.28</v>
      </c>
      <c r="BB67">
        <f t="shared" si="61"/>
        <v>-1.2527373329118239</v>
      </c>
      <c r="BC67">
        <f t="shared" si="68"/>
        <v>2.5584308290914804E-4</v>
      </c>
      <c r="BD67">
        <f t="shared" si="71"/>
        <v>2.4755666726836585E-4</v>
      </c>
      <c r="BH67">
        <v>310</v>
      </c>
      <c r="BI67">
        <f t="shared" si="30"/>
        <v>32.446666666666673</v>
      </c>
      <c r="BJ67">
        <f t="shared" si="38"/>
        <v>-1.0466666666666598</v>
      </c>
      <c r="BK67">
        <f t="shared" si="31"/>
        <v>0.19354838709677419</v>
      </c>
      <c r="BL67">
        <f t="shared" si="32"/>
        <v>6.28</v>
      </c>
      <c r="BM67">
        <f t="shared" si="59"/>
        <v>-2.4198498165306046</v>
      </c>
      <c r="BN67">
        <f t="shared" si="62"/>
        <v>2.4655845490034755E-4</v>
      </c>
      <c r="BO67">
        <f t="shared" si="72"/>
        <v>2.3885350318471202E-4</v>
      </c>
      <c r="BU67">
        <v>295</v>
      </c>
      <c r="BV67">
        <f t="shared" si="33"/>
        <v>30.876666666666669</v>
      </c>
      <c r="BW67">
        <f t="shared" si="39"/>
        <v>-0.94199999999999662</v>
      </c>
      <c r="BX67">
        <f t="shared" si="34"/>
        <v>0.20338983050847459</v>
      </c>
      <c r="BY67">
        <f t="shared" si="35"/>
        <v>6.28</v>
      </c>
      <c r="BZ67">
        <f t="shared" si="24"/>
        <v>-1.7672582190834158</v>
      </c>
      <c r="CA67">
        <f t="shared" si="63"/>
        <v>2.331857929396515E-4</v>
      </c>
      <c r="CB67">
        <f t="shared" si="73"/>
        <v>2.2628226617498959E-4</v>
      </c>
    </row>
    <row r="68" spans="2:80" x14ac:dyDescent="0.25">
      <c r="B68">
        <v>83</v>
      </c>
      <c r="C68">
        <f t="shared" ref="C68:C98" si="78">B68/60*6.28</f>
        <v>8.6873333333333331</v>
      </c>
      <c r="D68">
        <f t="shared" si="14"/>
        <v>-0.94200000000000195</v>
      </c>
      <c r="E68">
        <f t="shared" ref="E68:E97" si="79">60/B68</f>
        <v>0.72289156626506024</v>
      </c>
      <c r="F68">
        <f t="shared" ref="F68:F98" si="80">6.28</f>
        <v>6.28</v>
      </c>
      <c r="G68">
        <f t="shared" si="46"/>
        <v>-0.53772204316666772</v>
      </c>
      <c r="H68">
        <f t="shared" si="65"/>
        <v>8.2879287852045296E-4</v>
      </c>
      <c r="I68">
        <f t="shared" si="66"/>
        <v>7.477153143173646E-4</v>
      </c>
      <c r="O68">
        <v>300</v>
      </c>
      <c r="P68">
        <f t="shared" si="76"/>
        <v>31.400000000000002</v>
      </c>
      <c r="Q68">
        <f t="shared" si="40"/>
        <v>-0.94200000000000372</v>
      </c>
      <c r="R68">
        <f t="shared" ref="R68:R97" si="81">60/O68</f>
        <v>0.2</v>
      </c>
      <c r="S68">
        <f t="shared" ref="S68:S98" si="82">6.28</f>
        <v>6.28</v>
      </c>
      <c r="T68">
        <f t="shared" si="41"/>
        <v>-1.9167062400000268</v>
      </c>
      <c r="U68">
        <f t="shared" si="75"/>
        <v>2.2929936305732571E-4</v>
      </c>
      <c r="V68">
        <f t="shared" si="67"/>
        <v>2.2262074083235521E-4</v>
      </c>
      <c r="AA68">
        <v>263</v>
      </c>
      <c r="AB68">
        <f t="shared" ref="AB68:AB99" si="83">AA68/60*6.28</f>
        <v>27.527333333333338</v>
      </c>
      <c r="AC68">
        <f t="shared" si="25"/>
        <v>-0.83733333333332993</v>
      </c>
      <c r="AD68">
        <f t="shared" si="56"/>
        <v>0.22813688212927757</v>
      </c>
      <c r="AE68">
        <f t="shared" si="17"/>
        <v>6.28</v>
      </c>
      <c r="AF68">
        <f t="shared" si="57"/>
        <v>-1.1873778939479944</v>
      </c>
      <c r="AG68">
        <f t="shared" si="74"/>
        <v>2.3249618560945381E-4</v>
      </c>
      <c r="AH68">
        <f t="shared" si="69"/>
        <v>2.2563282957670336E-4</v>
      </c>
      <c r="AL68">
        <v>230</v>
      </c>
      <c r="AM68">
        <f t="shared" si="77"/>
        <v>24.073333333333334</v>
      </c>
      <c r="AN68">
        <f t="shared" si="20"/>
        <v>-0.83733333333333348</v>
      </c>
      <c r="AO68">
        <f t="shared" ref="AO68:AO97" si="84">60/AL68</f>
        <v>0.2608695652173913</v>
      </c>
      <c r="AP68">
        <f t="shared" ref="AP68:AP98" si="85">6.28</f>
        <v>6.28</v>
      </c>
      <c r="AQ68">
        <f t="shared" ref="AQ68:AQ99" si="86">($BM$1*(AN68/AO68)*AP68+($CB$54)*AM68^2*AP68)/AO68</f>
        <v>-1.2546902796939317</v>
      </c>
      <c r="AR68">
        <f t="shared" si="64"/>
        <v>2.6585433397950707E-4</v>
      </c>
      <c r="AS68">
        <f t="shared" si="70"/>
        <v>2.5691805384574234E-4</v>
      </c>
      <c r="AW68">
        <v>231</v>
      </c>
      <c r="AX68">
        <f t="shared" si="58"/>
        <v>24.178000000000001</v>
      </c>
      <c r="AY68">
        <f t="shared" si="37"/>
        <v>-0.83733333333333348</v>
      </c>
      <c r="AZ68">
        <f t="shared" si="60"/>
        <v>0.25974025974025972</v>
      </c>
      <c r="BA68">
        <f t="shared" si="27"/>
        <v>6.28</v>
      </c>
      <c r="BB68">
        <f t="shared" si="61"/>
        <v>-1.2550300510734471</v>
      </c>
      <c r="BC68">
        <f t="shared" si="68"/>
        <v>2.6470344941682529E-4</v>
      </c>
      <c r="BD68">
        <f t="shared" si="71"/>
        <v>2.5584308290914928E-4</v>
      </c>
      <c r="BH68">
        <v>301</v>
      </c>
      <c r="BI68">
        <f t="shared" si="30"/>
        <v>31.504666666666669</v>
      </c>
      <c r="BJ68">
        <f t="shared" si="38"/>
        <v>-0.94200000000000372</v>
      </c>
      <c r="BK68">
        <f t="shared" si="31"/>
        <v>0.19933554817275748</v>
      </c>
      <c r="BL68">
        <f t="shared" si="32"/>
        <v>6.28</v>
      </c>
      <c r="BM68">
        <f t="shared" si="59"/>
        <v>-1.6575093796439508</v>
      </c>
      <c r="BN68">
        <f t="shared" si="62"/>
        <v>2.2853757115348078E-4</v>
      </c>
      <c r="BO68">
        <f t="shared" si="72"/>
        <v>2.219026094103154E-4</v>
      </c>
      <c r="BU68">
        <v>286</v>
      </c>
      <c r="BV68">
        <f t="shared" si="33"/>
        <v>29.934666666666669</v>
      </c>
      <c r="BW68">
        <f t="shared" si="39"/>
        <v>-0.94200000000000017</v>
      </c>
      <c r="BX68">
        <f t="shared" si="34"/>
        <v>0.20979020979020979</v>
      </c>
      <c r="BY68">
        <f t="shared" si="35"/>
        <v>6.28</v>
      </c>
      <c r="BZ68">
        <f t="shared" si="24"/>
        <v>-1.8072284768630851</v>
      </c>
      <c r="CA68">
        <f t="shared" si="63"/>
        <v>2.4052380740278829E-4</v>
      </c>
      <c r="CB68">
        <f t="shared" si="73"/>
        <v>2.3318579293965351E-4</v>
      </c>
    </row>
    <row r="69" spans="2:80" x14ac:dyDescent="0.25">
      <c r="B69">
        <v>75</v>
      </c>
      <c r="C69">
        <f t="shared" si="78"/>
        <v>7.8500000000000005</v>
      </c>
      <c r="D69">
        <f t="shared" ref="D69:D98" si="87">C69-C68</f>
        <v>-0.8373333333333326</v>
      </c>
      <c r="E69">
        <f t="shared" si="79"/>
        <v>0.8</v>
      </c>
      <c r="F69">
        <f t="shared" si="80"/>
        <v>6.28</v>
      </c>
      <c r="G69">
        <f t="shared" si="46"/>
        <v>-0.39027583333333299</v>
      </c>
      <c r="H69">
        <f t="shared" si="65"/>
        <v>8.1528662420382082E-4</v>
      </c>
      <c r="I69">
        <f t="shared" si="66"/>
        <v>7.3670478090706777E-4</v>
      </c>
      <c r="O69">
        <v>291</v>
      </c>
      <c r="P69">
        <f t="shared" si="76"/>
        <v>30.457999999999998</v>
      </c>
      <c r="Q69">
        <f t="shared" ref="Q69:Q98" si="88">P69-P68</f>
        <v>-0.94200000000000372</v>
      </c>
      <c r="R69">
        <f t="shared" si="81"/>
        <v>0.20618556701030927</v>
      </c>
      <c r="S69">
        <f t="shared" si="82"/>
        <v>6.28</v>
      </c>
      <c r="T69">
        <f t="shared" si="41"/>
        <v>-1.9476197212345481</v>
      </c>
      <c r="U69">
        <f t="shared" si="75"/>
        <v>2.3639109593538742E-4</v>
      </c>
      <c r="V69">
        <f t="shared" si="67"/>
        <v>2.2929936305732604E-4</v>
      </c>
      <c r="AA69">
        <v>254</v>
      </c>
      <c r="AB69">
        <f t="shared" si="83"/>
        <v>26.585333333333335</v>
      </c>
      <c r="AC69">
        <f t="shared" si="25"/>
        <v>-0.94200000000000372</v>
      </c>
      <c r="AD69">
        <f t="shared" ref="AD69:AD98" si="89">60/AA69</f>
        <v>0.23622047244094488</v>
      </c>
      <c r="AE69">
        <f t="shared" ref="AE69:AE99" si="90">6.28</f>
        <v>6.28</v>
      </c>
      <c r="AF69">
        <f t="shared" ref="AF69:AF100" si="91">($BM$1*(AC69/AD69)*AE69+($CB$54)*AB69^2*AE69)/AD69</f>
        <v>-1.7823181896367208</v>
      </c>
      <c r="AG69">
        <f t="shared" si="74"/>
        <v>2.7082601935904616E-4</v>
      </c>
      <c r="AH69">
        <f t="shared" si="69"/>
        <v>2.6155820881063708E-4</v>
      </c>
      <c r="AL69">
        <v>222</v>
      </c>
      <c r="AM69">
        <f t="shared" si="77"/>
        <v>23.236000000000001</v>
      </c>
      <c r="AN69">
        <f t="shared" ref="AN69:AN98" si="92">AM69-AM68</f>
        <v>-0.83733333333333348</v>
      </c>
      <c r="AO69">
        <f t="shared" si="84"/>
        <v>0.27027027027027029</v>
      </c>
      <c r="AP69">
        <f t="shared" si="85"/>
        <v>6.28</v>
      </c>
      <c r="AQ69">
        <f t="shared" si="86"/>
        <v>-1.2472042325139305</v>
      </c>
      <c r="AR69">
        <f t="shared" si="64"/>
        <v>2.7543467033912895E-4</v>
      </c>
      <c r="AS69">
        <f t="shared" si="70"/>
        <v>2.6585433397950648E-4</v>
      </c>
      <c r="AW69">
        <v>223</v>
      </c>
      <c r="AX69">
        <f t="shared" ref="AX69:AX100" si="93">AW69/60*6.28</f>
        <v>23.340666666666667</v>
      </c>
      <c r="AY69">
        <f t="shared" si="37"/>
        <v>-0.83733333333333348</v>
      </c>
      <c r="AZ69">
        <f t="shared" si="60"/>
        <v>0.26905829596412556</v>
      </c>
      <c r="BA69">
        <f t="shared" si="27"/>
        <v>6.28</v>
      </c>
      <c r="BB69">
        <f t="shared" si="61"/>
        <v>-1.2485924136811255</v>
      </c>
      <c r="BC69">
        <f t="shared" si="68"/>
        <v>2.741995372882809E-4</v>
      </c>
      <c r="BD69">
        <f t="shared" si="71"/>
        <v>2.6470344941682529E-4</v>
      </c>
      <c r="BH69">
        <v>292</v>
      </c>
      <c r="BI69">
        <f t="shared" si="30"/>
        <v>30.562666666666665</v>
      </c>
      <c r="BJ69">
        <f t="shared" si="38"/>
        <v>-0.94200000000000372</v>
      </c>
      <c r="BK69">
        <f t="shared" si="31"/>
        <v>0.20547945205479451</v>
      </c>
      <c r="BL69">
        <f t="shared" si="32"/>
        <v>6.28</v>
      </c>
      <c r="BM69">
        <f t="shared" ref="BM69:BM100" si="94">($BM$1*(BJ69/BK69)*BL69+($CB$54)*BI69^2*BL69)/BK69</f>
        <v>-1.7122259701748797</v>
      </c>
      <c r="BN69">
        <f t="shared" si="62"/>
        <v>2.3558153738766345E-4</v>
      </c>
      <c r="BO69">
        <f t="shared" si="72"/>
        <v>2.2853757115348129E-4</v>
      </c>
      <c r="BU69">
        <v>277</v>
      </c>
      <c r="BV69">
        <f t="shared" si="33"/>
        <v>28.992666666666665</v>
      </c>
      <c r="BW69">
        <f t="shared" si="39"/>
        <v>-0.94200000000000372</v>
      </c>
      <c r="BX69">
        <f t="shared" si="34"/>
        <v>0.21660649819494585</v>
      </c>
      <c r="BY69">
        <f t="shared" si="35"/>
        <v>6.28</v>
      </c>
      <c r="BZ69">
        <f t="shared" ref="BZ69:BZ100" si="95">($BZ$1*(BW69/BX69)*BY69+($CB$54)*BV69^2*BY69)/BX69</f>
        <v>-1.8323804997453048</v>
      </c>
      <c r="CA69">
        <f t="shared" si="63"/>
        <v>2.4833866035089432E-4</v>
      </c>
      <c r="CB69">
        <f t="shared" si="73"/>
        <v>2.4052380740278807E-4</v>
      </c>
    </row>
    <row r="70" spans="2:80" x14ac:dyDescent="0.25">
      <c r="B70">
        <v>66</v>
      </c>
      <c r="C70">
        <f t="shared" si="78"/>
        <v>6.9080000000000013</v>
      </c>
      <c r="D70">
        <f t="shared" si="87"/>
        <v>-0.94199999999999928</v>
      </c>
      <c r="E70">
        <f t="shared" si="79"/>
        <v>0.90909090909090906</v>
      </c>
      <c r="F70">
        <f t="shared" si="80"/>
        <v>6.28</v>
      </c>
      <c r="G70">
        <f t="shared" si="46"/>
        <v>-0.34000830599999987</v>
      </c>
      <c r="H70">
        <f t="shared" si="65"/>
        <v>1.0422698320787483E-3</v>
      </c>
      <c r="I70">
        <f t="shared" si="66"/>
        <v>9.1719745222929798E-4</v>
      </c>
      <c r="O70">
        <v>282</v>
      </c>
      <c r="P70">
        <f t="shared" si="76"/>
        <v>29.516000000000002</v>
      </c>
      <c r="Q70">
        <f t="shared" si="88"/>
        <v>-0.94199999999999662</v>
      </c>
      <c r="R70">
        <f t="shared" si="81"/>
        <v>0.21276595744680851</v>
      </c>
      <c r="S70">
        <f t="shared" si="82"/>
        <v>6.28</v>
      </c>
      <c r="T70">
        <f t="shared" si="41"/>
        <v>-1.964421080084138</v>
      </c>
      <c r="U70">
        <f t="shared" si="75"/>
        <v>2.439354926141745E-4</v>
      </c>
      <c r="V70">
        <f t="shared" si="67"/>
        <v>2.3639109593538487E-4</v>
      </c>
      <c r="AA70">
        <v>246</v>
      </c>
      <c r="AB70">
        <f t="shared" si="83"/>
        <v>25.747999999999998</v>
      </c>
      <c r="AC70">
        <f t="shared" ref="AC70:AC99" si="96">AB70-AB69</f>
        <v>-0.83733333333333704</v>
      </c>
      <c r="AD70">
        <f t="shared" si="89"/>
        <v>0.24390243902439024</v>
      </c>
      <c r="AE70">
        <f t="shared" si="90"/>
        <v>6.28</v>
      </c>
      <c r="AF70">
        <f t="shared" si="91"/>
        <v>-1.2430901104449534</v>
      </c>
      <c r="AG70">
        <f t="shared" si="74"/>
        <v>2.4856299518409314E-4</v>
      </c>
      <c r="AH70">
        <f t="shared" si="69"/>
        <v>2.4073423943026285E-4</v>
      </c>
      <c r="AL70">
        <v>105</v>
      </c>
      <c r="AM70">
        <f t="shared" si="77"/>
        <v>10.99</v>
      </c>
      <c r="AN70">
        <f t="shared" si="92"/>
        <v>-12.246</v>
      </c>
      <c r="AO70">
        <f t="shared" si="84"/>
        <v>0.5714285714285714</v>
      </c>
      <c r="AP70">
        <f t="shared" si="85"/>
        <v>6.28</v>
      </c>
      <c r="AQ70">
        <f t="shared" si="86"/>
        <v>-10.957421806239683</v>
      </c>
      <c r="AR70">
        <f t="shared" si="64"/>
        <v>8.5168334849863511E-3</v>
      </c>
      <c r="AS70">
        <f t="shared" si="70"/>
        <v>4.0282320537097611E-3</v>
      </c>
      <c r="AW70">
        <v>215</v>
      </c>
      <c r="AX70">
        <f t="shared" si="93"/>
        <v>22.503333333333334</v>
      </c>
      <c r="AY70">
        <f t="shared" si="37"/>
        <v>-0.83733333333333348</v>
      </c>
      <c r="AZ70">
        <f t="shared" ref="AZ70:AZ99" si="97">60/AW70</f>
        <v>0.27906976744186046</v>
      </c>
      <c r="BA70">
        <f t="shared" ref="BA70:BA100" si="98">6.28</f>
        <v>6.28</v>
      </c>
      <c r="BB70">
        <f t="shared" ref="BB70:BB101" si="99">($BM$1*(AY70/AZ70)*BA70+($CB$54)*AX70^2*BA70)/AZ70</f>
        <v>-1.2340343358504213</v>
      </c>
      <c r="BC70">
        <f t="shared" si="68"/>
        <v>2.8440231076877503E-4</v>
      </c>
      <c r="BD70">
        <f t="shared" si="71"/>
        <v>2.7419953728828009E-4</v>
      </c>
      <c r="BH70">
        <v>283</v>
      </c>
      <c r="BI70">
        <f t="shared" ref="BI70:BI100" si="100">BH70/60*6.28</f>
        <v>29.620666666666668</v>
      </c>
      <c r="BJ70">
        <f t="shared" si="38"/>
        <v>-0.94199999999999662</v>
      </c>
      <c r="BK70">
        <f t="shared" ref="BK70:BK99" si="101">60/BH70</f>
        <v>0.21201413427561838</v>
      </c>
      <c r="BL70">
        <f t="shared" ref="BL70:BL100" si="102">6.28</f>
        <v>6.28</v>
      </c>
      <c r="BM70">
        <f t="shared" si="94"/>
        <v>-1.7514122783447261</v>
      </c>
      <c r="BN70">
        <f t="shared" si="62"/>
        <v>2.4307352974274631E-4</v>
      </c>
      <c r="BO70">
        <f t="shared" si="72"/>
        <v>2.3558153738766083E-4</v>
      </c>
      <c r="BU70">
        <v>269</v>
      </c>
      <c r="BV70">
        <f t="shared" ref="BV70:BV100" si="103">BU70/60*6.28</f>
        <v>28.155333333333335</v>
      </c>
      <c r="BW70">
        <f t="shared" si="39"/>
        <v>-0.83733333333332993</v>
      </c>
      <c r="BX70">
        <f t="shared" ref="BX70:BX99" si="104">60/BU70</f>
        <v>0.22304832713754646</v>
      </c>
      <c r="BY70">
        <f t="shared" ref="BY70:BY100" si="105">6.28</f>
        <v>6.28</v>
      </c>
      <c r="BZ70">
        <f t="shared" si="95"/>
        <v>-1.2088216553735593</v>
      </c>
      <c r="CA70">
        <f t="shared" ref="CA70:CA99" si="106">-$BZ$1*(BW70/BX70)*(1/BV70^2)</f>
        <v>2.2731039708284899E-4</v>
      </c>
      <c r="CB70">
        <f t="shared" ref="CB70:CB99" si="107">$BZ$1*(1/BV70-1/BV69)/BX70</f>
        <v>2.2074547586745989E-4</v>
      </c>
    </row>
    <row r="71" spans="2:80" x14ac:dyDescent="0.25">
      <c r="B71">
        <v>57</v>
      </c>
      <c r="C71">
        <f t="shared" si="78"/>
        <v>5.9660000000000002</v>
      </c>
      <c r="D71">
        <f t="shared" si="87"/>
        <v>-0.94200000000000106</v>
      </c>
      <c r="E71">
        <f t="shared" si="79"/>
        <v>1.0526315789473684</v>
      </c>
      <c r="F71">
        <f t="shared" si="80"/>
        <v>6.28</v>
      </c>
      <c r="G71">
        <f t="shared" si="46"/>
        <v>-0.25360123650000033</v>
      </c>
      <c r="H71">
        <f t="shared" si="65"/>
        <v>1.2068387529332899E-3</v>
      </c>
      <c r="I71">
        <f t="shared" si="66"/>
        <v>1.0422698320787509E-3</v>
      </c>
      <c r="O71">
        <v>273</v>
      </c>
      <c r="P71">
        <f t="shared" si="76"/>
        <v>28.574000000000002</v>
      </c>
      <c r="Q71">
        <f t="shared" si="88"/>
        <v>-0.94200000000000017</v>
      </c>
      <c r="R71">
        <f t="shared" si="81"/>
        <v>0.21978021978021978</v>
      </c>
      <c r="S71">
        <f t="shared" si="82"/>
        <v>6.28</v>
      </c>
      <c r="T71">
        <f t="shared" si="41"/>
        <v>-1.9679378544680415</v>
      </c>
      <c r="U71">
        <f t="shared" si="75"/>
        <v>2.5197732204101632E-4</v>
      </c>
      <c r="V71">
        <f t="shared" si="67"/>
        <v>2.4393549261417485E-4</v>
      </c>
      <c r="AA71">
        <v>237</v>
      </c>
      <c r="AB71">
        <f t="shared" si="83"/>
        <v>24.806000000000001</v>
      </c>
      <c r="AC71">
        <f t="shared" si="96"/>
        <v>-0.94199999999999662</v>
      </c>
      <c r="AD71">
        <f t="shared" si="89"/>
        <v>0.25316455696202533</v>
      </c>
      <c r="AE71">
        <f t="shared" si="90"/>
        <v>6.28</v>
      </c>
      <c r="AF71">
        <f t="shared" si="91"/>
        <v>-1.7413046331849542</v>
      </c>
      <c r="AG71">
        <f t="shared" si="74"/>
        <v>2.9025235830041008E-4</v>
      </c>
      <c r="AH71">
        <f t="shared" si="69"/>
        <v>2.7963336958210255E-4</v>
      </c>
      <c r="AL71">
        <v>199</v>
      </c>
      <c r="AM71">
        <f t="shared" si="77"/>
        <v>20.82866666666667</v>
      </c>
      <c r="AN71">
        <f t="shared" si="92"/>
        <v>9.8386666666666702</v>
      </c>
      <c r="AO71">
        <f t="shared" si="84"/>
        <v>0.30150753768844218</v>
      </c>
      <c r="AP71">
        <f t="shared" si="85"/>
        <v>6.28</v>
      </c>
      <c r="AQ71">
        <f t="shared" si="86"/>
        <v>33.849046905886205</v>
      </c>
      <c r="AR71">
        <f t="shared" si="64"/>
        <v>-3.6104087315558687E-3</v>
      </c>
      <c r="AS71">
        <f t="shared" si="70"/>
        <v>-6.8425841674249329E-3</v>
      </c>
      <c r="AW71">
        <v>207</v>
      </c>
      <c r="AX71">
        <f t="shared" si="93"/>
        <v>21.666</v>
      </c>
      <c r="AY71">
        <f t="shared" ref="AY71:AY100" si="108">AX71-AX70</f>
        <v>-0.83733333333333348</v>
      </c>
      <c r="AZ71">
        <f t="shared" si="97"/>
        <v>0.28985507246376813</v>
      </c>
      <c r="BA71">
        <f t="shared" si="98"/>
        <v>6.28</v>
      </c>
      <c r="BB71">
        <f t="shared" si="99"/>
        <v>-1.2119657326968756</v>
      </c>
      <c r="BC71">
        <f t="shared" si="68"/>
        <v>2.9539370442167455E-4</v>
      </c>
      <c r="BD71">
        <f t="shared" si="71"/>
        <v>2.8440231076877557E-4</v>
      </c>
      <c r="BH71">
        <v>274</v>
      </c>
      <c r="BI71">
        <f t="shared" si="100"/>
        <v>28.678666666666665</v>
      </c>
      <c r="BJ71">
        <f t="shared" ref="BJ71:BJ100" si="109">BI71-BI70</f>
        <v>-0.94200000000000372</v>
      </c>
      <c r="BK71">
        <f t="shared" si="101"/>
        <v>0.21897810218978103</v>
      </c>
      <c r="BL71">
        <f t="shared" si="102"/>
        <v>6.28</v>
      </c>
      <c r="BM71">
        <f t="shared" si="94"/>
        <v>-1.775936718449012</v>
      </c>
      <c r="BN71">
        <f t="shared" si="62"/>
        <v>2.5105769677809394E-4</v>
      </c>
      <c r="BO71">
        <f t="shared" si="72"/>
        <v>2.4307352974274843E-4</v>
      </c>
      <c r="BU71">
        <v>261</v>
      </c>
      <c r="BV71">
        <f t="shared" si="103"/>
        <v>27.317999999999998</v>
      </c>
      <c r="BW71">
        <f t="shared" ref="BW71:BW100" si="110">BV71-BV70</f>
        <v>-0.83733333333333704</v>
      </c>
      <c r="BX71">
        <f t="shared" si="104"/>
        <v>0.22988505747126436</v>
      </c>
      <c r="BY71">
        <f t="shared" si="105"/>
        <v>6.28</v>
      </c>
      <c r="BZ71">
        <f t="shared" si="95"/>
        <v>-1.2461886186195101</v>
      </c>
      <c r="CA71">
        <f t="shared" si="106"/>
        <v>2.3427776557581194E-4</v>
      </c>
      <c r="CB71">
        <f t="shared" si="107"/>
        <v>2.2731039708285197E-4</v>
      </c>
    </row>
    <row r="72" spans="2:80" x14ac:dyDescent="0.25">
      <c r="B72">
        <v>47</v>
      </c>
      <c r="C72">
        <f t="shared" si="78"/>
        <v>4.9193333333333333</v>
      </c>
      <c r="D72">
        <f t="shared" si="87"/>
        <v>-1.0466666666666669</v>
      </c>
      <c r="E72">
        <f t="shared" si="79"/>
        <v>1.2765957446808511</v>
      </c>
      <c r="F72">
        <f t="shared" si="80"/>
        <v>6.28</v>
      </c>
      <c r="G72">
        <f t="shared" si="46"/>
        <v>-0.19158207018518522</v>
      </c>
      <c r="H72">
        <f t="shared" si="65"/>
        <v>1.6262366174278359E-3</v>
      </c>
      <c r="I72">
        <f t="shared" si="66"/>
        <v>1.3409319477036539E-3</v>
      </c>
      <c r="O72">
        <v>264</v>
      </c>
      <c r="P72">
        <f t="shared" si="76"/>
        <v>27.632000000000005</v>
      </c>
      <c r="Q72">
        <f t="shared" si="88"/>
        <v>-0.94199999999999662</v>
      </c>
      <c r="R72">
        <f t="shared" si="81"/>
        <v>0.22727272727272727</v>
      </c>
      <c r="S72">
        <f t="shared" si="82"/>
        <v>6.28</v>
      </c>
      <c r="T72">
        <f t="shared" si="41"/>
        <v>-1.9589975823052583</v>
      </c>
      <c r="U72">
        <f t="shared" si="75"/>
        <v>2.6056745801968632E-4</v>
      </c>
      <c r="V72">
        <f t="shared" si="67"/>
        <v>2.5197732204101583E-4</v>
      </c>
      <c r="AA72">
        <v>229</v>
      </c>
      <c r="AB72">
        <f t="shared" si="83"/>
        <v>23.968666666666667</v>
      </c>
      <c r="AC72">
        <f t="shared" si="96"/>
        <v>-0.83733333333333348</v>
      </c>
      <c r="AD72">
        <f t="shared" si="89"/>
        <v>0.26200873362445415</v>
      </c>
      <c r="AE72">
        <f t="shared" si="90"/>
        <v>6.28</v>
      </c>
      <c r="AF72">
        <f t="shared" si="91"/>
        <v>-1.2542152877493467</v>
      </c>
      <c r="AG72">
        <f t="shared" si="74"/>
        <v>2.6701526993574948E-4</v>
      </c>
      <c r="AH72">
        <f t="shared" si="69"/>
        <v>2.5800209626703272E-4</v>
      </c>
      <c r="AL72">
        <v>191</v>
      </c>
      <c r="AM72">
        <f t="shared" si="77"/>
        <v>19.991333333333333</v>
      </c>
      <c r="AN72">
        <f t="shared" si="92"/>
        <v>-0.83733333333333704</v>
      </c>
      <c r="AO72">
        <f t="shared" si="84"/>
        <v>0.31413612565445026</v>
      </c>
      <c r="AP72">
        <f t="shared" si="85"/>
        <v>6.28</v>
      </c>
      <c r="AQ72">
        <f t="shared" si="86"/>
        <v>-1.1477366108834564</v>
      </c>
      <c r="AR72">
        <f t="shared" si="64"/>
        <v>3.2013872678160682E-4</v>
      </c>
      <c r="AS72">
        <f t="shared" si="70"/>
        <v>3.0726882821752253E-4</v>
      </c>
      <c r="AW72">
        <v>199</v>
      </c>
      <c r="AX72">
        <f t="shared" si="93"/>
        <v>20.82866666666667</v>
      </c>
      <c r="AY72">
        <f t="shared" si="108"/>
        <v>-0.83733333333332993</v>
      </c>
      <c r="AZ72">
        <f t="shared" si="97"/>
        <v>0.30150753768844218</v>
      </c>
      <c r="BA72">
        <f t="shared" si="98"/>
        <v>6.28</v>
      </c>
      <c r="BB72">
        <f t="shared" si="99"/>
        <v>-1.1829965193360252</v>
      </c>
      <c r="BC72">
        <f t="shared" si="68"/>
        <v>3.0726882821751944E-4</v>
      </c>
      <c r="BD72">
        <f t="shared" si="71"/>
        <v>2.9539370442167287E-4</v>
      </c>
      <c r="BH72">
        <v>265</v>
      </c>
      <c r="BI72">
        <f t="shared" si="100"/>
        <v>27.736666666666668</v>
      </c>
      <c r="BJ72">
        <f t="shared" si="109"/>
        <v>-0.94199999999999662</v>
      </c>
      <c r="BK72">
        <f t="shared" si="101"/>
        <v>0.22641509433962265</v>
      </c>
      <c r="BL72">
        <f t="shared" si="102"/>
        <v>6.28</v>
      </c>
      <c r="BM72">
        <f t="shared" si="94"/>
        <v>-1.7866677047829242</v>
      </c>
      <c r="BN72">
        <f t="shared" si="62"/>
        <v>2.5958418459319694E-4</v>
      </c>
      <c r="BO72">
        <f t="shared" si="72"/>
        <v>2.5105769677809194E-4</v>
      </c>
      <c r="BU72">
        <v>252</v>
      </c>
      <c r="BV72">
        <f t="shared" si="103"/>
        <v>26.376000000000001</v>
      </c>
      <c r="BW72">
        <f t="shared" si="110"/>
        <v>-0.94199999999999662</v>
      </c>
      <c r="BX72">
        <f t="shared" si="104"/>
        <v>0.23809523809523808</v>
      </c>
      <c r="BY72">
        <f t="shared" si="105"/>
        <v>6.28</v>
      </c>
      <c r="BZ72">
        <f t="shared" si="95"/>
        <v>-1.8317538718573194</v>
      </c>
      <c r="CA72">
        <f t="shared" si="106"/>
        <v>2.7297543221110003E-4</v>
      </c>
      <c r="CB72">
        <f t="shared" si="107"/>
        <v>2.635624862727861E-4</v>
      </c>
    </row>
    <row r="73" spans="2:80" x14ac:dyDescent="0.25">
      <c r="B73">
        <v>35</v>
      </c>
      <c r="C73">
        <f t="shared" si="78"/>
        <v>3.6633333333333336</v>
      </c>
      <c r="D73">
        <f t="shared" si="87"/>
        <v>-1.2559999999999998</v>
      </c>
      <c r="E73">
        <f t="shared" si="79"/>
        <v>1.7142857142857142</v>
      </c>
      <c r="F73">
        <f t="shared" si="80"/>
        <v>6.28</v>
      </c>
      <c r="G73">
        <f t="shared" si="46"/>
        <v>-0.12749010555555554</v>
      </c>
      <c r="H73">
        <f t="shared" si="65"/>
        <v>2.6205641492265692E-3</v>
      </c>
      <c r="I73">
        <f t="shared" si="66"/>
        <v>1.9514839409134025E-3</v>
      </c>
      <c r="O73">
        <v>255</v>
      </c>
      <c r="P73">
        <f t="shared" si="76"/>
        <v>26.69</v>
      </c>
      <c r="Q73">
        <f t="shared" si="88"/>
        <v>-0.94200000000000372</v>
      </c>
      <c r="R73">
        <f t="shared" si="81"/>
        <v>0.23529411764705882</v>
      </c>
      <c r="S73">
        <f t="shared" si="82"/>
        <v>6.28</v>
      </c>
      <c r="T73">
        <f t="shared" si="41"/>
        <v>-1.9384278015150203</v>
      </c>
      <c r="U73">
        <f t="shared" si="75"/>
        <v>2.6976395653803027E-4</v>
      </c>
      <c r="V73">
        <f t="shared" si="67"/>
        <v>2.6056745801968854E-4</v>
      </c>
      <c r="AA73">
        <v>221</v>
      </c>
      <c r="AB73">
        <f t="shared" si="83"/>
        <v>23.131333333333334</v>
      </c>
      <c r="AC73">
        <f t="shared" si="96"/>
        <v>-0.83733333333333348</v>
      </c>
      <c r="AD73">
        <f t="shared" si="89"/>
        <v>0.27149321266968324</v>
      </c>
      <c r="AE73">
        <f t="shared" si="90"/>
        <v>6.28</v>
      </c>
      <c r="AF73">
        <f t="shared" si="91"/>
        <v>-1.2456903607053476</v>
      </c>
      <c r="AG73">
        <f t="shared" si="74"/>
        <v>2.7668098106464539E-4</v>
      </c>
      <c r="AH73">
        <f t="shared" si="69"/>
        <v>2.6701526993574905E-4</v>
      </c>
      <c r="AL73">
        <v>183</v>
      </c>
      <c r="AM73">
        <f t="shared" si="77"/>
        <v>19.154</v>
      </c>
      <c r="AN73">
        <f t="shared" si="92"/>
        <v>-0.83733333333333348</v>
      </c>
      <c r="AO73">
        <f t="shared" si="84"/>
        <v>0.32786885245901637</v>
      </c>
      <c r="AP73">
        <f t="shared" si="85"/>
        <v>6.28</v>
      </c>
      <c r="AQ73">
        <f t="shared" si="86"/>
        <v>-1.1067959224546475</v>
      </c>
      <c r="AR73">
        <f t="shared" si="64"/>
        <v>3.3413386237861553E-4</v>
      </c>
      <c r="AS73">
        <f t="shared" si="70"/>
        <v>3.2013872678160482E-4</v>
      </c>
      <c r="AW73">
        <v>192</v>
      </c>
      <c r="AX73">
        <f t="shared" si="93"/>
        <v>20.096000000000004</v>
      </c>
      <c r="AY73">
        <f t="shared" si="108"/>
        <v>-0.7326666666666668</v>
      </c>
      <c r="AZ73">
        <f t="shared" si="97"/>
        <v>0.3125</v>
      </c>
      <c r="BA73">
        <f t="shared" si="98"/>
        <v>6.28</v>
      </c>
      <c r="BB73">
        <f t="shared" si="99"/>
        <v>-0.83275331245313156</v>
      </c>
      <c r="BC73">
        <f t="shared" si="68"/>
        <v>2.7866242038216554E-4</v>
      </c>
      <c r="BD73">
        <f t="shared" si="71"/>
        <v>2.6886022469033047E-4</v>
      </c>
      <c r="BH73">
        <v>257</v>
      </c>
      <c r="BI73">
        <f t="shared" si="100"/>
        <v>26.899333333333335</v>
      </c>
      <c r="BJ73">
        <f t="shared" si="109"/>
        <v>-0.83733333333333348</v>
      </c>
      <c r="BK73">
        <f t="shared" si="101"/>
        <v>0.23346303501945526</v>
      </c>
      <c r="BL73">
        <f t="shared" si="102"/>
        <v>6.28</v>
      </c>
      <c r="BM73">
        <f t="shared" si="94"/>
        <v>-1.2124991848541344</v>
      </c>
      <c r="BN73">
        <f t="shared" si="62"/>
        <v>2.3792411212173785E-4</v>
      </c>
      <c r="BO73">
        <f t="shared" si="72"/>
        <v>2.3074149741617592E-4</v>
      </c>
      <c r="BU73">
        <v>244</v>
      </c>
      <c r="BV73">
        <f t="shared" si="103"/>
        <v>25.538666666666668</v>
      </c>
      <c r="BW73">
        <f t="shared" si="110"/>
        <v>-0.83733333333333348</v>
      </c>
      <c r="BX73">
        <f t="shared" si="104"/>
        <v>0.24590163934426229</v>
      </c>
      <c r="BY73">
        <f t="shared" si="105"/>
        <v>6.28</v>
      </c>
      <c r="BZ73">
        <f t="shared" si="95"/>
        <v>-1.2900815595171877</v>
      </c>
      <c r="CA73">
        <f t="shared" si="106"/>
        <v>2.5060039678396156E-4</v>
      </c>
      <c r="CB73">
        <f t="shared" si="107"/>
        <v>2.4264482863208976E-4</v>
      </c>
    </row>
    <row r="74" spans="2:80" x14ac:dyDescent="0.25">
      <c r="B74">
        <v>29</v>
      </c>
      <c r="C74">
        <f t="shared" si="78"/>
        <v>3.0353333333333334</v>
      </c>
      <c r="D74">
        <f t="shared" si="87"/>
        <v>-0.62800000000000011</v>
      </c>
      <c r="E74">
        <f t="shared" si="79"/>
        <v>2.0689655172413794</v>
      </c>
      <c r="F74">
        <f t="shared" si="80"/>
        <v>6.28</v>
      </c>
      <c r="G74">
        <f t="shared" si="46"/>
        <v>-4.3762930111111119E-2</v>
      </c>
      <c r="H74">
        <f t="shared" si="65"/>
        <v>1.5813749176367231E-3</v>
      </c>
      <c r="I74">
        <f t="shared" si="66"/>
        <v>1.3102820746132852E-3</v>
      </c>
      <c r="O74">
        <v>246</v>
      </c>
      <c r="P74">
        <f t="shared" si="76"/>
        <v>25.747999999999998</v>
      </c>
      <c r="Q74">
        <f t="shared" si="88"/>
        <v>-0.94200000000000372</v>
      </c>
      <c r="R74">
        <f t="shared" si="81"/>
        <v>0.24390243902439024</v>
      </c>
      <c r="S74">
        <f t="shared" si="82"/>
        <v>6.28</v>
      </c>
      <c r="T74">
        <f t="shared" si="41"/>
        <v>-1.9070560500163392</v>
      </c>
      <c r="U74">
        <f t="shared" si="75"/>
        <v>2.7963336958210461E-4</v>
      </c>
      <c r="V74">
        <f t="shared" si="67"/>
        <v>2.6976395653802946E-4</v>
      </c>
      <c r="AA74">
        <v>213</v>
      </c>
      <c r="AB74">
        <f t="shared" si="83"/>
        <v>22.294</v>
      </c>
      <c r="AC74">
        <f t="shared" si="96"/>
        <v>-0.83733333333333348</v>
      </c>
      <c r="AD74">
        <f t="shared" si="89"/>
        <v>0.28169014084507044</v>
      </c>
      <c r="AE74">
        <f t="shared" si="90"/>
        <v>6.28</v>
      </c>
      <c r="AF74">
        <f t="shared" si="91"/>
        <v>-1.2291974720018493</v>
      </c>
      <c r="AG74">
        <f t="shared" si="74"/>
        <v>2.8707275500134565E-4</v>
      </c>
      <c r="AH74">
        <f t="shared" si="69"/>
        <v>2.7668098106464604E-4</v>
      </c>
      <c r="AL74">
        <v>176</v>
      </c>
      <c r="AM74">
        <f t="shared" si="77"/>
        <v>18.421333333333333</v>
      </c>
      <c r="AN74">
        <f t="shared" si="92"/>
        <v>-0.7326666666666668</v>
      </c>
      <c r="AO74">
        <f t="shared" si="84"/>
        <v>0.34090909090909088</v>
      </c>
      <c r="AP74">
        <f t="shared" si="85"/>
        <v>6.28</v>
      </c>
      <c r="AQ74">
        <f t="shared" si="86"/>
        <v>-0.7981437414663114</v>
      </c>
      <c r="AR74">
        <f t="shared" si="64"/>
        <v>3.039953676896353E-4</v>
      </c>
      <c r="AS74">
        <f t="shared" si="70"/>
        <v>2.923671295812893E-4</v>
      </c>
      <c r="AW74">
        <v>184</v>
      </c>
      <c r="AX74">
        <f t="shared" si="93"/>
        <v>19.25866666666667</v>
      </c>
      <c r="AY74">
        <f t="shared" si="108"/>
        <v>-0.83733333333333348</v>
      </c>
      <c r="AZ74">
        <f t="shared" si="97"/>
        <v>0.32608695652173914</v>
      </c>
      <c r="BA74">
        <f t="shared" si="98"/>
        <v>6.28</v>
      </c>
      <c r="BB74">
        <f t="shared" si="99"/>
        <v>-1.1122033294551443</v>
      </c>
      <c r="BC74">
        <f t="shared" si="68"/>
        <v>3.3231791747438373E-4</v>
      </c>
      <c r="BD74">
        <f t="shared" si="71"/>
        <v>3.184713375796182E-4</v>
      </c>
      <c r="BH74">
        <v>248</v>
      </c>
      <c r="BI74">
        <f t="shared" si="100"/>
        <v>25.957333333333338</v>
      </c>
      <c r="BJ74">
        <f t="shared" si="109"/>
        <v>-0.94199999999999662</v>
      </c>
      <c r="BK74">
        <f t="shared" si="101"/>
        <v>0.24193548387096775</v>
      </c>
      <c r="BL74">
        <f t="shared" si="102"/>
        <v>6.28</v>
      </c>
      <c r="BM74">
        <f t="shared" si="94"/>
        <v>-1.7723747694710885</v>
      </c>
      <c r="BN74">
        <f t="shared" si="62"/>
        <v>2.7737826176289185E-4</v>
      </c>
      <c r="BO74">
        <f t="shared" si="72"/>
        <v>2.6766462613695454E-4</v>
      </c>
      <c r="BU74">
        <v>236</v>
      </c>
      <c r="BV74">
        <f t="shared" si="103"/>
        <v>24.701333333333334</v>
      </c>
      <c r="BW74">
        <f t="shared" si="110"/>
        <v>-0.83733333333333348</v>
      </c>
      <c r="BX74">
        <f t="shared" si="104"/>
        <v>0.25423728813559321</v>
      </c>
      <c r="BY74">
        <f t="shared" si="105"/>
        <v>6.28</v>
      </c>
      <c r="BZ74">
        <f t="shared" si="95"/>
        <v>-1.2953359639751667</v>
      </c>
      <c r="CA74">
        <f t="shared" si="106"/>
        <v>2.5909532548850262E-4</v>
      </c>
      <c r="CB74">
        <f t="shared" si="107"/>
        <v>2.5060039678396096E-4</v>
      </c>
    </row>
    <row r="75" spans="2:80" x14ac:dyDescent="0.25">
      <c r="B75">
        <v>43</v>
      </c>
      <c r="C75">
        <f t="shared" si="78"/>
        <v>4.5006666666666666</v>
      </c>
      <c r="D75">
        <f t="shared" si="87"/>
        <v>1.4653333333333332</v>
      </c>
      <c r="E75">
        <f t="shared" si="79"/>
        <v>1.3953488372093024</v>
      </c>
      <c r="F75">
        <f t="shared" si="80"/>
        <v>6.28</v>
      </c>
      <c r="G75">
        <f t="shared" si="46"/>
        <v>0.2245040049259259</v>
      </c>
      <c r="H75">
        <f t="shared" si="65"/>
        <v>-2.4885202192267814E-3</v>
      </c>
      <c r="I75">
        <f t="shared" si="66"/>
        <v>-3.689874807819021E-3</v>
      </c>
      <c r="O75">
        <v>238</v>
      </c>
      <c r="P75">
        <f t="shared" si="76"/>
        <v>24.910666666666668</v>
      </c>
      <c r="Q75">
        <f t="shared" si="88"/>
        <v>-0.83733333333332993</v>
      </c>
      <c r="R75">
        <f t="shared" si="81"/>
        <v>0.25210084033613445</v>
      </c>
      <c r="S75">
        <f t="shared" si="82"/>
        <v>6.28</v>
      </c>
      <c r="T75">
        <f t="shared" ref="T75:T98" si="111">($BM$1*(Q75/R75)*S75+($V$52)*P75^2*S75)/R75</f>
        <v>-1.379508846890994</v>
      </c>
      <c r="U75">
        <f t="shared" si="75"/>
        <v>2.5691805384574104E-4</v>
      </c>
      <c r="V75">
        <f t="shared" si="67"/>
        <v>2.4856299518409168E-4</v>
      </c>
      <c r="AA75">
        <v>205</v>
      </c>
      <c r="AB75">
        <f t="shared" si="83"/>
        <v>21.456666666666667</v>
      </c>
      <c r="AC75">
        <f t="shared" si="96"/>
        <v>-0.83733333333333348</v>
      </c>
      <c r="AD75">
        <f t="shared" si="89"/>
        <v>0.29268292682926828</v>
      </c>
      <c r="AE75">
        <f t="shared" si="90"/>
        <v>6.28</v>
      </c>
      <c r="AF75">
        <f t="shared" si="91"/>
        <v>-1.2053465367544003</v>
      </c>
      <c r="AG75">
        <f t="shared" si="74"/>
        <v>2.9827559422091046E-4</v>
      </c>
      <c r="AH75">
        <f t="shared" si="69"/>
        <v>2.8707275500134571E-4</v>
      </c>
      <c r="AL75">
        <v>168</v>
      </c>
      <c r="AM75">
        <f t="shared" si="77"/>
        <v>17.584</v>
      </c>
      <c r="AN75">
        <f t="shared" si="92"/>
        <v>-0.83733333333333348</v>
      </c>
      <c r="AO75">
        <f t="shared" si="84"/>
        <v>0.35714285714285715</v>
      </c>
      <c r="AP75">
        <f t="shared" si="85"/>
        <v>6.28</v>
      </c>
      <c r="AQ75">
        <f t="shared" si="86"/>
        <v>-1.0168440404910633</v>
      </c>
      <c r="AR75">
        <f t="shared" si="64"/>
        <v>3.6396724294813479E-4</v>
      </c>
      <c r="AS75">
        <f t="shared" si="70"/>
        <v>3.4742327735958313E-4</v>
      </c>
      <c r="AW75">
        <v>176</v>
      </c>
      <c r="AX75">
        <f t="shared" si="93"/>
        <v>18.421333333333333</v>
      </c>
      <c r="AY75">
        <f t="shared" si="108"/>
        <v>-0.83733333333333704</v>
      </c>
      <c r="AZ75">
        <f t="shared" si="97"/>
        <v>0.34090909090909088</v>
      </c>
      <c r="BA75">
        <f t="shared" si="98"/>
        <v>6.28</v>
      </c>
      <c r="BB75">
        <f t="shared" si="99"/>
        <v>-1.0667922795403944</v>
      </c>
      <c r="BC75">
        <f t="shared" si="68"/>
        <v>3.4742327735958465E-4</v>
      </c>
      <c r="BD75">
        <f t="shared" si="71"/>
        <v>3.3231791747438558E-4</v>
      </c>
      <c r="BH75">
        <v>240</v>
      </c>
      <c r="BI75">
        <f t="shared" si="100"/>
        <v>25.12</v>
      </c>
      <c r="BJ75">
        <f t="shared" si="109"/>
        <v>-0.83733333333333704</v>
      </c>
      <c r="BK75">
        <f t="shared" si="101"/>
        <v>0.25</v>
      </c>
      <c r="BL75">
        <f t="shared" si="102"/>
        <v>6.28</v>
      </c>
      <c r="BM75">
        <f t="shared" si="94"/>
        <v>-1.2518065133850405</v>
      </c>
      <c r="BN75">
        <f t="shared" si="62"/>
        <v>2.5477707006369538E-4</v>
      </c>
      <c r="BO75">
        <f t="shared" si="72"/>
        <v>2.4655845490034967E-4</v>
      </c>
      <c r="BU75">
        <v>227</v>
      </c>
      <c r="BV75">
        <f t="shared" si="103"/>
        <v>23.759333333333334</v>
      </c>
      <c r="BW75">
        <f t="shared" si="110"/>
        <v>-0.94200000000000017</v>
      </c>
      <c r="BX75">
        <f t="shared" si="104"/>
        <v>0.26431718061674009</v>
      </c>
      <c r="BY75">
        <f t="shared" si="105"/>
        <v>6.28</v>
      </c>
      <c r="BZ75">
        <f t="shared" si="95"/>
        <v>-1.7421028715119911</v>
      </c>
      <c r="CA75">
        <f t="shared" si="106"/>
        <v>3.0303880580263203E-4</v>
      </c>
      <c r="CB75">
        <f t="shared" si="107"/>
        <v>2.9148224117456537E-4</v>
      </c>
    </row>
    <row r="76" spans="2:80" x14ac:dyDescent="0.25">
      <c r="B76">
        <v>30</v>
      </c>
      <c r="C76">
        <f t="shared" si="78"/>
        <v>3.14</v>
      </c>
      <c r="D76">
        <f t="shared" si="87"/>
        <v>-1.3606666666666665</v>
      </c>
      <c r="E76">
        <f t="shared" si="79"/>
        <v>2</v>
      </c>
      <c r="F76">
        <f t="shared" si="80"/>
        <v>6.28</v>
      </c>
      <c r="G76">
        <f t="shared" si="46"/>
        <v>-0.10147171666666666</v>
      </c>
      <c r="H76">
        <f t="shared" si="65"/>
        <v>3.312101910828025E-3</v>
      </c>
      <c r="I76">
        <f t="shared" si="66"/>
        <v>2.3107687749962967E-3</v>
      </c>
      <c r="O76">
        <v>229</v>
      </c>
      <c r="P76">
        <f t="shared" si="76"/>
        <v>23.968666666666667</v>
      </c>
      <c r="Q76">
        <f t="shared" si="88"/>
        <v>-0.94200000000000017</v>
      </c>
      <c r="R76">
        <f t="shared" si="81"/>
        <v>0.26200873362445415</v>
      </c>
      <c r="S76">
        <f t="shared" si="82"/>
        <v>6.28</v>
      </c>
      <c r="T76">
        <f t="shared" si="111"/>
        <v>-1.8212530967224592</v>
      </c>
      <c r="U76">
        <f t="shared" si="75"/>
        <v>3.003921786777182E-4</v>
      </c>
      <c r="V76">
        <f t="shared" si="67"/>
        <v>2.890328105764599E-4</v>
      </c>
      <c r="AA76">
        <v>196</v>
      </c>
      <c r="AB76">
        <f t="shared" si="83"/>
        <v>20.514666666666667</v>
      </c>
      <c r="AC76">
        <f t="shared" si="96"/>
        <v>-0.94200000000000017</v>
      </c>
      <c r="AD76">
        <f t="shared" si="89"/>
        <v>0.30612244897959184</v>
      </c>
      <c r="AE76">
        <f t="shared" si="90"/>
        <v>6.28</v>
      </c>
      <c r="AF76">
        <f t="shared" si="91"/>
        <v>-1.5036526279032465</v>
      </c>
      <c r="AG76">
        <f t="shared" si="74"/>
        <v>3.5096841284284417E-4</v>
      </c>
      <c r="AH76">
        <f t="shared" si="69"/>
        <v>3.3556004349852444E-4</v>
      </c>
      <c r="AL76">
        <v>161</v>
      </c>
      <c r="AM76">
        <f t="shared" si="77"/>
        <v>16.851333333333333</v>
      </c>
      <c r="AN76">
        <f t="shared" si="92"/>
        <v>-0.7326666666666668</v>
      </c>
      <c r="AO76">
        <f t="shared" si="84"/>
        <v>0.37267080745341613</v>
      </c>
      <c r="AP76">
        <f t="shared" si="85"/>
        <v>6.28</v>
      </c>
      <c r="AQ76">
        <f t="shared" si="86"/>
        <v>-0.74508933984983394</v>
      </c>
      <c r="AR76">
        <f t="shared" si="64"/>
        <v>3.323179174743839E-4</v>
      </c>
      <c r="AS76">
        <f t="shared" si="70"/>
        <v>3.1847133757961733E-4</v>
      </c>
      <c r="AW76">
        <v>169</v>
      </c>
      <c r="AX76">
        <f t="shared" si="93"/>
        <v>17.68866666666667</v>
      </c>
      <c r="AY76">
        <f t="shared" si="108"/>
        <v>-0.73266666666666325</v>
      </c>
      <c r="AZ76">
        <f t="shared" si="97"/>
        <v>0.35502958579881655</v>
      </c>
      <c r="BA76">
        <f t="shared" si="98"/>
        <v>6.28</v>
      </c>
      <c r="BB76">
        <f t="shared" si="99"/>
        <v>-0.77561111617644685</v>
      </c>
      <c r="BC76">
        <f t="shared" si="68"/>
        <v>3.1658689179512147E-4</v>
      </c>
      <c r="BD76">
        <f t="shared" si="71"/>
        <v>3.0399536768963296E-4</v>
      </c>
      <c r="BH76">
        <v>231</v>
      </c>
      <c r="BI76">
        <f t="shared" si="100"/>
        <v>24.178000000000001</v>
      </c>
      <c r="BJ76">
        <f t="shared" si="109"/>
        <v>-0.94200000000000017</v>
      </c>
      <c r="BK76">
        <f t="shared" si="101"/>
        <v>0.25974025974025972</v>
      </c>
      <c r="BL76">
        <f t="shared" si="102"/>
        <v>6.28</v>
      </c>
      <c r="BM76">
        <f t="shared" si="94"/>
        <v>-1.7178191342401141</v>
      </c>
      <c r="BN76">
        <f t="shared" si="62"/>
        <v>2.9779138059392844E-4</v>
      </c>
      <c r="BO76">
        <f t="shared" si="72"/>
        <v>2.8662420382165668E-4</v>
      </c>
      <c r="BU76">
        <v>219</v>
      </c>
      <c r="BV76">
        <f t="shared" si="103"/>
        <v>22.922000000000001</v>
      </c>
      <c r="BW76">
        <f t="shared" si="110"/>
        <v>-0.83733333333333348</v>
      </c>
      <c r="BX76">
        <f t="shared" si="104"/>
        <v>0.27397260273972601</v>
      </c>
      <c r="BY76">
        <f t="shared" si="105"/>
        <v>6.28</v>
      </c>
      <c r="BZ76">
        <f t="shared" si="95"/>
        <v>-1.2773181823925166</v>
      </c>
      <c r="CA76">
        <f t="shared" si="106"/>
        <v>2.7920774801500748E-4</v>
      </c>
      <c r="CB76">
        <f t="shared" si="107"/>
        <v>2.6936782738011826E-4</v>
      </c>
    </row>
    <row r="77" spans="2:80" x14ac:dyDescent="0.25">
      <c r="C77">
        <f t="shared" si="78"/>
        <v>0</v>
      </c>
      <c r="D77">
        <f t="shared" si="87"/>
        <v>-3.14</v>
      </c>
      <c r="E77" t="e">
        <f t="shared" si="79"/>
        <v>#DIV/0!</v>
      </c>
      <c r="F77">
        <f t="shared" si="80"/>
        <v>6.28</v>
      </c>
      <c r="G77" t="e">
        <f t="shared" ref="G68:G99" si="112">($BM$1*(D77/E77)*F77+($CB$54)*C77^2*F77)/E77</f>
        <v>#DIV/0!</v>
      </c>
      <c r="H77" t="e">
        <f t="shared" si="65"/>
        <v>#DIV/0!</v>
      </c>
      <c r="I77" t="e">
        <f t="shared" si="66"/>
        <v>#DIV/0!</v>
      </c>
      <c r="O77">
        <v>221</v>
      </c>
      <c r="P77">
        <f t="shared" si="76"/>
        <v>23.131333333333334</v>
      </c>
      <c r="Q77">
        <f t="shared" si="88"/>
        <v>-0.83733333333333348</v>
      </c>
      <c r="R77">
        <f t="shared" si="81"/>
        <v>0.27149321266968324</v>
      </c>
      <c r="S77">
        <f t="shared" si="82"/>
        <v>6.28</v>
      </c>
      <c r="T77">
        <f t="shared" si="111"/>
        <v>-1.3465623139454692</v>
      </c>
      <c r="U77">
        <f t="shared" si="75"/>
        <v>2.7668098106464539E-4</v>
      </c>
      <c r="V77">
        <f t="shared" si="67"/>
        <v>2.6701526993574905E-4</v>
      </c>
      <c r="AA77">
        <v>189</v>
      </c>
      <c r="AB77">
        <f t="shared" si="83"/>
        <v>19.782</v>
      </c>
      <c r="AC77">
        <f t="shared" si="96"/>
        <v>-0.7326666666666668</v>
      </c>
      <c r="AD77">
        <f t="shared" si="89"/>
        <v>0.31746031746031744</v>
      </c>
      <c r="AE77">
        <f t="shared" si="90"/>
        <v>6.28</v>
      </c>
      <c r="AF77">
        <f t="shared" si="91"/>
        <v>-0.82820923058981466</v>
      </c>
      <c r="AG77">
        <f t="shared" si="74"/>
        <v>2.8308563340410481E-4</v>
      </c>
      <c r="AH77">
        <f t="shared" si="69"/>
        <v>2.7297543221110106E-4</v>
      </c>
      <c r="AL77">
        <v>153</v>
      </c>
      <c r="AM77">
        <f t="shared" si="77"/>
        <v>16.013999999999999</v>
      </c>
      <c r="AN77">
        <f t="shared" si="92"/>
        <v>-0.83733333333333348</v>
      </c>
      <c r="AO77">
        <f t="shared" si="84"/>
        <v>0.39215686274509803</v>
      </c>
      <c r="AP77">
        <f t="shared" si="85"/>
        <v>6.28</v>
      </c>
      <c r="AQ77">
        <f t="shared" si="86"/>
        <v>-0.9130853358043689</v>
      </c>
      <c r="AR77">
        <f t="shared" si="64"/>
        <v>3.996503059822656E-4</v>
      </c>
      <c r="AS77">
        <f t="shared" si="70"/>
        <v>3.7979190568501053E-4</v>
      </c>
      <c r="AW77">
        <v>161</v>
      </c>
      <c r="AX77">
        <f t="shared" si="93"/>
        <v>16.851333333333333</v>
      </c>
      <c r="AY77">
        <f t="shared" si="108"/>
        <v>-0.83733333333333704</v>
      </c>
      <c r="AZ77">
        <f t="shared" si="97"/>
        <v>0.37267080745341613</v>
      </c>
      <c r="BA77">
        <f t="shared" si="98"/>
        <v>6.28</v>
      </c>
      <c r="BB77">
        <f t="shared" si="99"/>
        <v>-0.96989689264613788</v>
      </c>
      <c r="BC77">
        <f t="shared" si="68"/>
        <v>3.7979190568501178E-4</v>
      </c>
      <c r="BD77">
        <f t="shared" si="71"/>
        <v>3.6181359062299951E-4</v>
      </c>
      <c r="BH77">
        <v>223</v>
      </c>
      <c r="BI77">
        <f t="shared" si="100"/>
        <v>23.340666666666667</v>
      </c>
      <c r="BJ77">
        <f t="shared" si="109"/>
        <v>-0.83733333333333348</v>
      </c>
      <c r="BK77">
        <f t="shared" si="101"/>
        <v>0.26905829596412556</v>
      </c>
      <c r="BL77">
        <f t="shared" si="102"/>
        <v>6.28</v>
      </c>
      <c r="BM77">
        <f t="shared" si="94"/>
        <v>-1.2485924136811255</v>
      </c>
      <c r="BN77">
        <f t="shared" si="62"/>
        <v>2.741995372882809E-4</v>
      </c>
      <c r="BO77">
        <f t="shared" si="72"/>
        <v>2.6470344941682529E-4</v>
      </c>
      <c r="BU77">
        <v>211</v>
      </c>
      <c r="BV77">
        <f t="shared" si="103"/>
        <v>22.084666666666667</v>
      </c>
      <c r="BW77">
        <f t="shared" si="110"/>
        <v>-0.83733333333333348</v>
      </c>
      <c r="BX77">
        <f t="shared" si="104"/>
        <v>0.28436018957345971</v>
      </c>
      <c r="BY77">
        <f t="shared" si="105"/>
        <v>6.28</v>
      </c>
      <c r="BZ77">
        <f t="shared" si="95"/>
        <v>-1.256416230362801</v>
      </c>
      <c r="CA77">
        <f t="shared" si="106"/>
        <v>2.8979382376913103E-4</v>
      </c>
      <c r="CB77">
        <f t="shared" si="107"/>
        <v>2.792077480150071E-4</v>
      </c>
    </row>
    <row r="78" spans="2:80" x14ac:dyDescent="0.25">
      <c r="C78">
        <f t="shared" si="78"/>
        <v>0</v>
      </c>
      <c r="D78">
        <f t="shared" si="87"/>
        <v>0</v>
      </c>
      <c r="E78" t="e">
        <f t="shared" si="79"/>
        <v>#DIV/0!</v>
      </c>
      <c r="F78">
        <f t="shared" si="80"/>
        <v>6.28</v>
      </c>
      <c r="G78" t="e">
        <f t="shared" si="112"/>
        <v>#DIV/0!</v>
      </c>
      <c r="H78" t="e">
        <f t="shared" si="65"/>
        <v>#DIV/0!</v>
      </c>
      <c r="I78" t="e">
        <f t="shared" si="66"/>
        <v>#DIV/0!</v>
      </c>
      <c r="O78">
        <v>213</v>
      </c>
      <c r="P78">
        <f t="shared" si="76"/>
        <v>22.294</v>
      </c>
      <c r="Q78">
        <f t="shared" si="88"/>
        <v>-0.83733333333333348</v>
      </c>
      <c r="R78">
        <f t="shared" si="81"/>
        <v>0.28169014084507044</v>
      </c>
      <c r="S78">
        <f t="shared" si="82"/>
        <v>6.28</v>
      </c>
      <c r="T78">
        <f t="shared" si="111"/>
        <v>-1.3195067602829735</v>
      </c>
      <c r="U78">
        <f t="shared" si="75"/>
        <v>2.8707275500134565E-4</v>
      </c>
      <c r="V78">
        <f t="shared" si="67"/>
        <v>2.7668098106464604E-4</v>
      </c>
      <c r="AA78">
        <v>181</v>
      </c>
      <c r="AB78">
        <f t="shared" si="83"/>
        <v>18.944666666666667</v>
      </c>
      <c r="AC78">
        <f t="shared" si="96"/>
        <v>-0.83733333333333348</v>
      </c>
      <c r="AD78">
        <f t="shared" si="89"/>
        <v>0.33149171270718231</v>
      </c>
      <c r="AE78">
        <f t="shared" si="90"/>
        <v>6.28</v>
      </c>
      <c r="AF78">
        <f t="shared" si="91"/>
        <v>-1.0957446029037681</v>
      </c>
      <c r="AG78">
        <f t="shared" si="74"/>
        <v>3.3782594925572728E-4</v>
      </c>
      <c r="AH78">
        <f t="shared" si="69"/>
        <v>3.2352643817611961E-4</v>
      </c>
      <c r="AL78">
        <v>146</v>
      </c>
      <c r="AM78">
        <f t="shared" si="77"/>
        <v>15.281333333333333</v>
      </c>
      <c r="AN78">
        <f t="shared" si="92"/>
        <v>-0.7326666666666668</v>
      </c>
      <c r="AO78">
        <f t="shared" si="84"/>
        <v>0.41095890410958902</v>
      </c>
      <c r="AP78">
        <f t="shared" si="85"/>
        <v>6.28</v>
      </c>
      <c r="AQ78">
        <f t="shared" si="86"/>
        <v>-0.67620156090148675</v>
      </c>
      <c r="AR78">
        <f t="shared" si="64"/>
        <v>3.6646016926969736E-4</v>
      </c>
      <c r="AS78">
        <f t="shared" si="70"/>
        <v>3.4969401773448305E-4</v>
      </c>
      <c r="AW78">
        <v>154</v>
      </c>
      <c r="AX78">
        <f t="shared" si="93"/>
        <v>16.11866666666667</v>
      </c>
      <c r="AY78">
        <f t="shared" si="108"/>
        <v>-0.73266666666666325</v>
      </c>
      <c r="AZ78">
        <f t="shared" si="97"/>
        <v>0.38961038961038963</v>
      </c>
      <c r="BA78">
        <f t="shared" si="98"/>
        <v>6.28</v>
      </c>
      <c r="BB78">
        <f t="shared" si="99"/>
        <v>-0.71466748414521153</v>
      </c>
      <c r="BC78">
        <f t="shared" si="68"/>
        <v>3.4742327735958134E-4</v>
      </c>
      <c r="BD78">
        <f t="shared" si="71"/>
        <v>3.323179174743827E-4</v>
      </c>
      <c r="BH78">
        <v>215</v>
      </c>
      <c r="BI78">
        <f t="shared" si="100"/>
        <v>22.503333333333334</v>
      </c>
      <c r="BJ78">
        <f t="shared" si="109"/>
        <v>-0.83733333333333348</v>
      </c>
      <c r="BK78">
        <f t="shared" si="101"/>
        <v>0.27906976744186046</v>
      </c>
      <c r="BL78">
        <f t="shared" si="102"/>
        <v>6.28</v>
      </c>
      <c r="BM78">
        <f t="shared" si="94"/>
        <v>-1.2340343358504213</v>
      </c>
      <c r="BN78">
        <f t="shared" si="62"/>
        <v>2.8440231076877503E-4</v>
      </c>
      <c r="BO78">
        <f t="shared" si="72"/>
        <v>2.7419953728828009E-4</v>
      </c>
      <c r="BU78">
        <v>203</v>
      </c>
      <c r="BV78">
        <f t="shared" si="103"/>
        <v>21.247333333333334</v>
      </c>
      <c r="BW78">
        <f t="shared" si="110"/>
        <v>-0.83733333333333348</v>
      </c>
      <c r="BX78">
        <f t="shared" si="104"/>
        <v>0.29556650246305421</v>
      </c>
      <c r="BY78">
        <f t="shared" si="105"/>
        <v>6.28</v>
      </c>
      <c r="BZ78">
        <f t="shared" si="95"/>
        <v>-1.2284021941828318</v>
      </c>
      <c r="CA78">
        <f t="shared" si="106"/>
        <v>3.0121427002604244E-4</v>
      </c>
      <c r="CB78">
        <f t="shared" si="107"/>
        <v>2.8979382376913038E-4</v>
      </c>
    </row>
    <row r="79" spans="2:80" x14ac:dyDescent="0.25">
      <c r="C79">
        <f t="shared" si="78"/>
        <v>0</v>
      </c>
      <c r="D79">
        <f t="shared" si="87"/>
        <v>0</v>
      </c>
      <c r="E79" t="e">
        <f t="shared" si="79"/>
        <v>#DIV/0!</v>
      </c>
      <c r="F79">
        <f t="shared" si="80"/>
        <v>6.28</v>
      </c>
      <c r="G79" t="e">
        <f t="shared" si="112"/>
        <v>#DIV/0!</v>
      </c>
      <c r="H79" t="e">
        <f t="shared" si="65"/>
        <v>#DIV/0!</v>
      </c>
      <c r="I79" t="e">
        <f t="shared" si="66"/>
        <v>#DIV/0!</v>
      </c>
      <c r="O79">
        <v>205</v>
      </c>
      <c r="P79">
        <f t="shared" si="76"/>
        <v>21.456666666666667</v>
      </c>
      <c r="Q79">
        <f t="shared" si="88"/>
        <v>-0.83733333333333348</v>
      </c>
      <c r="R79">
        <f t="shared" si="81"/>
        <v>0.29268292682926828</v>
      </c>
      <c r="S79">
        <f t="shared" si="82"/>
        <v>6.28</v>
      </c>
      <c r="T79">
        <f t="shared" si="111"/>
        <v>-1.2858575314909271</v>
      </c>
      <c r="U79">
        <f t="shared" si="75"/>
        <v>2.9827559422091046E-4</v>
      </c>
      <c r="V79">
        <f t="shared" si="67"/>
        <v>2.8707275500134571E-4</v>
      </c>
      <c r="AA79">
        <v>173</v>
      </c>
      <c r="AB79">
        <f t="shared" si="83"/>
        <v>18.107333333333333</v>
      </c>
      <c r="AC79">
        <f t="shared" si="96"/>
        <v>-0.83733333333333348</v>
      </c>
      <c r="AD79">
        <f t="shared" si="89"/>
        <v>0.34682080924855491</v>
      </c>
      <c r="AE79">
        <f t="shared" si="90"/>
        <v>6.28</v>
      </c>
      <c r="AF79">
        <f t="shared" si="91"/>
        <v>-1.0485606326359447</v>
      </c>
      <c r="AG79">
        <f t="shared" si="74"/>
        <v>3.53447958469865E-4</v>
      </c>
      <c r="AH79">
        <f t="shared" si="69"/>
        <v>3.378259492557268E-4</v>
      </c>
      <c r="AL79">
        <v>139</v>
      </c>
      <c r="AM79">
        <f t="shared" si="77"/>
        <v>14.548666666666669</v>
      </c>
      <c r="AN79">
        <f t="shared" si="92"/>
        <v>-0.73266666666666325</v>
      </c>
      <c r="AO79">
        <f t="shared" si="84"/>
        <v>0.43165467625899279</v>
      </c>
      <c r="AP79">
        <f t="shared" si="85"/>
        <v>6.28</v>
      </c>
      <c r="AQ79">
        <f t="shared" si="86"/>
        <v>-0.63976667850668112</v>
      </c>
      <c r="AR79">
        <f t="shared" si="64"/>
        <v>3.849149979379535E-4</v>
      </c>
      <c r="AS79">
        <f t="shared" si="70"/>
        <v>3.6646016926969449E-4</v>
      </c>
      <c r="AW79">
        <v>146</v>
      </c>
      <c r="AX79">
        <f t="shared" si="93"/>
        <v>15.281333333333333</v>
      </c>
      <c r="AY79">
        <f t="shared" si="108"/>
        <v>-0.83733333333333704</v>
      </c>
      <c r="AZ79">
        <f t="shared" si="97"/>
        <v>0.41095890410958902</v>
      </c>
      <c r="BA79">
        <f t="shared" si="98"/>
        <v>6.28</v>
      </c>
      <c r="BB79">
        <f t="shared" si="99"/>
        <v>-0.86107088675334453</v>
      </c>
      <c r="BC79">
        <f t="shared" si="68"/>
        <v>4.1881162202251303E-4</v>
      </c>
      <c r="BD79">
        <f t="shared" si="71"/>
        <v>3.9705517412524E-4</v>
      </c>
      <c r="BH79">
        <v>207</v>
      </c>
      <c r="BI79">
        <f t="shared" si="100"/>
        <v>21.666</v>
      </c>
      <c r="BJ79">
        <f t="shared" si="109"/>
        <v>-0.83733333333333348</v>
      </c>
      <c r="BK79">
        <f t="shared" si="101"/>
        <v>0.28985507246376813</v>
      </c>
      <c r="BL79">
        <f t="shared" si="102"/>
        <v>6.28</v>
      </c>
      <c r="BM79">
        <f t="shared" si="94"/>
        <v>-1.2119657326968756</v>
      </c>
      <c r="BN79">
        <f t="shared" si="62"/>
        <v>2.9539370442167455E-4</v>
      </c>
      <c r="BO79">
        <f t="shared" si="72"/>
        <v>2.8440231076877557E-4</v>
      </c>
      <c r="BU79">
        <v>195</v>
      </c>
      <c r="BV79">
        <f t="shared" si="103"/>
        <v>20.41</v>
      </c>
      <c r="BW79">
        <f t="shared" si="110"/>
        <v>-0.83733333333333348</v>
      </c>
      <c r="BX79">
        <f t="shared" si="104"/>
        <v>0.30769230769230771</v>
      </c>
      <c r="BY79">
        <f t="shared" si="105"/>
        <v>6.28</v>
      </c>
      <c r="BZ79">
        <f t="shared" si="95"/>
        <v>-1.193885988968155</v>
      </c>
      <c r="CA79">
        <f t="shared" si="106"/>
        <v>3.1357177853993143E-4</v>
      </c>
      <c r="CB79">
        <f t="shared" si="107"/>
        <v>3.0121427002604314E-4</v>
      </c>
    </row>
    <row r="80" spans="2:80" x14ac:dyDescent="0.25">
      <c r="C80">
        <f t="shared" si="78"/>
        <v>0</v>
      </c>
      <c r="D80">
        <f t="shared" si="87"/>
        <v>0</v>
      </c>
      <c r="E80" t="e">
        <f t="shared" si="79"/>
        <v>#DIV/0!</v>
      </c>
      <c r="F80">
        <f t="shared" si="80"/>
        <v>6.28</v>
      </c>
      <c r="G80" t="e">
        <f t="shared" si="112"/>
        <v>#DIV/0!</v>
      </c>
      <c r="H80" t="e">
        <f t="shared" si="65"/>
        <v>#DIV/0!</v>
      </c>
      <c r="I80" t="e">
        <f t="shared" si="66"/>
        <v>#DIV/0!</v>
      </c>
      <c r="O80">
        <v>197</v>
      </c>
      <c r="P80">
        <f t="shared" si="76"/>
        <v>20.619333333333334</v>
      </c>
      <c r="Q80">
        <f t="shared" si="88"/>
        <v>-0.83733333333333348</v>
      </c>
      <c r="R80">
        <f t="shared" si="81"/>
        <v>0.30456852791878175</v>
      </c>
      <c r="S80">
        <f t="shared" si="82"/>
        <v>6.28</v>
      </c>
      <c r="T80">
        <f t="shared" si="111"/>
        <v>-1.2461958338993528</v>
      </c>
      <c r="U80">
        <f t="shared" si="75"/>
        <v>3.1038830870703876E-4</v>
      </c>
      <c r="V80">
        <f t="shared" si="67"/>
        <v>2.9827559422091035E-4</v>
      </c>
      <c r="AA80">
        <v>165</v>
      </c>
      <c r="AB80">
        <f t="shared" si="83"/>
        <v>17.27</v>
      </c>
      <c r="AC80">
        <f t="shared" si="96"/>
        <v>-0.83733333333333348</v>
      </c>
      <c r="AD80">
        <f t="shared" si="89"/>
        <v>0.36363636363636365</v>
      </c>
      <c r="AE80">
        <f t="shared" si="90"/>
        <v>6.28</v>
      </c>
      <c r="AF80">
        <f t="shared" si="91"/>
        <v>-0.99706819140188796</v>
      </c>
      <c r="AG80">
        <f t="shared" si="74"/>
        <v>3.705848291835554E-4</v>
      </c>
      <c r="AH80">
        <f t="shared" si="69"/>
        <v>3.5344795846986522E-4</v>
      </c>
      <c r="AL80">
        <v>131</v>
      </c>
      <c r="AM80">
        <f t="shared" si="77"/>
        <v>13.711333333333332</v>
      </c>
      <c r="AN80">
        <f t="shared" si="92"/>
        <v>-0.83733333333333704</v>
      </c>
      <c r="AO80">
        <f t="shared" si="84"/>
        <v>0.4580152671755725</v>
      </c>
      <c r="AP80">
        <f t="shared" si="85"/>
        <v>6.28</v>
      </c>
      <c r="AQ80">
        <f t="shared" si="86"/>
        <v>-0.74433469841467426</v>
      </c>
      <c r="AR80">
        <f t="shared" si="64"/>
        <v>4.6676715126173218E-4</v>
      </c>
      <c r="AS80">
        <f t="shared" si="70"/>
        <v>4.3990285478623717E-4</v>
      </c>
      <c r="AW80">
        <v>139</v>
      </c>
      <c r="AX80">
        <f t="shared" si="93"/>
        <v>14.548666666666669</v>
      </c>
      <c r="AY80">
        <f t="shared" si="108"/>
        <v>-0.73266666666666325</v>
      </c>
      <c r="AZ80">
        <f t="shared" si="97"/>
        <v>0.43165467625899279</v>
      </c>
      <c r="BA80">
        <f t="shared" si="98"/>
        <v>6.28</v>
      </c>
      <c r="BB80">
        <f t="shared" si="99"/>
        <v>-0.63976667850668112</v>
      </c>
      <c r="BC80">
        <f t="shared" si="68"/>
        <v>3.849149979379535E-4</v>
      </c>
      <c r="BD80">
        <f t="shared" si="71"/>
        <v>3.6646016926969449E-4</v>
      </c>
      <c r="BH80">
        <v>199</v>
      </c>
      <c r="BI80">
        <f t="shared" si="100"/>
        <v>20.82866666666667</v>
      </c>
      <c r="BJ80">
        <f t="shared" si="109"/>
        <v>-0.83733333333332993</v>
      </c>
      <c r="BK80">
        <f t="shared" si="101"/>
        <v>0.30150753768844218</v>
      </c>
      <c r="BL80">
        <f t="shared" si="102"/>
        <v>6.28</v>
      </c>
      <c r="BM80">
        <f t="shared" si="94"/>
        <v>-1.1829965193360252</v>
      </c>
      <c r="BN80">
        <f t="shared" si="62"/>
        <v>3.0726882821751944E-4</v>
      </c>
      <c r="BO80">
        <f t="shared" si="72"/>
        <v>2.9539370442167287E-4</v>
      </c>
      <c r="BU80">
        <v>188</v>
      </c>
      <c r="BV80">
        <f t="shared" si="103"/>
        <v>19.677333333333333</v>
      </c>
      <c r="BW80">
        <f t="shared" si="110"/>
        <v>-0.7326666666666668</v>
      </c>
      <c r="BX80">
        <f t="shared" si="104"/>
        <v>0.31914893617021278</v>
      </c>
      <c r="BY80">
        <f t="shared" si="105"/>
        <v>6.28</v>
      </c>
      <c r="BZ80">
        <f t="shared" si="95"/>
        <v>-0.84907201546530864</v>
      </c>
      <c r="CA80">
        <f t="shared" si="106"/>
        <v>2.8459140804987134E-4</v>
      </c>
      <c r="CB80">
        <f t="shared" si="107"/>
        <v>2.7437530622243986E-4</v>
      </c>
    </row>
    <row r="81" spans="3:80" x14ac:dyDescent="0.25">
      <c r="C81">
        <f t="shared" si="78"/>
        <v>0</v>
      </c>
      <c r="D81">
        <f t="shared" si="87"/>
        <v>0</v>
      </c>
      <c r="E81" t="e">
        <f t="shared" si="79"/>
        <v>#DIV/0!</v>
      </c>
      <c r="F81">
        <f t="shared" si="80"/>
        <v>6.28</v>
      </c>
      <c r="G81" t="e">
        <f t="shared" si="112"/>
        <v>#DIV/0!</v>
      </c>
      <c r="H81" t="e">
        <f t="shared" si="65"/>
        <v>#DIV/0!</v>
      </c>
      <c r="I81" t="e">
        <f t="shared" si="66"/>
        <v>#DIV/0!</v>
      </c>
      <c r="O81">
        <v>189</v>
      </c>
      <c r="P81">
        <f t="shared" si="76"/>
        <v>19.782</v>
      </c>
      <c r="Q81">
        <f t="shared" si="88"/>
        <v>-0.83733333333333348</v>
      </c>
      <c r="R81">
        <f t="shared" si="81"/>
        <v>0.31746031746031744</v>
      </c>
      <c r="S81">
        <f t="shared" si="82"/>
        <v>6.28</v>
      </c>
      <c r="T81">
        <f t="shared" si="111"/>
        <v>-1.201102873838281</v>
      </c>
      <c r="U81">
        <f t="shared" si="75"/>
        <v>3.2352643817611982E-4</v>
      </c>
      <c r="V81">
        <f t="shared" si="67"/>
        <v>3.1038830870703903E-4</v>
      </c>
      <c r="AA81">
        <v>158</v>
      </c>
      <c r="AB81">
        <f t="shared" si="83"/>
        <v>16.537333333333333</v>
      </c>
      <c r="AC81">
        <f t="shared" si="96"/>
        <v>-0.7326666666666668</v>
      </c>
      <c r="AD81">
        <f t="shared" si="89"/>
        <v>0.379746835443038</v>
      </c>
      <c r="AE81">
        <f t="shared" si="90"/>
        <v>6.28</v>
      </c>
      <c r="AF81">
        <f t="shared" si="91"/>
        <v>-0.73244980027702855</v>
      </c>
      <c r="AG81">
        <f t="shared" si="74"/>
        <v>3.3862775135047981E-4</v>
      </c>
      <c r="AH81">
        <f t="shared" si="69"/>
        <v>3.2426172553561076E-4</v>
      </c>
      <c r="AL81">
        <v>123</v>
      </c>
      <c r="AM81">
        <f t="shared" si="77"/>
        <v>12.873999999999999</v>
      </c>
      <c r="AN81">
        <f t="shared" si="92"/>
        <v>-0.83733333333333348</v>
      </c>
      <c r="AO81">
        <f t="shared" si="84"/>
        <v>0.48780487804878048</v>
      </c>
      <c r="AP81">
        <f t="shared" si="85"/>
        <v>6.28</v>
      </c>
      <c r="AQ81">
        <f t="shared" si="86"/>
        <v>-0.68022920447228385</v>
      </c>
      <c r="AR81">
        <f t="shared" si="64"/>
        <v>4.9712599036818412E-4</v>
      </c>
      <c r="AS81">
        <f t="shared" si="70"/>
        <v>4.6676715126172936E-4</v>
      </c>
      <c r="AW81">
        <v>131</v>
      </c>
      <c r="AX81">
        <f t="shared" si="93"/>
        <v>13.711333333333332</v>
      </c>
      <c r="AY81">
        <f t="shared" si="108"/>
        <v>-0.83733333333333704</v>
      </c>
      <c r="AZ81">
        <f t="shared" si="97"/>
        <v>0.4580152671755725</v>
      </c>
      <c r="BA81">
        <f t="shared" si="98"/>
        <v>6.28</v>
      </c>
      <c r="BB81">
        <f t="shared" si="99"/>
        <v>-0.74433469841467426</v>
      </c>
      <c r="BC81">
        <f t="shared" si="68"/>
        <v>4.6676715126173218E-4</v>
      </c>
      <c r="BD81">
        <f t="shared" si="71"/>
        <v>4.3990285478623717E-4</v>
      </c>
      <c r="BH81">
        <v>191</v>
      </c>
      <c r="BI81">
        <f t="shared" si="100"/>
        <v>19.991333333333333</v>
      </c>
      <c r="BJ81">
        <f t="shared" si="109"/>
        <v>-0.83733333333333704</v>
      </c>
      <c r="BK81">
        <f t="shared" si="101"/>
        <v>0.31413612565445026</v>
      </c>
      <c r="BL81">
        <f t="shared" si="102"/>
        <v>6.28</v>
      </c>
      <c r="BM81">
        <f t="shared" si="94"/>
        <v>-1.1477366108834564</v>
      </c>
      <c r="BN81">
        <f t="shared" si="62"/>
        <v>3.2013872678160682E-4</v>
      </c>
      <c r="BO81">
        <f t="shared" si="72"/>
        <v>3.0726882821752253E-4</v>
      </c>
      <c r="BU81">
        <v>180</v>
      </c>
      <c r="BV81">
        <f t="shared" si="103"/>
        <v>18.84</v>
      </c>
      <c r="BW81">
        <f t="shared" si="110"/>
        <v>-0.83733333333333348</v>
      </c>
      <c r="BX81">
        <f t="shared" si="104"/>
        <v>0.33333333333333331</v>
      </c>
      <c r="BY81">
        <f t="shared" si="105"/>
        <v>6.28</v>
      </c>
      <c r="BZ81">
        <f t="shared" si="95"/>
        <v>-1.113766112834307</v>
      </c>
      <c r="CA81">
        <f t="shared" si="106"/>
        <v>3.3970276008492577E-4</v>
      </c>
      <c r="CB81">
        <f t="shared" si="107"/>
        <v>3.2524732348556741E-4</v>
      </c>
    </row>
    <row r="82" spans="3:80" x14ac:dyDescent="0.25">
      <c r="C82">
        <f t="shared" si="78"/>
        <v>0</v>
      </c>
      <c r="D82">
        <f t="shared" si="87"/>
        <v>0</v>
      </c>
      <c r="E82" t="e">
        <f t="shared" si="79"/>
        <v>#DIV/0!</v>
      </c>
      <c r="F82">
        <f t="shared" si="80"/>
        <v>6.28</v>
      </c>
      <c r="G82" t="e">
        <f t="shared" si="112"/>
        <v>#DIV/0!</v>
      </c>
      <c r="H82" t="e">
        <f t="shared" si="65"/>
        <v>#DIV/0!</v>
      </c>
      <c r="I82" t="e">
        <f t="shared" si="66"/>
        <v>#DIV/0!</v>
      </c>
      <c r="O82">
        <v>181</v>
      </c>
      <c r="P82">
        <f t="shared" si="76"/>
        <v>18.944666666666667</v>
      </c>
      <c r="Q82">
        <f t="shared" si="88"/>
        <v>-0.83733333333333348</v>
      </c>
      <c r="R82">
        <f t="shared" si="81"/>
        <v>0.33149171270718231</v>
      </c>
      <c r="S82">
        <f t="shared" si="82"/>
        <v>6.28</v>
      </c>
      <c r="T82">
        <f t="shared" si="111"/>
        <v>-1.1511598576377353</v>
      </c>
      <c r="U82">
        <f t="shared" si="75"/>
        <v>3.3782594925572728E-4</v>
      </c>
      <c r="V82">
        <f t="shared" si="67"/>
        <v>3.2352643817611961E-4</v>
      </c>
      <c r="AA82">
        <v>150</v>
      </c>
      <c r="AB82">
        <f t="shared" si="83"/>
        <v>15.700000000000001</v>
      </c>
      <c r="AC82">
        <f t="shared" si="96"/>
        <v>-0.83733333333333171</v>
      </c>
      <c r="AD82">
        <f t="shared" si="89"/>
        <v>0.4</v>
      </c>
      <c r="AE82">
        <f t="shared" si="90"/>
        <v>6.28</v>
      </c>
      <c r="AF82">
        <f t="shared" si="91"/>
        <v>-0.89103057455688717</v>
      </c>
      <c r="AG82">
        <f t="shared" si="74"/>
        <v>4.0764331210190998E-4</v>
      </c>
      <c r="AH82">
        <f t="shared" si="69"/>
        <v>3.8700314440054807E-4</v>
      </c>
      <c r="AL82">
        <v>116</v>
      </c>
      <c r="AM82">
        <f t="shared" si="77"/>
        <v>12.141333333333334</v>
      </c>
      <c r="AN82">
        <f t="shared" si="92"/>
        <v>-0.73266666666666502</v>
      </c>
      <c r="AO82">
        <f t="shared" si="84"/>
        <v>0.51724137931034486</v>
      </c>
      <c r="AP82">
        <f t="shared" si="85"/>
        <v>6.28</v>
      </c>
      <c r="AQ82">
        <f t="shared" si="86"/>
        <v>-0.50700761721981591</v>
      </c>
      <c r="AR82">
        <f t="shared" si="64"/>
        <v>4.6123435097737643E-4</v>
      </c>
      <c r="AS82">
        <f t="shared" si="70"/>
        <v>4.3498524157216091E-4</v>
      </c>
      <c r="AW82">
        <v>124</v>
      </c>
      <c r="AX82">
        <f t="shared" si="93"/>
        <v>12.978666666666669</v>
      </c>
      <c r="AY82">
        <f t="shared" si="108"/>
        <v>-0.73266666666666325</v>
      </c>
      <c r="AZ82">
        <f t="shared" si="97"/>
        <v>0.4838709677419355</v>
      </c>
      <c r="BA82">
        <f t="shared" si="98"/>
        <v>6.28</v>
      </c>
      <c r="BB82">
        <f t="shared" si="99"/>
        <v>-0.55492913581351344</v>
      </c>
      <c r="BC82">
        <f t="shared" si="68"/>
        <v>4.3147729607560906E-4</v>
      </c>
      <c r="BD82">
        <f t="shared" si="71"/>
        <v>4.0842125735401214E-4</v>
      </c>
      <c r="BH82">
        <v>183</v>
      </c>
      <c r="BI82">
        <f t="shared" si="100"/>
        <v>19.154</v>
      </c>
      <c r="BJ82">
        <f t="shared" si="109"/>
        <v>-0.83733333333333348</v>
      </c>
      <c r="BK82">
        <f t="shared" si="101"/>
        <v>0.32786885245901637</v>
      </c>
      <c r="BL82">
        <f t="shared" si="102"/>
        <v>6.28</v>
      </c>
      <c r="BM82">
        <f t="shared" si="94"/>
        <v>-1.1067959224546475</v>
      </c>
      <c r="BN82">
        <f t="shared" ref="BN82:BN99" si="113">-$BZ$1*(BJ82/BK82)*(1/BI82^2)</f>
        <v>3.3413386237861553E-4</v>
      </c>
      <c r="BO82">
        <f t="shared" si="72"/>
        <v>3.2013872678160482E-4</v>
      </c>
      <c r="BU82">
        <v>172</v>
      </c>
      <c r="BV82">
        <f t="shared" si="103"/>
        <v>18.002666666666666</v>
      </c>
      <c r="BW82">
        <f t="shared" si="110"/>
        <v>-0.83733333333333348</v>
      </c>
      <c r="BX82">
        <f t="shared" si="104"/>
        <v>0.34883720930232559</v>
      </c>
      <c r="BY82">
        <f t="shared" si="105"/>
        <v>6.28</v>
      </c>
      <c r="BZ82">
        <f t="shared" si="95"/>
        <v>-1.0639535894368972</v>
      </c>
      <c r="CA82">
        <f t="shared" si="106"/>
        <v>3.5550288846096886E-4</v>
      </c>
      <c r="CB82">
        <f t="shared" si="107"/>
        <v>3.3970276008492517E-4</v>
      </c>
    </row>
    <row r="83" spans="3:80" x14ac:dyDescent="0.25">
      <c r="C83">
        <f t="shared" si="78"/>
        <v>0</v>
      </c>
      <c r="D83">
        <f t="shared" si="87"/>
        <v>0</v>
      </c>
      <c r="E83" t="e">
        <f t="shared" si="79"/>
        <v>#DIV/0!</v>
      </c>
      <c r="F83">
        <f t="shared" si="80"/>
        <v>6.28</v>
      </c>
      <c r="G83" t="e">
        <f t="shared" si="112"/>
        <v>#DIV/0!</v>
      </c>
      <c r="H83" t="e">
        <f t="shared" si="65"/>
        <v>#DIV/0!</v>
      </c>
      <c r="I83" t="e">
        <f t="shared" si="66"/>
        <v>#DIV/0!</v>
      </c>
      <c r="O83">
        <v>173</v>
      </c>
      <c r="P83">
        <f t="shared" si="76"/>
        <v>18.107333333333333</v>
      </c>
      <c r="Q83">
        <f t="shared" si="88"/>
        <v>-0.83733333333333348</v>
      </c>
      <c r="R83">
        <f t="shared" si="81"/>
        <v>0.34682080924855491</v>
      </c>
      <c r="S83">
        <f t="shared" si="82"/>
        <v>6.28</v>
      </c>
      <c r="T83">
        <f t="shared" si="111"/>
        <v>-1.096947991627744</v>
      </c>
      <c r="U83">
        <f t="shared" si="75"/>
        <v>3.53447958469865E-4</v>
      </c>
      <c r="V83">
        <f t="shared" si="67"/>
        <v>3.378259492557268E-4</v>
      </c>
      <c r="AA83">
        <v>142</v>
      </c>
      <c r="AB83">
        <f t="shared" si="83"/>
        <v>14.862666666666668</v>
      </c>
      <c r="AC83">
        <f t="shared" si="96"/>
        <v>-0.83733333333333348</v>
      </c>
      <c r="AD83">
        <f t="shared" si="89"/>
        <v>0.42253521126760563</v>
      </c>
      <c r="AE83">
        <f t="shared" si="90"/>
        <v>6.28</v>
      </c>
      <c r="AF83">
        <f t="shared" si="91"/>
        <v>-0.83054869708696788</v>
      </c>
      <c r="AG83">
        <f t="shared" si="74"/>
        <v>4.3060913250201856E-4</v>
      </c>
      <c r="AH83">
        <f t="shared" si="69"/>
        <v>4.0764331210191025E-4</v>
      </c>
      <c r="AL83">
        <v>108</v>
      </c>
      <c r="AM83">
        <f t="shared" si="77"/>
        <v>11.304</v>
      </c>
      <c r="AN83">
        <f t="shared" si="92"/>
        <v>-0.83733333333333348</v>
      </c>
      <c r="AO83">
        <f t="shared" si="84"/>
        <v>0.55555555555555558</v>
      </c>
      <c r="AP83">
        <f t="shared" si="85"/>
        <v>6.28</v>
      </c>
      <c r="AQ83">
        <f t="shared" si="86"/>
        <v>-0.55917265093221014</v>
      </c>
      <c r="AR83">
        <f t="shared" ref="AR83:AR97" si="114">-$BZ$1*(AN83/AO83)*(1/AM83^2)</f>
        <v>5.6617126680820961E-4</v>
      </c>
      <c r="AS83">
        <f t="shared" si="70"/>
        <v>5.2712497254557458E-4</v>
      </c>
      <c r="AW83">
        <v>116</v>
      </c>
      <c r="AX83">
        <f t="shared" si="93"/>
        <v>12.141333333333334</v>
      </c>
      <c r="AY83">
        <f t="shared" si="108"/>
        <v>-0.83733333333333526</v>
      </c>
      <c r="AZ83">
        <f t="shared" si="97"/>
        <v>0.51724137931034486</v>
      </c>
      <c r="BA83">
        <f t="shared" si="98"/>
        <v>6.28</v>
      </c>
      <c r="BB83">
        <f t="shared" si="99"/>
        <v>-0.62370876418278287</v>
      </c>
      <c r="BC83">
        <f t="shared" si="68"/>
        <v>5.2712497254557545E-4</v>
      </c>
      <c r="BD83">
        <f t="shared" si="71"/>
        <v>4.9311690980069945E-4</v>
      </c>
      <c r="BH83">
        <v>176</v>
      </c>
      <c r="BI83">
        <f t="shared" si="100"/>
        <v>18.421333333333333</v>
      </c>
      <c r="BJ83">
        <f t="shared" si="109"/>
        <v>-0.7326666666666668</v>
      </c>
      <c r="BK83">
        <f t="shared" si="101"/>
        <v>0.34090909090909088</v>
      </c>
      <c r="BL83">
        <f t="shared" si="102"/>
        <v>6.28</v>
      </c>
      <c r="BM83">
        <f t="shared" si="94"/>
        <v>-0.7981437414663114</v>
      </c>
      <c r="BN83">
        <f t="shared" si="113"/>
        <v>3.039953676896353E-4</v>
      </c>
      <c r="BO83">
        <f t="shared" si="72"/>
        <v>2.923671295812893E-4</v>
      </c>
      <c r="BU83">
        <v>165</v>
      </c>
      <c r="BV83">
        <f t="shared" si="103"/>
        <v>17.27</v>
      </c>
      <c r="BW83">
        <f t="shared" si="110"/>
        <v>-0.7326666666666668</v>
      </c>
      <c r="BX83">
        <f t="shared" si="104"/>
        <v>0.36363636363636365</v>
      </c>
      <c r="BY83">
        <f t="shared" si="105"/>
        <v>6.28</v>
      </c>
      <c r="BZ83">
        <f t="shared" si="95"/>
        <v>-0.77834939806855441</v>
      </c>
      <c r="CA83">
        <f t="shared" si="106"/>
        <v>3.2426172553561092E-4</v>
      </c>
      <c r="CB83">
        <f t="shared" si="107"/>
        <v>3.1106502740334805E-4</v>
      </c>
    </row>
    <row r="84" spans="3:80" x14ac:dyDescent="0.25">
      <c r="C84">
        <f t="shared" si="78"/>
        <v>0</v>
      </c>
      <c r="D84">
        <f t="shared" si="87"/>
        <v>0</v>
      </c>
      <c r="E84" t="e">
        <f t="shared" si="79"/>
        <v>#DIV/0!</v>
      </c>
      <c r="F84">
        <f t="shared" si="80"/>
        <v>6.28</v>
      </c>
      <c r="G84" t="e">
        <f t="shared" si="112"/>
        <v>#DIV/0!</v>
      </c>
      <c r="H84" t="e">
        <f t="shared" ref="H84:H97" si="115">-$BZ$1*(D84/E84)*(1/C84^2)</f>
        <v>#DIV/0!</v>
      </c>
      <c r="I84" t="e">
        <f t="shared" si="66"/>
        <v>#DIV/0!</v>
      </c>
      <c r="O84">
        <v>165</v>
      </c>
      <c r="P84">
        <f t="shared" si="76"/>
        <v>17.27</v>
      </c>
      <c r="Q84">
        <f t="shared" si="88"/>
        <v>-0.83733333333333348</v>
      </c>
      <c r="R84">
        <f t="shared" si="81"/>
        <v>0.36363636363636365</v>
      </c>
      <c r="S84">
        <f t="shared" si="82"/>
        <v>6.28</v>
      </c>
      <c r="T84">
        <f t="shared" si="111"/>
        <v>-1.0390484821383337</v>
      </c>
      <c r="U84">
        <f t="shared" si="75"/>
        <v>3.705848291835554E-4</v>
      </c>
      <c r="V84">
        <f t="shared" si="67"/>
        <v>3.5344795846986522E-4</v>
      </c>
      <c r="AA84">
        <v>135</v>
      </c>
      <c r="AB84">
        <f t="shared" si="83"/>
        <v>14.13</v>
      </c>
      <c r="AC84">
        <f t="shared" si="96"/>
        <v>-0.7326666666666668</v>
      </c>
      <c r="AD84">
        <f t="shared" si="89"/>
        <v>0.44444444444444442</v>
      </c>
      <c r="AE84">
        <f t="shared" si="90"/>
        <v>6.28</v>
      </c>
      <c r="AF84">
        <f t="shared" si="91"/>
        <v>-0.61794894635197328</v>
      </c>
      <c r="AG84">
        <f t="shared" si="74"/>
        <v>3.9631988676574667E-4</v>
      </c>
      <c r="AH84">
        <f t="shared" si="69"/>
        <v>3.767829909392671E-4</v>
      </c>
      <c r="AL84">
        <v>100</v>
      </c>
      <c r="AM84">
        <f t="shared" si="77"/>
        <v>10.466666666666667</v>
      </c>
      <c r="AN84">
        <f t="shared" si="92"/>
        <v>-0.83733333333333348</v>
      </c>
      <c r="AO84">
        <f t="shared" si="84"/>
        <v>0.6</v>
      </c>
      <c r="AP84">
        <f t="shared" si="85"/>
        <v>6.28</v>
      </c>
      <c r="AQ84">
        <f t="shared" si="86"/>
        <v>-0.49528362702920237</v>
      </c>
      <c r="AR84">
        <f t="shared" si="114"/>
        <v>6.1146496815286629E-4</v>
      </c>
      <c r="AS84">
        <f t="shared" si="70"/>
        <v>5.6617126680820863E-4</v>
      </c>
      <c r="AW84">
        <v>108</v>
      </c>
      <c r="AX84">
        <f t="shared" si="93"/>
        <v>11.304</v>
      </c>
      <c r="AY84">
        <f t="shared" si="108"/>
        <v>-0.83733333333333348</v>
      </c>
      <c r="AZ84">
        <f t="shared" si="97"/>
        <v>0.55555555555555558</v>
      </c>
      <c r="BA84">
        <f t="shared" si="98"/>
        <v>6.28</v>
      </c>
      <c r="BB84">
        <f t="shared" si="99"/>
        <v>-0.55917265093221014</v>
      </c>
      <c r="BC84">
        <f t="shared" si="68"/>
        <v>5.6617126680820961E-4</v>
      </c>
      <c r="BD84">
        <f t="shared" si="71"/>
        <v>5.2712497254557458E-4</v>
      </c>
      <c r="BH84">
        <v>168</v>
      </c>
      <c r="BI84">
        <f t="shared" si="100"/>
        <v>17.584</v>
      </c>
      <c r="BJ84">
        <f t="shared" si="109"/>
        <v>-0.83733333333333348</v>
      </c>
      <c r="BK84">
        <f t="shared" si="101"/>
        <v>0.35714285714285715</v>
      </c>
      <c r="BL84">
        <f t="shared" si="102"/>
        <v>6.28</v>
      </c>
      <c r="BM84">
        <f t="shared" si="94"/>
        <v>-1.0168440404910633</v>
      </c>
      <c r="BN84">
        <f t="shared" si="113"/>
        <v>3.6396724294813479E-4</v>
      </c>
      <c r="BO84">
        <f t="shared" si="72"/>
        <v>3.4742327735958313E-4</v>
      </c>
      <c r="BU84">
        <v>157</v>
      </c>
      <c r="BV84">
        <f t="shared" si="103"/>
        <v>16.432666666666666</v>
      </c>
      <c r="BW84">
        <f t="shared" si="110"/>
        <v>-0.83733333333333348</v>
      </c>
      <c r="BX84">
        <f t="shared" si="104"/>
        <v>0.38216560509554143</v>
      </c>
      <c r="BY84">
        <f t="shared" si="105"/>
        <v>6.28</v>
      </c>
      <c r="BZ84">
        <f t="shared" si="95"/>
        <v>-0.95987936323566092</v>
      </c>
      <c r="CA84">
        <f t="shared" si="106"/>
        <v>3.8946813258144356E-4</v>
      </c>
      <c r="CB84">
        <f t="shared" si="107"/>
        <v>3.705848291835554E-4</v>
      </c>
    </row>
    <row r="85" spans="3:80" x14ac:dyDescent="0.25">
      <c r="C85">
        <f t="shared" si="78"/>
        <v>0</v>
      </c>
      <c r="D85">
        <f t="shared" si="87"/>
        <v>0</v>
      </c>
      <c r="E85" t="e">
        <f t="shared" si="79"/>
        <v>#DIV/0!</v>
      </c>
      <c r="F85">
        <f t="shared" si="80"/>
        <v>6.28</v>
      </c>
      <c r="G85" t="e">
        <f t="shared" si="112"/>
        <v>#DIV/0!</v>
      </c>
      <c r="H85" t="e">
        <f t="shared" si="115"/>
        <v>#DIV/0!</v>
      </c>
      <c r="I85" t="e">
        <f t="shared" si="66"/>
        <v>#DIV/0!</v>
      </c>
      <c r="O85">
        <v>158</v>
      </c>
      <c r="P85">
        <f t="shared" si="76"/>
        <v>16.537333333333333</v>
      </c>
      <c r="Q85">
        <f t="shared" si="88"/>
        <v>-0.7326666666666668</v>
      </c>
      <c r="R85">
        <f t="shared" si="81"/>
        <v>0.379746835443038</v>
      </c>
      <c r="S85">
        <f t="shared" si="82"/>
        <v>6.28</v>
      </c>
      <c r="T85">
        <f t="shared" si="111"/>
        <v>-0.7693106099195145</v>
      </c>
      <c r="U85">
        <f t="shared" si="75"/>
        <v>3.3862775135047981E-4</v>
      </c>
      <c r="V85">
        <f t="shared" si="67"/>
        <v>3.2426172553561076E-4</v>
      </c>
      <c r="AA85">
        <v>127</v>
      </c>
      <c r="AB85">
        <f t="shared" si="83"/>
        <v>13.292666666666667</v>
      </c>
      <c r="AC85">
        <f t="shared" si="96"/>
        <v>-0.83733333333333348</v>
      </c>
      <c r="AD85">
        <f t="shared" si="89"/>
        <v>0.47244094488188976</v>
      </c>
      <c r="AE85">
        <f t="shared" si="90"/>
        <v>6.28</v>
      </c>
      <c r="AF85">
        <f t="shared" si="91"/>
        <v>-0.7123821338249583</v>
      </c>
      <c r="AG85">
        <f t="shared" si="74"/>
        <v>4.8146847886052467E-4</v>
      </c>
      <c r="AH85">
        <f t="shared" si="69"/>
        <v>4.5293701344656693E-4</v>
      </c>
      <c r="AL85">
        <v>92</v>
      </c>
      <c r="AM85">
        <f t="shared" si="77"/>
        <v>9.6293333333333351</v>
      </c>
      <c r="AN85">
        <f t="shared" si="92"/>
        <v>-0.83733333333333171</v>
      </c>
      <c r="AO85">
        <f t="shared" si="84"/>
        <v>0.65217391304347827</v>
      </c>
      <c r="AP85">
        <f t="shared" si="85"/>
        <v>6.28</v>
      </c>
      <c r="AQ85">
        <f t="shared" si="86"/>
        <v>-0.43265160758929933</v>
      </c>
      <c r="AR85">
        <f t="shared" si="114"/>
        <v>6.6463583494876617E-4</v>
      </c>
      <c r="AS85">
        <f t="shared" si="70"/>
        <v>6.1146496815286553E-4</v>
      </c>
      <c r="AW85">
        <v>100</v>
      </c>
      <c r="AX85">
        <f t="shared" si="93"/>
        <v>10.466666666666667</v>
      </c>
      <c r="AY85">
        <f t="shared" si="108"/>
        <v>-0.83733333333333348</v>
      </c>
      <c r="AZ85">
        <f t="shared" si="97"/>
        <v>0.6</v>
      </c>
      <c r="BA85">
        <f t="shared" si="98"/>
        <v>6.28</v>
      </c>
      <c r="BB85">
        <f t="shared" si="99"/>
        <v>-0.49528362702920237</v>
      </c>
      <c r="BC85">
        <f t="shared" ref="BC85:BC99" si="116">-$BZ$1*(AY85/AZ85)*(1/AX85^2)</f>
        <v>6.1146496815286629E-4</v>
      </c>
      <c r="BD85">
        <f t="shared" si="71"/>
        <v>5.6617126680820863E-4</v>
      </c>
      <c r="BH85">
        <v>161</v>
      </c>
      <c r="BI85">
        <f t="shared" si="100"/>
        <v>16.851333333333333</v>
      </c>
      <c r="BJ85">
        <f t="shared" si="109"/>
        <v>-0.7326666666666668</v>
      </c>
      <c r="BK85">
        <f t="shared" si="101"/>
        <v>0.37267080745341613</v>
      </c>
      <c r="BL85">
        <f t="shared" si="102"/>
        <v>6.28</v>
      </c>
      <c r="BM85">
        <f t="shared" si="94"/>
        <v>-0.74508933984983394</v>
      </c>
      <c r="BN85">
        <f t="shared" si="113"/>
        <v>3.323179174743839E-4</v>
      </c>
      <c r="BO85">
        <f t="shared" si="72"/>
        <v>3.1847133757961733E-4</v>
      </c>
      <c r="BU85">
        <v>150</v>
      </c>
      <c r="BV85">
        <f t="shared" si="103"/>
        <v>15.700000000000001</v>
      </c>
      <c r="BW85">
        <f t="shared" si="110"/>
        <v>-0.73266666666666502</v>
      </c>
      <c r="BX85">
        <f t="shared" si="104"/>
        <v>0.4</v>
      </c>
      <c r="BY85">
        <f t="shared" si="105"/>
        <v>6.28</v>
      </c>
      <c r="BZ85">
        <f t="shared" si="95"/>
        <v>-0.71027124122355367</v>
      </c>
      <c r="CA85">
        <f t="shared" si="106"/>
        <v>3.5668789808917113E-4</v>
      </c>
      <c r="CB85">
        <f t="shared" si="107"/>
        <v>3.4078461600876267E-4</v>
      </c>
    </row>
    <row r="86" spans="3:80" x14ac:dyDescent="0.25">
      <c r="C86">
        <f t="shared" si="78"/>
        <v>0</v>
      </c>
      <c r="D86">
        <f t="shared" si="87"/>
        <v>0</v>
      </c>
      <c r="E86" t="e">
        <f t="shared" si="79"/>
        <v>#DIV/0!</v>
      </c>
      <c r="F86">
        <f t="shared" si="80"/>
        <v>6.28</v>
      </c>
      <c r="G86" t="e">
        <f t="shared" si="112"/>
        <v>#DIV/0!</v>
      </c>
      <c r="H86" t="e">
        <f t="shared" si="115"/>
        <v>#DIV/0!</v>
      </c>
      <c r="I86" t="e">
        <f t="shared" si="66"/>
        <v>#DIV/0!</v>
      </c>
      <c r="O86">
        <v>150</v>
      </c>
      <c r="P86">
        <f t="shared" si="76"/>
        <v>15.700000000000001</v>
      </c>
      <c r="Q86">
        <f t="shared" si="88"/>
        <v>-0.83733333333333171</v>
      </c>
      <c r="R86">
        <f t="shared" si="81"/>
        <v>0.4</v>
      </c>
      <c r="S86">
        <f t="shared" si="82"/>
        <v>6.28</v>
      </c>
      <c r="T86">
        <f t="shared" si="111"/>
        <v>-0.92257098833333018</v>
      </c>
      <c r="U86">
        <f t="shared" si="75"/>
        <v>4.0764331210190998E-4</v>
      </c>
      <c r="V86">
        <f t="shared" si="67"/>
        <v>3.8700314440054807E-4</v>
      </c>
      <c r="AA86">
        <v>120</v>
      </c>
      <c r="AB86">
        <f t="shared" si="83"/>
        <v>12.56</v>
      </c>
      <c r="AC86">
        <f t="shared" si="96"/>
        <v>-0.7326666666666668</v>
      </c>
      <c r="AD86">
        <f t="shared" si="89"/>
        <v>0.5</v>
      </c>
      <c r="AE86">
        <f t="shared" si="90"/>
        <v>6.28</v>
      </c>
      <c r="AF86">
        <f t="shared" si="91"/>
        <v>-0.53114061417312808</v>
      </c>
      <c r="AG86">
        <f t="shared" si="74"/>
        <v>4.4585987261146502E-4</v>
      </c>
      <c r="AH86">
        <f t="shared" si="69"/>
        <v>4.2128491900295909E-4</v>
      </c>
      <c r="AL86">
        <v>84</v>
      </c>
      <c r="AM86">
        <f t="shared" si="77"/>
        <v>8.7919999999999998</v>
      </c>
      <c r="AN86">
        <f t="shared" si="92"/>
        <v>-0.83733333333333526</v>
      </c>
      <c r="AO86">
        <f t="shared" si="84"/>
        <v>0.7142857142857143</v>
      </c>
      <c r="AP86">
        <f t="shared" si="85"/>
        <v>6.28</v>
      </c>
      <c r="AQ86">
        <f t="shared" si="86"/>
        <v>-0.3718865077280506</v>
      </c>
      <c r="AR86">
        <f t="shared" si="114"/>
        <v>7.2793448589627109E-4</v>
      </c>
      <c r="AS86">
        <f t="shared" si="70"/>
        <v>6.6463583494876942E-4</v>
      </c>
      <c r="AW86">
        <v>93</v>
      </c>
      <c r="AX86">
        <f t="shared" si="93"/>
        <v>9.734</v>
      </c>
      <c r="AY86">
        <f t="shared" si="108"/>
        <v>-0.7326666666666668</v>
      </c>
      <c r="AZ86">
        <f t="shared" si="97"/>
        <v>0.64516129032258063</v>
      </c>
      <c r="BA86">
        <f t="shared" si="98"/>
        <v>6.28</v>
      </c>
      <c r="BB86">
        <f t="shared" si="99"/>
        <v>-0.36538000571299473</v>
      </c>
      <c r="BC86">
        <f t="shared" si="116"/>
        <v>5.7530306143414845E-4</v>
      </c>
      <c r="BD86">
        <f t="shared" si="71"/>
        <v>5.3503184713375881E-4</v>
      </c>
      <c r="BH86">
        <v>153</v>
      </c>
      <c r="BI86">
        <f t="shared" si="100"/>
        <v>16.013999999999999</v>
      </c>
      <c r="BJ86">
        <f t="shared" si="109"/>
        <v>-0.83733333333333348</v>
      </c>
      <c r="BK86">
        <f t="shared" si="101"/>
        <v>0.39215686274509803</v>
      </c>
      <c r="BL86">
        <f t="shared" si="102"/>
        <v>6.28</v>
      </c>
      <c r="BM86">
        <f t="shared" si="94"/>
        <v>-0.9130853358043689</v>
      </c>
      <c r="BN86">
        <f t="shared" si="113"/>
        <v>3.996503059822656E-4</v>
      </c>
      <c r="BO86">
        <f t="shared" si="72"/>
        <v>3.7979190568501053E-4</v>
      </c>
      <c r="BU86">
        <v>142</v>
      </c>
      <c r="BV86">
        <f t="shared" si="103"/>
        <v>14.862666666666668</v>
      </c>
      <c r="BW86">
        <f t="shared" si="110"/>
        <v>-0.83733333333333348</v>
      </c>
      <c r="BX86">
        <f t="shared" si="104"/>
        <v>0.42253521126760563</v>
      </c>
      <c r="BY86">
        <f t="shared" si="105"/>
        <v>6.28</v>
      </c>
      <c r="BZ86">
        <f t="shared" si="95"/>
        <v>-0.84527528778326433</v>
      </c>
      <c r="CA86">
        <f t="shared" si="106"/>
        <v>4.3060913250201856E-4</v>
      </c>
      <c r="CB86">
        <f t="shared" si="107"/>
        <v>4.0764331210191025E-4</v>
      </c>
    </row>
    <row r="87" spans="3:80" x14ac:dyDescent="0.25">
      <c r="C87">
        <f t="shared" si="78"/>
        <v>0</v>
      </c>
      <c r="D87">
        <f t="shared" si="87"/>
        <v>0</v>
      </c>
      <c r="E87" t="e">
        <f t="shared" si="79"/>
        <v>#DIV/0!</v>
      </c>
      <c r="F87">
        <f t="shared" si="80"/>
        <v>6.28</v>
      </c>
      <c r="G87" t="e">
        <f t="shared" si="112"/>
        <v>#DIV/0!</v>
      </c>
      <c r="H87" t="e">
        <f t="shared" si="115"/>
        <v>#DIV/0!</v>
      </c>
      <c r="I87" t="e">
        <f t="shared" si="66"/>
        <v>#DIV/0!</v>
      </c>
      <c r="O87">
        <v>143</v>
      </c>
      <c r="P87">
        <f t="shared" si="76"/>
        <v>14.967333333333334</v>
      </c>
      <c r="Q87">
        <f t="shared" si="88"/>
        <v>-0.7326666666666668</v>
      </c>
      <c r="R87">
        <f t="shared" si="81"/>
        <v>0.41958041958041958</v>
      </c>
      <c r="S87">
        <f t="shared" si="82"/>
        <v>6.28</v>
      </c>
      <c r="T87">
        <f t="shared" si="111"/>
        <v>-0.68820541269247004</v>
      </c>
      <c r="U87">
        <f t="shared" si="75"/>
        <v>3.7414814484878182E-4</v>
      </c>
      <c r="V87">
        <f t="shared" si="67"/>
        <v>3.5668789808917232E-4</v>
      </c>
      <c r="AA87">
        <v>112</v>
      </c>
      <c r="AB87">
        <f t="shared" si="83"/>
        <v>11.722666666666667</v>
      </c>
      <c r="AC87">
        <f t="shared" si="96"/>
        <v>-0.83733333333333348</v>
      </c>
      <c r="AD87">
        <f t="shared" si="89"/>
        <v>0.5357142857142857</v>
      </c>
      <c r="AE87">
        <f t="shared" si="90"/>
        <v>6.28</v>
      </c>
      <c r="AF87">
        <f t="shared" si="91"/>
        <v>-0.59139794108377186</v>
      </c>
      <c r="AG87">
        <f t="shared" si="74"/>
        <v>5.4595086442220202E-4</v>
      </c>
      <c r="AH87">
        <f t="shared" si="69"/>
        <v>5.0955414012738914E-4</v>
      </c>
      <c r="AL87">
        <v>76</v>
      </c>
      <c r="AM87">
        <f t="shared" si="77"/>
        <v>7.9546666666666663</v>
      </c>
      <c r="AN87">
        <f t="shared" si="92"/>
        <v>-0.83733333333333348</v>
      </c>
      <c r="AO87">
        <f t="shared" si="84"/>
        <v>0.78947368421052633</v>
      </c>
      <c r="AP87">
        <f t="shared" si="85"/>
        <v>6.28</v>
      </c>
      <c r="AQ87">
        <f t="shared" si="86"/>
        <v>-0.31359824256099328</v>
      </c>
      <c r="AR87">
        <f t="shared" si="114"/>
        <v>8.0455916862219254E-4</v>
      </c>
      <c r="AS87">
        <f t="shared" si="70"/>
        <v>7.2793448589627001E-4</v>
      </c>
      <c r="AW87">
        <v>85</v>
      </c>
      <c r="AX87">
        <f t="shared" si="93"/>
        <v>8.8966666666666683</v>
      </c>
      <c r="AY87">
        <f t="shared" si="108"/>
        <v>-0.83733333333333171</v>
      </c>
      <c r="AZ87">
        <f t="shared" si="97"/>
        <v>0.70588235294117652</v>
      </c>
      <c r="BA87">
        <f t="shared" si="98"/>
        <v>6.28</v>
      </c>
      <c r="BB87">
        <f t="shared" si="99"/>
        <v>-0.37935920133819656</v>
      </c>
      <c r="BC87">
        <f t="shared" si="116"/>
        <v>7.1937055076807632E-4</v>
      </c>
      <c r="BD87">
        <f t="shared" si="71"/>
        <v>6.5748921306759626E-4</v>
      </c>
      <c r="BH87">
        <v>145</v>
      </c>
      <c r="BI87">
        <f t="shared" si="100"/>
        <v>15.176666666666666</v>
      </c>
      <c r="BJ87">
        <f t="shared" si="109"/>
        <v>-0.83733333333333348</v>
      </c>
      <c r="BK87">
        <f t="shared" si="101"/>
        <v>0.41379310344827586</v>
      </c>
      <c r="BL87">
        <f t="shared" si="102"/>
        <v>6.28</v>
      </c>
      <c r="BM87">
        <f t="shared" si="94"/>
        <v>-0.85349009578523505</v>
      </c>
      <c r="BN87">
        <f t="shared" si="113"/>
        <v>4.2169997803645964E-4</v>
      </c>
      <c r="BO87">
        <f t="shared" si="72"/>
        <v>3.9965030598226495E-4</v>
      </c>
      <c r="BU87">
        <v>134</v>
      </c>
      <c r="BV87">
        <f t="shared" si="103"/>
        <v>14.025333333333334</v>
      </c>
      <c r="BW87">
        <f t="shared" si="110"/>
        <v>-0.83733333333333348</v>
      </c>
      <c r="BX87">
        <f t="shared" si="104"/>
        <v>0.44776119402985076</v>
      </c>
      <c r="BY87">
        <f t="shared" si="105"/>
        <v>6.28</v>
      </c>
      <c r="BZ87">
        <f t="shared" si="95"/>
        <v>-0.78123576806428596</v>
      </c>
      <c r="CA87">
        <f t="shared" si="106"/>
        <v>4.5631714041258675E-4</v>
      </c>
      <c r="CB87">
        <f t="shared" si="107"/>
        <v>4.3060913250201921E-4</v>
      </c>
    </row>
    <row r="88" spans="3:80" x14ac:dyDescent="0.25">
      <c r="C88">
        <f t="shared" si="78"/>
        <v>0</v>
      </c>
      <c r="D88">
        <f t="shared" si="87"/>
        <v>0</v>
      </c>
      <c r="E88" t="e">
        <f t="shared" si="79"/>
        <v>#DIV/0!</v>
      </c>
      <c r="F88">
        <f t="shared" si="80"/>
        <v>6.28</v>
      </c>
      <c r="G88" t="e">
        <f t="shared" si="112"/>
        <v>#DIV/0!</v>
      </c>
      <c r="H88" t="e">
        <f t="shared" si="115"/>
        <v>#DIV/0!</v>
      </c>
      <c r="I88" t="e">
        <f t="shared" si="66"/>
        <v>#DIV/0!</v>
      </c>
      <c r="O88">
        <v>135</v>
      </c>
      <c r="P88">
        <f t="shared" si="76"/>
        <v>14.13</v>
      </c>
      <c r="Q88">
        <f t="shared" si="88"/>
        <v>-0.83733333333333348</v>
      </c>
      <c r="R88">
        <f t="shared" si="81"/>
        <v>0.44444444444444442</v>
      </c>
      <c r="S88">
        <f t="shared" si="82"/>
        <v>6.28</v>
      </c>
      <c r="T88">
        <f t="shared" si="111"/>
        <v>-0.79900362049500018</v>
      </c>
      <c r="U88">
        <f t="shared" si="75"/>
        <v>4.5293701344656758E-4</v>
      </c>
      <c r="V88">
        <f t="shared" si="67"/>
        <v>4.2759787982717926E-4</v>
      </c>
      <c r="AA88">
        <v>50</v>
      </c>
      <c r="AB88">
        <f t="shared" si="83"/>
        <v>5.2333333333333334</v>
      </c>
      <c r="AC88">
        <f t="shared" si="96"/>
        <v>-6.4893333333333336</v>
      </c>
      <c r="AD88">
        <f t="shared" si="89"/>
        <v>1.2</v>
      </c>
      <c r="AE88">
        <f t="shared" si="90"/>
        <v>6.28</v>
      </c>
      <c r="AF88">
        <f t="shared" si="91"/>
        <v>-1.3194659163416136</v>
      </c>
      <c r="AG88">
        <f t="shared" ref="AG88:AG98" si="117">-$BZ$1*(AC88/AD88)*(1/AB88^2)</f>
        <v>9.4777070063694277E-3</v>
      </c>
      <c r="AH88">
        <f t="shared" si="69"/>
        <v>4.2311191992720652E-3</v>
      </c>
      <c r="AL88">
        <v>67</v>
      </c>
      <c r="AM88">
        <f t="shared" si="77"/>
        <v>7.012666666666667</v>
      </c>
      <c r="AN88">
        <f t="shared" si="92"/>
        <v>-0.94199999999999928</v>
      </c>
      <c r="AO88">
        <f t="shared" si="84"/>
        <v>0.89552238805970152</v>
      </c>
      <c r="AP88">
        <f t="shared" si="85"/>
        <v>6.28</v>
      </c>
      <c r="AQ88">
        <f t="shared" si="86"/>
        <v>-0.29067613408581333</v>
      </c>
      <c r="AR88">
        <f t="shared" si="114"/>
        <v>1.0267135659283192E-3</v>
      </c>
      <c r="AS88">
        <f t="shared" si="70"/>
        <v>9.0512906469996551E-4</v>
      </c>
      <c r="AW88">
        <v>76</v>
      </c>
      <c r="AX88">
        <f t="shared" si="93"/>
        <v>7.9546666666666663</v>
      </c>
      <c r="AY88">
        <f t="shared" si="108"/>
        <v>-0.94200000000000195</v>
      </c>
      <c r="AZ88">
        <f t="shared" si="97"/>
        <v>0.78947368421052633</v>
      </c>
      <c r="BA88">
        <f t="shared" si="98"/>
        <v>6.28</v>
      </c>
      <c r="BB88">
        <f t="shared" si="99"/>
        <v>-0.36369231396840157</v>
      </c>
      <c r="BC88">
        <f t="shared" si="116"/>
        <v>9.0512906469996843E-4</v>
      </c>
      <c r="BD88">
        <f t="shared" si="71"/>
        <v>8.0929186961409022E-4</v>
      </c>
      <c r="BH88">
        <v>138</v>
      </c>
      <c r="BI88">
        <f t="shared" si="100"/>
        <v>14.443999999999999</v>
      </c>
      <c r="BJ88">
        <f t="shared" si="109"/>
        <v>-0.7326666666666668</v>
      </c>
      <c r="BK88">
        <f t="shared" si="101"/>
        <v>0.43478260869565216</v>
      </c>
      <c r="BL88">
        <f t="shared" si="102"/>
        <v>6.28</v>
      </c>
      <c r="BM88">
        <f t="shared" si="94"/>
        <v>-0.63437551228055611</v>
      </c>
      <c r="BN88">
        <f t="shared" si="113"/>
        <v>3.8770423705344794E-4</v>
      </c>
      <c r="BO88">
        <f t="shared" si="72"/>
        <v>3.6898748078190201E-4</v>
      </c>
      <c r="BU88">
        <v>127</v>
      </c>
      <c r="BV88">
        <f t="shared" si="103"/>
        <v>13.292666666666667</v>
      </c>
      <c r="BW88">
        <f t="shared" si="110"/>
        <v>-0.7326666666666668</v>
      </c>
      <c r="BX88">
        <f t="shared" si="104"/>
        <v>0.47244094488188976</v>
      </c>
      <c r="BY88">
        <f t="shared" si="105"/>
        <v>6.28</v>
      </c>
      <c r="BZ88">
        <f t="shared" si="95"/>
        <v>-0.58280580994347664</v>
      </c>
      <c r="CA88">
        <f t="shared" si="106"/>
        <v>4.2128491900295909E-4</v>
      </c>
      <c r="CB88">
        <f t="shared" si="107"/>
        <v>3.9927749786101291E-4</v>
      </c>
    </row>
    <row r="89" spans="3:80" x14ac:dyDescent="0.25">
      <c r="C89">
        <f t="shared" si="78"/>
        <v>0</v>
      </c>
      <c r="D89">
        <f t="shared" si="87"/>
        <v>0</v>
      </c>
      <c r="E89" t="e">
        <f t="shared" si="79"/>
        <v>#DIV/0!</v>
      </c>
      <c r="F89">
        <f t="shared" si="80"/>
        <v>6.28</v>
      </c>
      <c r="G89" t="e">
        <f t="shared" si="112"/>
        <v>#DIV/0!</v>
      </c>
      <c r="H89" t="e">
        <f t="shared" si="115"/>
        <v>#DIV/0!</v>
      </c>
      <c r="I89" t="e">
        <f t="shared" si="66"/>
        <v>#DIV/0!</v>
      </c>
      <c r="O89">
        <v>128</v>
      </c>
      <c r="P89">
        <f t="shared" si="76"/>
        <v>13.397333333333334</v>
      </c>
      <c r="Q89">
        <f t="shared" si="88"/>
        <v>-0.7326666666666668</v>
      </c>
      <c r="R89">
        <f t="shared" si="81"/>
        <v>0.46875</v>
      </c>
      <c r="S89">
        <f t="shared" si="82"/>
        <v>6.28</v>
      </c>
      <c r="T89">
        <f t="shared" si="111"/>
        <v>-0.5978954736647587</v>
      </c>
      <c r="U89">
        <f t="shared" si="75"/>
        <v>4.1799363057324848E-4</v>
      </c>
      <c r="V89">
        <f t="shared" si="67"/>
        <v>3.9631988676574537E-4</v>
      </c>
      <c r="AA89">
        <v>89</v>
      </c>
      <c r="AB89">
        <f t="shared" si="83"/>
        <v>9.3153333333333332</v>
      </c>
      <c r="AC89">
        <f t="shared" si="96"/>
        <v>4.0819999999999999</v>
      </c>
      <c r="AD89">
        <f t="shared" si="89"/>
        <v>0.6741573033707865</v>
      </c>
      <c r="AE89">
        <f t="shared" si="90"/>
        <v>6.28</v>
      </c>
      <c r="AF89">
        <f t="shared" si="91"/>
        <v>2.819156158368703</v>
      </c>
      <c r="AG89">
        <f t="shared" si="117"/>
        <v>-3.3493165390395766E-3</v>
      </c>
      <c r="AH89">
        <f t="shared" si="69"/>
        <v>-5.9617834394904449E-3</v>
      </c>
      <c r="AL89">
        <v>58</v>
      </c>
      <c r="AM89">
        <f t="shared" si="77"/>
        <v>6.0706666666666669</v>
      </c>
      <c r="AN89">
        <f t="shared" si="92"/>
        <v>-0.94200000000000017</v>
      </c>
      <c r="AO89">
        <f t="shared" si="84"/>
        <v>1.0344827586206897</v>
      </c>
      <c r="AP89">
        <f t="shared" si="85"/>
        <v>6.28</v>
      </c>
      <c r="AQ89">
        <f t="shared" si="86"/>
        <v>-0.2238400292265513</v>
      </c>
      <c r="AR89">
        <f t="shared" si="114"/>
        <v>1.1860311882275422E-3</v>
      </c>
      <c r="AS89">
        <f t="shared" si="70"/>
        <v>1.0267135659283201E-3</v>
      </c>
      <c r="AW89">
        <v>68</v>
      </c>
      <c r="AX89">
        <f t="shared" si="93"/>
        <v>7.1173333333333337</v>
      </c>
      <c r="AY89">
        <f t="shared" si="108"/>
        <v>-0.8373333333333326</v>
      </c>
      <c r="AZ89">
        <f t="shared" si="97"/>
        <v>0.88235294117647056</v>
      </c>
      <c r="BA89">
        <f t="shared" si="98"/>
        <v>6.28</v>
      </c>
      <c r="BB89">
        <f t="shared" si="99"/>
        <v>-0.2583967272036754</v>
      </c>
      <c r="BC89">
        <f t="shared" si="116"/>
        <v>8.9921318846009654E-4</v>
      </c>
      <c r="BD89">
        <f t="shared" si="71"/>
        <v>8.0455916862219156E-4</v>
      </c>
      <c r="BH89">
        <v>130</v>
      </c>
      <c r="BI89">
        <f t="shared" si="100"/>
        <v>13.606666666666666</v>
      </c>
      <c r="BJ89">
        <f t="shared" si="109"/>
        <v>-0.83733333333333348</v>
      </c>
      <c r="BK89">
        <f t="shared" si="101"/>
        <v>0.46153846153846156</v>
      </c>
      <c r="BL89">
        <f t="shared" si="102"/>
        <v>6.28</v>
      </c>
      <c r="BM89">
        <f t="shared" si="94"/>
        <v>-0.73636951080537949</v>
      </c>
      <c r="BN89">
        <f t="shared" si="113"/>
        <v>4.703576678098973E-4</v>
      </c>
      <c r="BO89">
        <f t="shared" si="72"/>
        <v>4.4309055663251286E-4</v>
      </c>
      <c r="BU89">
        <v>119</v>
      </c>
      <c r="BV89">
        <f t="shared" si="103"/>
        <v>12.455333333333334</v>
      </c>
      <c r="BW89">
        <f t="shared" si="110"/>
        <v>-0.83733333333333348</v>
      </c>
      <c r="BX89">
        <f t="shared" si="104"/>
        <v>0.50420168067226889</v>
      </c>
      <c r="BY89">
        <f t="shared" si="105"/>
        <v>6.28</v>
      </c>
      <c r="BZ89">
        <f t="shared" si="95"/>
        <v>-0.65829450497571818</v>
      </c>
      <c r="CA89">
        <f t="shared" si="106"/>
        <v>5.1383610769148425E-4</v>
      </c>
      <c r="CB89">
        <f t="shared" si="107"/>
        <v>4.8146847886052478E-4</v>
      </c>
    </row>
    <row r="90" spans="3:80" x14ac:dyDescent="0.25">
      <c r="C90">
        <f t="shared" si="78"/>
        <v>0</v>
      </c>
      <c r="D90">
        <f t="shared" si="87"/>
        <v>0</v>
      </c>
      <c r="E90" t="e">
        <f t="shared" si="79"/>
        <v>#DIV/0!</v>
      </c>
      <c r="F90">
        <f t="shared" si="80"/>
        <v>6.28</v>
      </c>
      <c r="G90" t="e">
        <f t="shared" si="112"/>
        <v>#DIV/0!</v>
      </c>
      <c r="H90" t="e">
        <f t="shared" si="115"/>
        <v>#DIV/0!</v>
      </c>
      <c r="I90" t="e">
        <f t="shared" si="66"/>
        <v>#DIV/0!</v>
      </c>
      <c r="O90">
        <v>120</v>
      </c>
      <c r="P90">
        <f t="shared" si="76"/>
        <v>12.56</v>
      </c>
      <c r="Q90">
        <f t="shared" si="88"/>
        <v>-0.83733333333333348</v>
      </c>
      <c r="R90">
        <f t="shared" si="81"/>
        <v>0.5</v>
      </c>
      <c r="S90">
        <f t="shared" si="82"/>
        <v>6.28</v>
      </c>
      <c r="T90">
        <f t="shared" si="111"/>
        <v>-0.67217757269333345</v>
      </c>
      <c r="U90">
        <f t="shared" si="75"/>
        <v>5.095541401273886E-4</v>
      </c>
      <c r="V90">
        <f t="shared" si="67"/>
        <v>4.777070063694273E-4</v>
      </c>
      <c r="AA90">
        <v>80</v>
      </c>
      <c r="AB90">
        <f t="shared" si="83"/>
        <v>8.3733333333333331</v>
      </c>
      <c r="AC90">
        <f t="shared" si="96"/>
        <v>-0.94200000000000017</v>
      </c>
      <c r="AD90">
        <f t="shared" si="89"/>
        <v>0.75</v>
      </c>
      <c r="AE90">
        <f t="shared" si="90"/>
        <v>6.28</v>
      </c>
      <c r="AF90">
        <f t="shared" si="91"/>
        <v>-0.39790054740932196</v>
      </c>
      <c r="AG90">
        <f t="shared" si="117"/>
        <v>8.5987261146496831E-4</v>
      </c>
      <c r="AH90">
        <f t="shared" si="69"/>
        <v>7.7291920131682546E-4</v>
      </c>
      <c r="AL90">
        <v>48</v>
      </c>
      <c r="AM90">
        <f t="shared" si="77"/>
        <v>5.0240000000000009</v>
      </c>
      <c r="AN90">
        <f t="shared" si="92"/>
        <v>-1.046666666666666</v>
      </c>
      <c r="AO90">
        <f t="shared" si="84"/>
        <v>1.25</v>
      </c>
      <c r="AP90">
        <f t="shared" si="85"/>
        <v>6.28</v>
      </c>
      <c r="AQ90">
        <f t="shared" si="86"/>
        <v>-0.17786428250708003</v>
      </c>
      <c r="AR90">
        <f t="shared" si="114"/>
        <v>1.5923566878980877E-3</v>
      </c>
      <c r="AS90">
        <f t="shared" si="70"/>
        <v>1.3178124313639342E-3</v>
      </c>
      <c r="AW90">
        <v>58</v>
      </c>
      <c r="AX90">
        <f t="shared" si="93"/>
        <v>6.0706666666666669</v>
      </c>
      <c r="AY90">
        <f t="shared" si="108"/>
        <v>-1.0466666666666669</v>
      </c>
      <c r="AZ90">
        <f t="shared" si="97"/>
        <v>1.0344827586206897</v>
      </c>
      <c r="BA90">
        <f t="shared" si="98"/>
        <v>6.28</v>
      </c>
      <c r="BB90">
        <f t="shared" si="99"/>
        <v>-0.2530153159672921</v>
      </c>
      <c r="BC90">
        <f t="shared" si="116"/>
        <v>1.3178124313639359E-3</v>
      </c>
      <c r="BD90">
        <f t="shared" si="71"/>
        <v>1.1240164855751216E-3</v>
      </c>
      <c r="BH90">
        <v>123</v>
      </c>
      <c r="BI90">
        <f t="shared" si="100"/>
        <v>12.873999999999999</v>
      </c>
      <c r="BJ90">
        <f t="shared" si="109"/>
        <v>-0.7326666666666668</v>
      </c>
      <c r="BK90">
        <f t="shared" si="101"/>
        <v>0.48780487804878048</v>
      </c>
      <c r="BL90">
        <f t="shared" si="102"/>
        <v>6.28</v>
      </c>
      <c r="BM90">
        <f t="shared" si="94"/>
        <v>-0.54901846930561693</v>
      </c>
      <c r="BN90">
        <f t="shared" si="113"/>
        <v>4.3498524157216108E-4</v>
      </c>
      <c r="BO90">
        <f t="shared" si="72"/>
        <v>4.1156295933365936E-4</v>
      </c>
      <c r="BU90">
        <v>111</v>
      </c>
      <c r="BV90">
        <f t="shared" si="103"/>
        <v>11.618</v>
      </c>
      <c r="BW90">
        <f t="shared" si="110"/>
        <v>-0.83733333333333348</v>
      </c>
      <c r="BX90">
        <f t="shared" si="104"/>
        <v>0.54054054054054057</v>
      </c>
      <c r="BY90">
        <f t="shared" si="105"/>
        <v>6.28</v>
      </c>
      <c r="BZ90">
        <f t="shared" si="95"/>
        <v>-0.5923291499975748</v>
      </c>
      <c r="CA90">
        <f t="shared" si="106"/>
        <v>5.508693406782579E-4</v>
      </c>
      <c r="CB90">
        <f t="shared" si="107"/>
        <v>5.1383610769148381E-4</v>
      </c>
    </row>
    <row r="91" spans="3:80" x14ac:dyDescent="0.25">
      <c r="C91">
        <f t="shared" si="78"/>
        <v>0</v>
      </c>
      <c r="D91">
        <f t="shared" si="87"/>
        <v>0</v>
      </c>
      <c r="E91" t="e">
        <f t="shared" si="79"/>
        <v>#DIV/0!</v>
      </c>
      <c r="F91">
        <f t="shared" si="80"/>
        <v>6.28</v>
      </c>
      <c r="G91" t="e">
        <f t="shared" si="112"/>
        <v>#DIV/0!</v>
      </c>
      <c r="H91" t="e">
        <f t="shared" si="115"/>
        <v>#DIV/0!</v>
      </c>
      <c r="I91" t="e">
        <f t="shared" si="66"/>
        <v>#DIV/0!</v>
      </c>
      <c r="O91">
        <v>112</v>
      </c>
      <c r="P91">
        <f t="shared" si="76"/>
        <v>11.722666666666667</v>
      </c>
      <c r="Q91">
        <f t="shared" si="88"/>
        <v>-0.83733333333333348</v>
      </c>
      <c r="R91">
        <f t="shared" si="81"/>
        <v>0.5357142857142857</v>
      </c>
      <c r="S91">
        <f t="shared" si="82"/>
        <v>6.28</v>
      </c>
      <c r="T91">
        <f t="shared" si="111"/>
        <v>-0.6045274256603973</v>
      </c>
      <c r="U91">
        <f t="shared" si="75"/>
        <v>5.4595086442220202E-4</v>
      </c>
      <c r="V91">
        <f t="shared" si="67"/>
        <v>5.0955414012738914E-4</v>
      </c>
      <c r="AA91">
        <v>72</v>
      </c>
      <c r="AB91">
        <f t="shared" si="83"/>
        <v>7.5359999999999996</v>
      </c>
      <c r="AC91">
        <f t="shared" si="96"/>
        <v>-0.83733333333333348</v>
      </c>
      <c r="AD91">
        <f t="shared" si="89"/>
        <v>0.83333333333333337</v>
      </c>
      <c r="AE91">
        <f t="shared" si="90"/>
        <v>6.28</v>
      </c>
      <c r="AF91">
        <f t="shared" si="91"/>
        <v>-0.28557352146139564</v>
      </c>
      <c r="AG91">
        <f t="shared" si="117"/>
        <v>8.4925690021231436E-4</v>
      </c>
      <c r="AH91">
        <f t="shared" si="69"/>
        <v>7.6433121019108257E-4</v>
      </c>
      <c r="AL91">
        <v>36</v>
      </c>
      <c r="AM91">
        <f t="shared" si="77"/>
        <v>3.7679999999999998</v>
      </c>
      <c r="AN91">
        <f t="shared" si="92"/>
        <v>-1.2560000000000011</v>
      </c>
      <c r="AO91">
        <f t="shared" si="84"/>
        <v>1.6666666666666667</v>
      </c>
      <c r="AP91">
        <f t="shared" si="85"/>
        <v>6.28</v>
      </c>
      <c r="AQ91">
        <f t="shared" si="86"/>
        <v>-0.12561624218267456</v>
      </c>
      <c r="AR91">
        <f t="shared" si="114"/>
        <v>2.5477707006369451E-3</v>
      </c>
      <c r="AS91">
        <f t="shared" si="70"/>
        <v>1.9108280254777081E-3</v>
      </c>
      <c r="AW91">
        <v>49</v>
      </c>
      <c r="AX91">
        <f t="shared" si="93"/>
        <v>5.1286666666666667</v>
      </c>
      <c r="AY91">
        <f t="shared" si="108"/>
        <v>-0.94200000000000017</v>
      </c>
      <c r="AZ91">
        <f t="shared" si="97"/>
        <v>1.2244897959183674</v>
      </c>
      <c r="BA91">
        <f t="shared" si="98"/>
        <v>6.28</v>
      </c>
      <c r="BB91">
        <f t="shared" si="99"/>
        <v>-0.16405241368598825</v>
      </c>
      <c r="BC91">
        <f t="shared" si="116"/>
        <v>1.4038736513713767E-3</v>
      </c>
      <c r="BD91">
        <f t="shared" si="71"/>
        <v>1.1860311882275426E-3</v>
      </c>
      <c r="BH91">
        <v>115</v>
      </c>
      <c r="BI91">
        <f t="shared" si="100"/>
        <v>12.036666666666667</v>
      </c>
      <c r="BJ91">
        <f t="shared" si="109"/>
        <v>-0.83733333333333171</v>
      </c>
      <c r="BK91">
        <f t="shared" si="101"/>
        <v>0.52173913043478259</v>
      </c>
      <c r="BL91">
        <f t="shared" si="102"/>
        <v>6.28</v>
      </c>
      <c r="BM91">
        <f t="shared" si="94"/>
        <v>-0.61562720903581358</v>
      </c>
      <c r="BN91">
        <f t="shared" si="113"/>
        <v>5.3170866795901317E-4</v>
      </c>
      <c r="BO91">
        <f t="shared" si="72"/>
        <v>4.971259903681839E-4</v>
      </c>
      <c r="BU91">
        <v>104</v>
      </c>
      <c r="BV91">
        <f t="shared" si="103"/>
        <v>10.885333333333334</v>
      </c>
      <c r="BW91">
        <f t="shared" si="110"/>
        <v>-0.7326666666666668</v>
      </c>
      <c r="BX91">
        <f t="shared" si="104"/>
        <v>0.57692307692307687</v>
      </c>
      <c r="BY91">
        <f t="shared" si="105"/>
        <v>6.28</v>
      </c>
      <c r="BZ91">
        <f t="shared" si="95"/>
        <v>-0.44021611314716919</v>
      </c>
      <c r="CA91">
        <f t="shared" si="106"/>
        <v>5.1445369916707504E-4</v>
      </c>
      <c r="CB91">
        <f t="shared" si="107"/>
        <v>4.8201067309347625E-4</v>
      </c>
    </row>
    <row r="92" spans="3:80" x14ac:dyDescent="0.25">
      <c r="C92">
        <f t="shared" si="78"/>
        <v>0</v>
      </c>
      <c r="D92">
        <f t="shared" si="87"/>
        <v>0</v>
      </c>
      <c r="E92" t="e">
        <f t="shared" si="79"/>
        <v>#DIV/0!</v>
      </c>
      <c r="F92">
        <f t="shared" si="80"/>
        <v>6.28</v>
      </c>
      <c r="G92" t="e">
        <f t="shared" si="112"/>
        <v>#DIV/0!</v>
      </c>
      <c r="H92" t="e">
        <f t="shared" si="115"/>
        <v>#DIV/0!</v>
      </c>
      <c r="I92" t="e">
        <f t="shared" si="66"/>
        <v>#DIV/0!</v>
      </c>
      <c r="O92">
        <v>104</v>
      </c>
      <c r="P92">
        <f t="shared" si="76"/>
        <v>10.885333333333334</v>
      </c>
      <c r="Q92">
        <f t="shared" si="88"/>
        <v>-0.83733333333333348</v>
      </c>
      <c r="R92">
        <f t="shared" si="81"/>
        <v>0.57692307692307687</v>
      </c>
      <c r="S92">
        <f t="shared" si="82"/>
        <v>6.28</v>
      </c>
      <c r="T92">
        <f t="shared" si="111"/>
        <v>-0.53762133341449503</v>
      </c>
      <c r="U92">
        <f t="shared" si="75"/>
        <v>5.879470847623714E-4</v>
      </c>
      <c r="V92">
        <f t="shared" si="67"/>
        <v>5.459508644222018E-4</v>
      </c>
      <c r="AA92">
        <v>63</v>
      </c>
      <c r="AB92">
        <f t="shared" si="83"/>
        <v>6.5940000000000003</v>
      </c>
      <c r="AC92">
        <f t="shared" si="96"/>
        <v>-0.94199999999999928</v>
      </c>
      <c r="AD92">
        <f t="shared" si="89"/>
        <v>0.95238095238095233</v>
      </c>
      <c r="AE92">
        <f t="shared" si="90"/>
        <v>6.28</v>
      </c>
      <c r="AF92">
        <f t="shared" si="91"/>
        <v>-0.26015660594777068</v>
      </c>
      <c r="AG92">
        <f t="shared" si="117"/>
        <v>1.0919017288444032E-3</v>
      </c>
      <c r="AH92">
        <f t="shared" si="69"/>
        <v>9.5541401273885383E-4</v>
      </c>
      <c r="AL92">
        <v>20</v>
      </c>
      <c r="AM92">
        <f t="shared" si="77"/>
        <v>2.0933333333333333</v>
      </c>
      <c r="AN92">
        <f t="shared" si="92"/>
        <v>-1.6746666666666665</v>
      </c>
      <c r="AO92">
        <f t="shared" si="84"/>
        <v>3</v>
      </c>
      <c r="AP92">
        <f t="shared" si="85"/>
        <v>6.28</v>
      </c>
      <c r="AQ92">
        <f t="shared" si="86"/>
        <v>-5.391757568290028E-2</v>
      </c>
      <c r="AR92">
        <f t="shared" si="114"/>
        <v>6.1146496815286614E-3</v>
      </c>
      <c r="AS92">
        <f t="shared" si="70"/>
        <v>3.3970276008492574E-3</v>
      </c>
      <c r="AW92">
        <v>37</v>
      </c>
      <c r="AX92">
        <f t="shared" si="93"/>
        <v>3.8726666666666669</v>
      </c>
      <c r="AY92">
        <f t="shared" si="108"/>
        <v>-1.2559999999999998</v>
      </c>
      <c r="AZ92">
        <f t="shared" si="97"/>
        <v>1.6216216216216217</v>
      </c>
      <c r="BA92">
        <f t="shared" si="98"/>
        <v>6.28</v>
      </c>
      <c r="BB92">
        <f t="shared" si="99"/>
        <v>-0.132420047051762</v>
      </c>
      <c r="BC92">
        <f t="shared" si="116"/>
        <v>2.4789120330521597E-3</v>
      </c>
      <c r="BD92">
        <f t="shared" si="71"/>
        <v>1.8718315351618354E-3</v>
      </c>
      <c r="BH92">
        <v>107</v>
      </c>
      <c r="BI92">
        <f t="shared" si="100"/>
        <v>11.199333333333334</v>
      </c>
      <c r="BJ92">
        <f t="shared" si="109"/>
        <v>-0.83733333333333348</v>
      </c>
      <c r="BK92">
        <f t="shared" si="101"/>
        <v>0.56074766355140182</v>
      </c>
      <c r="BL92">
        <f t="shared" si="102"/>
        <v>6.28</v>
      </c>
      <c r="BM92">
        <f t="shared" si="94"/>
        <v>-0.55113862722080909</v>
      </c>
      <c r="BN92">
        <f t="shared" si="113"/>
        <v>5.7146258705875362E-4</v>
      </c>
      <c r="BO92">
        <f t="shared" si="72"/>
        <v>5.3170866795901447E-4</v>
      </c>
      <c r="BU92">
        <v>96</v>
      </c>
      <c r="BV92">
        <f t="shared" si="103"/>
        <v>10.048000000000002</v>
      </c>
      <c r="BW92">
        <f t="shared" si="110"/>
        <v>-0.83733333333333171</v>
      </c>
      <c r="BX92">
        <f t="shared" si="104"/>
        <v>0.625</v>
      </c>
      <c r="BY92">
        <f t="shared" si="105"/>
        <v>6.28</v>
      </c>
      <c r="BZ92">
        <f t="shared" si="95"/>
        <v>-0.47050319232330695</v>
      </c>
      <c r="CA92">
        <f t="shared" si="106"/>
        <v>6.3694267515923423E-4</v>
      </c>
      <c r="CB92">
        <f t="shared" si="107"/>
        <v>5.8794708476236977E-4</v>
      </c>
    </row>
    <row r="93" spans="3:80" x14ac:dyDescent="0.25">
      <c r="C93">
        <f t="shared" si="78"/>
        <v>0</v>
      </c>
      <c r="D93">
        <f t="shared" si="87"/>
        <v>0</v>
      </c>
      <c r="E93" t="e">
        <f t="shared" si="79"/>
        <v>#DIV/0!</v>
      </c>
      <c r="F93">
        <f t="shared" si="80"/>
        <v>6.28</v>
      </c>
      <c r="G93" t="e">
        <f t="shared" si="112"/>
        <v>#DIV/0!</v>
      </c>
      <c r="H93" t="e">
        <f t="shared" si="115"/>
        <v>#DIV/0!</v>
      </c>
      <c r="I93" t="e">
        <f t="shared" si="66"/>
        <v>#DIV/0!</v>
      </c>
      <c r="O93">
        <v>96</v>
      </c>
      <c r="P93">
        <f t="shared" si="76"/>
        <v>10.048000000000002</v>
      </c>
      <c r="Q93">
        <f t="shared" si="88"/>
        <v>-0.83733333333333171</v>
      </c>
      <c r="R93">
        <f t="shared" si="81"/>
        <v>0.625</v>
      </c>
      <c r="S93">
        <f t="shared" si="82"/>
        <v>6.28</v>
      </c>
      <c r="T93">
        <f t="shared" si="111"/>
        <v>-0.47204050228565214</v>
      </c>
      <c r="U93">
        <f t="shared" si="75"/>
        <v>6.3694267515923423E-4</v>
      </c>
      <c r="V93">
        <f t="shared" si="67"/>
        <v>5.8794708476236977E-4</v>
      </c>
      <c r="AA93">
        <v>53</v>
      </c>
      <c r="AB93">
        <f t="shared" si="83"/>
        <v>5.5473333333333334</v>
      </c>
      <c r="AC93">
        <f t="shared" si="96"/>
        <v>-1.0466666666666669</v>
      </c>
      <c r="AD93">
        <f t="shared" si="89"/>
        <v>1.1320754716981132</v>
      </c>
      <c r="AE93">
        <f t="shared" si="90"/>
        <v>6.28</v>
      </c>
      <c r="AF93">
        <f t="shared" si="91"/>
        <v>-0.21406079696789326</v>
      </c>
      <c r="AG93">
        <f t="shared" si="117"/>
        <v>1.4421343588510997E-3</v>
      </c>
      <c r="AH93">
        <f t="shared" si="69"/>
        <v>1.2132241431604483E-3</v>
      </c>
      <c r="AL93">
        <v>0</v>
      </c>
      <c r="AM93">
        <f t="shared" si="77"/>
        <v>0</v>
      </c>
      <c r="AN93">
        <f t="shared" si="92"/>
        <v>-2.0933333333333333</v>
      </c>
      <c r="AO93" t="e">
        <f t="shared" si="84"/>
        <v>#DIV/0!</v>
      </c>
      <c r="AP93">
        <f t="shared" si="85"/>
        <v>6.28</v>
      </c>
      <c r="AQ93" t="e">
        <f t="shared" si="86"/>
        <v>#DIV/0!</v>
      </c>
      <c r="AR93" t="e">
        <f t="shared" si="114"/>
        <v>#DIV/0!</v>
      </c>
      <c r="AS93" t="e">
        <f t="shared" si="70"/>
        <v>#DIV/0!</v>
      </c>
      <c r="AX93">
        <f t="shared" si="93"/>
        <v>0</v>
      </c>
      <c r="AY93">
        <f t="shared" si="108"/>
        <v>-3.8726666666666669</v>
      </c>
      <c r="AZ93" t="e">
        <f t="shared" si="97"/>
        <v>#DIV/0!</v>
      </c>
      <c r="BA93">
        <f t="shared" si="98"/>
        <v>6.28</v>
      </c>
      <c r="BB93" t="e">
        <f t="shared" si="99"/>
        <v>#DIV/0!</v>
      </c>
      <c r="BC93" t="e">
        <f t="shared" si="116"/>
        <v>#DIV/0!</v>
      </c>
      <c r="BD93" t="e">
        <f t="shared" si="71"/>
        <v>#DIV/0!</v>
      </c>
      <c r="BH93">
        <v>99</v>
      </c>
      <c r="BI93">
        <f t="shared" si="100"/>
        <v>10.362</v>
      </c>
      <c r="BJ93">
        <f t="shared" si="109"/>
        <v>-0.83733333333333348</v>
      </c>
      <c r="BK93">
        <f t="shared" si="101"/>
        <v>0.60606060606060608</v>
      </c>
      <c r="BL93">
        <f t="shared" si="102"/>
        <v>6.28</v>
      </c>
      <c r="BM93">
        <f t="shared" si="94"/>
        <v>-0.48737337414280779</v>
      </c>
      <c r="BN93">
        <f t="shared" si="113"/>
        <v>6.1764138197259216E-4</v>
      </c>
      <c r="BO93">
        <f t="shared" si="72"/>
        <v>5.7146258705875351E-4</v>
      </c>
      <c r="BU93">
        <v>88</v>
      </c>
      <c r="BV93">
        <f t="shared" si="103"/>
        <v>9.2106666666666666</v>
      </c>
      <c r="BW93">
        <f t="shared" si="110"/>
        <v>-0.83733333333333526</v>
      </c>
      <c r="BX93">
        <f t="shared" si="104"/>
        <v>0.68181818181818177</v>
      </c>
      <c r="BY93">
        <f t="shared" si="105"/>
        <v>6.28</v>
      </c>
      <c r="BZ93">
        <f t="shared" si="95"/>
        <v>-0.40765333171291984</v>
      </c>
      <c r="CA93">
        <f t="shared" si="106"/>
        <v>6.9484655471916789E-4</v>
      </c>
      <c r="CB93">
        <f t="shared" si="107"/>
        <v>6.369426751592378E-4</v>
      </c>
    </row>
    <row r="94" spans="3:80" x14ac:dyDescent="0.25">
      <c r="C94">
        <f t="shared" si="78"/>
        <v>0</v>
      </c>
      <c r="D94">
        <f t="shared" si="87"/>
        <v>0</v>
      </c>
      <c r="E94" t="e">
        <f t="shared" si="79"/>
        <v>#DIV/0!</v>
      </c>
      <c r="F94">
        <f t="shared" si="80"/>
        <v>6.28</v>
      </c>
      <c r="G94" t="e">
        <f t="shared" si="112"/>
        <v>#DIV/0!</v>
      </c>
      <c r="H94" t="e">
        <f t="shared" si="115"/>
        <v>#DIV/0!</v>
      </c>
      <c r="I94" t="e">
        <f t="shared" si="66"/>
        <v>#DIV/0!</v>
      </c>
      <c r="O94">
        <v>88</v>
      </c>
      <c r="P94">
        <f t="shared" si="76"/>
        <v>9.2106666666666666</v>
      </c>
      <c r="Q94">
        <f t="shared" si="88"/>
        <v>-0.83733333333333526</v>
      </c>
      <c r="R94">
        <f t="shared" si="81"/>
        <v>0.68181818181818177</v>
      </c>
      <c r="S94">
        <f t="shared" si="82"/>
        <v>6.28</v>
      </c>
      <c r="T94">
        <f t="shared" si="111"/>
        <v>-0.40836613860390064</v>
      </c>
      <c r="U94">
        <f t="shared" si="75"/>
        <v>6.9484655471916789E-4</v>
      </c>
      <c r="V94">
        <f t="shared" si="67"/>
        <v>6.369426751592378E-4</v>
      </c>
      <c r="AA94">
        <v>43</v>
      </c>
      <c r="AB94">
        <f t="shared" si="83"/>
        <v>4.5006666666666666</v>
      </c>
      <c r="AC94">
        <f t="shared" si="96"/>
        <v>-1.0466666666666669</v>
      </c>
      <c r="AD94">
        <f t="shared" si="89"/>
        <v>1.3953488372093024</v>
      </c>
      <c r="AE94">
        <f t="shared" si="90"/>
        <v>6.28</v>
      </c>
      <c r="AF94">
        <f t="shared" si="91"/>
        <v>-0.14457467764235893</v>
      </c>
      <c r="AG94">
        <f t="shared" si="117"/>
        <v>1.777514442304844E-3</v>
      </c>
      <c r="AH94">
        <f t="shared" si="69"/>
        <v>1.4421343588510997E-3</v>
      </c>
      <c r="AM94">
        <f t="shared" si="77"/>
        <v>0</v>
      </c>
      <c r="AN94">
        <f t="shared" si="92"/>
        <v>0</v>
      </c>
      <c r="AO94" t="e">
        <f t="shared" si="84"/>
        <v>#DIV/0!</v>
      </c>
      <c r="AP94">
        <f t="shared" si="85"/>
        <v>6.28</v>
      </c>
      <c r="AQ94" t="e">
        <f t="shared" si="86"/>
        <v>#DIV/0!</v>
      </c>
      <c r="AR94" t="e">
        <f t="shared" si="114"/>
        <v>#DIV/0!</v>
      </c>
      <c r="AS94" t="e">
        <f t="shared" si="70"/>
        <v>#DIV/0!</v>
      </c>
      <c r="AX94">
        <f t="shared" si="93"/>
        <v>0</v>
      </c>
      <c r="AY94">
        <f t="shared" si="108"/>
        <v>0</v>
      </c>
      <c r="AZ94" t="e">
        <f t="shared" si="97"/>
        <v>#DIV/0!</v>
      </c>
      <c r="BA94">
        <f t="shared" si="98"/>
        <v>6.28</v>
      </c>
      <c r="BB94" t="e">
        <f t="shared" si="99"/>
        <v>#DIV/0!</v>
      </c>
      <c r="BC94" t="e">
        <f t="shared" si="116"/>
        <v>#DIV/0!</v>
      </c>
      <c r="BD94" t="e">
        <f t="shared" si="71"/>
        <v>#DIV/0!</v>
      </c>
      <c r="BH94">
        <v>91</v>
      </c>
      <c r="BI94">
        <f t="shared" si="100"/>
        <v>9.5246666666666666</v>
      </c>
      <c r="BJ94">
        <f t="shared" si="109"/>
        <v>-0.83733333333333348</v>
      </c>
      <c r="BK94">
        <f t="shared" si="101"/>
        <v>0.65934065934065933</v>
      </c>
      <c r="BL94">
        <f t="shared" si="102"/>
        <v>6.28</v>
      </c>
      <c r="BM94">
        <f t="shared" si="94"/>
        <v>-0.42494136491735635</v>
      </c>
      <c r="BN94">
        <f t="shared" si="113"/>
        <v>6.7193952544271015E-4</v>
      </c>
      <c r="BO94">
        <f t="shared" si="72"/>
        <v>6.1764138197259141E-4</v>
      </c>
      <c r="BU94">
        <v>79</v>
      </c>
      <c r="BV94">
        <f t="shared" si="103"/>
        <v>8.2686666666666664</v>
      </c>
      <c r="BW94">
        <f t="shared" si="110"/>
        <v>-0.94200000000000017</v>
      </c>
      <c r="BX94">
        <f t="shared" si="104"/>
        <v>0.759493670886076</v>
      </c>
      <c r="BY94">
        <f t="shared" si="105"/>
        <v>6.28</v>
      </c>
      <c r="BZ94">
        <f t="shared" si="95"/>
        <v>-0.39438210793648049</v>
      </c>
      <c r="CA94">
        <f t="shared" si="106"/>
        <v>8.7075707490123387E-4</v>
      </c>
      <c r="CB94">
        <f t="shared" si="107"/>
        <v>7.8170237405906151E-4</v>
      </c>
    </row>
    <row r="95" spans="3:80" x14ac:dyDescent="0.25">
      <c r="C95">
        <f t="shared" si="78"/>
        <v>0</v>
      </c>
      <c r="D95">
        <f t="shared" si="87"/>
        <v>0</v>
      </c>
      <c r="E95" t="e">
        <f t="shared" si="79"/>
        <v>#DIV/0!</v>
      </c>
      <c r="F95">
        <f t="shared" si="80"/>
        <v>6.28</v>
      </c>
      <c r="G95" t="e">
        <f t="shared" si="112"/>
        <v>#DIV/0!</v>
      </c>
      <c r="H95" t="e">
        <f t="shared" si="115"/>
        <v>#DIV/0!</v>
      </c>
      <c r="I95" t="e">
        <f t="shared" si="66"/>
        <v>#DIV/0!</v>
      </c>
      <c r="O95">
        <v>80</v>
      </c>
      <c r="P95">
        <f t="shared" si="76"/>
        <v>8.3733333333333331</v>
      </c>
      <c r="Q95">
        <f t="shared" si="88"/>
        <v>-0.83733333333333348</v>
      </c>
      <c r="R95">
        <f t="shared" si="81"/>
        <v>0.75</v>
      </c>
      <c r="S95">
        <f t="shared" si="82"/>
        <v>6.28</v>
      </c>
      <c r="T95">
        <f t="shared" si="111"/>
        <v>-0.34717944869925937</v>
      </c>
      <c r="U95">
        <f t="shared" si="75"/>
        <v>7.6433121019108289E-4</v>
      </c>
      <c r="V95">
        <f t="shared" si="67"/>
        <v>6.9484655471916583E-4</v>
      </c>
      <c r="AA95">
        <v>30</v>
      </c>
      <c r="AB95">
        <f t="shared" si="83"/>
        <v>3.14</v>
      </c>
      <c r="AC95">
        <f t="shared" si="96"/>
        <v>-1.3606666666666665</v>
      </c>
      <c r="AD95">
        <f t="shared" si="89"/>
        <v>2</v>
      </c>
      <c r="AE95">
        <f t="shared" si="90"/>
        <v>6.28</v>
      </c>
      <c r="AF95">
        <f t="shared" si="91"/>
        <v>-9.6111134596455108E-2</v>
      </c>
      <c r="AG95">
        <f t="shared" si="117"/>
        <v>3.312101910828025E-3</v>
      </c>
      <c r="AH95">
        <f t="shared" si="69"/>
        <v>2.3107687749962967E-3</v>
      </c>
      <c r="AM95">
        <f t="shared" si="77"/>
        <v>0</v>
      </c>
      <c r="AN95">
        <f t="shared" si="92"/>
        <v>0</v>
      </c>
      <c r="AO95" t="e">
        <f t="shared" si="84"/>
        <v>#DIV/0!</v>
      </c>
      <c r="AP95">
        <f t="shared" si="85"/>
        <v>6.28</v>
      </c>
      <c r="AQ95" t="e">
        <f t="shared" si="86"/>
        <v>#DIV/0!</v>
      </c>
      <c r="AR95" t="e">
        <f t="shared" si="114"/>
        <v>#DIV/0!</v>
      </c>
      <c r="AS95" t="e">
        <f t="shared" si="70"/>
        <v>#DIV/0!</v>
      </c>
      <c r="AX95">
        <f t="shared" si="93"/>
        <v>0</v>
      </c>
      <c r="AY95">
        <f t="shared" si="108"/>
        <v>0</v>
      </c>
      <c r="AZ95" t="e">
        <f t="shared" si="97"/>
        <v>#DIV/0!</v>
      </c>
      <c r="BA95">
        <f t="shared" si="98"/>
        <v>6.28</v>
      </c>
      <c r="BB95" t="e">
        <f t="shared" si="99"/>
        <v>#DIV/0!</v>
      </c>
      <c r="BC95" t="e">
        <f t="shared" si="116"/>
        <v>#DIV/0!</v>
      </c>
      <c r="BD95" t="e">
        <f t="shared" si="71"/>
        <v>#DIV/0!</v>
      </c>
      <c r="BH95">
        <v>83</v>
      </c>
      <c r="BI95">
        <f t="shared" si="100"/>
        <v>8.6873333333333331</v>
      </c>
      <c r="BJ95">
        <f t="shared" si="109"/>
        <v>-0.83733333333333348</v>
      </c>
      <c r="BK95">
        <f t="shared" si="101"/>
        <v>0.72289156626506024</v>
      </c>
      <c r="BL95">
        <f t="shared" si="102"/>
        <v>6.28</v>
      </c>
      <c r="BM95">
        <f t="shared" si="94"/>
        <v>-0.36445251465999828</v>
      </c>
      <c r="BN95">
        <f t="shared" si="113"/>
        <v>7.3670478090706788E-4</v>
      </c>
      <c r="BO95">
        <f t="shared" si="72"/>
        <v>6.7193952544271037E-4</v>
      </c>
      <c r="BU95">
        <v>71</v>
      </c>
      <c r="BV95">
        <f t="shared" si="103"/>
        <v>7.4313333333333338</v>
      </c>
      <c r="BW95">
        <f t="shared" si="110"/>
        <v>-0.8373333333333326</v>
      </c>
      <c r="BX95">
        <f t="shared" si="104"/>
        <v>0.84507042253521125</v>
      </c>
      <c r="BY95">
        <f t="shared" si="105"/>
        <v>6.28</v>
      </c>
      <c r="BZ95">
        <f t="shared" si="95"/>
        <v>-0.28237849932846326</v>
      </c>
      <c r="CA95">
        <f t="shared" si="106"/>
        <v>8.6121826500403626E-4</v>
      </c>
      <c r="CB95">
        <f t="shared" si="107"/>
        <v>7.7400628880109582E-4</v>
      </c>
    </row>
    <row r="96" spans="3:80" x14ac:dyDescent="0.25">
      <c r="C96">
        <f t="shared" si="78"/>
        <v>0</v>
      </c>
      <c r="D96">
        <f t="shared" si="87"/>
        <v>0</v>
      </c>
      <c r="E96" t="e">
        <f t="shared" si="79"/>
        <v>#DIV/0!</v>
      </c>
      <c r="F96">
        <f t="shared" si="80"/>
        <v>6.28</v>
      </c>
      <c r="G96" t="e">
        <f t="shared" si="112"/>
        <v>#DIV/0!</v>
      </c>
      <c r="H96" t="e">
        <f t="shared" si="115"/>
        <v>#DIV/0!</v>
      </c>
      <c r="I96" t="e">
        <f t="shared" si="66"/>
        <v>#DIV/0!</v>
      </c>
      <c r="O96">
        <v>71</v>
      </c>
      <c r="P96">
        <f t="shared" si="76"/>
        <v>7.4313333333333338</v>
      </c>
      <c r="Q96">
        <f t="shared" si="88"/>
        <v>-0.94199999999999928</v>
      </c>
      <c r="R96">
        <f t="shared" si="81"/>
        <v>0.84507042253521125</v>
      </c>
      <c r="S96">
        <f t="shared" si="82"/>
        <v>6.28</v>
      </c>
      <c r="T96">
        <f t="shared" si="111"/>
        <v>-0.32576120623887528</v>
      </c>
      <c r="U96">
        <f t="shared" si="75"/>
        <v>9.6887054812954082E-4</v>
      </c>
      <c r="V96">
        <f t="shared" si="67"/>
        <v>8.5987261146496744E-4</v>
      </c>
      <c r="AA96">
        <v>0</v>
      </c>
      <c r="AB96">
        <f t="shared" si="83"/>
        <v>0</v>
      </c>
      <c r="AC96">
        <f t="shared" si="96"/>
        <v>-3.14</v>
      </c>
      <c r="AD96" t="e">
        <f t="shared" si="89"/>
        <v>#DIV/0!</v>
      </c>
      <c r="AE96">
        <f t="shared" si="90"/>
        <v>6.28</v>
      </c>
      <c r="AF96" t="e">
        <f t="shared" si="91"/>
        <v>#DIV/0!</v>
      </c>
      <c r="AG96" t="e">
        <f t="shared" si="117"/>
        <v>#DIV/0!</v>
      </c>
      <c r="AH96" t="e">
        <f t="shared" si="69"/>
        <v>#DIV/0!</v>
      </c>
      <c r="AM96">
        <f t="shared" si="77"/>
        <v>0</v>
      </c>
      <c r="AN96">
        <f t="shared" si="92"/>
        <v>0</v>
      </c>
      <c r="AO96" t="e">
        <f t="shared" si="84"/>
        <v>#DIV/0!</v>
      </c>
      <c r="AP96">
        <f t="shared" si="85"/>
        <v>6.28</v>
      </c>
      <c r="AQ96" t="e">
        <f t="shared" si="86"/>
        <v>#DIV/0!</v>
      </c>
      <c r="AR96" t="e">
        <f t="shared" si="114"/>
        <v>#DIV/0!</v>
      </c>
      <c r="AS96" t="e">
        <f t="shared" si="70"/>
        <v>#DIV/0!</v>
      </c>
      <c r="AX96">
        <f t="shared" si="93"/>
        <v>0</v>
      </c>
      <c r="AY96">
        <f t="shared" si="108"/>
        <v>0</v>
      </c>
      <c r="AZ96" t="e">
        <f t="shared" si="97"/>
        <v>#DIV/0!</v>
      </c>
      <c r="BA96">
        <f t="shared" si="98"/>
        <v>6.28</v>
      </c>
      <c r="BB96" t="e">
        <f t="shared" si="99"/>
        <v>#DIV/0!</v>
      </c>
      <c r="BC96" t="e">
        <f t="shared" si="116"/>
        <v>#DIV/0!</v>
      </c>
      <c r="BD96" t="e">
        <f t="shared" si="71"/>
        <v>#DIV/0!</v>
      </c>
      <c r="BH96">
        <v>75</v>
      </c>
      <c r="BI96">
        <f t="shared" si="100"/>
        <v>7.8500000000000005</v>
      </c>
      <c r="BJ96">
        <f t="shared" si="109"/>
        <v>-0.8373333333333326</v>
      </c>
      <c r="BK96">
        <f t="shared" si="101"/>
        <v>0.8</v>
      </c>
      <c r="BL96">
        <f t="shared" si="102"/>
        <v>6.28</v>
      </c>
      <c r="BM96">
        <f t="shared" si="94"/>
        <v>-0.30651673848627758</v>
      </c>
      <c r="BN96">
        <f t="shared" si="113"/>
        <v>8.1528662420382082E-4</v>
      </c>
      <c r="BO96">
        <f t="shared" si="72"/>
        <v>7.3670478090706777E-4</v>
      </c>
      <c r="BU96">
        <v>62</v>
      </c>
      <c r="BV96">
        <f t="shared" si="103"/>
        <v>6.4893333333333345</v>
      </c>
      <c r="BW96">
        <f t="shared" si="110"/>
        <v>-0.94199999999999928</v>
      </c>
      <c r="BX96">
        <f t="shared" si="104"/>
        <v>0.967741935483871</v>
      </c>
      <c r="BY96">
        <f t="shared" si="105"/>
        <v>6.28</v>
      </c>
      <c r="BZ96">
        <f t="shared" si="95"/>
        <v>-0.25588475980631914</v>
      </c>
      <c r="CA96">
        <f t="shared" si="106"/>
        <v>1.1095130470515707E-3</v>
      </c>
      <c r="CB96">
        <f t="shared" si="107"/>
        <v>9.6887054812954147E-4</v>
      </c>
    </row>
    <row r="97" spans="3:80" x14ac:dyDescent="0.25">
      <c r="C97">
        <f t="shared" si="78"/>
        <v>0</v>
      </c>
      <c r="D97">
        <f t="shared" si="87"/>
        <v>0</v>
      </c>
      <c r="E97" t="e">
        <f t="shared" si="79"/>
        <v>#DIV/0!</v>
      </c>
      <c r="F97">
        <f t="shared" si="80"/>
        <v>6.28</v>
      </c>
      <c r="G97" t="e">
        <f t="shared" si="112"/>
        <v>#DIV/0!</v>
      </c>
      <c r="H97" t="e">
        <f t="shared" si="115"/>
        <v>#DIV/0!</v>
      </c>
      <c r="I97" t="e">
        <f t="shared" si="66"/>
        <v>#DIV/0!</v>
      </c>
      <c r="O97">
        <v>62</v>
      </c>
      <c r="P97">
        <f t="shared" si="76"/>
        <v>6.4893333333333345</v>
      </c>
      <c r="Q97">
        <f t="shared" si="88"/>
        <v>-0.94199999999999928</v>
      </c>
      <c r="R97">
        <f t="shared" si="81"/>
        <v>0.967741935483871</v>
      </c>
      <c r="S97">
        <f t="shared" si="82"/>
        <v>6.28</v>
      </c>
      <c r="T97">
        <f t="shared" si="111"/>
        <v>-0.25495364978691532</v>
      </c>
      <c r="U97">
        <f t="shared" si="75"/>
        <v>1.1095130470515707E-3</v>
      </c>
      <c r="V97">
        <f t="shared" si="67"/>
        <v>9.6887054812954147E-4</v>
      </c>
      <c r="AB97">
        <f t="shared" si="83"/>
        <v>0</v>
      </c>
      <c r="AC97">
        <f t="shared" si="96"/>
        <v>0</v>
      </c>
      <c r="AD97" t="e">
        <f t="shared" si="89"/>
        <v>#DIV/0!</v>
      </c>
      <c r="AE97">
        <f t="shared" si="90"/>
        <v>6.28</v>
      </c>
      <c r="AF97" t="e">
        <f t="shared" si="91"/>
        <v>#DIV/0!</v>
      </c>
      <c r="AG97" t="e">
        <f t="shared" si="117"/>
        <v>#DIV/0!</v>
      </c>
      <c r="AH97" t="e">
        <f t="shared" si="69"/>
        <v>#DIV/0!</v>
      </c>
      <c r="AM97">
        <f t="shared" si="77"/>
        <v>0</v>
      </c>
      <c r="AN97">
        <f t="shared" si="92"/>
        <v>0</v>
      </c>
      <c r="AO97" t="e">
        <f t="shared" si="84"/>
        <v>#DIV/0!</v>
      </c>
      <c r="AP97">
        <f t="shared" si="85"/>
        <v>6.28</v>
      </c>
      <c r="AQ97" t="e">
        <f t="shared" si="86"/>
        <v>#DIV/0!</v>
      </c>
      <c r="AR97" t="e">
        <f t="shared" si="114"/>
        <v>#DIV/0!</v>
      </c>
      <c r="AS97" t="e">
        <f t="shared" si="70"/>
        <v>#DIV/0!</v>
      </c>
      <c r="AX97">
        <f t="shared" si="93"/>
        <v>0</v>
      </c>
      <c r="AY97">
        <f t="shared" si="108"/>
        <v>0</v>
      </c>
      <c r="AZ97" t="e">
        <f t="shared" si="97"/>
        <v>#DIV/0!</v>
      </c>
      <c r="BA97">
        <f t="shared" si="98"/>
        <v>6.28</v>
      </c>
      <c r="BB97" t="e">
        <f t="shared" si="99"/>
        <v>#DIV/0!</v>
      </c>
      <c r="BC97" t="e">
        <f t="shared" si="116"/>
        <v>#DIV/0!</v>
      </c>
      <c r="BD97" t="e">
        <f t="shared" si="71"/>
        <v>#DIV/0!</v>
      </c>
      <c r="BH97">
        <v>66</v>
      </c>
      <c r="BI97">
        <f t="shared" si="100"/>
        <v>6.9080000000000013</v>
      </c>
      <c r="BJ97">
        <f t="shared" si="109"/>
        <v>-0.94199999999999928</v>
      </c>
      <c r="BK97">
        <f t="shared" si="101"/>
        <v>0.90909090909090906</v>
      </c>
      <c r="BL97">
        <f t="shared" si="102"/>
        <v>6.28</v>
      </c>
      <c r="BM97">
        <f t="shared" si="94"/>
        <v>-0.28292882811638731</v>
      </c>
      <c r="BN97">
        <f t="shared" si="113"/>
        <v>1.0422698320787483E-3</v>
      </c>
      <c r="BO97">
        <f t="shared" si="72"/>
        <v>9.1719745222929798E-4</v>
      </c>
      <c r="BU97">
        <v>53</v>
      </c>
      <c r="BV97">
        <f t="shared" si="103"/>
        <v>5.5473333333333334</v>
      </c>
      <c r="BW97">
        <f t="shared" si="110"/>
        <v>-0.94200000000000106</v>
      </c>
      <c r="BX97">
        <f t="shared" si="104"/>
        <v>1.1320754716981132</v>
      </c>
      <c r="BY97">
        <f t="shared" si="105"/>
        <v>6.28</v>
      </c>
      <c r="BZ97">
        <f t="shared" si="95"/>
        <v>-0.19200688020493051</v>
      </c>
      <c r="CA97">
        <f t="shared" si="106"/>
        <v>1.2979209229659909E-3</v>
      </c>
      <c r="CB97">
        <f t="shared" si="107"/>
        <v>1.109513047051572E-3</v>
      </c>
    </row>
    <row r="98" spans="3:80" x14ac:dyDescent="0.25">
      <c r="C98">
        <f t="shared" si="78"/>
        <v>0</v>
      </c>
      <c r="D98">
        <f t="shared" si="87"/>
        <v>0</v>
      </c>
      <c r="E98" t="e">
        <f>(#REF!-#REF!)/1000000</f>
        <v>#REF!</v>
      </c>
      <c r="F98">
        <f t="shared" si="80"/>
        <v>6.28</v>
      </c>
      <c r="G98" t="e">
        <f t="shared" si="112"/>
        <v>#REF!</v>
      </c>
      <c r="O98">
        <v>53</v>
      </c>
      <c r="P98">
        <f t="shared" si="76"/>
        <v>5.5473333333333334</v>
      </c>
      <c r="Q98">
        <f t="shared" si="88"/>
        <v>-0.94200000000000106</v>
      </c>
      <c r="R98" t="e">
        <f>(#REF!-#REF!)/1000000</f>
        <v>#REF!</v>
      </c>
      <c r="S98">
        <f t="shared" si="82"/>
        <v>6.28</v>
      </c>
      <c r="T98" t="e">
        <f t="shared" si="111"/>
        <v>#REF!</v>
      </c>
      <c r="AB98">
        <f t="shared" si="83"/>
        <v>0</v>
      </c>
      <c r="AC98">
        <f t="shared" si="96"/>
        <v>0</v>
      </c>
      <c r="AD98" t="e">
        <f t="shared" si="89"/>
        <v>#DIV/0!</v>
      </c>
      <c r="AE98">
        <f t="shared" si="90"/>
        <v>6.28</v>
      </c>
      <c r="AF98" t="e">
        <f t="shared" si="91"/>
        <v>#DIV/0!</v>
      </c>
      <c r="AG98" t="e">
        <f t="shared" si="117"/>
        <v>#DIV/0!</v>
      </c>
      <c r="AH98" t="e">
        <f t="shared" si="69"/>
        <v>#DIV/0!</v>
      </c>
      <c r="AM98">
        <f t="shared" si="77"/>
        <v>0</v>
      </c>
      <c r="AN98">
        <f t="shared" si="92"/>
        <v>0</v>
      </c>
      <c r="AO98" t="e">
        <f>(#REF!-#REF!)/1000000</f>
        <v>#REF!</v>
      </c>
      <c r="AP98">
        <f t="shared" si="85"/>
        <v>6.28</v>
      </c>
      <c r="AQ98" t="e">
        <f t="shared" si="86"/>
        <v>#REF!</v>
      </c>
      <c r="AX98">
        <f t="shared" si="93"/>
        <v>0</v>
      </c>
      <c r="AY98">
        <f t="shared" si="108"/>
        <v>0</v>
      </c>
      <c r="AZ98" t="e">
        <f t="shared" si="97"/>
        <v>#DIV/0!</v>
      </c>
      <c r="BA98">
        <f t="shared" si="98"/>
        <v>6.28</v>
      </c>
      <c r="BB98" t="e">
        <f t="shared" si="99"/>
        <v>#DIV/0!</v>
      </c>
      <c r="BC98" t="e">
        <f t="shared" si="116"/>
        <v>#DIV/0!</v>
      </c>
      <c r="BD98" t="e">
        <f t="shared" si="71"/>
        <v>#DIV/0!</v>
      </c>
      <c r="BH98">
        <v>56</v>
      </c>
      <c r="BI98">
        <f t="shared" si="100"/>
        <v>5.8613333333333335</v>
      </c>
      <c r="BJ98">
        <f t="shared" si="109"/>
        <v>-1.0466666666666677</v>
      </c>
      <c r="BK98">
        <f t="shared" si="101"/>
        <v>1.0714285714285714</v>
      </c>
      <c r="BL98">
        <f t="shared" si="102"/>
        <v>6.28</v>
      </c>
      <c r="BM98">
        <f t="shared" si="94"/>
        <v>-0.23711207774658288</v>
      </c>
      <c r="BN98">
        <f t="shared" si="113"/>
        <v>1.3648771610555064E-3</v>
      </c>
      <c r="BO98">
        <f t="shared" si="72"/>
        <v>1.1580775911986117E-3</v>
      </c>
      <c r="BU98">
        <v>42</v>
      </c>
      <c r="BV98">
        <f t="shared" si="103"/>
        <v>4.3959999999999999</v>
      </c>
      <c r="BW98">
        <f t="shared" si="110"/>
        <v>-1.1513333333333335</v>
      </c>
      <c r="BX98">
        <f t="shared" si="104"/>
        <v>1.4285714285714286</v>
      </c>
      <c r="BY98">
        <f t="shared" si="105"/>
        <v>6.28</v>
      </c>
      <c r="BZ98">
        <f t="shared" si="95"/>
        <v>-0.15534894359933957</v>
      </c>
      <c r="CA98">
        <f t="shared" si="106"/>
        <v>2.0018198362147417E-3</v>
      </c>
      <c r="CB98">
        <f t="shared" si="107"/>
        <v>1.5863477947362105E-3</v>
      </c>
    </row>
    <row r="99" spans="3:80" x14ac:dyDescent="0.25">
      <c r="O99">
        <v>42</v>
      </c>
      <c r="AB99">
        <f t="shared" si="83"/>
        <v>0</v>
      </c>
      <c r="AC99">
        <f t="shared" si="96"/>
        <v>0</v>
      </c>
      <c r="AD99" t="e">
        <f>(#REF!-#REF!)/1000000</f>
        <v>#REF!</v>
      </c>
      <c r="AE99">
        <f t="shared" si="90"/>
        <v>6.28</v>
      </c>
      <c r="AF99" t="e">
        <f t="shared" si="91"/>
        <v>#REF!</v>
      </c>
      <c r="AX99">
        <f t="shared" si="93"/>
        <v>0</v>
      </c>
      <c r="AY99">
        <f t="shared" si="108"/>
        <v>0</v>
      </c>
      <c r="AZ99" t="e">
        <f t="shared" si="97"/>
        <v>#DIV/0!</v>
      </c>
      <c r="BA99">
        <f t="shared" si="98"/>
        <v>6.28</v>
      </c>
      <c r="BB99" t="e">
        <f t="shared" si="99"/>
        <v>#DIV/0!</v>
      </c>
      <c r="BC99" t="e">
        <f t="shared" si="116"/>
        <v>#DIV/0!</v>
      </c>
      <c r="BD99" t="e">
        <f t="shared" si="71"/>
        <v>#DIV/0!</v>
      </c>
      <c r="BH99">
        <v>46</v>
      </c>
      <c r="BI99">
        <f t="shared" si="100"/>
        <v>4.8146666666666675</v>
      </c>
      <c r="BJ99">
        <f t="shared" si="109"/>
        <v>-1.046666666666666</v>
      </c>
      <c r="BK99">
        <f t="shared" si="101"/>
        <v>1.3043478260869565</v>
      </c>
      <c r="BL99">
        <f t="shared" si="102"/>
        <v>6.28</v>
      </c>
      <c r="BM99">
        <f t="shared" si="94"/>
        <v>-0.16419127272644021</v>
      </c>
      <c r="BN99">
        <f t="shared" si="113"/>
        <v>1.6615895873719176E-3</v>
      </c>
      <c r="BO99">
        <f t="shared" si="72"/>
        <v>1.3648771610555036E-3</v>
      </c>
      <c r="BU99">
        <v>30</v>
      </c>
      <c r="BV99">
        <f t="shared" si="103"/>
        <v>3.14</v>
      </c>
      <c r="BW99">
        <f t="shared" si="110"/>
        <v>-1.2559999999999998</v>
      </c>
      <c r="BX99">
        <f t="shared" si="104"/>
        <v>2</v>
      </c>
      <c r="BY99">
        <f t="shared" si="105"/>
        <v>6.28</v>
      </c>
      <c r="BZ99">
        <f t="shared" si="95"/>
        <v>-8.9291577929788438E-2</v>
      </c>
      <c r="CA99">
        <f t="shared" si="106"/>
        <v>3.0573248407643307E-3</v>
      </c>
      <c r="CB99">
        <f t="shared" si="107"/>
        <v>2.1838034576888072E-3</v>
      </c>
    </row>
    <row r="100" spans="3:80" x14ac:dyDescent="0.25">
      <c r="O100">
        <v>30</v>
      </c>
      <c r="AX100">
        <f t="shared" si="93"/>
        <v>0</v>
      </c>
      <c r="AY100">
        <f t="shared" si="108"/>
        <v>0</v>
      </c>
      <c r="AZ100" t="e">
        <f>(#REF!-#REF!)/1000000</f>
        <v>#REF!</v>
      </c>
      <c r="BA100">
        <f t="shared" si="98"/>
        <v>6.28</v>
      </c>
      <c r="BB100" t="e">
        <f t="shared" si="99"/>
        <v>#REF!</v>
      </c>
      <c r="BH100">
        <v>35</v>
      </c>
      <c r="BI100">
        <f t="shared" si="100"/>
        <v>3.6633333333333336</v>
      </c>
      <c r="BJ100">
        <f t="shared" si="109"/>
        <v>-1.151333333333334</v>
      </c>
      <c r="BK100" t="e">
        <f>(#REF!-#REF!)/1000000</f>
        <v>#REF!</v>
      </c>
      <c r="BL100">
        <f t="shared" si="102"/>
        <v>6.28</v>
      </c>
      <c r="BM100" t="e">
        <f t="shared" si="94"/>
        <v>#REF!</v>
      </c>
      <c r="BU100">
        <v>0</v>
      </c>
      <c r="BV100">
        <f t="shared" si="103"/>
        <v>0</v>
      </c>
      <c r="BW100">
        <f t="shared" si="110"/>
        <v>-3.14</v>
      </c>
      <c r="BX100">
        <f>(AL100-AL99)/1000000</f>
        <v>0</v>
      </c>
      <c r="BY100">
        <f t="shared" si="105"/>
        <v>6.28</v>
      </c>
      <c r="BZ100" t="e">
        <f t="shared" si="95"/>
        <v>#DIV/0!</v>
      </c>
    </row>
    <row r="101" spans="3:80" x14ac:dyDescent="0.25">
      <c r="O101">
        <v>0</v>
      </c>
      <c r="BH101">
        <v>17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Aitken</dc:creator>
  <cp:lastModifiedBy>Steve Aitken</cp:lastModifiedBy>
  <dcterms:created xsi:type="dcterms:W3CDTF">2016-01-07T23:44:57Z</dcterms:created>
  <dcterms:modified xsi:type="dcterms:W3CDTF">2016-01-08T14:36:41Z</dcterms:modified>
</cp:coreProperties>
</file>