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Classes\Research\Hephaestus\V_021\AeroComBAT-Project\AeroComBAT-Project\validation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" l="1"/>
  <c r="T13" i="1"/>
  <c r="S13" i="1"/>
  <c r="R13" i="1"/>
  <c r="Q13" i="1"/>
  <c r="P13" i="1"/>
  <c r="U12" i="1"/>
  <c r="T12" i="1"/>
  <c r="S12" i="1"/>
  <c r="R12" i="1"/>
  <c r="Q12" i="1"/>
  <c r="P12" i="1"/>
  <c r="X20" i="1"/>
  <c r="W20" i="1"/>
  <c r="V20" i="1"/>
  <c r="U20" i="1"/>
  <c r="T20" i="1"/>
  <c r="S20" i="1"/>
  <c r="R20" i="1"/>
  <c r="Q20" i="1"/>
  <c r="P20" i="1"/>
  <c r="X19" i="1"/>
  <c r="W19" i="1"/>
  <c r="V19" i="1"/>
  <c r="U19" i="1"/>
  <c r="T19" i="1"/>
  <c r="S19" i="1"/>
  <c r="R19" i="1"/>
  <c r="Q19" i="1"/>
  <c r="P19" i="1"/>
  <c r="X6" i="1" l="1"/>
  <c r="W6" i="1"/>
  <c r="V6" i="1"/>
  <c r="U6" i="1"/>
  <c r="T6" i="1"/>
  <c r="S6" i="1"/>
  <c r="R6" i="1"/>
  <c r="Q6" i="1"/>
  <c r="P6" i="1"/>
  <c r="X5" i="1"/>
  <c r="W5" i="1"/>
  <c r="V5" i="1"/>
  <c r="U5" i="1"/>
  <c r="T5" i="1"/>
  <c r="S5" i="1"/>
  <c r="R5" i="1"/>
  <c r="Q5" i="1"/>
  <c r="P5" i="1"/>
  <c r="AA27" i="1"/>
  <c r="Z27" i="1"/>
  <c r="Y27" i="1"/>
  <c r="X27" i="1"/>
  <c r="W27" i="1"/>
  <c r="V27" i="1"/>
  <c r="U27" i="1"/>
  <c r="T27" i="1"/>
  <c r="S27" i="1"/>
  <c r="R27" i="1"/>
  <c r="Q27" i="1"/>
  <c r="P27" i="1"/>
  <c r="AA26" i="1"/>
  <c r="Z26" i="1"/>
  <c r="Y26" i="1"/>
  <c r="X26" i="1"/>
  <c r="W26" i="1"/>
  <c r="V26" i="1"/>
  <c r="U26" i="1"/>
  <c r="T26" i="1"/>
  <c r="S26" i="1"/>
  <c r="R26" i="1"/>
  <c r="Q26" i="1"/>
  <c r="P26" i="1"/>
  <c r="B53" i="1" l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E56" i="1" s="1"/>
  <c r="F54" i="1"/>
  <c r="G54" i="1"/>
  <c r="H54" i="1"/>
  <c r="I54" i="1"/>
  <c r="J54" i="1"/>
  <c r="K54" i="1"/>
  <c r="L54" i="1"/>
  <c r="M54" i="1"/>
  <c r="M56" i="1" s="1"/>
  <c r="C52" i="1"/>
  <c r="C55" i="1" s="1"/>
  <c r="D52" i="1"/>
  <c r="D55" i="1" s="1"/>
  <c r="E52" i="1"/>
  <c r="F52" i="1"/>
  <c r="F55" i="1" s="1"/>
  <c r="G52" i="1"/>
  <c r="G56" i="1" s="1"/>
  <c r="H52" i="1"/>
  <c r="H56" i="1" s="1"/>
  <c r="I52" i="1"/>
  <c r="J52" i="1"/>
  <c r="J55" i="1" s="1"/>
  <c r="K52" i="1"/>
  <c r="K56" i="1" s="1"/>
  <c r="L52" i="1"/>
  <c r="L55" i="1" s="1"/>
  <c r="M52" i="1"/>
  <c r="B52" i="1"/>
  <c r="B56" i="1" s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C45" i="1"/>
  <c r="C48" i="1" s="1"/>
  <c r="D45" i="1"/>
  <c r="D49" i="1" s="1"/>
  <c r="E45" i="1"/>
  <c r="E49" i="1" s="1"/>
  <c r="F45" i="1"/>
  <c r="F48" i="1" s="1"/>
  <c r="G45" i="1"/>
  <c r="G49" i="1" s="1"/>
  <c r="H45" i="1"/>
  <c r="H49" i="1" s="1"/>
  <c r="I45" i="1"/>
  <c r="I49" i="1" s="1"/>
  <c r="J45" i="1"/>
  <c r="J49" i="1" s="1"/>
  <c r="B45" i="1"/>
  <c r="B39" i="1"/>
  <c r="C39" i="1"/>
  <c r="D39" i="1"/>
  <c r="E39" i="1"/>
  <c r="F39" i="1"/>
  <c r="G39" i="1"/>
  <c r="B40" i="1"/>
  <c r="C40" i="1"/>
  <c r="D40" i="1"/>
  <c r="E40" i="1"/>
  <c r="F40" i="1"/>
  <c r="G40" i="1"/>
  <c r="C38" i="1"/>
  <c r="C42" i="1" s="1"/>
  <c r="D38" i="1"/>
  <c r="D41" i="1" s="1"/>
  <c r="E38" i="1"/>
  <c r="F38" i="1"/>
  <c r="F42" i="1" s="1"/>
  <c r="G38" i="1"/>
  <c r="G41" i="1" s="1"/>
  <c r="B38" i="1"/>
  <c r="B41" i="1" s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C31" i="1"/>
  <c r="D31" i="1"/>
  <c r="D35" i="1" s="1"/>
  <c r="E31" i="1"/>
  <c r="E34" i="1" s="1"/>
  <c r="F31" i="1"/>
  <c r="F34" i="1" s="1"/>
  <c r="G31" i="1"/>
  <c r="G35" i="1" s="1"/>
  <c r="H31" i="1"/>
  <c r="H35" i="1" s="1"/>
  <c r="I31" i="1"/>
  <c r="I35" i="1" s="1"/>
  <c r="J31" i="1"/>
  <c r="B31" i="1"/>
  <c r="I55" i="1"/>
  <c r="H55" i="1"/>
  <c r="G55" i="1"/>
  <c r="E55" i="1"/>
  <c r="J35" i="1"/>
  <c r="C35" i="1"/>
  <c r="J34" i="1"/>
  <c r="D34" i="1"/>
  <c r="B34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B27" i="1"/>
  <c r="B26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C12" i="1"/>
  <c r="D12" i="1"/>
  <c r="E12" i="1"/>
  <c r="F12" i="1"/>
  <c r="G12" i="1"/>
  <c r="C13" i="1"/>
  <c r="D13" i="1"/>
  <c r="E13" i="1"/>
  <c r="F13" i="1"/>
  <c r="G13" i="1"/>
  <c r="B13" i="1"/>
  <c r="B12" i="1"/>
  <c r="C6" i="1"/>
  <c r="D6" i="1"/>
  <c r="E6" i="1"/>
  <c r="F6" i="1"/>
  <c r="G6" i="1"/>
  <c r="H6" i="1"/>
  <c r="I6" i="1"/>
  <c r="J6" i="1"/>
  <c r="B6" i="1"/>
  <c r="C5" i="1"/>
  <c r="D5" i="1"/>
  <c r="E5" i="1"/>
  <c r="F5" i="1"/>
  <c r="G5" i="1"/>
  <c r="H5" i="1"/>
  <c r="I5" i="1"/>
  <c r="J5" i="1"/>
  <c r="B5" i="1"/>
  <c r="K55" i="1" l="1"/>
  <c r="C56" i="1"/>
  <c r="M55" i="1"/>
  <c r="F56" i="1"/>
  <c r="L56" i="1"/>
  <c r="D56" i="1"/>
  <c r="F41" i="1"/>
  <c r="E48" i="1"/>
  <c r="I48" i="1"/>
  <c r="G48" i="1"/>
  <c r="D48" i="1"/>
  <c r="C49" i="1"/>
  <c r="E41" i="1"/>
  <c r="E42" i="1"/>
  <c r="C41" i="1"/>
  <c r="B42" i="1"/>
  <c r="F35" i="1"/>
  <c r="G34" i="1"/>
  <c r="E35" i="1"/>
  <c r="B35" i="1"/>
  <c r="C34" i="1"/>
  <c r="I56" i="1"/>
  <c r="J56" i="1"/>
  <c r="B55" i="1"/>
  <c r="F49" i="1"/>
  <c r="B48" i="1"/>
  <c r="J48" i="1"/>
  <c r="H48" i="1"/>
  <c r="B49" i="1"/>
  <c r="D42" i="1"/>
  <c r="G42" i="1"/>
  <c r="H34" i="1"/>
  <c r="I34" i="1"/>
</calcChain>
</file>

<file path=xl/sharedStrings.xml><?xml version="1.0" encoding="utf-8"?>
<sst xmlns="http://schemas.openxmlformats.org/spreadsheetml/2006/main" count="181" uniqueCount="25">
  <si>
    <t>B1</t>
  </si>
  <si>
    <t>Layup 1</t>
  </si>
  <si>
    <t>Layup 3</t>
  </si>
  <si>
    <t>Layup 2</t>
  </si>
  <si>
    <t>NABSA</t>
  </si>
  <si>
    <t>VABS</t>
  </si>
  <si>
    <t>AeroComBAT</t>
  </si>
  <si>
    <t>NABSA % Error</t>
  </si>
  <si>
    <t>VABS % Error</t>
  </si>
  <si>
    <t>K11</t>
  </si>
  <si>
    <t>K14</t>
  </si>
  <si>
    <t>K22</t>
  </si>
  <si>
    <t>K25</t>
  </si>
  <si>
    <t>K33</t>
  </si>
  <si>
    <t>K36</t>
  </si>
  <si>
    <t>K44</t>
  </si>
  <si>
    <t>K55</t>
  </si>
  <si>
    <t>K66</t>
  </si>
  <si>
    <t>K12</t>
  </si>
  <si>
    <t>K13</t>
  </si>
  <si>
    <t>K23</t>
  </si>
  <si>
    <t>K45</t>
  </si>
  <si>
    <t>K46</t>
  </si>
  <si>
    <t>K56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</si>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</sst>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1" fontId="1" fillId="0" borderId="0" xfId="0" applyNumberFormat="1" applyFont="1"/>
    <xf numFmtId="0" fontId="1" fillId="3" borderId="0" xfId="0" applyNumberFormat="1" applyFont="1" applyFill="1"/>
    <xf numFmtId="11" fontId="1" fillId="2" borderId="0" xfId="0" applyNumberFormat="1" applyFont="1" applyFill="1"/>
    <xf numFmtId="2" fontId="1" fillId="0" borderId="0" xfId="0" applyNumberFormat="1" applyFont="1"/>
    <xf numFmtId="0" fontId="1" fillId="4" borderId="0" xfId="0" applyNumberFormat="1" applyFont="1" applyFill="1"/>
    <xf numFmtId="11" fontId="1" fillId="0" borderId="0" xfId="0" applyNumberFormat="1" applyFont="1" applyFill="1"/>
    <xf numFmtId="0" fontId="1" fillId="0" borderId="0" xfId="0" applyNumberFormat="1" applyFont="1" applyFill="1"/>
    <xf numFmtId="2" fontId="1" fillId="0" borderId="0" xfId="0" applyNumberFormat="1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topLeftCell="A34" workbookViewId="0">
      <selection activeCell="A51" sqref="A51:M56"/>
    </sheetView>
  </sheetViews>
  <sheetFormatPr defaultRowHeight="15" x14ac:dyDescent="0.25"/>
  <cols>
    <col min="1" max="1" width="16.28515625" style="2" bestFit="1" customWidth="1"/>
    <col min="2" max="2" width="10.28515625" style="2" bestFit="1" customWidth="1"/>
    <col min="3" max="3" width="11.140625" style="2" bestFit="1" customWidth="1"/>
    <col min="4" max="4" width="10.85546875" style="2" bestFit="1" customWidth="1"/>
    <col min="5" max="5" width="11.140625" style="2" bestFit="1" customWidth="1"/>
    <col min="6" max="6" width="10.7109375" style="2" bestFit="1" customWidth="1"/>
    <col min="7" max="8" width="10.28515625" style="2" bestFit="1" customWidth="1"/>
    <col min="9" max="9" width="10.85546875" style="2" bestFit="1" customWidth="1"/>
    <col min="10" max="10" width="10.28515625" style="2" bestFit="1" customWidth="1"/>
    <col min="11" max="11" width="10" style="2" bestFit="1" customWidth="1"/>
    <col min="12" max="12" width="10.85546875" style="2" bestFit="1" customWidth="1"/>
    <col min="13" max="13" width="10" style="2" bestFit="1" customWidth="1"/>
    <col min="14" max="14" width="9.140625" style="2"/>
    <col min="15" max="15" width="16.28515625" style="2" bestFit="1" customWidth="1"/>
    <col min="16" max="16" width="9.85546875" style="2" bestFit="1" customWidth="1"/>
    <col min="17" max="19" width="10.7109375" style="2" bestFit="1" customWidth="1"/>
    <col min="20" max="27" width="9.85546875" style="2" bestFit="1" customWidth="1"/>
    <col min="28" max="16384" width="9.140625" style="2"/>
  </cols>
  <sheetData>
    <row r="1" spans="1:24" ht="15.75" x14ac:dyDescent="0.25">
      <c r="A1" s="5" t="s">
        <v>0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O1" s="5" t="s">
        <v>0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</row>
    <row r="2" spans="1:24" ht="15.75" x14ac:dyDescent="0.25">
      <c r="A2" s="3" t="s">
        <v>6</v>
      </c>
      <c r="B2" s="4">
        <v>90198.258125819004</v>
      </c>
      <c r="C2" s="4">
        <v>-52036.312688395199</v>
      </c>
      <c r="D2" s="4">
        <v>39344.418364978003</v>
      </c>
      <c r="E2" s="4">
        <v>-56372.443934658302</v>
      </c>
      <c r="F2" s="4">
        <v>1438025.36885225</v>
      </c>
      <c r="G2" s="4">
        <v>107456.431071069</v>
      </c>
      <c r="H2" s="4">
        <v>66225.2190079664</v>
      </c>
      <c r="I2" s="4">
        <v>172573.942681218</v>
      </c>
      <c r="J2" s="4">
        <v>16780.206139362599</v>
      </c>
      <c r="O2" s="3" t="s">
        <v>6</v>
      </c>
      <c r="P2" s="4">
        <v>90198.258125819004</v>
      </c>
      <c r="Q2" s="4">
        <v>-52036.312688395199</v>
      </c>
      <c r="R2" s="4">
        <v>39344.418364978003</v>
      </c>
      <c r="S2" s="4">
        <v>-56372.443934658302</v>
      </c>
      <c r="T2" s="4">
        <v>1438025.36885225</v>
      </c>
      <c r="U2" s="4">
        <v>107456.431071069</v>
      </c>
      <c r="V2" s="4">
        <v>66225.2190079664</v>
      </c>
      <c r="W2" s="4">
        <v>172573.942681218</v>
      </c>
      <c r="X2" s="4">
        <v>16780.206139362599</v>
      </c>
    </row>
    <row r="3" spans="1:24" ht="15.75" x14ac:dyDescent="0.25">
      <c r="A3" s="3" t="s">
        <v>4</v>
      </c>
      <c r="B3" s="4">
        <v>90180</v>
      </c>
      <c r="C3" s="9">
        <v>-52040</v>
      </c>
      <c r="D3" s="4">
        <v>39320</v>
      </c>
      <c r="E3" s="4">
        <v>-56370</v>
      </c>
      <c r="F3" s="4">
        <v>1438000</v>
      </c>
      <c r="G3" s="4">
        <v>107500</v>
      </c>
      <c r="H3" s="4">
        <v>66220</v>
      </c>
      <c r="I3" s="4">
        <v>172600</v>
      </c>
      <c r="J3" s="4">
        <v>16780</v>
      </c>
      <c r="O3" s="3" t="s">
        <v>4</v>
      </c>
      <c r="P3" s="4">
        <v>90180</v>
      </c>
      <c r="Q3" s="9">
        <v>-52040</v>
      </c>
      <c r="R3" s="4">
        <v>39320</v>
      </c>
      <c r="S3" s="4">
        <v>-54237.229688842999</v>
      </c>
      <c r="T3" s="4">
        <v>1438000</v>
      </c>
      <c r="U3" s="4">
        <v>107500</v>
      </c>
      <c r="V3" s="4">
        <v>66220</v>
      </c>
      <c r="W3" s="4">
        <v>172600</v>
      </c>
      <c r="X3" s="4">
        <v>16780</v>
      </c>
    </row>
    <row r="4" spans="1:24" ht="15.75" x14ac:dyDescent="0.25">
      <c r="A4" s="3" t="s">
        <v>5</v>
      </c>
      <c r="B4" s="4">
        <v>50380</v>
      </c>
      <c r="C4" s="4">
        <v>-29490</v>
      </c>
      <c r="D4" s="4">
        <v>20990</v>
      </c>
      <c r="E4" s="4">
        <v>-29840</v>
      </c>
      <c r="F4" s="4">
        <v>1445000</v>
      </c>
      <c r="G4" s="4">
        <v>109000</v>
      </c>
      <c r="H4" s="4">
        <v>54620</v>
      </c>
      <c r="I4" s="4">
        <v>135200</v>
      </c>
      <c r="J4" s="4">
        <v>17190</v>
      </c>
      <c r="O4" s="3" t="s">
        <v>5</v>
      </c>
      <c r="P4" s="4">
        <v>50380</v>
      </c>
      <c r="Q4" s="4">
        <v>-29490</v>
      </c>
      <c r="R4" s="4">
        <v>20990</v>
      </c>
      <c r="S4" s="4">
        <v>-29840</v>
      </c>
      <c r="T4" s="4">
        <v>1445000</v>
      </c>
      <c r="U4" s="4">
        <v>109000</v>
      </c>
      <c r="V4" s="4">
        <v>54620</v>
      </c>
      <c r="W4" s="4">
        <v>135200</v>
      </c>
      <c r="X4" s="4">
        <v>17190</v>
      </c>
    </row>
    <row r="5" spans="1:24" ht="15.75" x14ac:dyDescent="0.25">
      <c r="A5" s="3" t="s">
        <v>7</v>
      </c>
      <c r="B5" s="7">
        <f>ABS((B3-B2)/B3*100)</f>
        <v>2.0246313837884129E-2</v>
      </c>
      <c r="C5" s="7">
        <f t="shared" ref="C5:J5" si="0">ABS((C3-C2)/C3*100)</f>
        <v>7.0855334450440526E-3</v>
      </c>
      <c r="D5" s="7">
        <f t="shared" si="0"/>
        <v>6.2101640330626907E-2</v>
      </c>
      <c r="E5" s="7">
        <f t="shared" si="0"/>
        <v>4.3355236088383339E-3</v>
      </c>
      <c r="F5" s="7">
        <f t="shared" si="0"/>
        <v>1.7641760952743508E-3</v>
      </c>
      <c r="G5" s="7">
        <f t="shared" si="0"/>
        <v>4.052923621487977E-2</v>
      </c>
      <c r="H5" s="7">
        <f t="shared" si="0"/>
        <v>7.8813167719716994E-3</v>
      </c>
      <c r="I5" s="7">
        <f t="shared" si="0"/>
        <v>1.5096940198144443E-2</v>
      </c>
      <c r="J5" s="7">
        <f t="shared" si="0"/>
        <v>1.2284824946308724E-3</v>
      </c>
      <c r="O5" s="3" t="s">
        <v>7</v>
      </c>
      <c r="P5" s="7">
        <f>ABS((P3-P2)/P3*100)</f>
        <v>2.0246313837884129E-2</v>
      </c>
      <c r="Q5" s="7">
        <f t="shared" ref="Q5:X5" si="1">ABS((Q3-Q2)/Q3*100)</f>
        <v>7.0855334450440526E-3</v>
      </c>
      <c r="R5" s="7">
        <f t="shared" si="1"/>
        <v>6.2101640330626907E-2</v>
      </c>
      <c r="S5" s="7">
        <f t="shared" si="1"/>
        <v>3.9368055080706537</v>
      </c>
      <c r="T5" s="7">
        <f t="shared" si="1"/>
        <v>1.7641760952743508E-3</v>
      </c>
      <c r="U5" s="7">
        <f t="shared" si="1"/>
        <v>4.052923621487977E-2</v>
      </c>
      <c r="V5" s="7">
        <f t="shared" si="1"/>
        <v>7.8813167719716994E-3</v>
      </c>
      <c r="W5" s="7">
        <f t="shared" si="1"/>
        <v>1.5096940198144443E-2</v>
      </c>
      <c r="X5" s="7">
        <f t="shared" si="1"/>
        <v>1.2284824946308724E-3</v>
      </c>
    </row>
    <row r="6" spans="1:24" ht="15.75" x14ac:dyDescent="0.25">
      <c r="A6" s="3" t="s">
        <v>8</v>
      </c>
      <c r="B6" s="7">
        <f>ABS((B4-B2)/B4*100)</f>
        <v>79.035843838465667</v>
      </c>
      <c r="C6" s="7">
        <f t="shared" ref="C6:J6" si="2">ABS((C4-C2)/C4*100)</f>
        <v>76.45409524718616</v>
      </c>
      <c r="D6" s="7">
        <f t="shared" si="2"/>
        <v>87.443632038961425</v>
      </c>
      <c r="E6" s="7">
        <f t="shared" si="2"/>
        <v>88.915696831964823</v>
      </c>
      <c r="F6" s="7">
        <f t="shared" si="2"/>
        <v>0.4826734358304467</v>
      </c>
      <c r="G6" s="7">
        <f t="shared" si="2"/>
        <v>1.4161182834229318</v>
      </c>
      <c r="H6" s="7">
        <f t="shared" si="2"/>
        <v>21.247197012021971</v>
      </c>
      <c r="I6" s="7">
        <f t="shared" si="2"/>
        <v>27.64344872871154</v>
      </c>
      <c r="J6" s="7">
        <f t="shared" si="2"/>
        <v>2.3839084388446827</v>
      </c>
      <c r="O6" s="3" t="s">
        <v>8</v>
      </c>
      <c r="P6" s="7">
        <f>ABS((P4-P2)/P4*100)</f>
        <v>79.035843838465667</v>
      </c>
      <c r="Q6" s="7">
        <f t="shared" ref="Q6:X6" si="3">ABS((Q4-Q2)/Q4*100)</f>
        <v>76.45409524718616</v>
      </c>
      <c r="R6" s="7">
        <f t="shared" si="3"/>
        <v>87.443632038961425</v>
      </c>
      <c r="S6" s="7">
        <f t="shared" si="3"/>
        <v>88.915696831964823</v>
      </c>
      <c r="T6" s="7">
        <f t="shared" si="3"/>
        <v>0.4826734358304467</v>
      </c>
      <c r="U6" s="7">
        <f t="shared" si="3"/>
        <v>1.4161182834229318</v>
      </c>
      <c r="V6" s="7">
        <f t="shared" si="3"/>
        <v>21.247197012021971</v>
      </c>
      <c r="W6" s="7">
        <f t="shared" si="3"/>
        <v>27.64344872871154</v>
      </c>
      <c r="X6" s="7">
        <f t="shared" si="3"/>
        <v>2.3839084388446827</v>
      </c>
    </row>
    <row r="8" spans="1:24" ht="15.75" x14ac:dyDescent="0.25">
      <c r="A8" s="5" t="s">
        <v>1</v>
      </c>
      <c r="B8" s="5" t="s">
        <v>9</v>
      </c>
      <c r="C8" s="5" t="s">
        <v>11</v>
      </c>
      <c r="D8" s="5" t="s">
        <v>13</v>
      </c>
      <c r="E8" s="5" t="s">
        <v>15</v>
      </c>
      <c r="F8" s="5" t="s">
        <v>16</v>
      </c>
      <c r="G8" s="5" t="s">
        <v>17</v>
      </c>
      <c r="H8" s="3"/>
      <c r="I8" s="3"/>
      <c r="J8" s="3"/>
      <c r="K8" s="3"/>
      <c r="L8" s="3"/>
      <c r="M8" s="3"/>
      <c r="O8" s="5" t="s">
        <v>1</v>
      </c>
      <c r="P8" s="5" t="s">
        <v>9</v>
      </c>
      <c r="Q8" s="5" t="s">
        <v>11</v>
      </c>
      <c r="R8" s="5" t="s">
        <v>13</v>
      </c>
      <c r="S8" s="5" t="s">
        <v>15</v>
      </c>
      <c r="T8" s="5" t="s">
        <v>16</v>
      </c>
      <c r="U8" s="5" t="s">
        <v>17</v>
      </c>
    </row>
    <row r="9" spans="1:24" ht="15.75" x14ac:dyDescent="0.25">
      <c r="A9" s="3" t="s">
        <v>6</v>
      </c>
      <c r="B9" s="4">
        <v>44437.7860163406</v>
      </c>
      <c r="C9" s="4">
        <v>18662.227131665099</v>
      </c>
      <c r="D9" s="4">
        <v>1758828.01235998</v>
      </c>
      <c r="E9" s="4">
        <v>84401.553844218695</v>
      </c>
      <c r="F9" s="4">
        <v>212918.334916266</v>
      </c>
      <c r="G9" s="4">
        <v>7983.93750925324</v>
      </c>
      <c r="H9" s="3"/>
      <c r="I9" s="3"/>
      <c r="J9" s="3"/>
      <c r="K9" s="3"/>
      <c r="L9" s="3"/>
      <c r="M9" s="3"/>
      <c r="O9" s="3" t="s">
        <v>6</v>
      </c>
      <c r="P9" s="4">
        <v>44437.7860163406</v>
      </c>
      <c r="Q9" s="4">
        <v>18662.227131665099</v>
      </c>
      <c r="R9" s="4">
        <v>1758828.01235998</v>
      </c>
      <c r="S9" s="4">
        <v>84401.553844218695</v>
      </c>
      <c r="T9" s="4">
        <v>212918.334916266</v>
      </c>
      <c r="U9" s="4">
        <v>7983.93750925324</v>
      </c>
    </row>
    <row r="10" spans="1:24" ht="15.75" x14ac:dyDescent="0.25">
      <c r="A10" s="3" t="s">
        <v>4</v>
      </c>
      <c r="B10" s="4">
        <v>44400</v>
      </c>
      <c r="C10" s="4">
        <v>19000</v>
      </c>
      <c r="D10" s="4">
        <v>1770000</v>
      </c>
      <c r="E10" s="4">
        <v>86900</v>
      </c>
      <c r="F10" s="4">
        <v>215000</v>
      </c>
      <c r="G10" s="4">
        <v>8160</v>
      </c>
      <c r="H10" s="3"/>
      <c r="I10" s="3"/>
      <c r="J10" s="3"/>
      <c r="K10" s="3"/>
      <c r="L10" s="3"/>
      <c r="M10" s="3"/>
      <c r="O10" s="3" t="s">
        <v>4</v>
      </c>
      <c r="P10" s="4">
        <v>44400</v>
      </c>
      <c r="Q10" s="4">
        <v>19000</v>
      </c>
      <c r="R10" s="4">
        <v>1770000</v>
      </c>
      <c r="S10" s="4">
        <v>86900</v>
      </c>
      <c r="T10" s="4">
        <v>215000</v>
      </c>
      <c r="U10" s="4">
        <v>8160</v>
      </c>
    </row>
    <row r="11" spans="1:24" ht="15.75" x14ac:dyDescent="0.25">
      <c r="A11" s="3" t="s">
        <v>5</v>
      </c>
      <c r="B11" s="4">
        <v>44500</v>
      </c>
      <c r="C11" s="4">
        <v>19100</v>
      </c>
      <c r="D11" s="4">
        <v>1770000</v>
      </c>
      <c r="E11" s="4">
        <v>86900</v>
      </c>
      <c r="F11" s="4">
        <v>215000</v>
      </c>
      <c r="G11" s="4">
        <v>8190</v>
      </c>
      <c r="H11" s="3"/>
      <c r="I11" s="3"/>
      <c r="J11" s="3"/>
      <c r="K11" s="3"/>
      <c r="L11" s="3"/>
      <c r="M11" s="3"/>
      <c r="O11" s="3" t="s">
        <v>5</v>
      </c>
      <c r="P11" s="4">
        <v>44500</v>
      </c>
      <c r="Q11" s="4">
        <v>19100</v>
      </c>
      <c r="R11" s="4">
        <v>1770000</v>
      </c>
      <c r="S11" s="4">
        <v>86900</v>
      </c>
      <c r="T11" s="4">
        <v>215000</v>
      </c>
      <c r="U11" s="4">
        <v>8190</v>
      </c>
    </row>
    <row r="12" spans="1:24" ht="15.75" x14ac:dyDescent="0.25">
      <c r="A12" s="3" t="s">
        <v>7</v>
      </c>
      <c r="B12" s="7">
        <f>ABS((B10-B9)/B10*100)</f>
        <v>8.5103640406757497E-2</v>
      </c>
      <c r="C12" s="7">
        <f t="shared" ref="C12:G12" si="4">ABS((C10-C9)/C10*100)</f>
        <v>1.7777519386047442</v>
      </c>
      <c r="D12" s="7">
        <f t="shared" si="4"/>
        <v>0.63118574237400971</v>
      </c>
      <c r="E12" s="7">
        <f t="shared" si="4"/>
        <v>2.8750818823720423</v>
      </c>
      <c r="F12" s="7">
        <f t="shared" si="4"/>
        <v>0.9682163180158132</v>
      </c>
      <c r="G12" s="7">
        <f t="shared" si="4"/>
        <v>2.1576285630730387</v>
      </c>
      <c r="H12" s="3"/>
      <c r="I12" s="3"/>
      <c r="J12" s="3"/>
      <c r="K12" s="3"/>
      <c r="L12" s="3"/>
      <c r="M12" s="3"/>
      <c r="O12" s="3" t="s">
        <v>7</v>
      </c>
      <c r="P12" s="7">
        <f>ABS((P10-P9)/P10*100)</f>
        <v>8.5103640406757497E-2</v>
      </c>
      <c r="Q12" s="7">
        <f t="shared" ref="Q12:U12" si="5">ABS((Q10-Q9)/Q10*100)</f>
        <v>1.7777519386047442</v>
      </c>
      <c r="R12" s="7">
        <f t="shared" si="5"/>
        <v>0.63118574237400971</v>
      </c>
      <c r="S12" s="7">
        <f t="shared" si="5"/>
        <v>2.8750818823720423</v>
      </c>
      <c r="T12" s="7">
        <f t="shared" si="5"/>
        <v>0.9682163180158132</v>
      </c>
      <c r="U12" s="7">
        <f t="shared" si="5"/>
        <v>2.1576285630730387</v>
      </c>
    </row>
    <row r="13" spans="1:24" ht="15.75" x14ac:dyDescent="0.25">
      <c r="A13" s="3" t="s">
        <v>8</v>
      </c>
      <c r="B13" s="7">
        <f>ABS((B11-B9)/B11*100)</f>
        <v>0.13980670485258354</v>
      </c>
      <c r="C13" s="7">
        <f t="shared" ref="C13:G13" si="6">ABS((C11-C9)/C11*100)</f>
        <v>2.2920045462560283</v>
      </c>
      <c r="D13" s="7">
        <f t="shared" si="6"/>
        <v>0.63118574237400971</v>
      </c>
      <c r="E13" s="7">
        <f t="shared" si="6"/>
        <v>2.8750818823720423</v>
      </c>
      <c r="F13" s="7">
        <f t="shared" si="6"/>
        <v>0.9682163180158132</v>
      </c>
      <c r="G13" s="7">
        <f t="shared" si="6"/>
        <v>2.5160255280434676</v>
      </c>
      <c r="H13" s="3"/>
      <c r="I13" s="3"/>
      <c r="J13" s="3"/>
      <c r="K13" s="3"/>
      <c r="L13" s="3"/>
      <c r="M13" s="3"/>
      <c r="O13" s="3" t="s">
        <v>8</v>
      </c>
      <c r="P13" s="7">
        <f>ABS((P11-P9)/P11*100)</f>
        <v>0.13980670485258354</v>
      </c>
      <c r="Q13" s="7">
        <f t="shared" ref="Q13:U13" si="7">ABS((Q11-Q9)/Q11*100)</f>
        <v>2.2920045462560283</v>
      </c>
      <c r="R13" s="7">
        <f t="shared" si="7"/>
        <v>0.63118574237400971</v>
      </c>
      <c r="S13" s="7">
        <f t="shared" si="7"/>
        <v>2.8750818823720423</v>
      </c>
      <c r="T13" s="7">
        <f t="shared" si="7"/>
        <v>0.9682163180158132</v>
      </c>
      <c r="U13" s="7">
        <f t="shared" si="7"/>
        <v>2.5160255280434676</v>
      </c>
    </row>
    <row r="14" spans="1:24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24" ht="15.75" x14ac:dyDescent="0.25">
      <c r="A15" s="5" t="s">
        <v>3</v>
      </c>
      <c r="B15" s="5" t="s">
        <v>9</v>
      </c>
      <c r="C15" s="5" t="s">
        <v>10</v>
      </c>
      <c r="D15" s="5" t="s">
        <v>11</v>
      </c>
      <c r="E15" s="5" t="s">
        <v>12</v>
      </c>
      <c r="F15" s="5" t="s">
        <v>13</v>
      </c>
      <c r="G15" s="5" t="s">
        <v>14</v>
      </c>
      <c r="H15" s="5" t="s">
        <v>15</v>
      </c>
      <c r="I15" s="5" t="s">
        <v>16</v>
      </c>
      <c r="J15" s="5" t="s">
        <v>17</v>
      </c>
      <c r="K15" s="3"/>
      <c r="L15" s="3"/>
      <c r="M15" s="3"/>
      <c r="O15" s="5" t="s">
        <v>3</v>
      </c>
      <c r="P15" s="5" t="s">
        <v>9</v>
      </c>
      <c r="Q15" s="5" t="s">
        <v>10</v>
      </c>
      <c r="R15" s="5" t="s">
        <v>11</v>
      </c>
      <c r="S15" s="5" t="s">
        <v>12</v>
      </c>
      <c r="T15" s="5" t="s">
        <v>13</v>
      </c>
      <c r="U15" s="5" t="s">
        <v>14</v>
      </c>
      <c r="V15" s="5" t="s">
        <v>15</v>
      </c>
      <c r="W15" s="5" t="s">
        <v>16</v>
      </c>
      <c r="X15" s="5" t="s">
        <v>17</v>
      </c>
    </row>
    <row r="16" spans="1:24" ht="15.75" x14ac:dyDescent="0.25">
      <c r="A16" s="3" t="s">
        <v>6</v>
      </c>
      <c r="B16" s="4">
        <v>98238.987252033898</v>
      </c>
      <c r="C16" s="4">
        <v>-26004.676706257502</v>
      </c>
      <c r="D16" s="4">
        <v>41611.587823057504</v>
      </c>
      <c r="E16" s="4">
        <v>-27463.110338289702</v>
      </c>
      <c r="F16" s="4">
        <v>1239905.7506035301</v>
      </c>
      <c r="G16" s="4">
        <v>51367.479756882603</v>
      </c>
      <c r="H16" s="4">
        <v>59624.920222958899</v>
      </c>
      <c r="I16" s="4">
        <v>150664.565165126</v>
      </c>
      <c r="J16" s="4">
        <v>17300.8846131682</v>
      </c>
      <c r="K16" s="3"/>
      <c r="L16" s="3"/>
      <c r="M16" s="3"/>
      <c r="O16" s="3" t="s">
        <v>6</v>
      </c>
      <c r="P16" s="4">
        <v>98238.987252033898</v>
      </c>
      <c r="Q16" s="4">
        <v>-26004.676706257502</v>
      </c>
      <c r="R16" s="4">
        <v>41611.587823057504</v>
      </c>
      <c r="S16" s="4">
        <v>-27463.110338289702</v>
      </c>
      <c r="T16" s="4">
        <v>1239905.7506035301</v>
      </c>
      <c r="U16" s="4">
        <v>51367.479756882603</v>
      </c>
      <c r="V16" s="4">
        <v>59624.920222958899</v>
      </c>
      <c r="W16" s="4">
        <v>150664.565165126</v>
      </c>
      <c r="X16" s="4">
        <v>17300.8846131682</v>
      </c>
    </row>
    <row r="17" spans="1:27" ht="15.75" x14ac:dyDescent="0.25">
      <c r="A17" s="3" t="s">
        <v>4</v>
      </c>
      <c r="B17" s="4">
        <v>98100</v>
      </c>
      <c r="C17" s="4">
        <v>-26400</v>
      </c>
      <c r="D17" s="4">
        <v>42400</v>
      </c>
      <c r="E17" s="4">
        <v>-27800</v>
      </c>
      <c r="F17" s="4">
        <v>1250000</v>
      </c>
      <c r="G17" s="4">
        <v>52100</v>
      </c>
      <c r="H17" s="4">
        <v>61400</v>
      </c>
      <c r="I17" s="6">
        <v>1520000</v>
      </c>
      <c r="J17" s="4">
        <v>17700</v>
      </c>
      <c r="K17" s="3"/>
      <c r="L17" s="3"/>
      <c r="M17" s="3"/>
      <c r="O17" s="3" t="s">
        <v>4</v>
      </c>
      <c r="P17" s="4">
        <v>98100</v>
      </c>
      <c r="Q17" s="4">
        <v>-26400</v>
      </c>
      <c r="R17" s="4">
        <v>42400</v>
      </c>
      <c r="S17" s="4">
        <v>-27800</v>
      </c>
      <c r="T17" s="4">
        <v>1250000</v>
      </c>
      <c r="U17" s="4">
        <v>52100</v>
      </c>
      <c r="V17" s="4">
        <v>61400</v>
      </c>
      <c r="W17" s="6">
        <v>1520000</v>
      </c>
      <c r="X17" s="4">
        <v>17700</v>
      </c>
    </row>
    <row r="18" spans="1:27" ht="15.75" x14ac:dyDescent="0.25">
      <c r="A18" s="3" t="s">
        <v>5</v>
      </c>
      <c r="B18" s="4">
        <v>87100</v>
      </c>
      <c r="C18" s="4">
        <v>-23400</v>
      </c>
      <c r="D18" s="4">
        <v>37300</v>
      </c>
      <c r="E18" s="4">
        <v>-24400</v>
      </c>
      <c r="F18" s="4">
        <v>1250000</v>
      </c>
      <c r="G18" s="4">
        <v>52100</v>
      </c>
      <c r="H18" s="4">
        <v>60600</v>
      </c>
      <c r="I18" s="6">
        <v>1500000</v>
      </c>
      <c r="J18" s="4">
        <v>17700</v>
      </c>
      <c r="K18" s="3"/>
      <c r="L18" s="3"/>
      <c r="M18" s="3"/>
      <c r="O18" s="3" t="s">
        <v>5</v>
      </c>
      <c r="P18" s="4">
        <v>87100</v>
      </c>
      <c r="Q18" s="4">
        <v>-23400</v>
      </c>
      <c r="R18" s="4">
        <v>37300</v>
      </c>
      <c r="S18" s="4">
        <v>-24400</v>
      </c>
      <c r="T18" s="4">
        <v>1250000</v>
      </c>
      <c r="U18" s="4">
        <v>52100</v>
      </c>
      <c r="V18" s="4">
        <v>60600</v>
      </c>
      <c r="W18" s="6">
        <v>1500000</v>
      </c>
      <c r="X18" s="4">
        <v>17700</v>
      </c>
    </row>
    <row r="19" spans="1:27" ht="15.75" x14ac:dyDescent="0.25">
      <c r="A19" s="3" t="s">
        <v>7</v>
      </c>
      <c r="B19" s="7">
        <f>ABS((B17-B16)/B17*100)</f>
        <v>0.14167915599785696</v>
      </c>
      <c r="C19" s="7">
        <f t="shared" ref="C19:J19" si="8">ABS((C17-C16)/C17*100)</f>
        <v>1.497436718721584</v>
      </c>
      <c r="D19" s="7">
        <f t="shared" si="8"/>
        <v>1.8594626814681519</v>
      </c>
      <c r="E19" s="7">
        <f t="shared" si="8"/>
        <v>1.2118333155046699</v>
      </c>
      <c r="F19" s="7">
        <f t="shared" si="8"/>
        <v>0.80753995171759274</v>
      </c>
      <c r="G19" s="7">
        <f t="shared" si="8"/>
        <v>1.4059889503212986</v>
      </c>
      <c r="H19" s="7">
        <f t="shared" si="8"/>
        <v>2.891009408861728</v>
      </c>
      <c r="I19" s="7">
        <f t="shared" si="8"/>
        <v>90.087857554925918</v>
      </c>
      <c r="J19" s="7">
        <f t="shared" si="8"/>
        <v>2.2548891911401112</v>
      </c>
      <c r="K19" s="3"/>
      <c r="L19" s="3"/>
      <c r="M19" s="3"/>
      <c r="O19" s="3" t="s">
        <v>7</v>
      </c>
      <c r="P19" s="7">
        <f>ABS((P17-P16)/P17*100)</f>
        <v>0.14167915599785696</v>
      </c>
      <c r="Q19" s="7">
        <f t="shared" ref="Q19:X19" si="9">ABS((Q17-Q16)/Q17*100)</f>
        <v>1.497436718721584</v>
      </c>
      <c r="R19" s="7">
        <f t="shared" si="9"/>
        <v>1.8594626814681519</v>
      </c>
      <c r="S19" s="7">
        <f t="shared" si="9"/>
        <v>1.2118333155046699</v>
      </c>
      <c r="T19" s="7">
        <f t="shared" si="9"/>
        <v>0.80753995171759274</v>
      </c>
      <c r="U19" s="7">
        <f t="shared" si="9"/>
        <v>1.4059889503212986</v>
      </c>
      <c r="V19" s="7">
        <f t="shared" si="9"/>
        <v>2.891009408861728</v>
      </c>
      <c r="W19" s="7">
        <f t="shared" si="9"/>
        <v>90.087857554925918</v>
      </c>
      <c r="X19" s="7">
        <f t="shared" si="9"/>
        <v>2.2548891911401112</v>
      </c>
    </row>
    <row r="20" spans="1:27" ht="15.75" x14ac:dyDescent="0.25">
      <c r="A20" s="3" t="s">
        <v>8</v>
      </c>
      <c r="B20" s="7">
        <f>ABS((B18-B16)/B18*100)</f>
        <v>12.788733928856368</v>
      </c>
      <c r="C20" s="7">
        <f t="shared" ref="C20:J20" si="10">ABS((C18-C16)/C18*100)</f>
        <v>11.131097035288469</v>
      </c>
      <c r="D20" s="7">
        <f t="shared" si="10"/>
        <v>11.559216683800278</v>
      </c>
      <c r="E20" s="7">
        <f t="shared" si="10"/>
        <v>12.553730894629926</v>
      </c>
      <c r="F20" s="7">
        <f t="shared" si="10"/>
        <v>0.80753995171759274</v>
      </c>
      <c r="G20" s="7">
        <f t="shared" si="10"/>
        <v>1.4059889503212986</v>
      </c>
      <c r="H20" s="7">
        <f t="shared" si="10"/>
        <v>1.6090425363714536</v>
      </c>
      <c r="I20" s="7">
        <f t="shared" si="10"/>
        <v>89.955695655658261</v>
      </c>
      <c r="J20" s="7">
        <f t="shared" si="10"/>
        <v>2.2548891911401112</v>
      </c>
      <c r="K20" s="3"/>
      <c r="L20" s="3"/>
      <c r="M20" s="3"/>
      <c r="O20" s="3" t="s">
        <v>8</v>
      </c>
      <c r="P20" s="7">
        <f>ABS((P18-P16)/P18*100)</f>
        <v>12.788733928856368</v>
      </c>
      <c r="Q20" s="7">
        <f t="shared" ref="Q20:X20" si="11">ABS((Q18-Q16)/Q18*100)</f>
        <v>11.131097035288469</v>
      </c>
      <c r="R20" s="7">
        <f t="shared" si="11"/>
        <v>11.559216683800278</v>
      </c>
      <c r="S20" s="7">
        <f t="shared" si="11"/>
        <v>12.553730894629926</v>
      </c>
      <c r="T20" s="7">
        <f t="shared" si="11"/>
        <v>0.80753995171759274</v>
      </c>
      <c r="U20" s="7">
        <f t="shared" si="11"/>
        <v>1.4059889503212986</v>
      </c>
      <c r="V20" s="7">
        <f t="shared" si="11"/>
        <v>1.6090425363714536</v>
      </c>
      <c r="W20" s="7">
        <f t="shared" si="11"/>
        <v>89.955695655658261</v>
      </c>
      <c r="X20" s="7">
        <f t="shared" si="11"/>
        <v>2.2548891911401112</v>
      </c>
    </row>
    <row r="21" spans="1:27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7" ht="15.75" x14ac:dyDescent="0.25">
      <c r="A22" s="5" t="s">
        <v>2</v>
      </c>
      <c r="B22" s="5" t="s">
        <v>9</v>
      </c>
      <c r="C22" s="5" t="s">
        <v>18</v>
      </c>
      <c r="D22" s="5" t="s">
        <v>19</v>
      </c>
      <c r="E22" s="5" t="s">
        <v>11</v>
      </c>
      <c r="F22" s="5" t="s">
        <v>20</v>
      </c>
      <c r="G22" s="5" t="s">
        <v>13</v>
      </c>
      <c r="H22" s="5" t="s">
        <v>15</v>
      </c>
      <c r="I22" s="5" t="s">
        <v>21</v>
      </c>
      <c r="J22" s="5" t="s">
        <v>22</v>
      </c>
      <c r="K22" s="5" t="s">
        <v>16</v>
      </c>
      <c r="L22" s="5" t="s">
        <v>23</v>
      </c>
      <c r="M22" s="5" t="s">
        <v>17</v>
      </c>
      <c r="O22" s="5" t="s">
        <v>2</v>
      </c>
      <c r="P22" s="5" t="s">
        <v>9</v>
      </c>
      <c r="Q22" s="5" t="s">
        <v>18</v>
      </c>
      <c r="R22" s="5" t="s">
        <v>19</v>
      </c>
      <c r="S22" s="5" t="s">
        <v>11</v>
      </c>
      <c r="T22" s="5" t="s">
        <v>20</v>
      </c>
      <c r="U22" s="5" t="s">
        <v>13</v>
      </c>
      <c r="V22" s="5" t="s">
        <v>15</v>
      </c>
      <c r="W22" s="5" t="s">
        <v>21</v>
      </c>
      <c r="X22" s="5" t="s">
        <v>22</v>
      </c>
      <c r="Y22" s="5" t="s">
        <v>16</v>
      </c>
      <c r="Z22" s="5" t="s">
        <v>23</v>
      </c>
      <c r="AA22" s="5" t="s">
        <v>17</v>
      </c>
    </row>
    <row r="23" spans="1:27" ht="15.75" x14ac:dyDescent="0.25">
      <c r="A23" s="3" t="s">
        <v>6</v>
      </c>
      <c r="B23" s="4">
        <v>88497.132290843801</v>
      </c>
      <c r="C23" s="4">
        <v>-76.100393074232699</v>
      </c>
      <c r="D23" s="4">
        <v>-184224.80062615199</v>
      </c>
      <c r="E23" s="4">
        <v>38732.0904808985</v>
      </c>
      <c r="F23" s="4">
        <v>122.654413147067</v>
      </c>
      <c r="G23" s="4">
        <v>1368558.7104613499</v>
      </c>
      <c r="H23" s="4">
        <v>59140.0086740314</v>
      </c>
      <c r="I23" s="4">
        <v>368.908836578462</v>
      </c>
      <c r="J23" s="4">
        <v>17617.4510150321</v>
      </c>
      <c r="K23" s="4">
        <v>141456.82189028899</v>
      </c>
      <c r="L23" s="4">
        <v>354.86604427345299</v>
      </c>
      <c r="M23" s="4">
        <v>16946.720199951698</v>
      </c>
      <c r="O23" s="3" t="s">
        <v>6</v>
      </c>
      <c r="P23" s="4">
        <v>88497.132290843801</v>
      </c>
      <c r="Q23" s="4">
        <v>-76.100393074232699</v>
      </c>
      <c r="R23" s="4">
        <v>-184224.80062615199</v>
      </c>
      <c r="S23" s="4">
        <v>38732.0904808985</v>
      </c>
      <c r="T23" s="4">
        <v>122.654413147067</v>
      </c>
      <c r="U23" s="4">
        <v>1368558.7104613499</v>
      </c>
      <c r="V23" s="4">
        <v>59140.0086740314</v>
      </c>
      <c r="W23" s="4">
        <v>368.908836578462</v>
      </c>
      <c r="X23" s="4">
        <v>17617.4510150321</v>
      </c>
      <c r="Y23" s="4">
        <v>141456.82189028899</v>
      </c>
      <c r="Z23" s="4">
        <v>354.86604427345299</v>
      </c>
      <c r="AA23" s="4">
        <v>16946.720199951698</v>
      </c>
    </row>
    <row r="24" spans="1:27" ht="15.75" x14ac:dyDescent="0.25">
      <c r="A24" s="3" t="s">
        <v>4</v>
      </c>
      <c r="B24" s="4">
        <v>88400</v>
      </c>
      <c r="C24" s="4">
        <v>-82.1</v>
      </c>
      <c r="D24" s="4">
        <v>-184000</v>
      </c>
      <c r="E24" s="4">
        <v>39500</v>
      </c>
      <c r="F24" s="4">
        <v>144</v>
      </c>
      <c r="G24" s="4">
        <v>1370000</v>
      </c>
      <c r="H24" s="4">
        <v>60800</v>
      </c>
      <c r="I24" s="4">
        <v>377</v>
      </c>
      <c r="J24" s="4">
        <v>18000</v>
      </c>
      <c r="K24" s="4">
        <v>143000</v>
      </c>
      <c r="L24" s="4">
        <v>358</v>
      </c>
      <c r="M24" s="4">
        <v>17300</v>
      </c>
      <c r="O24" s="3" t="s">
        <v>4</v>
      </c>
      <c r="P24" s="4">
        <v>88400</v>
      </c>
      <c r="Q24" s="4">
        <v>-82.1</v>
      </c>
      <c r="R24" s="4">
        <v>-184000</v>
      </c>
      <c r="S24" s="4">
        <v>39500</v>
      </c>
      <c r="T24" s="4">
        <v>144</v>
      </c>
      <c r="U24" s="4">
        <v>1370000</v>
      </c>
      <c r="V24" s="4">
        <v>60800</v>
      </c>
      <c r="W24" s="4">
        <v>377</v>
      </c>
      <c r="X24" s="4">
        <v>18000</v>
      </c>
      <c r="Y24" s="4">
        <v>143000</v>
      </c>
      <c r="Z24" s="4">
        <v>358</v>
      </c>
      <c r="AA24" s="4">
        <v>17300</v>
      </c>
    </row>
    <row r="25" spans="1:27" ht="15.75" x14ac:dyDescent="0.25">
      <c r="A25" s="3" t="s">
        <v>5</v>
      </c>
      <c r="B25" s="4">
        <v>88300</v>
      </c>
      <c r="C25" s="4">
        <v>-842</v>
      </c>
      <c r="D25" s="4">
        <v>-184000</v>
      </c>
      <c r="E25" s="4">
        <v>7750</v>
      </c>
      <c r="F25" s="4">
        <v>1760</v>
      </c>
      <c r="G25" s="4">
        <v>1370000</v>
      </c>
      <c r="H25" s="4">
        <v>60800</v>
      </c>
      <c r="I25" s="4">
        <v>372</v>
      </c>
      <c r="J25" s="4">
        <v>18000</v>
      </c>
      <c r="K25" s="4">
        <v>143000</v>
      </c>
      <c r="L25" s="4">
        <v>362</v>
      </c>
      <c r="M25" s="4">
        <v>17400</v>
      </c>
      <c r="O25" s="3" t="s">
        <v>5</v>
      </c>
      <c r="P25" s="4">
        <v>88300</v>
      </c>
      <c r="Q25" s="4">
        <v>-842</v>
      </c>
      <c r="R25" s="4">
        <v>-184000</v>
      </c>
      <c r="S25" s="4">
        <v>7750</v>
      </c>
      <c r="T25" s="4">
        <v>1760</v>
      </c>
      <c r="U25" s="4">
        <v>1370000</v>
      </c>
      <c r="V25" s="4">
        <v>60800</v>
      </c>
      <c r="W25" s="4">
        <v>372</v>
      </c>
      <c r="X25" s="4">
        <v>18000</v>
      </c>
      <c r="Y25" s="4">
        <v>143000</v>
      </c>
      <c r="Z25" s="4">
        <v>362</v>
      </c>
      <c r="AA25" s="4">
        <v>17400</v>
      </c>
    </row>
    <row r="26" spans="1:27" ht="15.75" x14ac:dyDescent="0.25">
      <c r="A26" s="3" t="s">
        <v>7</v>
      </c>
      <c r="B26" s="7">
        <f>ABS((B24-B23)/B24*100)</f>
        <v>0.10987815706312383</v>
      </c>
      <c r="C26" s="7">
        <f t="shared" ref="C26:M26" si="12">ABS((C24-C23)/C24*100)</f>
        <v>7.307682004588667</v>
      </c>
      <c r="D26" s="7">
        <f t="shared" si="12"/>
        <v>0.12217425334347355</v>
      </c>
      <c r="E26" s="7">
        <f t="shared" si="12"/>
        <v>1.9440747319025324</v>
      </c>
      <c r="F26" s="7">
        <f t="shared" si="12"/>
        <v>14.823324203425692</v>
      </c>
      <c r="G26" s="7">
        <f t="shared" si="12"/>
        <v>0.10520361595985948</v>
      </c>
      <c r="H26" s="7">
        <f t="shared" si="12"/>
        <v>2.7302488913957235</v>
      </c>
      <c r="I26" s="12">
        <f t="shared" si="12"/>
        <v>2.1461971940419096</v>
      </c>
      <c r="J26" s="7">
        <f t="shared" si="12"/>
        <v>2.125272138710554</v>
      </c>
      <c r="K26" s="7">
        <f t="shared" si="12"/>
        <v>1.0791455312664384</v>
      </c>
      <c r="L26" s="12">
        <f t="shared" si="12"/>
        <v>0.87540662752709908</v>
      </c>
      <c r="M26" s="7">
        <f t="shared" si="12"/>
        <v>2.0420797690653281</v>
      </c>
      <c r="O26" s="3" t="s">
        <v>7</v>
      </c>
      <c r="P26" s="7">
        <f>ABS((P24-P23)/P24*100)</f>
        <v>0.10987815706312383</v>
      </c>
      <c r="Q26" s="7">
        <f t="shared" ref="Q26:AA26" si="13">ABS((Q24-Q23)/Q24*100)</f>
        <v>7.307682004588667</v>
      </c>
      <c r="R26" s="7">
        <f t="shared" si="13"/>
        <v>0.12217425334347355</v>
      </c>
      <c r="S26" s="7">
        <f t="shared" si="13"/>
        <v>1.9440747319025324</v>
      </c>
      <c r="T26" s="7">
        <f t="shared" si="13"/>
        <v>14.823324203425692</v>
      </c>
      <c r="U26" s="7">
        <f t="shared" si="13"/>
        <v>0.10520361595985948</v>
      </c>
      <c r="V26" s="7">
        <f t="shared" si="13"/>
        <v>2.7302488913957235</v>
      </c>
      <c r="W26" s="7">
        <f t="shared" si="13"/>
        <v>2.1461971940419096</v>
      </c>
      <c r="X26" s="7">
        <f t="shared" si="13"/>
        <v>2.125272138710554</v>
      </c>
      <c r="Y26" s="7">
        <f t="shared" si="13"/>
        <v>1.0791455312664384</v>
      </c>
      <c r="Z26" s="7">
        <f t="shared" si="13"/>
        <v>0.87540662752709908</v>
      </c>
      <c r="AA26" s="7">
        <f t="shared" si="13"/>
        <v>2.0420797690653281</v>
      </c>
    </row>
    <row r="27" spans="1:27" ht="15.75" x14ac:dyDescent="0.25">
      <c r="A27" s="3" t="s">
        <v>8</v>
      </c>
      <c r="B27" s="3">
        <f>ABS((B25-B23)/B25*100)</f>
        <v>0.22325287751279893</v>
      </c>
      <c r="C27" s="3">
        <f t="shared" ref="C27:M27" si="14">ABS((C25-C23)/C25*100)</f>
        <v>90.961948566005617</v>
      </c>
      <c r="D27" s="3">
        <f t="shared" si="14"/>
        <v>0.12217425334347355</v>
      </c>
      <c r="E27" s="3">
        <f t="shared" si="14"/>
        <v>399.76890943094838</v>
      </c>
      <c r="F27" s="3">
        <f t="shared" si="14"/>
        <v>93.03099925300755</v>
      </c>
      <c r="G27" s="3">
        <f t="shared" si="14"/>
        <v>0.10520361595985948</v>
      </c>
      <c r="H27" s="3">
        <f t="shared" si="14"/>
        <v>2.7302488913957235</v>
      </c>
      <c r="I27" s="3">
        <f t="shared" si="14"/>
        <v>0.83095790901559119</v>
      </c>
      <c r="J27" s="3">
        <f t="shared" si="14"/>
        <v>2.125272138710554</v>
      </c>
      <c r="K27" s="3">
        <f t="shared" si="14"/>
        <v>1.0791455312664384</v>
      </c>
      <c r="L27" s="3">
        <f t="shared" si="14"/>
        <v>1.9707060018085678</v>
      </c>
      <c r="M27" s="3">
        <f t="shared" si="14"/>
        <v>2.6050563221166763</v>
      </c>
      <c r="O27" s="3" t="s">
        <v>8</v>
      </c>
      <c r="P27" s="7">
        <f>ABS((P25-P23)/P25*100)</f>
        <v>0.22325287751279893</v>
      </c>
      <c r="Q27" s="7">
        <f t="shared" ref="Q27:AA27" si="15">ABS((Q25-Q23)/Q25*100)</f>
        <v>90.961948566005617</v>
      </c>
      <c r="R27" s="7">
        <f t="shared" si="15"/>
        <v>0.12217425334347355</v>
      </c>
      <c r="S27" s="7">
        <f t="shared" si="15"/>
        <v>399.76890943094838</v>
      </c>
      <c r="T27" s="7">
        <f t="shared" si="15"/>
        <v>93.03099925300755</v>
      </c>
      <c r="U27" s="7">
        <f t="shared" si="15"/>
        <v>0.10520361595985948</v>
      </c>
      <c r="V27" s="7">
        <f t="shared" si="15"/>
        <v>2.7302488913957235</v>
      </c>
      <c r="W27" s="7">
        <f t="shared" si="15"/>
        <v>0.83095790901559119</v>
      </c>
      <c r="X27" s="7">
        <f t="shared" si="15"/>
        <v>2.125272138710554</v>
      </c>
      <c r="Y27" s="7">
        <f t="shared" si="15"/>
        <v>1.0791455312664384</v>
      </c>
      <c r="Z27" s="7">
        <f t="shared" si="15"/>
        <v>1.9707060018085678</v>
      </c>
      <c r="AA27" s="7">
        <f t="shared" si="15"/>
        <v>2.6050563221166763</v>
      </c>
    </row>
    <row r="28" spans="1:27" x14ac:dyDescent="0.25">
      <c r="T28" s="1"/>
      <c r="U28" s="1"/>
      <c r="V28" s="1"/>
      <c r="W28" s="1"/>
      <c r="X28" s="1"/>
      <c r="Y28" s="1"/>
      <c r="Z28" s="1"/>
    </row>
    <row r="29" spans="1:27" ht="15.75" x14ac:dyDescent="0.25">
      <c r="A29" s="3" t="s">
        <v>24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x14ac:dyDescent="0.25">
      <c r="A30" s="5" t="s">
        <v>0</v>
      </c>
      <c r="B30" s="5" t="s">
        <v>9</v>
      </c>
      <c r="C30" s="5" t="s">
        <v>10</v>
      </c>
      <c r="D30" s="5" t="s">
        <v>11</v>
      </c>
      <c r="E30" s="5" t="s">
        <v>12</v>
      </c>
      <c r="F30" s="5" t="s">
        <v>13</v>
      </c>
      <c r="G30" s="5" t="s">
        <v>14</v>
      </c>
      <c r="H30" s="5" t="s">
        <v>15</v>
      </c>
      <c r="I30" s="5" t="s">
        <v>16</v>
      </c>
      <c r="J30" s="5" t="s">
        <v>17</v>
      </c>
      <c r="O30" s="10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x14ac:dyDescent="0.25">
      <c r="A31" s="8" t="s">
        <v>6</v>
      </c>
      <c r="B31" s="4">
        <f>B2*0.00689476</f>
        <v>621.89534219557186</v>
      </c>
      <c r="C31" s="4">
        <f t="shared" ref="C31:J31" si="16">C2*0.00689476</f>
        <v>-358.77788727143968</v>
      </c>
      <c r="D31" s="4">
        <f t="shared" si="16"/>
        <v>271.27032196611572</v>
      </c>
      <c r="E31" s="4">
        <f t="shared" si="16"/>
        <v>-388.67447154292466</v>
      </c>
      <c r="F31" s="4">
        <f t="shared" si="16"/>
        <v>9914.839792147739</v>
      </c>
      <c r="G31" s="4">
        <f t="shared" si="16"/>
        <v>740.88630269156374</v>
      </c>
      <c r="H31" s="4">
        <f t="shared" si="16"/>
        <v>456.60699100736639</v>
      </c>
      <c r="I31" s="4">
        <f t="shared" si="16"/>
        <v>1189.8559170407545</v>
      </c>
      <c r="J31" s="4">
        <f t="shared" si="16"/>
        <v>115.69549408143168</v>
      </c>
      <c r="O31" s="10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x14ac:dyDescent="0.25">
      <c r="A32" s="8" t="s">
        <v>4</v>
      </c>
      <c r="B32" s="4">
        <f t="shared" ref="B32:J32" si="17">B3*0.00689476</f>
        <v>621.76945679999994</v>
      </c>
      <c r="C32" s="4">
        <f t="shared" si="17"/>
        <v>-358.80331039999999</v>
      </c>
      <c r="D32" s="4">
        <f t="shared" si="17"/>
        <v>271.1019632</v>
      </c>
      <c r="E32" s="4">
        <f t="shared" si="17"/>
        <v>-388.65762119999999</v>
      </c>
      <c r="F32" s="4">
        <f t="shared" si="17"/>
        <v>9914.6648800000003</v>
      </c>
      <c r="G32" s="4">
        <f t="shared" si="17"/>
        <v>741.18669999999997</v>
      </c>
      <c r="H32" s="4">
        <f t="shared" si="17"/>
        <v>456.5710072</v>
      </c>
      <c r="I32" s="4">
        <f t="shared" si="17"/>
        <v>1190.035576</v>
      </c>
      <c r="J32" s="4">
        <f t="shared" si="17"/>
        <v>115.6940728</v>
      </c>
      <c r="O32" s="10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x14ac:dyDescent="0.25">
      <c r="A33" s="8" t="s">
        <v>5</v>
      </c>
      <c r="B33" s="4">
        <f t="shared" ref="B33:J33" si="18">B4*0.00689476</f>
        <v>347.35800879999999</v>
      </c>
      <c r="C33" s="4">
        <f t="shared" si="18"/>
        <v>-203.3264724</v>
      </c>
      <c r="D33" s="4">
        <f t="shared" si="18"/>
        <v>144.72101240000001</v>
      </c>
      <c r="E33" s="4">
        <f t="shared" si="18"/>
        <v>-205.73963839999999</v>
      </c>
      <c r="F33" s="4">
        <f t="shared" si="18"/>
        <v>9962.9282000000003</v>
      </c>
      <c r="G33" s="4">
        <f t="shared" si="18"/>
        <v>751.52883999999995</v>
      </c>
      <c r="H33" s="4">
        <f t="shared" si="18"/>
        <v>376.59179119999999</v>
      </c>
      <c r="I33" s="4">
        <f t="shared" si="18"/>
        <v>932.17155200000002</v>
      </c>
      <c r="J33" s="4">
        <f t="shared" si="18"/>
        <v>118.5209244</v>
      </c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x14ac:dyDescent="0.25">
      <c r="A34" s="8" t="s">
        <v>7</v>
      </c>
      <c r="B34" s="7">
        <f>ABS((B32-B31)/B32*100)</f>
        <v>2.0246313837896653E-2</v>
      </c>
      <c r="C34" s="7">
        <f t="shared" ref="C34:J34" si="19">ABS((C32-C31)/C32*100)</f>
        <v>7.0855334450407809E-3</v>
      </c>
      <c r="D34" s="7">
        <f t="shared" si="19"/>
        <v>6.2101640330620891E-2</v>
      </c>
      <c r="E34" s="7">
        <f t="shared" si="19"/>
        <v>4.3355236088368776E-3</v>
      </c>
      <c r="F34" s="7">
        <f t="shared" si="19"/>
        <v>1.7641760952663023E-3</v>
      </c>
      <c r="G34" s="7">
        <f t="shared" si="19"/>
        <v>4.0529236214874267E-2</v>
      </c>
      <c r="H34" s="7">
        <f t="shared" si="19"/>
        <v>7.8813167719670053E-3</v>
      </c>
      <c r="I34" s="7">
        <f t="shared" si="19"/>
        <v>1.5096940198151172E-2</v>
      </c>
      <c r="J34" s="7">
        <f t="shared" si="19"/>
        <v>1.2284824946321451E-3</v>
      </c>
      <c r="O34" s="10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x14ac:dyDescent="0.25">
      <c r="A35" s="8" t="s">
        <v>8</v>
      </c>
      <c r="B35" s="7">
        <f>ABS((B33-B31)/B33*100)</f>
        <v>79.035843838465681</v>
      </c>
      <c r="C35" s="7">
        <f t="shared" ref="C35:J35" si="20">ABS((C33-C31)/C33*100)</f>
        <v>76.45409524718616</v>
      </c>
      <c r="D35" s="7">
        <f t="shared" si="20"/>
        <v>87.443632038961411</v>
      </c>
      <c r="E35" s="7">
        <f t="shared" si="20"/>
        <v>88.915696831964823</v>
      </c>
      <c r="F35" s="7">
        <f t="shared" si="20"/>
        <v>0.48267343583045491</v>
      </c>
      <c r="G35" s="7">
        <f t="shared" si="20"/>
        <v>1.4161182834229229</v>
      </c>
      <c r="H35" s="7">
        <f t="shared" si="20"/>
        <v>21.247197012021967</v>
      </c>
      <c r="I35" s="7">
        <f t="shared" si="20"/>
        <v>27.64344872871153</v>
      </c>
      <c r="J35" s="7">
        <f t="shared" si="20"/>
        <v>2.3839084388446796</v>
      </c>
    </row>
    <row r="37" spans="1:27" ht="15.75" x14ac:dyDescent="0.25">
      <c r="A37" s="5" t="s">
        <v>1</v>
      </c>
      <c r="B37" s="5" t="s">
        <v>9</v>
      </c>
      <c r="C37" s="5" t="s">
        <v>11</v>
      </c>
      <c r="D37" s="5" t="s">
        <v>13</v>
      </c>
      <c r="E37" s="5" t="s">
        <v>15</v>
      </c>
      <c r="F37" s="5" t="s">
        <v>16</v>
      </c>
      <c r="G37" s="5" t="s">
        <v>17</v>
      </c>
      <c r="H37" s="3"/>
      <c r="I37" s="3"/>
      <c r="J37" s="3"/>
      <c r="K37" s="3"/>
      <c r="L37" s="3"/>
      <c r="M37" s="3"/>
    </row>
    <row r="38" spans="1:27" ht="15.75" x14ac:dyDescent="0.25">
      <c r="A38" s="8" t="s">
        <v>6</v>
      </c>
      <c r="B38" s="4">
        <f>B9*0.00689476</f>
        <v>306.38786951402449</v>
      </c>
      <c r="C38" s="4">
        <f t="shared" ref="C38:G38" si="21">C9*0.00689476</f>
        <v>128.67157713831926</v>
      </c>
      <c r="D38" s="4">
        <f t="shared" si="21"/>
        <v>12126.697026499096</v>
      </c>
      <c r="E38" s="4">
        <f t="shared" si="21"/>
        <v>581.92845738296523</v>
      </c>
      <c r="F38" s="4">
        <f t="shared" si="21"/>
        <v>1468.0208188472741</v>
      </c>
      <c r="G38" s="4">
        <f t="shared" si="21"/>
        <v>55.047332981298865</v>
      </c>
      <c r="H38" s="3"/>
      <c r="I38" s="3"/>
      <c r="J38" s="3"/>
      <c r="K38" s="3"/>
      <c r="L38" s="3"/>
      <c r="M38" s="3"/>
    </row>
    <row r="39" spans="1:27" ht="15.75" x14ac:dyDescent="0.25">
      <c r="A39" s="8" t="s">
        <v>4</v>
      </c>
      <c r="B39" s="4">
        <f t="shared" ref="B39:G39" si="22">B10*0.00689476</f>
        <v>306.12734399999999</v>
      </c>
      <c r="C39" s="4">
        <f t="shared" si="22"/>
        <v>131.00044</v>
      </c>
      <c r="D39" s="4">
        <f t="shared" si="22"/>
        <v>12203.725199999999</v>
      </c>
      <c r="E39" s="4">
        <f t="shared" si="22"/>
        <v>599.15464399999996</v>
      </c>
      <c r="F39" s="4">
        <f t="shared" si="22"/>
        <v>1482.3733999999999</v>
      </c>
      <c r="G39" s="4">
        <f t="shared" si="22"/>
        <v>56.261241599999998</v>
      </c>
      <c r="H39" s="3"/>
      <c r="I39" s="3"/>
      <c r="J39" s="3"/>
      <c r="K39" s="3"/>
      <c r="L39" s="3"/>
      <c r="M39" s="3"/>
    </row>
    <row r="40" spans="1:27" ht="15.75" x14ac:dyDescent="0.25">
      <c r="A40" s="8" t="s">
        <v>5</v>
      </c>
      <c r="B40" s="4">
        <f t="shared" ref="B40:G40" si="23">B11*0.00689476</f>
        <v>306.81682000000001</v>
      </c>
      <c r="C40" s="4">
        <f t="shared" si="23"/>
        <v>131.68991599999998</v>
      </c>
      <c r="D40" s="4">
        <f t="shared" si="23"/>
        <v>12203.725199999999</v>
      </c>
      <c r="E40" s="4">
        <f t="shared" si="23"/>
        <v>599.15464399999996</v>
      </c>
      <c r="F40" s="4">
        <f t="shared" si="23"/>
        <v>1482.3733999999999</v>
      </c>
      <c r="G40" s="4">
        <f t="shared" si="23"/>
        <v>56.468084399999995</v>
      </c>
      <c r="H40" s="3"/>
      <c r="I40" s="3"/>
      <c r="J40" s="3"/>
      <c r="K40" s="3"/>
      <c r="L40" s="3"/>
      <c r="M40" s="3"/>
    </row>
    <row r="41" spans="1:27" ht="15.75" x14ac:dyDescent="0.25">
      <c r="A41" s="8" t="s">
        <v>7</v>
      </c>
      <c r="B41" s="7">
        <f>ABS((B39-B38)/B39*100)</f>
        <v>8.5103640406749656E-2</v>
      </c>
      <c r="C41" s="7">
        <f t="shared" ref="C41:G41" si="24">ABS((C39-C38)/C39*100)</f>
        <v>1.7777519386047351</v>
      </c>
      <c r="D41" s="7">
        <f t="shared" si="24"/>
        <v>0.63118574237400071</v>
      </c>
      <c r="E41" s="7">
        <f t="shared" si="24"/>
        <v>2.8750818823720459</v>
      </c>
      <c r="F41" s="7">
        <f t="shared" si="24"/>
        <v>0.96821631801581576</v>
      </c>
      <c r="G41" s="7">
        <f t="shared" si="24"/>
        <v>2.1576285630730427</v>
      </c>
      <c r="H41" s="3"/>
      <c r="I41" s="3"/>
      <c r="J41" s="3"/>
      <c r="K41" s="3"/>
      <c r="L41" s="3"/>
      <c r="M41" s="3"/>
    </row>
    <row r="42" spans="1:27" ht="15.75" x14ac:dyDescent="0.25">
      <c r="A42" s="8" t="s">
        <v>8</v>
      </c>
      <c r="B42" s="7">
        <f>ABS((B40-B38)/B40*100)</f>
        <v>0.13980670485259569</v>
      </c>
      <c r="C42" s="7">
        <f t="shared" ref="C42:G42" si="25">ABS((C40-C38)/C40*100)</f>
        <v>2.2920045462560079</v>
      </c>
      <c r="D42" s="7">
        <f t="shared" si="25"/>
        <v>0.63118574237400071</v>
      </c>
      <c r="E42" s="7">
        <f t="shared" si="25"/>
        <v>2.8750818823720459</v>
      </c>
      <c r="F42" s="7">
        <f t="shared" si="25"/>
        <v>0.96821631801581576</v>
      </c>
      <c r="G42" s="7">
        <f t="shared" si="25"/>
        <v>2.5160255280434658</v>
      </c>
      <c r="H42" s="3"/>
      <c r="I42" s="3"/>
      <c r="J42" s="3"/>
      <c r="K42" s="3"/>
      <c r="L42" s="3"/>
      <c r="M42" s="3"/>
    </row>
    <row r="43" spans="1:27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27" ht="15.75" x14ac:dyDescent="0.25">
      <c r="A44" s="5" t="s">
        <v>3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3"/>
      <c r="L44" s="3"/>
      <c r="M44" s="3"/>
    </row>
    <row r="45" spans="1:27" ht="15.75" x14ac:dyDescent="0.25">
      <c r="A45" s="8" t="s">
        <v>6</v>
      </c>
      <c r="B45" s="4">
        <f>B16*0.00689476</f>
        <v>677.3342397458332</v>
      </c>
      <c r="C45" s="4">
        <f t="shared" ref="C45:J45" si="26">C16*0.00689476</f>
        <v>-179.29600476723596</v>
      </c>
      <c r="D45" s="4">
        <f t="shared" si="26"/>
        <v>286.90191125890397</v>
      </c>
      <c r="E45" s="4">
        <f t="shared" si="26"/>
        <v>-189.35155463602629</v>
      </c>
      <c r="F45" s="4">
        <f t="shared" si="26"/>
        <v>8548.852573031194</v>
      </c>
      <c r="G45" s="4">
        <f t="shared" si="26"/>
        <v>354.16644472856387</v>
      </c>
      <c r="H45" s="4">
        <f t="shared" si="26"/>
        <v>411.0995149564481</v>
      </c>
      <c r="I45" s="4">
        <f t="shared" si="26"/>
        <v>1038.796017317904</v>
      </c>
      <c r="J45" s="4">
        <f t="shared" si="26"/>
        <v>119.28544719548758</v>
      </c>
      <c r="K45" s="3"/>
      <c r="L45" s="3"/>
      <c r="M45" s="3"/>
    </row>
    <row r="46" spans="1:27" ht="15.75" x14ac:dyDescent="0.25">
      <c r="A46" s="8" t="s">
        <v>4</v>
      </c>
      <c r="B46" s="4">
        <f t="shared" ref="B46:J46" si="27">B17*0.00689476</f>
        <v>676.37595599999997</v>
      </c>
      <c r="C46" s="4">
        <f t="shared" si="27"/>
        <v>-182.02166399999999</v>
      </c>
      <c r="D46" s="4">
        <f t="shared" si="27"/>
        <v>292.33782400000001</v>
      </c>
      <c r="E46" s="4">
        <f t="shared" si="27"/>
        <v>-191.674328</v>
      </c>
      <c r="F46" s="4">
        <f t="shared" si="27"/>
        <v>8618.4499999999989</v>
      </c>
      <c r="G46" s="4">
        <f t="shared" si="27"/>
        <v>359.21699599999999</v>
      </c>
      <c r="H46" s="4">
        <f t="shared" si="27"/>
        <v>423.33826399999998</v>
      </c>
      <c r="I46" s="4">
        <f t="shared" si="27"/>
        <v>10480.0352</v>
      </c>
      <c r="J46" s="4">
        <f t="shared" si="27"/>
        <v>122.037252</v>
      </c>
      <c r="K46" s="3"/>
      <c r="L46" s="3"/>
      <c r="M46" s="3"/>
    </row>
    <row r="47" spans="1:27" ht="15.75" x14ac:dyDescent="0.25">
      <c r="A47" s="8" t="s">
        <v>5</v>
      </c>
      <c r="B47" s="4">
        <f t="shared" ref="B47:J47" si="28">B18*0.00689476</f>
        <v>600.53359599999999</v>
      </c>
      <c r="C47" s="4">
        <f t="shared" si="28"/>
        <v>-161.33738399999999</v>
      </c>
      <c r="D47" s="4">
        <f t="shared" si="28"/>
        <v>257.17454800000002</v>
      </c>
      <c r="E47" s="4">
        <f t="shared" si="28"/>
        <v>-168.23214400000001</v>
      </c>
      <c r="F47" s="4">
        <f t="shared" si="28"/>
        <v>8618.4499999999989</v>
      </c>
      <c r="G47" s="4">
        <f t="shared" si="28"/>
        <v>359.21699599999999</v>
      </c>
      <c r="H47" s="4">
        <f t="shared" si="28"/>
        <v>417.82245599999999</v>
      </c>
      <c r="I47" s="4">
        <f t="shared" si="28"/>
        <v>10342.14</v>
      </c>
      <c r="J47" s="4">
        <f t="shared" si="28"/>
        <v>122.037252</v>
      </c>
      <c r="K47" s="3"/>
      <c r="L47" s="3"/>
      <c r="M47" s="3"/>
    </row>
    <row r="48" spans="1:27" ht="15.75" x14ac:dyDescent="0.25">
      <c r="A48" s="8" t="s">
        <v>7</v>
      </c>
      <c r="B48" s="7">
        <f>ABS((B46-B45)/B46*100)</f>
        <v>0.14167915599785572</v>
      </c>
      <c r="C48" s="7">
        <f t="shared" ref="C48:J48" si="29">ABS((C46-C45)/C46*100)</f>
        <v>1.4974367187215862</v>
      </c>
      <c r="D48" s="7">
        <f t="shared" si="29"/>
        <v>1.8594626814681519</v>
      </c>
      <c r="E48" s="7">
        <f t="shared" si="29"/>
        <v>1.211833315504677</v>
      </c>
      <c r="F48" s="7">
        <f t="shared" si="29"/>
        <v>0.80753995171759363</v>
      </c>
      <c r="G48" s="7">
        <f t="shared" si="29"/>
        <v>1.4059889503213039</v>
      </c>
      <c r="H48" s="7">
        <f t="shared" si="29"/>
        <v>2.8910094088617226</v>
      </c>
      <c r="I48" s="7">
        <f t="shared" si="29"/>
        <v>90.087857554925932</v>
      </c>
      <c r="J48" s="7">
        <f t="shared" si="29"/>
        <v>2.2548891911401099</v>
      </c>
      <c r="K48" s="3"/>
      <c r="L48" s="3"/>
      <c r="M48" s="3"/>
    </row>
    <row r="49" spans="1:13" ht="15.75" x14ac:dyDescent="0.25">
      <c r="A49" s="8" t="s">
        <v>8</v>
      </c>
      <c r="B49" s="7">
        <f>ABS((B47-B45)/B47*100)</f>
        <v>12.788733928856367</v>
      </c>
      <c r="C49" s="7">
        <f t="shared" ref="C49:J49" si="30">ABS((C47-C45)/C47*100)</f>
        <v>11.131097035288469</v>
      </c>
      <c r="D49" s="7">
        <f t="shared" si="30"/>
        <v>11.559216683800276</v>
      </c>
      <c r="E49" s="7">
        <f t="shared" si="30"/>
        <v>12.553730894629917</v>
      </c>
      <c r="F49" s="7">
        <f t="shared" si="30"/>
        <v>0.80753995171759363</v>
      </c>
      <c r="G49" s="7">
        <f t="shared" si="30"/>
        <v>1.4059889503213039</v>
      </c>
      <c r="H49" s="7">
        <f t="shared" si="30"/>
        <v>1.6090425363714498</v>
      </c>
      <c r="I49" s="7">
        <f t="shared" si="30"/>
        <v>89.955695655658275</v>
      </c>
      <c r="J49" s="7">
        <f t="shared" si="30"/>
        <v>2.2548891911401099</v>
      </c>
      <c r="K49" s="3"/>
      <c r="L49" s="3"/>
      <c r="M49" s="3"/>
    </row>
    <row r="50" spans="1:13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5.75" x14ac:dyDescent="0.25">
      <c r="A51" s="5" t="s">
        <v>2</v>
      </c>
      <c r="B51" s="5" t="s">
        <v>9</v>
      </c>
      <c r="C51" s="5" t="s">
        <v>18</v>
      </c>
      <c r="D51" s="5" t="s">
        <v>19</v>
      </c>
      <c r="E51" s="5" t="s">
        <v>11</v>
      </c>
      <c r="F51" s="5" t="s">
        <v>20</v>
      </c>
      <c r="G51" s="5" t="s">
        <v>13</v>
      </c>
      <c r="H51" s="5" t="s">
        <v>15</v>
      </c>
      <c r="I51" s="5" t="s">
        <v>21</v>
      </c>
      <c r="J51" s="5" t="s">
        <v>22</v>
      </c>
      <c r="K51" s="5" t="s">
        <v>16</v>
      </c>
      <c r="L51" s="5" t="s">
        <v>23</v>
      </c>
      <c r="M51" s="5" t="s">
        <v>17</v>
      </c>
    </row>
    <row r="52" spans="1:13" ht="15.75" x14ac:dyDescent="0.25">
      <c r="A52" s="8" t="s">
        <v>6</v>
      </c>
      <c r="B52" s="4">
        <f>B23*0.00689476</f>
        <v>610.16648783361813</v>
      </c>
      <c r="C52" s="4">
        <f t="shared" ref="C52:M52" si="31">C23*0.00689476</f>
        <v>-0.52469394615249665</v>
      </c>
      <c r="D52" s="4">
        <f t="shared" si="31"/>
        <v>-1270.1857863651676</v>
      </c>
      <c r="E52" s="4">
        <f t="shared" si="31"/>
        <v>267.04846816407974</v>
      </c>
      <c r="F52" s="4">
        <f t="shared" si="31"/>
        <v>0.84567274158987171</v>
      </c>
      <c r="G52" s="4">
        <f t="shared" si="31"/>
        <v>9435.883854540496</v>
      </c>
      <c r="H52" s="4">
        <f t="shared" si="31"/>
        <v>407.75616620536471</v>
      </c>
      <c r="I52" s="4">
        <f t="shared" si="31"/>
        <v>2.5435378900877166</v>
      </c>
      <c r="J52" s="4">
        <f t="shared" si="31"/>
        <v>121.46809656040271</v>
      </c>
      <c r="K52" s="4">
        <f t="shared" si="31"/>
        <v>975.31083729628892</v>
      </c>
      <c r="L52" s="4">
        <f t="shared" si="31"/>
        <v>2.4467162074148328</v>
      </c>
      <c r="M52" s="4">
        <f t="shared" si="31"/>
        <v>116.84356856581897</v>
      </c>
    </row>
    <row r="53" spans="1:13" ht="15.75" x14ac:dyDescent="0.25">
      <c r="A53" s="8" t="s">
        <v>4</v>
      </c>
      <c r="B53" s="4">
        <f t="shared" ref="B53:M53" si="32">B24*0.00689476</f>
        <v>609.49678399999993</v>
      </c>
      <c r="C53" s="4">
        <f t="shared" si="32"/>
        <v>-0.56605979599999989</v>
      </c>
      <c r="D53" s="4">
        <f t="shared" si="32"/>
        <v>-1268.6358399999999</v>
      </c>
      <c r="E53" s="4">
        <f t="shared" si="32"/>
        <v>272.34301999999997</v>
      </c>
      <c r="F53" s="4">
        <f t="shared" si="32"/>
        <v>0.99284543999999997</v>
      </c>
      <c r="G53" s="4">
        <f t="shared" si="32"/>
        <v>9445.8212000000003</v>
      </c>
      <c r="H53" s="4">
        <f t="shared" si="32"/>
        <v>419.20140800000001</v>
      </c>
      <c r="I53" s="4">
        <f t="shared" si="32"/>
        <v>2.5993245199999997</v>
      </c>
      <c r="J53" s="4">
        <f t="shared" si="32"/>
        <v>124.10567999999999</v>
      </c>
      <c r="K53" s="4">
        <f t="shared" si="32"/>
        <v>985.95067999999992</v>
      </c>
      <c r="L53" s="4">
        <f t="shared" si="32"/>
        <v>2.4683240799999999</v>
      </c>
      <c r="M53" s="4">
        <f t="shared" si="32"/>
        <v>119.279348</v>
      </c>
    </row>
    <row r="54" spans="1:13" ht="15.75" x14ac:dyDescent="0.25">
      <c r="A54" s="8" t="s">
        <v>5</v>
      </c>
      <c r="B54" s="4">
        <f t="shared" ref="B54:M54" si="33">B25*0.00689476</f>
        <v>608.80730800000003</v>
      </c>
      <c r="C54" s="4">
        <f t="shared" si="33"/>
        <v>-5.8053879199999994</v>
      </c>
      <c r="D54" s="4">
        <f t="shared" si="33"/>
        <v>-1268.6358399999999</v>
      </c>
      <c r="E54" s="4">
        <f t="shared" si="33"/>
        <v>53.43439</v>
      </c>
      <c r="F54" s="4">
        <f t="shared" si="33"/>
        <v>12.1347776</v>
      </c>
      <c r="G54" s="4">
        <f t="shared" si="33"/>
        <v>9445.8212000000003</v>
      </c>
      <c r="H54" s="4">
        <f t="shared" si="33"/>
        <v>419.20140800000001</v>
      </c>
      <c r="I54" s="4">
        <f t="shared" si="33"/>
        <v>2.5648507199999999</v>
      </c>
      <c r="J54" s="4">
        <f t="shared" si="33"/>
        <v>124.10567999999999</v>
      </c>
      <c r="K54" s="4">
        <f t="shared" si="33"/>
        <v>985.95067999999992</v>
      </c>
      <c r="L54" s="4">
        <f t="shared" si="33"/>
        <v>2.4959031199999999</v>
      </c>
      <c r="M54" s="4">
        <f t="shared" si="33"/>
        <v>119.968824</v>
      </c>
    </row>
    <row r="55" spans="1:13" ht="15.75" x14ac:dyDescent="0.25">
      <c r="A55" s="8" t="s">
        <v>7</v>
      </c>
      <c r="B55" s="7">
        <f>ABS((B53-B52)/B53*100)</f>
        <v>0.10987815706312251</v>
      </c>
      <c r="C55" s="7">
        <f t="shared" ref="C55:M55" si="34">ABS((C53-C52)/C53*100)</f>
        <v>7.3076820045886546</v>
      </c>
      <c r="D55" s="7">
        <f t="shared" si="34"/>
        <v>0.12217425334347094</v>
      </c>
      <c r="E55" s="7">
        <f t="shared" si="34"/>
        <v>1.944074731902522</v>
      </c>
      <c r="F55" s="7">
        <f t="shared" si="34"/>
        <v>14.823324203425686</v>
      </c>
      <c r="G55" s="7">
        <f t="shared" si="34"/>
        <v>0.1052036159598732</v>
      </c>
      <c r="H55" s="7">
        <f t="shared" si="34"/>
        <v>2.7302488913957341</v>
      </c>
      <c r="I55" s="7">
        <f t="shared" si="34"/>
        <v>2.1461971940419011</v>
      </c>
      <c r="J55" s="7">
        <f t="shared" si="34"/>
        <v>2.1252721387105562</v>
      </c>
      <c r="K55" s="7">
        <f t="shared" si="34"/>
        <v>1.0791455312664318</v>
      </c>
      <c r="L55" s="7">
        <f t="shared" si="34"/>
        <v>0.87540662752709375</v>
      </c>
      <c r="M55" s="7">
        <f t="shared" si="34"/>
        <v>2.0420797690653281</v>
      </c>
    </row>
    <row r="56" spans="1:13" ht="15.75" x14ac:dyDescent="0.25">
      <c r="A56" s="8" t="s">
        <v>8</v>
      </c>
      <c r="B56" s="7">
        <f>ABS((B54-B52)/B54*100)</f>
        <v>0.22325287751278111</v>
      </c>
      <c r="C56" s="7">
        <f t="shared" ref="C56:M56" si="35">ABS((C54-C52)/C54*100)</f>
        <v>90.961948566005617</v>
      </c>
      <c r="D56" s="7">
        <f t="shared" si="35"/>
        <v>0.12217425334347094</v>
      </c>
      <c r="E56" s="7">
        <f t="shared" si="35"/>
        <v>399.76890943094838</v>
      </c>
      <c r="F56" s="7">
        <f t="shared" si="35"/>
        <v>93.03099925300755</v>
      </c>
      <c r="G56" s="7">
        <f t="shared" si="35"/>
        <v>0.1052036159598732</v>
      </c>
      <c r="H56" s="7">
        <f t="shared" si="35"/>
        <v>2.7302488913957341</v>
      </c>
      <c r="I56" s="7">
        <f t="shared" si="35"/>
        <v>0.8309579090155913</v>
      </c>
      <c r="J56" s="7">
        <f t="shared" si="35"/>
        <v>2.1252721387105562</v>
      </c>
      <c r="K56" s="7">
        <f t="shared" si="35"/>
        <v>1.0791455312664318</v>
      </c>
      <c r="L56" s="7">
        <f t="shared" si="35"/>
        <v>1.9707060018085625</v>
      </c>
      <c r="M56" s="7">
        <f t="shared" si="35"/>
        <v>2.6050563221166763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2016-01-25T23:40:14Z</dcterms:created>
  <dcterms:modified xsi:type="dcterms:W3CDTF">2016-03-24T20:01:55Z</dcterms:modified>
</cp:coreProperties>
</file>