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Classes\Research\Hephaestus\V_021\AeroComBAT-Project\AeroComBAT-Project\validation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C53" i="1"/>
  <c r="D53" i="1"/>
  <c r="E53" i="1"/>
  <c r="F53" i="1"/>
  <c r="G53" i="1"/>
  <c r="H53" i="1"/>
  <c r="I53" i="1"/>
  <c r="J53" i="1"/>
  <c r="K53" i="1"/>
  <c r="L53" i="1"/>
  <c r="M53" i="1"/>
  <c r="M55" i="1" s="1"/>
  <c r="B54" i="1"/>
  <c r="C54" i="1"/>
  <c r="D54" i="1"/>
  <c r="D56" i="1" s="1"/>
  <c r="E54" i="1"/>
  <c r="E56" i="1" s="1"/>
  <c r="F54" i="1"/>
  <c r="G54" i="1"/>
  <c r="H54" i="1"/>
  <c r="I54" i="1"/>
  <c r="J54" i="1"/>
  <c r="K54" i="1"/>
  <c r="L54" i="1"/>
  <c r="L56" i="1" s="1"/>
  <c r="M54" i="1"/>
  <c r="M56" i="1" s="1"/>
  <c r="C52" i="1"/>
  <c r="D52" i="1"/>
  <c r="E52" i="1"/>
  <c r="F52" i="1"/>
  <c r="G52" i="1"/>
  <c r="H52" i="1"/>
  <c r="H56" i="1" s="1"/>
  <c r="I52" i="1"/>
  <c r="J52" i="1"/>
  <c r="J55" i="1" s="1"/>
  <c r="K52" i="1"/>
  <c r="L52" i="1"/>
  <c r="M52" i="1"/>
  <c r="B52" i="1"/>
  <c r="B56" i="1" s="1"/>
  <c r="B46" i="1"/>
  <c r="C46" i="1"/>
  <c r="D46" i="1"/>
  <c r="E46" i="1"/>
  <c r="F46" i="1"/>
  <c r="G46" i="1"/>
  <c r="H46" i="1"/>
  <c r="I46" i="1"/>
  <c r="I48" i="1" s="1"/>
  <c r="J46" i="1"/>
  <c r="B47" i="1"/>
  <c r="C47" i="1"/>
  <c r="D47" i="1"/>
  <c r="E47" i="1"/>
  <c r="F47" i="1"/>
  <c r="G47" i="1"/>
  <c r="H47" i="1"/>
  <c r="I47" i="1"/>
  <c r="J47" i="1"/>
  <c r="C45" i="1"/>
  <c r="D45" i="1"/>
  <c r="E45" i="1"/>
  <c r="F45" i="1"/>
  <c r="G45" i="1"/>
  <c r="G49" i="1" s="1"/>
  <c r="H45" i="1"/>
  <c r="H49" i="1" s="1"/>
  <c r="I45" i="1"/>
  <c r="J45" i="1"/>
  <c r="J49" i="1" s="1"/>
  <c r="B45" i="1"/>
  <c r="B39" i="1"/>
  <c r="C39" i="1"/>
  <c r="D39" i="1"/>
  <c r="E39" i="1"/>
  <c r="E41" i="1" s="1"/>
  <c r="F39" i="1"/>
  <c r="G39" i="1"/>
  <c r="B40" i="1"/>
  <c r="C40" i="1"/>
  <c r="D40" i="1"/>
  <c r="E40" i="1"/>
  <c r="E42" i="1" s="1"/>
  <c r="F40" i="1"/>
  <c r="G40" i="1"/>
  <c r="C38" i="1"/>
  <c r="D38" i="1"/>
  <c r="E38" i="1"/>
  <c r="F38" i="1"/>
  <c r="G38" i="1"/>
  <c r="B38" i="1"/>
  <c r="B41" i="1" s="1"/>
  <c r="B32" i="1"/>
  <c r="C32" i="1"/>
  <c r="C34" i="1" s="1"/>
  <c r="D32" i="1"/>
  <c r="E32" i="1"/>
  <c r="F32" i="1"/>
  <c r="G32" i="1"/>
  <c r="G34" i="1" s="1"/>
  <c r="H32" i="1"/>
  <c r="I32" i="1"/>
  <c r="J32" i="1"/>
  <c r="B33" i="1"/>
  <c r="B35" i="1" s="1"/>
  <c r="C33" i="1"/>
  <c r="D33" i="1"/>
  <c r="E33" i="1"/>
  <c r="E35" i="1" s="1"/>
  <c r="F33" i="1"/>
  <c r="F35" i="1" s="1"/>
  <c r="G33" i="1"/>
  <c r="H33" i="1"/>
  <c r="I33" i="1"/>
  <c r="J33" i="1"/>
  <c r="C31" i="1"/>
  <c r="D31" i="1"/>
  <c r="E31" i="1"/>
  <c r="F31" i="1"/>
  <c r="G31" i="1"/>
  <c r="G35" i="1" s="1"/>
  <c r="H31" i="1"/>
  <c r="H35" i="1" s="1"/>
  <c r="I31" i="1"/>
  <c r="I35" i="1" s="1"/>
  <c r="J31" i="1"/>
  <c r="B31" i="1"/>
  <c r="K56" i="1"/>
  <c r="G56" i="1"/>
  <c r="F56" i="1"/>
  <c r="C56" i="1"/>
  <c r="L55" i="1"/>
  <c r="K55" i="1"/>
  <c r="I55" i="1"/>
  <c r="H55" i="1"/>
  <c r="G55" i="1"/>
  <c r="F55" i="1"/>
  <c r="E55" i="1"/>
  <c r="D55" i="1"/>
  <c r="C55" i="1"/>
  <c r="I49" i="1"/>
  <c r="E49" i="1"/>
  <c r="D49" i="1"/>
  <c r="C49" i="1"/>
  <c r="G48" i="1"/>
  <c r="F48" i="1"/>
  <c r="E48" i="1"/>
  <c r="D48" i="1"/>
  <c r="C48" i="1"/>
  <c r="F42" i="1"/>
  <c r="C42" i="1"/>
  <c r="B42" i="1"/>
  <c r="G41" i="1"/>
  <c r="F41" i="1"/>
  <c r="D41" i="1"/>
  <c r="C41" i="1"/>
  <c r="J35" i="1"/>
  <c r="D35" i="1"/>
  <c r="C35" i="1"/>
  <c r="J34" i="1"/>
  <c r="F34" i="1"/>
  <c r="E34" i="1"/>
  <c r="D34" i="1"/>
  <c r="B34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B27" i="1"/>
  <c r="B26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C12" i="1"/>
  <c r="D12" i="1"/>
  <c r="E12" i="1"/>
  <c r="F12" i="1"/>
  <c r="G12" i="1"/>
  <c r="C13" i="1"/>
  <c r="D13" i="1"/>
  <c r="E13" i="1"/>
  <c r="F13" i="1"/>
  <c r="G13" i="1"/>
  <c r="B13" i="1"/>
  <c r="B12" i="1"/>
  <c r="C6" i="1"/>
  <c r="D6" i="1"/>
  <c r="E6" i="1"/>
  <c r="F6" i="1"/>
  <c r="G6" i="1"/>
  <c r="H6" i="1"/>
  <c r="I6" i="1"/>
  <c r="J6" i="1"/>
  <c r="B6" i="1"/>
  <c r="C5" i="1"/>
  <c r="D5" i="1"/>
  <c r="E5" i="1"/>
  <c r="F5" i="1"/>
  <c r="G5" i="1"/>
  <c r="H5" i="1"/>
  <c r="I5" i="1"/>
  <c r="J5" i="1"/>
  <c r="B5" i="1"/>
  <c r="I56" i="1" l="1"/>
  <c r="J56" i="1"/>
  <c r="B55" i="1"/>
  <c r="F49" i="1"/>
  <c r="B48" i="1"/>
  <c r="J48" i="1"/>
  <c r="H48" i="1"/>
  <c r="B49" i="1"/>
  <c r="D42" i="1"/>
  <c r="G42" i="1"/>
  <c r="H34" i="1"/>
  <c r="I34" i="1"/>
</calcChain>
</file>

<file path=xl/sharedStrings.xml><?xml version="1.0" encoding="utf-8"?>
<sst xmlns="http://schemas.openxmlformats.org/spreadsheetml/2006/main" count="121" uniqueCount="25">
  <si>
    <t>B1</t>
  </si>
  <si>
    <t>Layup 1</t>
  </si>
  <si>
    <t>Layup 3</t>
  </si>
  <si>
    <t>Layup 2</t>
  </si>
  <si>
    <t>NABSA</t>
  </si>
  <si>
    <t>VABS</t>
  </si>
  <si>
    <t>AeroComBAT</t>
  </si>
  <si>
    <t>NABSA % Error</t>
  </si>
  <si>
    <t>VABS % Error</t>
  </si>
  <si>
    <t>K11</t>
  </si>
  <si>
    <t>K14</t>
  </si>
  <si>
    <t>K22</t>
  </si>
  <si>
    <t>K25</t>
  </si>
  <si>
    <t>K33</t>
  </si>
  <si>
    <t>K36</t>
  </si>
  <si>
    <t>K44</t>
  </si>
  <si>
    <t>K55</t>
  </si>
  <si>
    <t>K66</t>
  </si>
  <si>
    <t>K12</t>
  </si>
  <si>
    <t>K13</t>
  </si>
  <si>
    <t>K23</t>
  </si>
  <si>
    <t>K45</t>
  </si>
  <si>
    <t>K46</t>
  </si>
  <si>
    <t>K56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</si>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</sst>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1" fontId="1" fillId="0" borderId="0" xfId="0" applyNumberFormat="1" applyFont="1"/>
    <xf numFmtId="0" fontId="1" fillId="3" borderId="0" xfId="0" applyNumberFormat="1" applyFont="1" applyFill="1"/>
    <xf numFmtId="11" fontId="1" fillId="2" borderId="0" xfId="0" applyNumberFormat="1" applyFon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topLeftCell="A25" workbookViewId="0">
      <selection activeCell="Y25" sqref="Y25"/>
    </sheetView>
  </sheetViews>
  <sheetFormatPr defaultRowHeight="15" x14ac:dyDescent="0.25"/>
  <cols>
    <col min="1" max="1" width="16.28515625" style="2" bestFit="1" customWidth="1"/>
    <col min="2" max="2" width="10.28515625" style="2" bestFit="1" customWidth="1"/>
    <col min="3" max="3" width="11.140625" style="2" bestFit="1" customWidth="1"/>
    <col min="4" max="4" width="10.85546875" style="2" bestFit="1" customWidth="1"/>
    <col min="5" max="5" width="11.140625" style="2" bestFit="1" customWidth="1"/>
    <col min="6" max="6" width="10.7109375" style="2" bestFit="1" customWidth="1"/>
    <col min="7" max="8" width="10.28515625" style="2" bestFit="1" customWidth="1"/>
    <col min="9" max="9" width="10.85546875" style="2" bestFit="1" customWidth="1"/>
    <col min="10" max="10" width="10.28515625" style="2" bestFit="1" customWidth="1"/>
    <col min="11" max="11" width="10" style="2" bestFit="1" customWidth="1"/>
    <col min="12" max="12" width="10.85546875" style="2" bestFit="1" customWidth="1"/>
    <col min="13" max="13" width="10" style="2" bestFit="1" customWidth="1"/>
    <col min="14" max="16384" width="9.140625" style="2"/>
  </cols>
  <sheetData>
    <row r="1" spans="1:13" ht="15.75" x14ac:dyDescent="0.25">
      <c r="A1" s="5" t="s">
        <v>0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</row>
    <row r="2" spans="1:13" ht="15.75" x14ac:dyDescent="0.25">
      <c r="A2" s="3" t="s">
        <v>6</v>
      </c>
      <c r="B2" s="4">
        <v>89155.300486433</v>
      </c>
      <c r="C2" s="4">
        <v>-51072.8833066058</v>
      </c>
      <c r="D2" s="4">
        <v>38321.585297809797</v>
      </c>
      <c r="E2" s="4">
        <v>-54146.092651605897</v>
      </c>
      <c r="F2" s="4">
        <v>1407270.4288609</v>
      </c>
      <c r="G2" s="4">
        <v>104593.89744672101</v>
      </c>
      <c r="H2" s="4">
        <v>65045.9154119554</v>
      </c>
      <c r="I2" s="4">
        <v>166938.45238113101</v>
      </c>
      <c r="J2" s="4">
        <v>16527.885099423402</v>
      </c>
    </row>
    <row r="3" spans="1:13" ht="15.75" x14ac:dyDescent="0.25">
      <c r="A3" s="3" t="s">
        <v>4</v>
      </c>
      <c r="B3" s="4">
        <v>90180</v>
      </c>
      <c r="C3" s="6">
        <v>-5204</v>
      </c>
      <c r="D3" s="4">
        <v>39320</v>
      </c>
      <c r="E3" s="4">
        <v>-56370</v>
      </c>
      <c r="F3" s="4">
        <v>1438000</v>
      </c>
      <c r="G3" s="4">
        <v>107500</v>
      </c>
      <c r="H3" s="4">
        <v>66220</v>
      </c>
      <c r="I3" s="4">
        <v>172600</v>
      </c>
      <c r="J3" s="4">
        <v>16780</v>
      </c>
    </row>
    <row r="4" spans="1:13" ht="15.75" x14ac:dyDescent="0.25">
      <c r="A4" s="3" t="s">
        <v>5</v>
      </c>
      <c r="B4" s="4">
        <v>50380</v>
      </c>
      <c r="C4" s="4">
        <v>-29490</v>
      </c>
      <c r="D4" s="4">
        <v>20990</v>
      </c>
      <c r="E4" s="4">
        <v>-29840</v>
      </c>
      <c r="F4" s="4">
        <v>1445000</v>
      </c>
      <c r="G4" s="4">
        <v>109000</v>
      </c>
      <c r="H4" s="4">
        <v>54620</v>
      </c>
      <c r="I4" s="4">
        <v>135200</v>
      </c>
      <c r="J4" s="4">
        <v>17190</v>
      </c>
    </row>
    <row r="5" spans="1:13" ht="15.75" x14ac:dyDescent="0.25">
      <c r="A5" s="3" t="s">
        <v>7</v>
      </c>
      <c r="B5" s="3">
        <f>ABS((B3-B2)/B3*100)</f>
        <v>1.1362824501740967</v>
      </c>
      <c r="C5" s="3">
        <f t="shared" ref="C5:J5" si="0">ABS((C3-C2)/C3*100)</f>
        <v>881.41589751356264</v>
      </c>
      <c r="D5" s="3">
        <f t="shared" si="0"/>
        <v>2.5392032100462933</v>
      </c>
      <c r="E5" s="3">
        <f t="shared" si="0"/>
        <v>3.9451966443038904</v>
      </c>
      <c r="F5" s="3">
        <f t="shared" si="0"/>
        <v>2.1369660041098757</v>
      </c>
      <c r="G5" s="3">
        <f t="shared" si="0"/>
        <v>2.703351212352552</v>
      </c>
      <c r="H5" s="3">
        <f t="shared" si="0"/>
        <v>1.7730060224170938</v>
      </c>
      <c r="I5" s="3">
        <f t="shared" si="0"/>
        <v>3.2801550514884084</v>
      </c>
      <c r="J5" s="3">
        <f t="shared" si="0"/>
        <v>1.5024725898486193</v>
      </c>
    </row>
    <row r="6" spans="1:13" ht="15.75" x14ac:dyDescent="0.25">
      <c r="A6" s="3" t="s">
        <v>8</v>
      </c>
      <c r="B6" s="3">
        <f>ABS((B4-B2)/B4*100)</f>
        <v>76.965661942105996</v>
      </c>
      <c r="C6" s="3">
        <f t="shared" ref="C6:J6" si="1">ABS((C4-C2)/C4*100)</f>
        <v>73.187125488659888</v>
      </c>
      <c r="D6" s="3">
        <f t="shared" si="1"/>
        <v>82.570677931442589</v>
      </c>
      <c r="E6" s="3">
        <f t="shared" si="1"/>
        <v>81.454734087151124</v>
      </c>
      <c r="F6" s="3">
        <f t="shared" si="1"/>
        <v>2.6110429854048447</v>
      </c>
      <c r="G6" s="3">
        <f t="shared" si="1"/>
        <v>4.0422959204394431</v>
      </c>
      <c r="H6" s="3">
        <f t="shared" si="1"/>
        <v>19.088091197281948</v>
      </c>
      <c r="I6" s="3">
        <f t="shared" si="1"/>
        <v>23.475186672434177</v>
      </c>
      <c r="J6" s="3">
        <f t="shared" si="1"/>
        <v>3.8517446223187797</v>
      </c>
    </row>
    <row r="8" spans="1:13" ht="15.75" x14ac:dyDescent="0.25">
      <c r="A8" s="5" t="s">
        <v>1</v>
      </c>
      <c r="B8" s="5" t="s">
        <v>9</v>
      </c>
      <c r="C8" s="5" t="s">
        <v>11</v>
      </c>
      <c r="D8" s="5" t="s">
        <v>13</v>
      </c>
      <c r="E8" s="5" t="s">
        <v>15</v>
      </c>
      <c r="F8" s="5" t="s">
        <v>16</v>
      </c>
      <c r="G8" s="5" t="s">
        <v>17</v>
      </c>
      <c r="H8" s="3"/>
      <c r="I8" s="3"/>
      <c r="J8" s="3"/>
      <c r="K8" s="3"/>
      <c r="L8" s="3"/>
      <c r="M8" s="3"/>
    </row>
    <row r="9" spans="1:13" ht="15.75" x14ac:dyDescent="0.25">
      <c r="A9" s="3" t="s">
        <v>6</v>
      </c>
      <c r="B9" s="4">
        <v>44408.0591969589</v>
      </c>
      <c r="C9" s="4">
        <v>18630.1410466372</v>
      </c>
      <c r="D9" s="4">
        <v>1758828.00000003</v>
      </c>
      <c r="E9" s="4">
        <v>84401.430954241194</v>
      </c>
      <c r="F9" s="4">
        <v>212918.173904347</v>
      </c>
      <c r="G9" s="4">
        <v>7975.4226986215999</v>
      </c>
      <c r="H9" s="3"/>
      <c r="I9" s="3"/>
      <c r="J9" s="3"/>
      <c r="K9" s="3"/>
      <c r="L9" s="3"/>
      <c r="M9" s="3"/>
    </row>
    <row r="10" spans="1:13" ht="15.75" x14ac:dyDescent="0.25">
      <c r="A10" s="3" t="s">
        <v>4</v>
      </c>
      <c r="B10" s="4">
        <v>44400</v>
      </c>
      <c r="C10" s="4">
        <v>19000</v>
      </c>
      <c r="D10" s="4">
        <v>1770000</v>
      </c>
      <c r="E10" s="4">
        <v>86900</v>
      </c>
      <c r="F10" s="4">
        <v>215000</v>
      </c>
      <c r="G10" s="4">
        <v>8160</v>
      </c>
      <c r="H10" s="3"/>
      <c r="I10" s="3"/>
      <c r="J10" s="3"/>
      <c r="K10" s="3"/>
      <c r="L10" s="3"/>
      <c r="M10" s="3"/>
    </row>
    <row r="11" spans="1:13" ht="15.75" x14ac:dyDescent="0.25">
      <c r="A11" s="3" t="s">
        <v>5</v>
      </c>
      <c r="B11" s="4">
        <v>44500</v>
      </c>
      <c r="C11" s="4">
        <v>19100</v>
      </c>
      <c r="D11" s="4">
        <v>1770000</v>
      </c>
      <c r="E11" s="4">
        <v>86900</v>
      </c>
      <c r="F11" s="4">
        <v>215000</v>
      </c>
      <c r="G11" s="4">
        <v>8190</v>
      </c>
      <c r="H11" s="3"/>
      <c r="I11" s="3"/>
      <c r="J11" s="3"/>
      <c r="K11" s="3"/>
      <c r="L11" s="3"/>
      <c r="M11" s="3"/>
    </row>
    <row r="12" spans="1:13" ht="15.75" x14ac:dyDescent="0.25">
      <c r="A12" s="3" t="s">
        <v>7</v>
      </c>
      <c r="B12" s="3">
        <f>ABS((B10-B9)/B10*100)</f>
        <v>1.8151344502027995E-2</v>
      </c>
      <c r="C12" s="3">
        <f t="shared" ref="C12:G12" si="2">ABS((C10-C9)/C10*100)</f>
        <v>1.9466260703305267</v>
      </c>
      <c r="D12" s="3">
        <f t="shared" si="2"/>
        <v>0.63118644067626917</v>
      </c>
      <c r="E12" s="3">
        <f t="shared" si="2"/>
        <v>2.8752232977661754</v>
      </c>
      <c r="F12" s="3">
        <f t="shared" si="2"/>
        <v>0.96829120728046481</v>
      </c>
      <c r="G12" s="3">
        <f t="shared" si="2"/>
        <v>2.2619767325784323</v>
      </c>
      <c r="H12" s="3"/>
      <c r="I12" s="3"/>
      <c r="J12" s="3"/>
      <c r="K12" s="3"/>
      <c r="L12" s="3"/>
      <c r="M12" s="3"/>
    </row>
    <row r="13" spans="1:13" ht="15.75" x14ac:dyDescent="0.25">
      <c r="A13" s="3" t="s">
        <v>8</v>
      </c>
      <c r="B13" s="3">
        <f>ABS((B11-B9)/B11*100)</f>
        <v>0.20660854615977431</v>
      </c>
      <c r="C13" s="3">
        <f t="shared" ref="C13:G13" si="3">ABS((C11-C9)/C11*100)</f>
        <v>2.4599945202240843</v>
      </c>
      <c r="D13" s="3">
        <f t="shared" si="3"/>
        <v>0.63118644067626917</v>
      </c>
      <c r="E13" s="3">
        <f t="shared" si="3"/>
        <v>2.8752232977661754</v>
      </c>
      <c r="F13" s="3">
        <f t="shared" si="3"/>
        <v>0.96829120728046481</v>
      </c>
      <c r="G13" s="3">
        <f t="shared" si="3"/>
        <v>2.6199914698217346</v>
      </c>
      <c r="H13" s="3"/>
      <c r="I13" s="3"/>
      <c r="J13" s="3"/>
      <c r="K13" s="3"/>
      <c r="L13" s="3"/>
      <c r="M13" s="3"/>
    </row>
    <row r="14" spans="1:13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5.75" x14ac:dyDescent="0.25">
      <c r="A15" s="5" t="s">
        <v>3</v>
      </c>
      <c r="B15" s="5" t="s">
        <v>9</v>
      </c>
      <c r="C15" s="5" t="s">
        <v>10</v>
      </c>
      <c r="D15" s="5" t="s">
        <v>11</v>
      </c>
      <c r="E15" s="5" t="s">
        <v>12</v>
      </c>
      <c r="F15" s="5" t="s">
        <v>13</v>
      </c>
      <c r="G15" s="5" t="s">
        <v>14</v>
      </c>
      <c r="H15" s="5" t="s">
        <v>15</v>
      </c>
      <c r="I15" s="5" t="s">
        <v>16</v>
      </c>
      <c r="J15" s="5" t="s">
        <v>17</v>
      </c>
      <c r="K15" s="3"/>
      <c r="L15" s="3"/>
      <c r="M15" s="3"/>
    </row>
    <row r="16" spans="1:13" ht="15.75" x14ac:dyDescent="0.25">
      <c r="A16" s="3" t="s">
        <v>6</v>
      </c>
      <c r="B16" s="4">
        <v>96629.763047281594</v>
      </c>
      <c r="C16" s="4">
        <v>-25741.341029258401</v>
      </c>
      <c r="D16" s="4">
        <v>39978.693480556503</v>
      </c>
      <c r="E16" s="4">
        <v>-26301.356370285299</v>
      </c>
      <c r="F16" s="4">
        <v>1229447.55192459</v>
      </c>
      <c r="G16" s="4">
        <v>50933.695148240797</v>
      </c>
      <c r="H16" s="4">
        <v>58667.8359793321</v>
      </c>
      <c r="I16" s="4">
        <v>148027.39174135501</v>
      </c>
      <c r="J16" s="4">
        <v>17319.407797910098</v>
      </c>
      <c r="K16" s="3"/>
      <c r="L16" s="3"/>
      <c r="M16" s="3"/>
    </row>
    <row r="17" spans="1:26" ht="15.75" x14ac:dyDescent="0.25">
      <c r="A17" s="3" t="s">
        <v>4</v>
      </c>
      <c r="B17" s="4">
        <v>98100</v>
      </c>
      <c r="C17" s="4">
        <v>-26400</v>
      </c>
      <c r="D17" s="4">
        <v>42400</v>
      </c>
      <c r="E17" s="4">
        <v>-27800</v>
      </c>
      <c r="F17" s="4">
        <v>1250000</v>
      </c>
      <c r="G17" s="4">
        <v>52100</v>
      </c>
      <c r="H17" s="4">
        <v>61400</v>
      </c>
      <c r="I17" s="6">
        <v>1520000</v>
      </c>
      <c r="J17" s="4">
        <v>17700</v>
      </c>
      <c r="K17" s="3"/>
      <c r="L17" s="3"/>
      <c r="M17" s="3"/>
    </row>
    <row r="18" spans="1:26" ht="15.75" x14ac:dyDescent="0.25">
      <c r="A18" s="3" t="s">
        <v>5</v>
      </c>
      <c r="B18" s="4">
        <v>87100</v>
      </c>
      <c r="C18" s="4">
        <v>-23400</v>
      </c>
      <c r="D18" s="4">
        <v>37300</v>
      </c>
      <c r="E18" s="4">
        <v>-24400</v>
      </c>
      <c r="F18" s="4">
        <v>1250000</v>
      </c>
      <c r="G18" s="4">
        <v>52100</v>
      </c>
      <c r="H18" s="4">
        <v>60600</v>
      </c>
      <c r="I18" s="6">
        <v>1500000</v>
      </c>
      <c r="J18" s="4">
        <v>17700</v>
      </c>
      <c r="K18" s="3"/>
      <c r="L18" s="3"/>
      <c r="M18" s="3"/>
    </row>
    <row r="19" spans="1:26" ht="15.75" x14ac:dyDescent="0.25">
      <c r="A19" s="3" t="s">
        <v>7</v>
      </c>
      <c r="B19" s="3">
        <f>ABS((B17-B16)/B17*100)</f>
        <v>1.4987124900289557</v>
      </c>
      <c r="C19" s="3">
        <f t="shared" ref="C19:J19" si="4">ABS((C17-C16)/C17*100)</f>
        <v>2.4949203437181771</v>
      </c>
      <c r="D19" s="3">
        <f t="shared" si="4"/>
        <v>5.7106285835931523</v>
      </c>
      <c r="E19" s="3">
        <f t="shared" si="4"/>
        <v>5.3908044234341768</v>
      </c>
      <c r="F19" s="3">
        <f t="shared" si="4"/>
        <v>1.6441958460327983</v>
      </c>
      <c r="G19" s="3">
        <f t="shared" si="4"/>
        <v>2.2385889669082597</v>
      </c>
      <c r="H19" s="3">
        <f t="shared" si="4"/>
        <v>4.4497785352897399</v>
      </c>
      <c r="I19" s="3">
        <f t="shared" si="4"/>
        <v>90.261355806489803</v>
      </c>
      <c r="J19" s="3">
        <f t="shared" si="4"/>
        <v>2.1502384298864494</v>
      </c>
      <c r="K19" s="3"/>
      <c r="L19" s="3"/>
      <c r="M19" s="3"/>
    </row>
    <row r="20" spans="1:26" ht="15.75" x14ac:dyDescent="0.25">
      <c r="A20" s="3" t="s">
        <v>8</v>
      </c>
      <c r="B20" s="3">
        <f>ABS((B18-B16)/B18*100)</f>
        <v>10.941174566339374</v>
      </c>
      <c r="C20" s="3">
        <f t="shared" ref="C20:J20" si="5">ABS((C18-C16)/C18*100)</f>
        <v>10.005730894266671</v>
      </c>
      <c r="D20" s="3">
        <f t="shared" si="5"/>
        <v>7.1814838620817776</v>
      </c>
      <c r="E20" s="3">
        <f t="shared" si="5"/>
        <v>7.7924441405135196</v>
      </c>
      <c r="F20" s="3">
        <f t="shared" si="5"/>
        <v>1.6441958460327983</v>
      </c>
      <c r="G20" s="3">
        <f t="shared" si="5"/>
        <v>2.2385889669082597</v>
      </c>
      <c r="H20" s="3">
        <f t="shared" si="5"/>
        <v>3.1883894730493405</v>
      </c>
      <c r="I20" s="3">
        <f t="shared" si="5"/>
        <v>90.131507217242998</v>
      </c>
      <c r="J20" s="3">
        <f t="shared" si="5"/>
        <v>2.1502384298864494</v>
      </c>
      <c r="K20" s="3"/>
      <c r="L20" s="3"/>
      <c r="M20" s="3"/>
    </row>
    <row r="21" spans="1:26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6" ht="15.75" x14ac:dyDescent="0.25">
      <c r="A22" s="5" t="s">
        <v>2</v>
      </c>
      <c r="B22" s="5" t="s">
        <v>9</v>
      </c>
      <c r="C22" s="5" t="s">
        <v>18</v>
      </c>
      <c r="D22" s="5" t="s">
        <v>19</v>
      </c>
      <c r="E22" s="5" t="s">
        <v>11</v>
      </c>
      <c r="F22" s="5" t="s">
        <v>20</v>
      </c>
      <c r="G22" s="5" t="s">
        <v>13</v>
      </c>
      <c r="H22" s="5" t="s">
        <v>15</v>
      </c>
      <c r="I22" s="5" t="s">
        <v>21</v>
      </c>
      <c r="J22" s="5" t="s">
        <v>22</v>
      </c>
      <c r="K22" s="5" t="s">
        <v>16</v>
      </c>
      <c r="L22" s="5" t="s">
        <v>23</v>
      </c>
      <c r="M22" s="5" t="s">
        <v>17</v>
      </c>
    </row>
    <row r="23" spans="1:26" ht="15.75" x14ac:dyDescent="0.25">
      <c r="A23" s="3" t="s">
        <v>6</v>
      </c>
      <c r="B23" s="4">
        <v>87437.520630772793</v>
      </c>
      <c r="C23" s="4">
        <v>-91.034122075666303</v>
      </c>
      <c r="D23" s="4">
        <v>-182889.712861523</v>
      </c>
      <c r="E23" s="4">
        <v>37889.574768428101</v>
      </c>
      <c r="F23" s="4">
        <v>469.645989654213</v>
      </c>
      <c r="G23" s="4">
        <v>1353956.9887254999</v>
      </c>
      <c r="H23" s="4">
        <v>58323.219394569402</v>
      </c>
      <c r="I23" s="4">
        <v>297.48428355095501</v>
      </c>
      <c r="J23" s="4">
        <v>17538.769717315499</v>
      </c>
      <c r="K23" s="4">
        <v>138486.361175789</v>
      </c>
      <c r="L23" s="4">
        <v>248.74100822663601</v>
      </c>
      <c r="M23" s="4">
        <v>16778.830257474401</v>
      </c>
      <c r="T23" s="1"/>
      <c r="U23" s="1"/>
      <c r="V23" s="1"/>
      <c r="W23" s="1"/>
      <c r="X23" s="1"/>
      <c r="Y23" s="1"/>
      <c r="Z23" s="1"/>
    </row>
    <row r="24" spans="1:26" ht="15.75" x14ac:dyDescent="0.25">
      <c r="A24" s="3" t="s">
        <v>4</v>
      </c>
      <c r="B24" s="4">
        <v>88400</v>
      </c>
      <c r="C24" s="4">
        <v>-82.1</v>
      </c>
      <c r="D24" s="4">
        <v>-184000</v>
      </c>
      <c r="E24" s="4">
        <v>39500</v>
      </c>
      <c r="F24" s="4">
        <v>144</v>
      </c>
      <c r="G24" s="4">
        <v>1370000</v>
      </c>
      <c r="H24" s="4">
        <v>60800</v>
      </c>
      <c r="I24" s="4">
        <v>377</v>
      </c>
      <c r="J24" s="4">
        <v>18000</v>
      </c>
      <c r="K24" s="4">
        <v>143000</v>
      </c>
      <c r="L24" s="4">
        <v>358</v>
      </c>
      <c r="M24" s="4">
        <v>17300</v>
      </c>
      <c r="T24" s="1"/>
      <c r="U24" s="1"/>
      <c r="V24" s="1"/>
      <c r="W24" s="1"/>
      <c r="X24" s="1"/>
      <c r="Y24" s="1"/>
      <c r="Z24" s="1"/>
    </row>
    <row r="25" spans="1:26" ht="15.75" x14ac:dyDescent="0.25">
      <c r="A25" s="3" t="s">
        <v>5</v>
      </c>
      <c r="B25" s="4">
        <v>88300</v>
      </c>
      <c r="C25" s="4">
        <v>-842</v>
      </c>
      <c r="D25" s="4">
        <v>-184000</v>
      </c>
      <c r="E25" s="4">
        <v>7750</v>
      </c>
      <c r="F25" s="4">
        <v>1760</v>
      </c>
      <c r="G25" s="4">
        <v>1370000</v>
      </c>
      <c r="H25" s="4">
        <v>60800</v>
      </c>
      <c r="I25" s="4">
        <v>372</v>
      </c>
      <c r="J25" s="4">
        <v>18000</v>
      </c>
      <c r="K25" s="4">
        <v>143000</v>
      </c>
      <c r="L25" s="4">
        <v>362</v>
      </c>
      <c r="M25" s="4">
        <v>17400</v>
      </c>
      <c r="T25" s="1"/>
      <c r="U25" s="1"/>
      <c r="V25" s="1"/>
      <c r="W25" s="1"/>
      <c r="X25" s="1"/>
      <c r="Y25" s="1"/>
      <c r="Z25" s="1"/>
    </row>
    <row r="26" spans="1:26" ht="15.75" x14ac:dyDescent="0.25">
      <c r="A26" s="3" t="s">
        <v>7</v>
      </c>
      <c r="B26" s="3">
        <f>ABS((B24-B23)/B24*100)</f>
        <v>1.0887775669991029</v>
      </c>
      <c r="C26" s="3">
        <f t="shared" ref="C26:M26" si="6">ABS((C24-C23)/C24*100)</f>
        <v>10.882000092163594</v>
      </c>
      <c r="D26" s="3">
        <f t="shared" si="6"/>
        <v>0.60341692308532446</v>
      </c>
      <c r="E26" s="3">
        <f t="shared" si="6"/>
        <v>4.0770259027136673</v>
      </c>
      <c r="F26" s="3">
        <f t="shared" si="6"/>
        <v>226.14304837098126</v>
      </c>
      <c r="G26" s="3">
        <f t="shared" si="6"/>
        <v>1.1710227207664272</v>
      </c>
      <c r="H26" s="3">
        <f t="shared" si="6"/>
        <v>4.0736523115634835</v>
      </c>
      <c r="I26" s="3">
        <f t="shared" si="6"/>
        <v>21.091701975874003</v>
      </c>
      <c r="J26" s="3">
        <f t="shared" si="6"/>
        <v>2.5623904593583373</v>
      </c>
      <c r="K26" s="3">
        <f t="shared" si="6"/>
        <v>3.1563907861615363</v>
      </c>
      <c r="L26" s="3">
        <f t="shared" si="6"/>
        <v>30.519271445073741</v>
      </c>
      <c r="M26" s="3">
        <f t="shared" si="6"/>
        <v>3.0125418643098199</v>
      </c>
      <c r="T26" s="1"/>
      <c r="U26" s="1"/>
      <c r="V26" s="1"/>
      <c r="W26" s="1"/>
      <c r="X26" s="1"/>
      <c r="Y26" s="1"/>
      <c r="Z26" s="1"/>
    </row>
    <row r="27" spans="1:26" ht="15.75" x14ac:dyDescent="0.25">
      <c r="A27" s="3" t="s">
        <v>8</v>
      </c>
      <c r="B27" s="3">
        <f>ABS((B25-B23)/B25*100)</f>
        <v>0.97676032755063069</v>
      </c>
      <c r="C27" s="3">
        <f t="shared" ref="C27:M27" si="7">ABS((C25-C23)/C25*100)</f>
        <v>89.188346546832975</v>
      </c>
      <c r="D27" s="3">
        <f t="shared" si="7"/>
        <v>0.60341692308532446</v>
      </c>
      <c r="E27" s="3">
        <f t="shared" si="7"/>
        <v>388.89773894745935</v>
      </c>
      <c r="F27" s="3">
        <f t="shared" si="7"/>
        <v>73.315568769646987</v>
      </c>
      <c r="G27" s="3">
        <f t="shared" si="7"/>
        <v>1.1710227207664272</v>
      </c>
      <c r="H27" s="3">
        <f t="shared" si="7"/>
        <v>4.0736523115634835</v>
      </c>
      <c r="I27" s="3">
        <f t="shared" si="7"/>
        <v>20.031106572323921</v>
      </c>
      <c r="J27" s="3">
        <f t="shared" si="7"/>
        <v>2.5623904593583373</v>
      </c>
      <c r="K27" s="3">
        <f t="shared" si="7"/>
        <v>3.1563907861615363</v>
      </c>
      <c r="L27" s="3">
        <f t="shared" si="7"/>
        <v>31.287014302034251</v>
      </c>
      <c r="M27" s="3">
        <f t="shared" si="7"/>
        <v>3.5699410489976948</v>
      </c>
      <c r="T27" s="1"/>
      <c r="U27" s="1"/>
      <c r="V27" s="1"/>
      <c r="W27" s="1"/>
      <c r="X27" s="1"/>
      <c r="Y27" s="1"/>
      <c r="Z27" s="1"/>
    </row>
    <row r="28" spans="1:26" x14ac:dyDescent="0.25">
      <c r="T28" s="1"/>
      <c r="U28" s="1"/>
      <c r="V28" s="1"/>
      <c r="W28" s="1"/>
      <c r="X28" s="1"/>
      <c r="Y28" s="1"/>
      <c r="Z28" s="1"/>
    </row>
    <row r="29" spans="1:26" ht="15.75" x14ac:dyDescent="0.25">
      <c r="A29" s="3" t="s">
        <v>24</v>
      </c>
    </row>
    <row r="30" spans="1:26" ht="15.75" x14ac:dyDescent="0.25">
      <c r="A30" s="5" t="s">
        <v>0</v>
      </c>
      <c r="B30" s="5" t="s">
        <v>9</v>
      </c>
      <c r="C30" s="5" t="s">
        <v>10</v>
      </c>
      <c r="D30" s="5" t="s">
        <v>11</v>
      </c>
      <c r="E30" s="5" t="s">
        <v>12</v>
      </c>
      <c r="F30" s="5" t="s">
        <v>13</v>
      </c>
      <c r="G30" s="5" t="s">
        <v>14</v>
      </c>
      <c r="H30" s="5" t="s">
        <v>15</v>
      </c>
      <c r="I30" s="5" t="s">
        <v>16</v>
      </c>
      <c r="J30" s="5" t="s">
        <v>17</v>
      </c>
    </row>
    <row r="31" spans="1:26" ht="15.75" x14ac:dyDescent="0.25">
      <c r="A31" s="3" t="s">
        <v>6</v>
      </c>
      <c r="B31" s="4">
        <f>B2*0.00689476</f>
        <v>614.70439958183874</v>
      </c>
      <c r="C31" s="4">
        <f t="shared" ref="C31:J31" si="8">C2*0.00689476</f>
        <v>-352.13527290705338</v>
      </c>
      <c r="D31" s="4">
        <f t="shared" si="8"/>
        <v>264.21813344792707</v>
      </c>
      <c r="E31" s="4">
        <f t="shared" si="8"/>
        <v>-373.32431377058629</v>
      </c>
      <c r="F31" s="4">
        <f t="shared" si="8"/>
        <v>9702.7918620929777</v>
      </c>
      <c r="G31" s="4">
        <f t="shared" si="8"/>
        <v>721.14982035975413</v>
      </c>
      <c r="H31" s="4">
        <f t="shared" si="8"/>
        <v>448.47597574573359</v>
      </c>
      <c r="I31" s="4">
        <f t="shared" si="8"/>
        <v>1151.0005639393269</v>
      </c>
      <c r="J31" s="4">
        <f t="shared" si="8"/>
        <v>113.95580106810048</v>
      </c>
    </row>
    <row r="32" spans="1:26" ht="15.75" x14ac:dyDescent="0.25">
      <c r="A32" s="3" t="s">
        <v>4</v>
      </c>
      <c r="B32" s="4">
        <f t="shared" ref="B32:J32" si="9">B3*0.00689476</f>
        <v>621.76945679999994</v>
      </c>
      <c r="C32" s="4">
        <f t="shared" si="9"/>
        <v>-35.880331040000002</v>
      </c>
      <c r="D32" s="4">
        <f t="shared" si="9"/>
        <v>271.1019632</v>
      </c>
      <c r="E32" s="4">
        <f t="shared" si="9"/>
        <v>-388.65762119999999</v>
      </c>
      <c r="F32" s="4">
        <f t="shared" si="9"/>
        <v>9914.6648800000003</v>
      </c>
      <c r="G32" s="4">
        <f t="shared" si="9"/>
        <v>741.18669999999997</v>
      </c>
      <c r="H32" s="4">
        <f t="shared" si="9"/>
        <v>456.5710072</v>
      </c>
      <c r="I32" s="4">
        <f t="shared" si="9"/>
        <v>1190.035576</v>
      </c>
      <c r="J32" s="4">
        <f t="shared" si="9"/>
        <v>115.6940728</v>
      </c>
    </row>
    <row r="33" spans="1:13" ht="15.75" x14ac:dyDescent="0.25">
      <c r="A33" s="3" t="s">
        <v>5</v>
      </c>
      <c r="B33" s="4">
        <f t="shared" ref="B33:J33" si="10">B4*0.00689476</f>
        <v>347.35800879999999</v>
      </c>
      <c r="C33" s="4">
        <f t="shared" si="10"/>
        <v>-203.3264724</v>
      </c>
      <c r="D33" s="4">
        <f t="shared" si="10"/>
        <v>144.72101240000001</v>
      </c>
      <c r="E33" s="4">
        <f t="shared" si="10"/>
        <v>-205.73963839999999</v>
      </c>
      <c r="F33" s="4">
        <f t="shared" si="10"/>
        <v>9962.9282000000003</v>
      </c>
      <c r="G33" s="4">
        <f t="shared" si="10"/>
        <v>751.52883999999995</v>
      </c>
      <c r="H33" s="4">
        <f t="shared" si="10"/>
        <v>376.59179119999999</v>
      </c>
      <c r="I33" s="4">
        <f t="shared" si="10"/>
        <v>932.17155200000002</v>
      </c>
      <c r="J33" s="4">
        <f t="shared" si="10"/>
        <v>118.5209244</v>
      </c>
    </row>
    <row r="34" spans="1:13" ht="15.75" x14ac:dyDescent="0.25">
      <c r="A34" s="3" t="s">
        <v>7</v>
      </c>
      <c r="B34" s="7">
        <f>ABS((B32-B31)/B32*100)</f>
        <v>1.1362824501740949</v>
      </c>
      <c r="C34" s="7">
        <f t="shared" ref="C34:J34" si="11">ABS((C32-C31)/C32*100)</f>
        <v>881.41589751356264</v>
      </c>
      <c r="D34" s="7">
        <f t="shared" si="11"/>
        <v>2.5392032100462956</v>
      </c>
      <c r="E34" s="7">
        <f t="shared" si="11"/>
        <v>3.9451966443038859</v>
      </c>
      <c r="F34" s="7">
        <f t="shared" si="11"/>
        <v>2.1369660041098899</v>
      </c>
      <c r="G34" s="7">
        <f t="shared" si="11"/>
        <v>2.703351212352548</v>
      </c>
      <c r="H34" s="7">
        <f t="shared" si="11"/>
        <v>1.7730060224170987</v>
      </c>
      <c r="I34" s="7">
        <f t="shared" si="11"/>
        <v>3.2801550514884035</v>
      </c>
      <c r="J34" s="7">
        <f t="shared" si="11"/>
        <v>1.5024725898486273</v>
      </c>
    </row>
    <row r="35" spans="1:13" ht="15.75" x14ac:dyDescent="0.25">
      <c r="A35" s="3" t="s">
        <v>8</v>
      </c>
      <c r="B35" s="7">
        <f>ABS((B33-B31)/B33*100)</f>
        <v>76.965661942105996</v>
      </c>
      <c r="C35" s="7">
        <f t="shared" ref="C35:J35" si="12">ABS((C33-C31)/C33*100)</f>
        <v>73.187125488659859</v>
      </c>
      <c r="D35" s="7">
        <f t="shared" si="12"/>
        <v>82.570677931442575</v>
      </c>
      <c r="E35" s="7">
        <f t="shared" si="12"/>
        <v>81.454734087151152</v>
      </c>
      <c r="F35" s="7">
        <f t="shared" si="12"/>
        <v>2.6110429854048594</v>
      </c>
      <c r="G35" s="7">
        <f t="shared" si="12"/>
        <v>4.042295920439436</v>
      </c>
      <c r="H35" s="7">
        <f t="shared" si="12"/>
        <v>19.088091197281944</v>
      </c>
      <c r="I35" s="7">
        <f t="shared" si="12"/>
        <v>23.475186672434177</v>
      </c>
      <c r="J35" s="7">
        <f t="shared" si="12"/>
        <v>3.8517446223187859</v>
      </c>
    </row>
    <row r="37" spans="1:13" ht="15.75" x14ac:dyDescent="0.25">
      <c r="A37" s="5" t="s">
        <v>1</v>
      </c>
      <c r="B37" s="5" t="s">
        <v>9</v>
      </c>
      <c r="C37" s="5" t="s">
        <v>11</v>
      </c>
      <c r="D37" s="5" t="s">
        <v>13</v>
      </c>
      <c r="E37" s="5" t="s">
        <v>15</v>
      </c>
      <c r="F37" s="5" t="s">
        <v>16</v>
      </c>
      <c r="G37" s="5" t="s">
        <v>17</v>
      </c>
      <c r="H37" s="3"/>
      <c r="I37" s="3"/>
      <c r="J37" s="3"/>
      <c r="K37" s="3"/>
      <c r="L37" s="3"/>
      <c r="M37" s="3"/>
    </row>
    <row r="38" spans="1:13" ht="15.75" x14ac:dyDescent="0.25">
      <c r="A38" s="3" t="s">
        <v>6</v>
      </c>
      <c r="B38" s="4">
        <f>B9*0.00689476</f>
        <v>306.18291022882431</v>
      </c>
      <c r="C38" s="4">
        <f t="shared" ref="C38:G38" si="13">C9*0.00689476</f>
        <v>128.45035128271229</v>
      </c>
      <c r="D38" s="4">
        <f t="shared" si="13"/>
        <v>12126.696941280206</v>
      </c>
      <c r="E38" s="4">
        <f t="shared" si="13"/>
        <v>581.92761008606396</v>
      </c>
      <c r="F38" s="4">
        <f t="shared" si="13"/>
        <v>1468.0197087087354</v>
      </c>
      <c r="G38" s="4">
        <f t="shared" si="13"/>
        <v>54.988625405548262</v>
      </c>
      <c r="H38" s="3"/>
      <c r="I38" s="3"/>
      <c r="J38" s="3"/>
      <c r="K38" s="3"/>
      <c r="L38" s="3"/>
      <c r="M38" s="3"/>
    </row>
    <row r="39" spans="1:13" ht="15.75" x14ac:dyDescent="0.25">
      <c r="A39" s="3" t="s">
        <v>4</v>
      </c>
      <c r="B39" s="4">
        <f t="shared" ref="B39:G39" si="14">B10*0.00689476</f>
        <v>306.12734399999999</v>
      </c>
      <c r="C39" s="4">
        <f t="shared" si="14"/>
        <v>131.00044</v>
      </c>
      <c r="D39" s="4">
        <f t="shared" si="14"/>
        <v>12203.725199999999</v>
      </c>
      <c r="E39" s="4">
        <f t="shared" si="14"/>
        <v>599.15464399999996</v>
      </c>
      <c r="F39" s="4">
        <f t="shared" si="14"/>
        <v>1482.3733999999999</v>
      </c>
      <c r="G39" s="4">
        <f t="shared" si="14"/>
        <v>56.261241599999998</v>
      </c>
      <c r="H39" s="3"/>
      <c r="I39" s="3"/>
      <c r="J39" s="3"/>
      <c r="K39" s="3"/>
      <c r="L39" s="3"/>
      <c r="M39" s="3"/>
    </row>
    <row r="40" spans="1:13" ht="15.75" x14ac:dyDescent="0.25">
      <c r="A40" s="3" t="s">
        <v>5</v>
      </c>
      <c r="B40" s="4">
        <f t="shared" ref="B40:G40" si="15">B11*0.00689476</f>
        <v>306.81682000000001</v>
      </c>
      <c r="C40" s="4">
        <f t="shared" si="15"/>
        <v>131.68991599999998</v>
      </c>
      <c r="D40" s="4">
        <f t="shared" si="15"/>
        <v>12203.725199999999</v>
      </c>
      <c r="E40" s="4">
        <f t="shared" si="15"/>
        <v>599.15464399999996</v>
      </c>
      <c r="F40" s="4">
        <f t="shared" si="15"/>
        <v>1482.3733999999999</v>
      </c>
      <c r="G40" s="4">
        <f t="shared" si="15"/>
        <v>56.468084399999995</v>
      </c>
      <c r="H40" s="3"/>
      <c r="I40" s="3"/>
      <c r="J40" s="3"/>
      <c r="K40" s="3"/>
      <c r="L40" s="3"/>
      <c r="M40" s="3"/>
    </row>
    <row r="41" spans="1:13" ht="15.75" x14ac:dyDescent="0.25">
      <c r="A41" s="3" t="s">
        <v>7</v>
      </c>
      <c r="B41" s="7">
        <f>ABS((B39-B38)/B39*100)</f>
        <v>1.8151344502018215E-2</v>
      </c>
      <c r="C41" s="7">
        <f t="shared" ref="C41:G41" si="16">ABS((C39-C38)/C39*100)</f>
        <v>1.9466260703305327</v>
      </c>
      <c r="D41" s="7">
        <f t="shared" si="16"/>
        <v>0.6311864406762665</v>
      </c>
      <c r="E41" s="7">
        <f t="shared" si="16"/>
        <v>2.8752232977661771</v>
      </c>
      <c r="F41" s="7">
        <f t="shared" si="16"/>
        <v>0.96829120728047124</v>
      </c>
      <c r="G41" s="7">
        <f t="shared" si="16"/>
        <v>2.2619767325784292</v>
      </c>
      <c r="H41" s="3"/>
      <c r="I41" s="3"/>
      <c r="J41" s="3"/>
      <c r="K41" s="3"/>
      <c r="L41" s="3"/>
      <c r="M41" s="3"/>
    </row>
    <row r="42" spans="1:13" ht="15.75" x14ac:dyDescent="0.25">
      <c r="A42" s="3" t="s">
        <v>8</v>
      </c>
      <c r="B42" s="7">
        <f>ABS((B40-B38)/B40*100)</f>
        <v>0.20660854615978841</v>
      </c>
      <c r="C42" s="7">
        <f t="shared" ref="C42:G42" si="17">ABS((C40-C38)/C40*100)</f>
        <v>2.4599945202240789</v>
      </c>
      <c r="D42" s="7">
        <f t="shared" si="17"/>
        <v>0.6311864406762665</v>
      </c>
      <c r="E42" s="7">
        <f t="shared" si="17"/>
        <v>2.8752232977661771</v>
      </c>
      <c r="F42" s="7">
        <f t="shared" si="17"/>
        <v>0.96829120728047124</v>
      </c>
      <c r="G42" s="7">
        <f t="shared" si="17"/>
        <v>2.6199914698217261</v>
      </c>
      <c r="H42" s="3"/>
      <c r="I42" s="3"/>
      <c r="J42" s="3"/>
      <c r="K42" s="3"/>
      <c r="L42" s="3"/>
      <c r="M42" s="3"/>
    </row>
    <row r="43" spans="1:13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5.75" x14ac:dyDescent="0.25">
      <c r="A44" s="5" t="s">
        <v>3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3"/>
      <c r="L44" s="3"/>
      <c r="M44" s="3"/>
    </row>
    <row r="45" spans="1:13" ht="15.75" x14ac:dyDescent="0.25">
      <c r="A45" s="3" t="s">
        <v>6</v>
      </c>
      <c r="B45" s="4">
        <f>B16*0.00689476</f>
        <v>666.23902506787522</v>
      </c>
      <c r="C45" s="4">
        <f t="shared" ref="C45:J45" si="18">C16*0.00689476</f>
        <v>-177.48036847488964</v>
      </c>
      <c r="D45" s="4">
        <f t="shared" si="18"/>
        <v>275.64349666200172</v>
      </c>
      <c r="E45" s="4">
        <f t="shared" si="18"/>
        <v>-181.34153984758825</v>
      </c>
      <c r="F45" s="4">
        <f t="shared" si="18"/>
        <v>8476.7458031075857</v>
      </c>
      <c r="G45" s="4">
        <f t="shared" si="18"/>
        <v>351.17560396028472</v>
      </c>
      <c r="H45" s="4">
        <f t="shared" si="18"/>
        <v>404.50064879685976</v>
      </c>
      <c r="I45" s="4">
        <f t="shared" si="18"/>
        <v>1020.6133394826248</v>
      </c>
      <c r="J45" s="4">
        <f t="shared" si="18"/>
        <v>119.41316010871863</v>
      </c>
      <c r="K45" s="3"/>
      <c r="L45" s="3"/>
      <c r="M45" s="3"/>
    </row>
    <row r="46" spans="1:13" ht="15.75" x14ac:dyDescent="0.25">
      <c r="A46" s="3" t="s">
        <v>4</v>
      </c>
      <c r="B46" s="4">
        <f t="shared" ref="B46:J46" si="19">B17*0.00689476</f>
        <v>676.37595599999997</v>
      </c>
      <c r="C46" s="4">
        <f t="shared" si="19"/>
        <v>-182.02166399999999</v>
      </c>
      <c r="D46" s="4">
        <f t="shared" si="19"/>
        <v>292.33782400000001</v>
      </c>
      <c r="E46" s="4">
        <f t="shared" si="19"/>
        <v>-191.674328</v>
      </c>
      <c r="F46" s="4">
        <f t="shared" si="19"/>
        <v>8618.4499999999989</v>
      </c>
      <c r="G46" s="4">
        <f t="shared" si="19"/>
        <v>359.21699599999999</v>
      </c>
      <c r="H46" s="4">
        <f t="shared" si="19"/>
        <v>423.33826399999998</v>
      </c>
      <c r="I46" s="4">
        <f t="shared" si="19"/>
        <v>10480.0352</v>
      </c>
      <c r="J46" s="4">
        <f t="shared" si="19"/>
        <v>122.037252</v>
      </c>
      <c r="K46" s="3"/>
      <c r="L46" s="3"/>
      <c r="M46" s="3"/>
    </row>
    <row r="47" spans="1:13" ht="15.75" x14ac:dyDescent="0.25">
      <c r="A47" s="3" t="s">
        <v>5</v>
      </c>
      <c r="B47" s="4">
        <f t="shared" ref="B47:J47" si="20">B18*0.00689476</f>
        <v>600.53359599999999</v>
      </c>
      <c r="C47" s="4">
        <f t="shared" si="20"/>
        <v>-161.33738399999999</v>
      </c>
      <c r="D47" s="4">
        <f t="shared" si="20"/>
        <v>257.17454800000002</v>
      </c>
      <c r="E47" s="4">
        <f t="shared" si="20"/>
        <v>-168.23214400000001</v>
      </c>
      <c r="F47" s="4">
        <f t="shared" si="20"/>
        <v>8618.4499999999989</v>
      </c>
      <c r="G47" s="4">
        <f t="shared" si="20"/>
        <v>359.21699599999999</v>
      </c>
      <c r="H47" s="4">
        <f t="shared" si="20"/>
        <v>417.82245599999999</v>
      </c>
      <c r="I47" s="4">
        <f t="shared" si="20"/>
        <v>10342.14</v>
      </c>
      <c r="J47" s="4">
        <f t="shared" si="20"/>
        <v>122.037252</v>
      </c>
      <c r="K47" s="3"/>
      <c r="L47" s="3"/>
      <c r="M47" s="3"/>
    </row>
    <row r="48" spans="1:13" ht="15.75" x14ac:dyDescent="0.25">
      <c r="A48" s="3" t="s">
        <v>7</v>
      </c>
      <c r="B48" s="7">
        <f>ABS((B46-B45)/B46*100)</f>
        <v>1.4987124900289561</v>
      </c>
      <c r="C48" s="7">
        <f t="shared" ref="C48:J48" si="21">ABS((C46-C45)/C46*100)</f>
        <v>2.4949203437181757</v>
      </c>
      <c r="D48" s="7">
        <f t="shared" si="21"/>
        <v>5.7106285835931674</v>
      </c>
      <c r="E48" s="7">
        <f t="shared" si="21"/>
        <v>5.3908044234341865</v>
      </c>
      <c r="F48" s="7">
        <f t="shared" si="21"/>
        <v>1.6441958460327921</v>
      </c>
      <c r="G48" s="7">
        <f t="shared" si="21"/>
        <v>2.2385889669082575</v>
      </c>
      <c r="H48" s="7">
        <f t="shared" si="21"/>
        <v>4.4497785352897408</v>
      </c>
      <c r="I48" s="7">
        <f t="shared" si="21"/>
        <v>90.261355806489803</v>
      </c>
      <c r="J48" s="7">
        <f t="shared" si="21"/>
        <v>2.1502384298864472</v>
      </c>
      <c r="K48" s="3"/>
      <c r="L48" s="3"/>
      <c r="M48" s="3"/>
    </row>
    <row r="49" spans="1:13" ht="15.75" x14ac:dyDescent="0.25">
      <c r="A49" s="3" t="s">
        <v>8</v>
      </c>
      <c r="B49" s="7">
        <f>ABS((B47-B45)/B47*100)</f>
        <v>10.94117456633937</v>
      </c>
      <c r="C49" s="7">
        <f t="shared" ref="C49:J49" si="22">ABS((C47-C45)/C47*100)</f>
        <v>10.005730894266675</v>
      </c>
      <c r="D49" s="7">
        <f t="shared" si="22"/>
        <v>7.181483862081758</v>
      </c>
      <c r="E49" s="7">
        <f t="shared" si="22"/>
        <v>7.7924441405135072</v>
      </c>
      <c r="F49" s="7">
        <f t="shared" si="22"/>
        <v>1.6441958460327921</v>
      </c>
      <c r="G49" s="7">
        <f t="shared" si="22"/>
        <v>2.2385889669082575</v>
      </c>
      <c r="H49" s="7">
        <f t="shared" si="22"/>
        <v>3.1883894730493432</v>
      </c>
      <c r="I49" s="7">
        <f t="shared" si="22"/>
        <v>90.131507217242998</v>
      </c>
      <c r="J49" s="7">
        <f t="shared" si="22"/>
        <v>2.1502384298864472</v>
      </c>
      <c r="K49" s="3"/>
      <c r="L49" s="3"/>
      <c r="M49" s="3"/>
    </row>
    <row r="50" spans="1:13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5.75" x14ac:dyDescent="0.25">
      <c r="A51" s="5" t="s">
        <v>2</v>
      </c>
      <c r="B51" s="5" t="s">
        <v>9</v>
      </c>
      <c r="C51" s="5" t="s">
        <v>18</v>
      </c>
      <c r="D51" s="5" t="s">
        <v>19</v>
      </c>
      <c r="E51" s="5" t="s">
        <v>11</v>
      </c>
      <c r="F51" s="5" t="s">
        <v>20</v>
      </c>
      <c r="G51" s="5" t="s">
        <v>13</v>
      </c>
      <c r="H51" s="5" t="s">
        <v>15</v>
      </c>
      <c r="I51" s="5" t="s">
        <v>21</v>
      </c>
      <c r="J51" s="5" t="s">
        <v>22</v>
      </c>
      <c r="K51" s="5" t="s">
        <v>16</v>
      </c>
      <c r="L51" s="5" t="s">
        <v>23</v>
      </c>
      <c r="M51" s="5" t="s">
        <v>17</v>
      </c>
    </row>
    <row r="52" spans="1:13" ht="15.75" x14ac:dyDescent="0.25">
      <c r="A52" s="3" t="s">
        <v>6</v>
      </c>
      <c r="B52" s="4">
        <f>B23*0.00689476</f>
        <v>602.86071974422703</v>
      </c>
      <c r="C52" s="4">
        <f t="shared" ref="C52:M52" si="23">C23*0.00689476</f>
        <v>-0.62765842352242096</v>
      </c>
      <c r="D52" s="4">
        <f t="shared" si="23"/>
        <v>-1260.9806766491142</v>
      </c>
      <c r="E52" s="4">
        <f t="shared" si="23"/>
        <v>261.23952453036731</v>
      </c>
      <c r="F52" s="4">
        <f t="shared" si="23"/>
        <v>3.2380963836282817</v>
      </c>
      <c r="G52" s="4">
        <f t="shared" si="23"/>
        <v>9335.2084875850269</v>
      </c>
      <c r="H52" s="4">
        <f t="shared" si="23"/>
        <v>402.12460015290134</v>
      </c>
      <c r="I52" s="4">
        <f t="shared" si="23"/>
        <v>2.0510827388557824</v>
      </c>
      <c r="J52" s="4">
        <f t="shared" si="23"/>
        <v>120.92560789615821</v>
      </c>
      <c r="K52" s="4">
        <f t="shared" si="23"/>
        <v>954.83022358038295</v>
      </c>
      <c r="L52" s="4">
        <f t="shared" si="23"/>
        <v>1.7150095538806809</v>
      </c>
      <c r="M52" s="4">
        <f t="shared" si="23"/>
        <v>115.6860077060242</v>
      </c>
    </row>
    <row r="53" spans="1:13" ht="15.75" x14ac:dyDescent="0.25">
      <c r="A53" s="3" t="s">
        <v>4</v>
      </c>
      <c r="B53" s="4">
        <f t="shared" ref="B53:M53" si="24">B24*0.00689476</f>
        <v>609.49678399999993</v>
      </c>
      <c r="C53" s="4">
        <f t="shared" si="24"/>
        <v>-0.56605979599999989</v>
      </c>
      <c r="D53" s="4">
        <f t="shared" si="24"/>
        <v>-1268.6358399999999</v>
      </c>
      <c r="E53" s="4">
        <f t="shared" si="24"/>
        <v>272.34301999999997</v>
      </c>
      <c r="F53" s="4">
        <f t="shared" si="24"/>
        <v>0.99284543999999997</v>
      </c>
      <c r="G53" s="4">
        <f t="shared" si="24"/>
        <v>9445.8212000000003</v>
      </c>
      <c r="H53" s="4">
        <f t="shared" si="24"/>
        <v>419.20140800000001</v>
      </c>
      <c r="I53" s="4">
        <f t="shared" si="24"/>
        <v>2.5993245199999997</v>
      </c>
      <c r="J53" s="4">
        <f t="shared" si="24"/>
        <v>124.10567999999999</v>
      </c>
      <c r="K53" s="4">
        <f t="shared" si="24"/>
        <v>985.95067999999992</v>
      </c>
      <c r="L53" s="4">
        <f t="shared" si="24"/>
        <v>2.4683240799999999</v>
      </c>
      <c r="M53" s="4">
        <f t="shared" si="24"/>
        <v>119.279348</v>
      </c>
    </row>
    <row r="54" spans="1:13" ht="15.75" x14ac:dyDescent="0.25">
      <c r="A54" s="3" t="s">
        <v>5</v>
      </c>
      <c r="B54" s="4">
        <f t="shared" ref="B54:M54" si="25">B25*0.00689476</f>
        <v>608.80730800000003</v>
      </c>
      <c r="C54" s="4">
        <f t="shared" si="25"/>
        <v>-5.8053879199999994</v>
      </c>
      <c r="D54" s="4">
        <f t="shared" si="25"/>
        <v>-1268.6358399999999</v>
      </c>
      <c r="E54" s="4">
        <f t="shared" si="25"/>
        <v>53.43439</v>
      </c>
      <c r="F54" s="4">
        <f t="shared" si="25"/>
        <v>12.1347776</v>
      </c>
      <c r="G54" s="4">
        <f t="shared" si="25"/>
        <v>9445.8212000000003</v>
      </c>
      <c r="H54" s="4">
        <f t="shared" si="25"/>
        <v>419.20140800000001</v>
      </c>
      <c r="I54" s="4">
        <f t="shared" si="25"/>
        <v>2.5648507199999999</v>
      </c>
      <c r="J54" s="4">
        <f t="shared" si="25"/>
        <v>124.10567999999999</v>
      </c>
      <c r="K54" s="4">
        <f t="shared" si="25"/>
        <v>985.95067999999992</v>
      </c>
      <c r="L54" s="4">
        <f t="shared" si="25"/>
        <v>2.4959031199999999</v>
      </c>
      <c r="M54" s="4">
        <f t="shared" si="25"/>
        <v>119.968824</v>
      </c>
    </row>
    <row r="55" spans="1:13" ht="15.75" x14ac:dyDescent="0.25">
      <c r="A55" s="3" t="s">
        <v>7</v>
      </c>
      <c r="B55" s="7">
        <f>ABS((B53-B52)/B53*100)</f>
        <v>1.0887775669990916</v>
      </c>
      <c r="C55" s="7">
        <f t="shared" ref="C55:M55" si="26">ABS((C53-C52)/C53*100)</f>
        <v>10.882000092163599</v>
      </c>
      <c r="D55" s="7">
        <f t="shared" si="26"/>
        <v>0.60341692308532657</v>
      </c>
      <c r="E55" s="7">
        <f t="shared" si="26"/>
        <v>4.0770259027136673</v>
      </c>
      <c r="F55" s="7">
        <f t="shared" si="26"/>
        <v>226.14304837098126</v>
      </c>
      <c r="G55" s="7">
        <f t="shared" si="26"/>
        <v>1.1710227207664423</v>
      </c>
      <c r="H55" s="7">
        <f t="shared" si="26"/>
        <v>4.0736523115634853</v>
      </c>
      <c r="I55" s="7">
        <f t="shared" si="26"/>
        <v>21.091701975873999</v>
      </c>
      <c r="J55" s="7">
        <f t="shared" si="26"/>
        <v>2.5623904593583315</v>
      </c>
      <c r="K55" s="7">
        <f t="shared" si="26"/>
        <v>3.1563907861615323</v>
      </c>
      <c r="L55" s="7">
        <f t="shared" si="26"/>
        <v>30.519271445073738</v>
      </c>
      <c r="M55" s="7">
        <f t="shared" si="26"/>
        <v>3.0125418643098216</v>
      </c>
    </row>
    <row r="56" spans="1:13" ht="15.75" x14ac:dyDescent="0.25">
      <c r="A56" s="3" t="s">
        <v>8</v>
      </c>
      <c r="B56" s="7">
        <f>ABS((B54-B52)/B54*100)</f>
        <v>0.97676032755063569</v>
      </c>
      <c r="C56" s="7">
        <f t="shared" ref="C56:M56" si="27">ABS((C54-C52)/C54*100)</f>
        <v>89.188346546832975</v>
      </c>
      <c r="D56" s="7">
        <f t="shared" si="27"/>
        <v>0.60341692308532657</v>
      </c>
      <c r="E56" s="7">
        <f t="shared" si="27"/>
        <v>388.89773894745929</v>
      </c>
      <c r="F56" s="7">
        <f t="shared" si="27"/>
        <v>73.315568769646987</v>
      </c>
      <c r="G56" s="7">
        <f t="shared" si="27"/>
        <v>1.1710227207664423</v>
      </c>
      <c r="H56" s="7">
        <f t="shared" si="27"/>
        <v>4.0736523115634853</v>
      </c>
      <c r="I56" s="7">
        <f t="shared" si="27"/>
        <v>20.031106572323925</v>
      </c>
      <c r="J56" s="7">
        <f t="shared" si="27"/>
        <v>2.5623904593583315</v>
      </c>
      <c r="K56" s="7">
        <f t="shared" si="27"/>
        <v>3.1563907861615323</v>
      </c>
      <c r="L56" s="7">
        <f t="shared" si="27"/>
        <v>31.287014302034251</v>
      </c>
      <c r="M56" s="7">
        <f t="shared" si="27"/>
        <v>3.5699410489976957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2016-01-25T23:40:14Z</dcterms:created>
  <dcterms:modified xsi:type="dcterms:W3CDTF">2016-02-01T00:34:42Z</dcterms:modified>
</cp:coreProperties>
</file>