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yad2\Desktop\AEOA_Project1_SAD_20232024\"/>
    </mc:Choice>
  </mc:AlternateContent>
  <xr:revisionPtr revIDLastSave="0" documentId="13_ncr:1_{7D40CC16-4CC8-4CE5-8363-411F3B6568C0}" xr6:coauthVersionLast="47" xr6:coauthVersionMax="47" xr10:uidLastSave="{00000000-0000-0000-0000-000000000000}"/>
  <bookViews>
    <workbookView xWindow="10580" yWindow="710" windowWidth="1071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C24" i="1"/>
  <c r="E23" i="1"/>
  <c r="F23" i="1" s="1"/>
  <c r="G23" i="1" s="1"/>
  <c r="E22" i="1"/>
  <c r="E15" i="1"/>
  <c r="E14" i="1"/>
  <c r="F14" i="1" s="1"/>
  <c r="G14" i="1" s="1"/>
  <c r="E13" i="1"/>
  <c r="F13" i="1" s="1"/>
  <c r="G13" i="1" s="1"/>
  <c r="D6" i="1"/>
  <c r="D7" i="1"/>
  <c r="D8" i="1"/>
  <c r="D11" i="1" l="1"/>
  <c r="E16" i="1"/>
  <c r="E17" i="1" s="1"/>
  <c r="E24" i="1"/>
  <c r="E25" i="1" s="1"/>
  <c r="E26" i="1" s="1"/>
  <c r="F15" i="1"/>
  <c r="F22" i="1"/>
  <c r="E18" i="1" l="1"/>
  <c r="E27" i="1" s="1"/>
  <c r="F16" i="1"/>
  <c r="F17" i="1" s="1"/>
  <c r="G15" i="1"/>
  <c r="F24" i="1"/>
  <c r="F25" i="1" s="1"/>
  <c r="F26" i="1" s="1"/>
  <c r="G22" i="1"/>
  <c r="G24" i="1" s="1"/>
  <c r="G25" i="1" s="1"/>
  <c r="F18" i="1" l="1"/>
  <c r="F27" i="1" s="1"/>
  <c r="G26" i="1"/>
  <c r="G17" i="1"/>
  <c r="G16" i="1"/>
  <c r="G18" i="1" l="1"/>
  <c r="G27" i="1" s="1"/>
  <c r="D28" i="1" s="1"/>
</calcChain>
</file>

<file path=xl/sharedStrings.xml><?xml version="1.0" encoding="utf-8"?>
<sst xmlns="http://schemas.openxmlformats.org/spreadsheetml/2006/main" count="32" uniqueCount="27">
  <si>
    <t>COSTS</t>
  </si>
  <si>
    <t>Year 0</t>
  </si>
  <si>
    <t>Year 1</t>
  </si>
  <si>
    <t>Year 2</t>
  </si>
  <si>
    <t>Year 3</t>
  </si>
  <si>
    <t>Development Cost  (One-time)</t>
  </si>
  <si>
    <t>Hardware</t>
  </si>
  <si>
    <t>Software</t>
  </si>
  <si>
    <t>Training</t>
  </si>
  <si>
    <t>Total (Development Cost)</t>
  </si>
  <si>
    <t xml:space="preserve">Production Cost </t>
  </si>
  <si>
    <t>Maintenance</t>
  </si>
  <si>
    <t>Annual Production Costs</t>
  </si>
  <si>
    <t>(PRESENT VALUE)</t>
  </si>
  <si>
    <t>ACCUMULATED COSTS</t>
  </si>
  <si>
    <t>BENEFITS</t>
  </si>
  <si>
    <t xml:space="preserve">ACCUMULATED BENEFITS </t>
  </si>
  <si>
    <t>GAIN OR LOSS</t>
  </si>
  <si>
    <t>PROFITABLE INDEX</t>
  </si>
  <si>
    <t>Installation</t>
  </si>
  <si>
    <t>Data conversion</t>
  </si>
  <si>
    <t>Upgrades</t>
  </si>
  <si>
    <t>salaries</t>
  </si>
  <si>
    <t>Improved service</t>
  </si>
  <si>
    <t>Increase roductivity</t>
  </si>
  <si>
    <t xml:space="preserve">total </t>
  </si>
  <si>
    <t>Since the PI Is more than 1 it is a good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</si>
</sst>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4" borderId="0" xfId="0" applyFont="1" applyFill="1"/>
    <xf numFmtId="0" fontId="0" fillId="0" borderId="2" xfId="0" applyBorder="1"/>
    <xf numFmtId="1" fontId="0" fillId="0" borderId="3" xfId="0" applyNumberFormat="1" applyBorder="1" applyAlignment="1">
      <alignment horizontal="center"/>
    </xf>
    <xf numFmtId="0" fontId="1" fillId="4" borderId="6" xfId="0" applyFont="1" applyFill="1" applyBorder="1"/>
    <xf numFmtId="0" fontId="1" fillId="4" borderId="7" xfId="0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0" fontId="0" fillId="0" borderId="8" xfId="0" applyBorder="1"/>
    <xf numFmtId="1" fontId="1" fillId="0" borderId="9" xfId="0" applyNumberFormat="1" applyFont="1" applyBorder="1" applyAlignment="1">
      <alignment horizontal="center"/>
    </xf>
    <xf numFmtId="1" fontId="0" fillId="0" borderId="0" xfId="0" applyNumberFormat="1"/>
    <xf numFmtId="0" fontId="1" fillId="2" borderId="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0"/>
  <sheetViews>
    <sheetView tabSelected="1" topLeftCell="A7" zoomScale="89" workbookViewId="0">
      <selection activeCell="C23" sqref="C23"/>
    </sheetView>
  </sheetViews>
  <sheetFormatPr defaultRowHeight="14.5" x14ac:dyDescent="0.35"/>
  <cols>
    <col min="2" max="2" width="17.54296875" customWidth="1"/>
  </cols>
  <sheetData>
    <row r="3" spans="1:8" ht="15" thickBot="1" x14ac:dyDescent="0.4"/>
    <row r="4" spans="1:8" ht="24" customHeight="1" thickBot="1" x14ac:dyDescent="0.4">
      <c r="B4" s="14" t="s">
        <v>0</v>
      </c>
      <c r="C4" s="15"/>
      <c r="D4" s="16" t="s">
        <v>1</v>
      </c>
      <c r="E4" s="17" t="s">
        <v>2</v>
      </c>
      <c r="F4" s="17" t="s">
        <v>3</v>
      </c>
      <c r="G4" s="17" t="s">
        <v>4</v>
      </c>
    </row>
    <row r="5" spans="1:8" ht="24" customHeight="1" x14ac:dyDescent="0.35">
      <c r="B5" s="8" t="s">
        <v>5</v>
      </c>
      <c r="H5" s="26"/>
    </row>
    <row r="6" spans="1:8" ht="24" customHeight="1" x14ac:dyDescent="0.35">
      <c r="B6" s="9" t="s">
        <v>6</v>
      </c>
      <c r="C6" s="1">
        <v>20000</v>
      </c>
      <c r="D6" s="10">
        <f xml:space="preserve"> C6</f>
        <v>20000</v>
      </c>
      <c r="H6" s="4"/>
    </row>
    <row r="7" spans="1:8" ht="24" customHeight="1" x14ac:dyDescent="0.35">
      <c r="B7" s="9" t="s">
        <v>7</v>
      </c>
      <c r="C7" s="1">
        <v>10000</v>
      </c>
      <c r="D7" s="10">
        <f xml:space="preserve"> C7</f>
        <v>10000</v>
      </c>
    </row>
    <row r="8" spans="1:8" ht="24" customHeight="1" x14ac:dyDescent="0.35">
      <c r="B8" s="9" t="s">
        <v>19</v>
      </c>
      <c r="C8" s="1">
        <v>5000</v>
      </c>
      <c r="D8" s="10">
        <f xml:space="preserve"> C8</f>
        <v>5000</v>
      </c>
    </row>
    <row r="9" spans="1:8" ht="24" customHeight="1" x14ac:dyDescent="0.35">
      <c r="B9" s="9" t="s">
        <v>8</v>
      </c>
      <c r="C9" s="1">
        <v>5000</v>
      </c>
      <c r="D9" s="10">
        <f xml:space="preserve"> C9</f>
        <v>5000</v>
      </c>
    </row>
    <row r="10" spans="1:8" ht="24" customHeight="1" x14ac:dyDescent="0.35">
      <c r="A10" s="9"/>
      <c r="B10" s="9" t="s">
        <v>20</v>
      </c>
      <c r="C10" s="1">
        <v>7500</v>
      </c>
      <c r="D10" s="10">
        <f xml:space="preserve"> C10</f>
        <v>7500</v>
      </c>
    </row>
    <row r="11" spans="1:8" ht="24" customHeight="1" x14ac:dyDescent="0.35">
      <c r="B11" s="27" t="s">
        <v>9</v>
      </c>
      <c r="C11" s="28"/>
      <c r="D11" s="2">
        <f xml:space="preserve"> D6 + D7 + D8 + D9 + D10</f>
        <v>47500</v>
      </c>
    </row>
    <row r="12" spans="1:8" ht="24" customHeight="1" x14ac:dyDescent="0.35">
      <c r="B12" s="8" t="s">
        <v>10</v>
      </c>
    </row>
    <row r="13" spans="1:8" ht="24" customHeight="1" x14ac:dyDescent="0.35">
      <c r="B13" s="9" t="s">
        <v>21</v>
      </c>
      <c r="C13" s="1">
        <v>500</v>
      </c>
      <c r="E13" s="4">
        <f xml:space="preserve"> C13</f>
        <v>500</v>
      </c>
      <c r="F13" s="4">
        <f>E13</f>
        <v>500</v>
      </c>
      <c r="G13" s="4">
        <f>F13</f>
        <v>500</v>
      </c>
    </row>
    <row r="14" spans="1:8" ht="24" customHeight="1" x14ac:dyDescent="0.35">
      <c r="B14" s="9" t="s">
        <v>11</v>
      </c>
      <c r="C14" s="1">
        <v>2000</v>
      </c>
      <c r="E14" s="4">
        <f xml:space="preserve"> C14</f>
        <v>2000</v>
      </c>
      <c r="F14" s="4">
        <f>E14</f>
        <v>2000</v>
      </c>
      <c r="G14" s="4">
        <f>F14</f>
        <v>2000</v>
      </c>
    </row>
    <row r="15" spans="1:8" ht="24" customHeight="1" x14ac:dyDescent="0.35">
      <c r="B15" s="9" t="s">
        <v>22</v>
      </c>
      <c r="C15" s="1">
        <v>20000</v>
      </c>
      <c r="E15" s="4">
        <f xml:space="preserve"> C15</f>
        <v>20000</v>
      </c>
      <c r="F15" s="4">
        <f>E15</f>
        <v>20000</v>
      </c>
      <c r="G15" s="4">
        <f xml:space="preserve"> F15</f>
        <v>20000</v>
      </c>
    </row>
    <row r="16" spans="1:8" ht="24" customHeight="1" x14ac:dyDescent="0.35">
      <c r="B16" s="29" t="s">
        <v>12</v>
      </c>
      <c r="C16" s="30"/>
      <c r="D16" s="30"/>
      <c r="E16" s="5">
        <f xml:space="preserve"> E13 + E14 +E15</f>
        <v>22500</v>
      </c>
      <c r="F16" s="5">
        <f xml:space="preserve"> F13 + F14 + F15</f>
        <v>22500</v>
      </c>
      <c r="G16" s="5">
        <f xml:space="preserve"> G13 + G14 +  G15</f>
        <v>22500</v>
      </c>
    </row>
    <row r="17" spans="2:7" ht="24" customHeight="1" thickBot="1" x14ac:dyDescent="0.4">
      <c r="B17" s="11" t="s">
        <v>13</v>
      </c>
      <c r="C17" s="12"/>
      <c r="D17" s="12"/>
      <c r="E17" s="6">
        <f xml:space="preserve"> E16*(1/(1+0.2)^1)</f>
        <v>18750</v>
      </c>
      <c r="F17" s="13">
        <f>F16*(1/(1+0.2)^2)</f>
        <v>15625</v>
      </c>
      <c r="G17" s="13">
        <f xml:space="preserve"> G15*(1/(1+0.2)^3)</f>
        <v>11574.074074074075</v>
      </c>
    </row>
    <row r="18" spans="2:7" ht="24" customHeight="1" thickBot="1" x14ac:dyDescent="0.4">
      <c r="B18" s="14" t="s">
        <v>14</v>
      </c>
      <c r="C18" s="17"/>
      <c r="D18" s="17"/>
      <c r="E18" s="17">
        <f xml:space="preserve"> D11 + E17</f>
        <v>66250</v>
      </c>
      <c r="F18" s="25">
        <f xml:space="preserve"> E18 + F17</f>
        <v>81875</v>
      </c>
      <c r="G18" s="25">
        <f>F18 + G17</f>
        <v>93449.074074074073</v>
      </c>
    </row>
    <row r="19" spans="2:7" ht="24" customHeight="1" x14ac:dyDescent="0.35"/>
    <row r="20" spans="2:7" ht="24" customHeight="1" thickBot="1" x14ac:dyDescent="0.4"/>
    <row r="21" spans="2:7" ht="24" customHeight="1" thickBot="1" x14ac:dyDescent="0.4">
      <c r="B21" s="14" t="s">
        <v>15</v>
      </c>
      <c r="C21" s="15"/>
      <c r="D21" s="16" t="s">
        <v>1</v>
      </c>
      <c r="E21" s="17" t="s">
        <v>2</v>
      </c>
      <c r="F21" s="17" t="s">
        <v>3</v>
      </c>
      <c r="G21" s="17" t="s">
        <v>4</v>
      </c>
    </row>
    <row r="22" spans="2:7" ht="24" customHeight="1" x14ac:dyDescent="0.35">
      <c r="B22" s="19" t="s">
        <v>24</v>
      </c>
      <c r="C22" s="7">
        <v>50000</v>
      </c>
      <c r="E22" s="7">
        <f xml:space="preserve"> C22</f>
        <v>50000</v>
      </c>
      <c r="F22" s="7">
        <f xml:space="preserve"> E22</f>
        <v>50000</v>
      </c>
      <c r="G22" s="20">
        <f xml:space="preserve"> F22</f>
        <v>50000</v>
      </c>
    </row>
    <row r="23" spans="2:7" ht="24" customHeight="1" x14ac:dyDescent="0.35">
      <c r="B23" t="s">
        <v>23</v>
      </c>
      <c r="C23">
        <v>25000</v>
      </c>
      <c r="E23">
        <f xml:space="preserve"> C23</f>
        <v>25000</v>
      </c>
      <c r="F23">
        <f xml:space="preserve"> E23</f>
        <v>25000</v>
      </c>
      <c r="G23">
        <f xml:space="preserve"> F23</f>
        <v>25000</v>
      </c>
    </row>
    <row r="24" spans="2:7" ht="24" customHeight="1" x14ac:dyDescent="0.35">
      <c r="B24" t="s">
        <v>25</v>
      </c>
      <c r="C24">
        <f xml:space="preserve"> C22 + C23</f>
        <v>75000</v>
      </c>
      <c r="E24">
        <f>E22 + E23</f>
        <v>75000</v>
      </c>
      <c r="F24">
        <f xml:space="preserve"> F22 + F23</f>
        <v>75000</v>
      </c>
      <c r="G24" s="26">
        <f xml:space="preserve"> G22 + G23</f>
        <v>75000</v>
      </c>
    </row>
    <row r="25" spans="2:7" ht="24" customHeight="1" thickBot="1" x14ac:dyDescent="0.4">
      <c r="B25" s="21" t="s">
        <v>13</v>
      </c>
      <c r="C25" s="22"/>
      <c r="D25" s="22"/>
      <c r="E25" s="23">
        <f xml:space="preserve"> E24*(1/(1+0.2)^1)</f>
        <v>62500</v>
      </c>
      <c r="F25" s="23">
        <f xml:space="preserve"> F24*(1/(1+0.2)^2)</f>
        <v>52083.333333333328</v>
      </c>
      <c r="G25" s="23">
        <f xml:space="preserve"> G24*(1/(1+0.2)^3)</f>
        <v>43402.777777777781</v>
      </c>
    </row>
    <row r="26" spans="2:7" ht="24" customHeight="1" thickBot="1" x14ac:dyDescent="0.4">
      <c r="B26" s="24" t="s">
        <v>16</v>
      </c>
      <c r="E26" s="26">
        <f xml:space="preserve"> E25</f>
        <v>62500</v>
      </c>
      <c r="F26" s="26">
        <f xml:space="preserve"> E26 + F25</f>
        <v>114583.33333333333</v>
      </c>
      <c r="G26" s="26">
        <f xml:space="preserve"> F26 +G25</f>
        <v>157986.11111111112</v>
      </c>
    </row>
    <row r="27" spans="2:7" ht="24" customHeight="1" x14ac:dyDescent="0.35">
      <c r="B27" t="s">
        <v>17</v>
      </c>
      <c r="E27" s="4">
        <f>E26 - E18</f>
        <v>-3750</v>
      </c>
      <c r="F27" s="4">
        <f xml:space="preserve"> F26 - F18</f>
        <v>32708.333333333328</v>
      </c>
      <c r="G27" s="4">
        <f xml:space="preserve"> G26 - G18</f>
        <v>64537.037037037051</v>
      </c>
    </row>
    <row r="28" spans="2:7" ht="24" customHeight="1" x14ac:dyDescent="0.35">
      <c r="B28" s="18" t="s">
        <v>18</v>
      </c>
      <c r="C28" s="3"/>
      <c r="D28" s="6">
        <f xml:space="preserve"> G27 / D11</f>
        <v>1.358674463937622</v>
      </c>
    </row>
    <row r="30" spans="2:7" x14ac:dyDescent="0.35">
      <c r="B30" t="s">
        <v>26</v>
      </c>
    </row>
  </sheetData>
  <mergeCells count="2">
    <mergeCell ref="B11:C11"/>
    <mergeCell ref="B16:D16"/>
  </mergeCells>
  <pageMargins left="0.7" right="0.7" top="0.75" bottom="0.75" header="0.3" footer="0.3"/>
  <ignoredErrors>
    <ignoredError sqref="E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Eyad Aboalnour</dc:creator>
  <cp:lastModifiedBy>Eyad Aboalnour</cp:lastModifiedBy>
  <dcterms:created xsi:type="dcterms:W3CDTF">2015-06-05T18:17:20Z</dcterms:created>
  <dcterms:modified xsi:type="dcterms:W3CDTF">2024-04-26T10:44:07Z</dcterms:modified>
</cp:coreProperties>
</file>