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kevin\asu\Dropbox (ASU)\kevin\asu\courses\s20\cse205a\grade\"/>
    </mc:Choice>
  </mc:AlternateContent>
  <xr:revisionPtr revIDLastSave="0" documentId="13_ncr:1_{673DAD3E-F169-440A-8B22-C931D968BD85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CSE205 Letter Grade Estim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K23" i="1" s="1"/>
  <c r="H20" i="1"/>
  <c r="H11" i="1" l="1"/>
  <c r="I11" i="1" s="1"/>
  <c r="K11" i="1" s="1"/>
  <c r="H14" i="1"/>
  <c r="I14" i="1" s="1"/>
  <c r="K14" i="1" s="1"/>
  <c r="K17" i="1"/>
  <c r="K20" i="1"/>
  <c r="O10" i="1" l="1"/>
  <c r="A22" i="1" s="1"/>
  <c r="A23" i="1" l="1"/>
</calcChain>
</file>

<file path=xl/sharedStrings.xml><?xml version="1.0" encoding="utf-8"?>
<sst xmlns="http://schemas.openxmlformats.org/spreadsheetml/2006/main" count="48" uniqueCount="48">
  <si>
    <t>Instructions</t>
  </si>
  <si>
    <t>This spreadsheet will allow you to obtain an estimate of your final letter grade by calculating your current course percentage</t>
  </si>
  <si>
    <t>using the formula published in the Syllabus (with one exception: this calculator rounds your score up, e.g., 79.3 would become 80.</t>
  </si>
  <si>
    <t>receive today if you just stopped participating in the class. To obtain an estimate of your grade, estimate what scores you think</t>
  </si>
  <si>
    <t>you will earn on the remaining homework assignments, programming projects, and the final exam.</t>
  </si>
  <si>
    <t>HW1</t>
  </si>
  <si>
    <t>HW2</t>
  </si>
  <si>
    <t>HW3</t>
  </si>
  <si>
    <t>HW4</t>
  </si>
  <si>
    <t>Sum of HW Pts</t>
  </si>
  <si>
    <t>HW%</t>
  </si>
  <si>
    <t>HW Weight</t>
  </si>
  <si>
    <t>HW% x Weight</t>
  </si>
  <si>
    <t>Grade Lookup Table</t>
  </si>
  <si>
    <t>Enter Your HW Scores</t>
  </si>
  <si>
    <t>E</t>
  </si>
  <si>
    <t>D</t>
  </si>
  <si>
    <t>P2</t>
  </si>
  <si>
    <t>P3</t>
  </si>
  <si>
    <t>P4</t>
  </si>
  <si>
    <t>Sum of Proj Pts</t>
  </si>
  <si>
    <t>Proj%</t>
  </si>
  <si>
    <t>Proj Weight</t>
  </si>
  <si>
    <t>Proj% x Weight</t>
  </si>
  <si>
    <t>C</t>
  </si>
  <si>
    <t>Enter Your Project Scores</t>
  </si>
  <si>
    <t>B</t>
  </si>
  <si>
    <t>A</t>
  </si>
  <si>
    <t>Mid%</t>
  </si>
  <si>
    <t>Fin%</t>
  </si>
  <si>
    <t>Mid Weight</t>
  </si>
  <si>
    <t>Mid% x Weight</t>
  </si>
  <si>
    <t>Enter Your Exam Scores</t>
  </si>
  <si>
    <t>Final Weight</t>
  </si>
  <si>
    <t>Fin% x Weight</t>
  </si>
  <si>
    <t>Enter your Quiz Scores</t>
  </si>
  <si>
    <t>Pre-Mid</t>
  </si>
  <si>
    <t>P1</t>
  </si>
  <si>
    <t>CSE205 :: Letter Grade Estimator</t>
  </si>
  <si>
    <t>Quiz Weight</t>
  </si>
  <si>
    <t>Quiz%</t>
  </si>
  <si>
    <t>Quiz% x Weight</t>
  </si>
  <si>
    <t>Mod1-2</t>
  </si>
  <si>
    <t>Mod4-5</t>
  </si>
  <si>
    <t>Mod6</t>
  </si>
  <si>
    <t>Pre-Fin</t>
  </si>
  <si>
    <t>Sum of Quiz Pts</t>
  </si>
  <si>
    <t xml:space="preserve">Enter your known homework, project, quiz, and exam scores in the blue boxes. The calculated letter grade is the grade you would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</si>
</sst>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0"/>
      <name val="Arial"/>
      <family val="2"/>
    </font>
    <font>
      <sz val="10"/>
      <color indexed="8"/>
      <name val="Lucida Sans"/>
      <family val="2"/>
    </font>
    <font>
      <sz val="10"/>
      <name val="Lucida Sans"/>
      <family val="2"/>
    </font>
    <font>
      <sz val="10"/>
      <color indexed="63"/>
      <name val="Lucida Sans"/>
      <family val="2"/>
    </font>
    <font>
      <sz val="10"/>
      <color indexed="23"/>
      <name val="Lucida Sans"/>
      <family val="2"/>
    </font>
    <font>
      <sz val="10"/>
      <color indexed="17"/>
      <name val="Lucida Sans"/>
      <family val="2"/>
    </font>
    <font>
      <sz val="10"/>
      <color indexed="19"/>
      <name val="Lucida Sans"/>
      <family val="2"/>
    </font>
    <font>
      <sz val="10"/>
      <color indexed="10"/>
      <name val="Lucida Sans"/>
      <family val="2"/>
    </font>
    <font>
      <sz val="10"/>
      <color indexed="9"/>
      <name val="Lucida Sans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55"/>
      <name val="Arial"/>
      <family val="2"/>
    </font>
    <font>
      <sz val="12"/>
      <color indexed="9"/>
      <name val="Arial"/>
      <family val="2"/>
    </font>
    <font>
      <sz val="12"/>
      <color rgb="FFFFFFCC"/>
      <name val="Arial"/>
      <family val="2"/>
    </font>
    <font>
      <b/>
      <sz val="12"/>
      <color rgb="FF7030A0"/>
      <name val="Arial"/>
      <family val="2"/>
    </font>
    <font>
      <sz val="12"/>
      <color rgb="FF7030A0"/>
      <name val="Arial"/>
      <family val="2"/>
    </font>
    <font>
      <sz val="10"/>
      <name val="Arial"/>
      <family val="2"/>
    </font>
    <font>
      <sz val="12"/>
      <color theme="0" tint="-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3"/>
      </patternFill>
    </fill>
    <fill>
      <patternFill patternType="solid">
        <fgColor rgb="FFFFFFCC"/>
        <bgColor indexed="31"/>
      </patternFill>
    </fill>
    <fill>
      <patternFill patternType="solid">
        <fgColor rgb="FF7030A0"/>
        <bgColor indexed="56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9" fontId="16" fillId="0" borderId="0" applyFont="0" applyFill="0" applyBorder="0" applyAlignment="0" applyProtection="0"/>
  </cellStyleXfs>
  <cellXfs count="21">
    <xf numFmtId="0" fontId="0" fillId="0" borderId="0" xfId="0"/>
    <xf numFmtId="0" fontId="9" fillId="0" borderId="0" xfId="0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10" fillId="9" borderId="0" xfId="0" applyFont="1" applyFill="1" applyAlignment="1">
      <alignment horizontal="left"/>
    </xf>
    <xf numFmtId="0" fontId="9" fillId="9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11" fillId="9" borderId="0" xfId="0" applyFont="1" applyFill="1"/>
    <xf numFmtId="164" fontId="11" fillId="9" borderId="0" xfId="0" applyNumberFormat="1" applyFont="1" applyFill="1" applyAlignment="1">
      <alignment horizontal="left"/>
    </xf>
    <xf numFmtId="9" fontId="11" fillId="9" borderId="0" xfId="0" applyNumberFormat="1" applyFont="1" applyFill="1" applyAlignment="1">
      <alignment horizontal="left"/>
    </xf>
    <xf numFmtId="0" fontId="11" fillId="9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0" fontId="15" fillId="9" borderId="0" xfId="0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0" fontId="17" fillId="9" borderId="0" xfId="0" applyFont="1" applyFill="1" applyAlignment="1">
      <alignment horizontal="left"/>
    </xf>
    <xf numFmtId="165" fontId="12" fillId="10" borderId="0" xfId="0" applyNumberFormat="1" applyFont="1" applyFill="1" applyAlignment="1" applyProtection="1">
      <alignment horizontal="left"/>
      <protection locked="0"/>
    </xf>
    <xf numFmtId="10" fontId="17" fillId="9" borderId="0" xfId="17" applyNumberFormat="1" applyFont="1" applyFill="1" applyAlignment="1">
      <alignment horizontal="left"/>
    </xf>
    <xf numFmtId="10" fontId="11" fillId="9" borderId="0" xfId="0" applyNumberFormat="1" applyFont="1" applyFill="1" applyAlignment="1">
      <alignment horizontal="left"/>
    </xf>
    <xf numFmtId="10" fontId="13" fillId="9" borderId="0" xfId="0" applyNumberFormat="1" applyFont="1" applyFill="1" applyAlignment="1">
      <alignment horizontal="left"/>
    </xf>
    <xf numFmtId="9" fontId="12" fillId="10" borderId="0" xfId="0" applyNumberFormat="1" applyFont="1" applyFill="1" applyAlignment="1" applyProtection="1">
      <alignment horizontal="left"/>
      <protection locked="0"/>
    </xf>
    <xf numFmtId="165" fontId="11" fillId="9" borderId="0" xfId="0" applyNumberFormat="1" applyFont="1" applyFill="1" applyAlignment="1">
      <alignment horizontal="left"/>
    </xf>
    <xf numFmtId="164" fontId="11" fillId="9" borderId="0" xfId="17" applyNumberFormat="1" applyFont="1" applyFill="1" applyAlignment="1">
      <alignment horizontal="left"/>
    </xf>
  </cellXfs>
  <cellStyles count="18">
    <cellStyle name="Accent" xfId="13" xr:uid="{00000000-0005-0000-0000-000000000000}"/>
    <cellStyle name="Accent 1" xfId="14" xr:uid="{00000000-0005-0000-0000-000001000000}"/>
    <cellStyle name="Accent 2" xfId="15" xr:uid="{00000000-0005-0000-0000-000002000000}"/>
    <cellStyle name="Accent 3" xfId="16" xr:uid="{00000000-0005-0000-0000-000003000000}"/>
    <cellStyle name="Bad" xfId="10" builtinId="27" customBuiltin="1"/>
    <cellStyle name="Error" xfId="12" xr:uid="{00000000-0005-0000-0000-000005000000}"/>
    <cellStyle name="Footnote" xfId="6" xr:uid="{00000000-0005-0000-0000-000006000000}"/>
    <cellStyle name="Good" xfId="8" builtinId="26" customBuiltin="1"/>
    <cellStyle name="Heading" xfId="1" xr:uid="{00000000-0005-0000-0000-000008000000}"/>
    <cellStyle name="Heading 1" xfId="2" builtinId="16" customBuiltin="1"/>
    <cellStyle name="Heading 2" xfId="3" builtinId="17" customBuiltin="1"/>
    <cellStyle name="Neutral" xfId="9" builtinId="28" customBuiltin="1"/>
    <cellStyle name="Normal" xfId="0" builtinId="0"/>
    <cellStyle name="Note" xfId="5" builtinId="10" customBuiltin="1"/>
    <cellStyle name="Percent" xfId="17" builtinId="5"/>
    <cellStyle name="Status" xfId="7" xr:uid="{00000000-0005-0000-0000-00000E000000}"/>
    <cellStyle name="Text" xfId="4" xr:uid="{00000000-0005-0000-0000-00000F000000}"/>
    <cellStyle name="Warning" xfId="11" xr:uid="{00000000-0005-0000-0000-00001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5C2D91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CE8B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21409A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01"/>
  <sheetViews>
    <sheetView tabSelected="1" workbookViewId="0">
      <selection activeCell="B11" sqref="B11"/>
    </sheetView>
  </sheetViews>
  <sheetFormatPr defaultColWidth="11.5546875" defaultRowHeight="15" x14ac:dyDescent="0.25"/>
  <cols>
    <col min="1" max="1" width="28.109375" style="1" customWidth="1"/>
    <col min="2" max="2" width="9.21875" style="1" customWidth="1"/>
    <col min="3" max="3" width="9.6640625" style="1" customWidth="1"/>
    <col min="4" max="4" width="10.109375" style="1" customWidth="1"/>
    <col min="5" max="5" width="7.33203125" style="1" customWidth="1"/>
    <col min="6" max="6" width="7.88671875" style="1" customWidth="1"/>
    <col min="7" max="7" width="3.44140625" style="1" customWidth="1"/>
    <col min="8" max="8" width="16.77734375" style="1" customWidth="1"/>
    <col min="9" max="9" width="9" style="1" customWidth="1"/>
    <col min="10" max="10" width="14.21875" style="1" customWidth="1"/>
    <col min="11" max="11" width="13.77734375" style="1" customWidth="1"/>
    <col min="12" max="16384" width="11.5546875" style="1"/>
  </cols>
  <sheetData>
    <row r="1" spans="1:25" ht="15.6" x14ac:dyDescent="0.3">
      <c r="A1" s="3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6" x14ac:dyDescent="0.3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4" t="s">
        <v>47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4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6" x14ac:dyDescent="0.3">
      <c r="A10" s="4"/>
      <c r="B10" s="3" t="s">
        <v>5</v>
      </c>
      <c r="C10" s="3" t="s">
        <v>6</v>
      </c>
      <c r="D10" s="3" t="s">
        <v>7</v>
      </c>
      <c r="E10" s="3" t="s">
        <v>8</v>
      </c>
      <c r="F10" s="3"/>
      <c r="G10" s="3"/>
      <c r="H10" s="5" t="s">
        <v>9</v>
      </c>
      <c r="I10" s="5" t="s">
        <v>10</v>
      </c>
      <c r="J10" s="5" t="s">
        <v>11</v>
      </c>
      <c r="K10" s="5" t="s">
        <v>12</v>
      </c>
      <c r="L10" s="5"/>
      <c r="M10" s="6" t="s">
        <v>13</v>
      </c>
      <c r="N10" s="6"/>
      <c r="O10" s="17">
        <f>CEILING((K11+K14+K17+K20+K23)*100,1)</f>
        <v>0</v>
      </c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6" x14ac:dyDescent="0.3">
      <c r="A11" s="3" t="s">
        <v>14</v>
      </c>
      <c r="B11" s="14"/>
      <c r="C11" s="14"/>
      <c r="D11" s="14"/>
      <c r="E11" s="14"/>
      <c r="F11" s="3"/>
      <c r="G11" s="3"/>
      <c r="H11" s="5">
        <f>SUM(B11:E11)</f>
        <v>0</v>
      </c>
      <c r="I11" s="7">
        <f>MIN(100%,H11/75)</f>
        <v>0</v>
      </c>
      <c r="J11" s="8">
        <v>0.25</v>
      </c>
      <c r="K11" s="7">
        <f>I11*J11</f>
        <v>0</v>
      </c>
      <c r="L11" s="5"/>
      <c r="M11" s="9">
        <v>0</v>
      </c>
      <c r="N11" s="5" t="s">
        <v>15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9">
        <v>50</v>
      </c>
      <c r="N12" s="5" t="s">
        <v>16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6" x14ac:dyDescent="0.3">
      <c r="A13" s="4"/>
      <c r="B13" s="3" t="s">
        <v>37</v>
      </c>
      <c r="C13" s="3" t="s">
        <v>17</v>
      </c>
      <c r="D13" s="3" t="s">
        <v>18</v>
      </c>
      <c r="E13" s="3" t="s">
        <v>19</v>
      </c>
      <c r="F13" s="3"/>
      <c r="G13" s="3"/>
      <c r="H13" s="5" t="s">
        <v>20</v>
      </c>
      <c r="I13" s="5" t="s">
        <v>21</v>
      </c>
      <c r="J13" s="5" t="s">
        <v>22</v>
      </c>
      <c r="K13" s="5" t="s">
        <v>23</v>
      </c>
      <c r="L13" s="5"/>
      <c r="M13" s="9">
        <v>62.5</v>
      </c>
      <c r="N13" s="5" t="s">
        <v>24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6" x14ac:dyDescent="0.3">
      <c r="A14" s="3" t="s">
        <v>25</v>
      </c>
      <c r="B14" s="14"/>
      <c r="C14" s="14"/>
      <c r="D14" s="14"/>
      <c r="E14" s="14"/>
      <c r="F14" s="3"/>
      <c r="G14" s="3"/>
      <c r="H14" s="5">
        <f>SUM(B14:E14)</f>
        <v>0</v>
      </c>
      <c r="I14" s="7">
        <f>MIN(100%,H14/75)</f>
        <v>0</v>
      </c>
      <c r="J14" s="8">
        <v>0.25</v>
      </c>
      <c r="K14" s="7">
        <f>I14*J14</f>
        <v>0</v>
      </c>
      <c r="L14" s="5"/>
      <c r="M14" s="9">
        <v>75</v>
      </c>
      <c r="N14" s="5" t="s">
        <v>26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9">
        <v>87.5</v>
      </c>
      <c r="N15" s="5" t="s">
        <v>27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6" x14ac:dyDescent="0.3">
      <c r="A16" s="4"/>
      <c r="B16" s="3" t="s">
        <v>28</v>
      </c>
      <c r="C16" s="3" t="s">
        <v>29</v>
      </c>
      <c r="D16" s="4"/>
      <c r="E16" s="4"/>
      <c r="F16" s="4"/>
      <c r="G16" s="4"/>
      <c r="H16" s="5"/>
      <c r="I16" s="5"/>
      <c r="J16" s="5" t="s">
        <v>30</v>
      </c>
      <c r="K16" s="5" t="s">
        <v>31</v>
      </c>
      <c r="L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6" x14ac:dyDescent="0.3">
      <c r="A17" s="3" t="s">
        <v>32</v>
      </c>
      <c r="B17" s="18"/>
      <c r="C17" s="18"/>
      <c r="D17" s="4"/>
      <c r="E17" s="4"/>
      <c r="F17" s="4"/>
      <c r="G17" s="4"/>
      <c r="H17" s="5"/>
      <c r="I17" s="5"/>
      <c r="J17" s="8">
        <v>0.25</v>
      </c>
      <c r="K17" s="7">
        <f>B17*J17</f>
        <v>0</v>
      </c>
      <c r="L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6" x14ac:dyDescent="0.3">
      <c r="A19" s="4"/>
      <c r="B19" s="3" t="s">
        <v>42</v>
      </c>
      <c r="C19" s="3" t="s">
        <v>36</v>
      </c>
      <c r="D19" s="3" t="s">
        <v>43</v>
      </c>
      <c r="E19" s="3" t="s">
        <v>44</v>
      </c>
      <c r="F19" s="3" t="s">
        <v>45</v>
      </c>
      <c r="G19" s="3"/>
      <c r="H19" s="5" t="s">
        <v>46</v>
      </c>
      <c r="I19" s="5"/>
      <c r="J19" s="5" t="s">
        <v>33</v>
      </c>
      <c r="K19" s="5" t="s">
        <v>34</v>
      </c>
      <c r="L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6" x14ac:dyDescent="0.3">
      <c r="A20" s="3" t="s">
        <v>35</v>
      </c>
      <c r="B20" s="14"/>
      <c r="C20" s="14"/>
      <c r="D20" s="14"/>
      <c r="E20" s="14"/>
      <c r="F20" s="14"/>
      <c r="G20" s="3"/>
      <c r="H20" s="19">
        <f>SUM(B20:F20)</f>
        <v>0</v>
      </c>
      <c r="I20" s="5"/>
      <c r="J20" s="8">
        <v>0.25</v>
      </c>
      <c r="K20" s="7">
        <f>C17*J20</f>
        <v>0</v>
      </c>
      <c r="L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6" x14ac:dyDescent="0.3">
      <c r="A21" s="12"/>
      <c r="B21" s="10"/>
      <c r="C21" s="11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6" x14ac:dyDescent="0.3">
      <c r="A22" s="10" t="str">
        <f>"Your current course percentage is: " &amp; O10 &amp; "%"</f>
        <v>Your current course percentage is: 0%</v>
      </c>
      <c r="B22" s="10"/>
      <c r="C22" s="11"/>
      <c r="D22" s="4"/>
      <c r="E22" s="4"/>
      <c r="F22" s="4"/>
      <c r="G22" s="4"/>
      <c r="H22" s="4"/>
      <c r="I22" s="5" t="s">
        <v>40</v>
      </c>
      <c r="J22" s="5" t="s">
        <v>39</v>
      </c>
      <c r="K22" s="13" t="s">
        <v>41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6" x14ac:dyDescent="0.3">
      <c r="A23" s="12" t="str">
        <f>"Your current letter grade is: " &amp; (VLOOKUP(O10,M11:N15,2,1))</f>
        <v>Your current letter grade is: E</v>
      </c>
      <c r="B23" s="10"/>
      <c r="C23" s="11"/>
      <c r="D23" s="4"/>
      <c r="E23" s="4"/>
      <c r="F23" s="4"/>
      <c r="G23" s="4"/>
      <c r="H23" s="4"/>
      <c r="I23" s="20">
        <f>SUM(B20:F20)/(25*5)</f>
        <v>0</v>
      </c>
      <c r="J23" s="16">
        <v>2.5000000000000001E-2</v>
      </c>
      <c r="K23" s="15">
        <f>I23*J23</f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6" x14ac:dyDescent="0.3">
      <c r="A24" s="4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1701" spans="11:11" x14ac:dyDescent="0.25">
      <c r="K1701" s="2"/>
    </row>
  </sheetData>
  <sheetProtection algorithmName="SHA-512" hashValue="SQA/p2uwj6HTaY8jXigFFA9gPwt3s0W17T1hGzJ5oN1f73Rh9tSmhMWkBhsjkQfXZhgXbMsNK3jGZSsvDDG+7Q==" saltValue="8EOl2NMER4DYl32u/085Iw==" spinCount="100000" sheet="1" objects="1" scenarios="1" select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CSE205 Letter Grade Estimator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Burger</cp:lastModifiedBy>
  <dcterms:created xsi:type="dcterms:W3CDTF">2019-11-19T05:29:12Z</dcterms:created>
  <dcterms:modified xsi:type="dcterms:W3CDTF">2020-04-30T22:05:29Z</dcterms:modified>
</cp:coreProperties>
</file>