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wnloads\NHWA\"/>
    </mc:Choice>
  </mc:AlternateContent>
  <xr:revisionPtr revIDLastSave="0" documentId="13_ncr:1_{DC305DF3-5434-44D3-AEA1-0AFACBBD8EC0}" xr6:coauthVersionLast="36" xr6:coauthVersionMax="36" xr10:uidLastSave="{00000000-0000-0000-0000-000000000000}"/>
  <workbookProtection workbookAlgorithmName="SHA-512" workbookHashValue="00mPT5B+lpZTRBxmY4XFmF1Rr9DzXSm7IUbuVJNXHeAUGZ0YazotlzCz5Ixco2/eDh1PjJ25045bDVto6ntN2w==" workbookSaltValue="WkyiyUBw4enmqFgJ1ZUWXg==" workbookSpinCount="100000" lockStructure="1"/>
  <bookViews>
    <workbookView xWindow="0" yWindow="0" windowWidth="28800" windowHeight="11775" tabRatio="391" xr2:uid="{00000000-000D-0000-FFFF-FFFF00000000}"/>
  </bookViews>
  <sheets>
    <sheet name="Finance" sheetId="1" r:id="rId1"/>
    <sheet name="Cost per program" sheetId="2" r:id="rId2"/>
    <sheet name="Lifelong Learning" sheetId="6" r:id="rId3"/>
  </sheets>
  <definedNames>
    <definedName name="dropdownlist">Finance!$AE$2:INDEX(Finance!$AE$2:$AE$250,MAX(Finance!$AD$2:$AD$250),1)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N9" i="6" l="1"/>
  <c r="I4" i="6"/>
  <c r="C4" i="6"/>
  <c r="S18" i="1" l="1"/>
  <c r="Q18" i="1"/>
  <c r="R18" i="1"/>
  <c r="N9" i="2" l="1"/>
  <c r="I4" i="2"/>
  <c r="C4" i="2"/>
  <c r="F4" i="1"/>
  <c r="F4" i="6" s="1"/>
  <c r="AC2" i="1"/>
  <c r="V2" i="1"/>
  <c r="AD266" i="1" l="1"/>
  <c r="AD130" i="1"/>
  <c r="AD215" i="1"/>
  <c r="AD119" i="1"/>
  <c r="AD157" i="1"/>
  <c r="AD253" i="1"/>
  <c r="AD235" i="1"/>
  <c r="AD142" i="1"/>
  <c r="AD7" i="1"/>
  <c r="AD264" i="1"/>
  <c r="AD58" i="1"/>
  <c r="AD9" i="1"/>
  <c r="AD216" i="1"/>
  <c r="AD134" i="1"/>
  <c r="AD88" i="1"/>
  <c r="AD228" i="1"/>
  <c r="AD128" i="1"/>
  <c r="AD201" i="1"/>
  <c r="AD100" i="1"/>
  <c r="AD6" i="1"/>
  <c r="AD8" i="1"/>
  <c r="AD220" i="1"/>
  <c r="AD16" i="1"/>
  <c r="AD258" i="1"/>
  <c r="AD106" i="1"/>
  <c r="AD191" i="1"/>
  <c r="AD87" i="1"/>
  <c r="AD109" i="1"/>
  <c r="AD221" i="1"/>
  <c r="AD219" i="1"/>
  <c r="AD126" i="1"/>
  <c r="AD193" i="1"/>
  <c r="AD192" i="1"/>
  <c r="AD42" i="1"/>
  <c r="AD17" i="1"/>
  <c r="AD240" i="1"/>
  <c r="AD121" i="1"/>
  <c r="AD46" i="1"/>
  <c r="AD165" i="1"/>
  <c r="AD14" i="1"/>
  <c r="AD234" i="1"/>
  <c r="AD82" i="1"/>
  <c r="AD183" i="1"/>
  <c r="AD229" i="1"/>
  <c r="AD69" i="1"/>
  <c r="AD204" i="1"/>
  <c r="AD3" i="1"/>
  <c r="AD110" i="1"/>
  <c r="AD54" i="1"/>
  <c r="AD176" i="1"/>
  <c r="AD35" i="1"/>
  <c r="AD25" i="1"/>
  <c r="AD236" i="1"/>
  <c r="AD79" i="1"/>
  <c r="AD155" i="1"/>
  <c r="AD51" i="1"/>
  <c r="AD214" i="1"/>
  <c r="AD139" i="1"/>
  <c r="AD189" i="1"/>
  <c r="AD55" i="1"/>
  <c r="AD59" i="1"/>
  <c r="AD123" i="1"/>
  <c r="AD48" i="1"/>
  <c r="AD81" i="1"/>
  <c r="AD138" i="1"/>
  <c r="AD12" i="1"/>
  <c r="AD232" i="1"/>
  <c r="AD218" i="1"/>
  <c r="AD152" i="1"/>
  <c r="AD175" i="1"/>
  <c r="AD197" i="1"/>
  <c r="AD61" i="1"/>
  <c r="AD172" i="1"/>
  <c r="AD241" i="1"/>
  <c r="AD60" i="1"/>
  <c r="AD243" i="1"/>
  <c r="AD144" i="1"/>
  <c r="AD33" i="1"/>
  <c r="AD68" i="1"/>
  <c r="AD53" i="1"/>
  <c r="AD147" i="1"/>
  <c r="AD47" i="1"/>
  <c r="AD174" i="1"/>
  <c r="AD105" i="1"/>
  <c r="AD239" i="1"/>
  <c r="AD94" i="1"/>
  <c r="AD202" i="1"/>
  <c r="AD136" i="1"/>
  <c r="AD159" i="1"/>
  <c r="AD140" i="1"/>
  <c r="AD41" i="1"/>
  <c r="AD31" i="1"/>
  <c r="AD13" i="1"/>
  <c r="AD95" i="1"/>
  <c r="AD178" i="1"/>
  <c r="AD120" i="1"/>
  <c r="AD151" i="1"/>
  <c r="AD181" i="1"/>
  <c r="AD37" i="1"/>
  <c r="AD124" i="1"/>
  <c r="AD212" i="1"/>
  <c r="AD44" i="1"/>
  <c r="AD115" i="1"/>
  <c r="AD112" i="1"/>
  <c r="AD19" i="1"/>
  <c r="AD57" i="1"/>
  <c r="AD185" i="1"/>
  <c r="AD36" i="1"/>
  <c r="AD56" i="1"/>
  <c r="AD146" i="1"/>
  <c r="AD255" i="1"/>
  <c r="AD143" i="1"/>
  <c r="AD173" i="1"/>
  <c r="AD29" i="1"/>
  <c r="AD39" i="1"/>
  <c r="AD182" i="1"/>
  <c r="AD127" i="1"/>
  <c r="AD158" i="1"/>
  <c r="AD169" i="1"/>
  <c r="AD50" i="1"/>
  <c r="AD103" i="1"/>
  <c r="AD251" i="1"/>
  <c r="AD66" i="1"/>
  <c r="AD10" i="1"/>
  <c r="AD98" i="1"/>
  <c r="AD184" i="1"/>
  <c r="AD135" i="1"/>
  <c r="AD205" i="1"/>
  <c r="AD188" i="1"/>
  <c r="AD257" i="1"/>
  <c r="AD190" i="1"/>
  <c r="AD145" i="1"/>
  <c r="AD71" i="1"/>
  <c r="AD86" i="1"/>
  <c r="AD211" i="1"/>
  <c r="AD80" i="1"/>
  <c r="AD217" i="1"/>
  <c r="AD153" i="1"/>
  <c r="AD97" i="1"/>
  <c r="AD75" i="1"/>
  <c r="AD62" i="1"/>
  <c r="AD170" i="1"/>
  <c r="AD11" i="1"/>
  <c r="AD22" i="1"/>
  <c r="AD72" i="1"/>
  <c r="AD34" i="1"/>
  <c r="AD45" i="1"/>
  <c r="AD168" i="1"/>
  <c r="AD96" i="1"/>
  <c r="AD250" i="1"/>
  <c r="AD156" i="1"/>
  <c r="AD244" i="1"/>
  <c r="AD180" i="1"/>
  <c r="AD260" i="1"/>
  <c r="AD70" i="1"/>
  <c r="AD195" i="1"/>
  <c r="AD64" i="1"/>
  <c r="AD89" i="1"/>
  <c r="AD27" i="1"/>
  <c r="AD150" i="1"/>
  <c r="AD63" i="1"/>
  <c r="AD208" i="1"/>
  <c r="AD49" i="1"/>
  <c r="AD137" i="1"/>
  <c r="AD262" i="1"/>
  <c r="AD32" i="1"/>
  <c r="AD198" i="1"/>
  <c r="AD210" i="1"/>
  <c r="AD4" i="1"/>
  <c r="AD77" i="1"/>
  <c r="AD21" i="1"/>
  <c r="AD5" i="1"/>
  <c r="AD242" i="1"/>
  <c r="AD116" i="1"/>
  <c r="AD177" i="1"/>
  <c r="AD132" i="1"/>
  <c r="AD254" i="1"/>
  <c r="AD179" i="1"/>
  <c r="AD160" i="1"/>
  <c r="AD74" i="1"/>
  <c r="AD67" i="1"/>
  <c r="AD265" i="1"/>
  <c r="AD52" i="1"/>
  <c r="AD78" i="1"/>
  <c r="AD92" i="1"/>
  <c r="AD122" i="1"/>
  <c r="AD93" i="1"/>
  <c r="AD164" i="1"/>
  <c r="AD246" i="1"/>
  <c r="AD203" i="1"/>
  <c r="AD194" i="1"/>
  <c r="AD247" i="1"/>
  <c r="AD263" i="1"/>
  <c r="AD149" i="1"/>
  <c r="AD108" i="1"/>
  <c r="AD129" i="1"/>
  <c r="AD238" i="1"/>
  <c r="AD38" i="1"/>
  <c r="AD163" i="1"/>
  <c r="AD252" i="1"/>
  <c r="AD249" i="1"/>
  <c r="AD162" i="1"/>
  <c r="AD141" i="1"/>
  <c r="AD225" i="1"/>
  <c r="AD65" i="1"/>
  <c r="AD261" i="1"/>
  <c r="AD237" i="1"/>
  <c r="AD245" i="1"/>
  <c r="AD186" i="1"/>
  <c r="AD133" i="1"/>
  <c r="AD85" i="1"/>
  <c r="AD161" i="1"/>
  <c r="AD113" i="1"/>
  <c r="AD28" i="1"/>
  <c r="AD206" i="1"/>
  <c r="AD259" i="1"/>
  <c r="AD131" i="1"/>
  <c r="AD26" i="1"/>
  <c r="AD91" i="1"/>
  <c r="AD73" i="1"/>
  <c r="AD118" i="1"/>
  <c r="AD114" i="1"/>
  <c r="AD30" i="1"/>
  <c r="AD226" i="1"/>
  <c r="AD227" i="1"/>
  <c r="AD224" i="1"/>
  <c r="AD43" i="1"/>
  <c r="AD230" i="1"/>
  <c r="AD104" i="1"/>
  <c r="AD24" i="1"/>
  <c r="AD222" i="1"/>
  <c r="AD117" i="1"/>
  <c r="AD231" i="1"/>
  <c r="AD207" i="1"/>
  <c r="AD199" i="1"/>
  <c r="AD154" i="1"/>
  <c r="AD125" i="1"/>
  <c r="AD248" i="1"/>
  <c r="AD209" i="1"/>
  <c r="AD23" i="1"/>
  <c r="AD256" i="1"/>
  <c r="AD99" i="1"/>
  <c r="AD233" i="1"/>
  <c r="AD84" i="1"/>
  <c r="AD20" i="1"/>
  <c r="AD111" i="1"/>
  <c r="AD187" i="1"/>
  <c r="AD40" i="1"/>
  <c r="AD223" i="1"/>
  <c r="AD200" i="1"/>
  <c r="AD167" i="1"/>
  <c r="AD213" i="1"/>
  <c r="AD18" i="1"/>
  <c r="AD196" i="1"/>
  <c r="AD148" i="1"/>
  <c r="AD76" i="1"/>
  <c r="AD90" i="1"/>
  <c r="AD102" i="1"/>
  <c r="AD101" i="1"/>
  <c r="AD107" i="1"/>
  <c r="AD166" i="1"/>
  <c r="AD15" i="1"/>
  <c r="AD171" i="1"/>
  <c r="AD83" i="1"/>
  <c r="N2" i="2"/>
  <c r="N2" i="6"/>
  <c r="F4" i="2"/>
  <c r="AD2" i="1"/>
  <c r="AE61" i="1" l="1"/>
  <c r="AE3" i="1"/>
  <c r="AE89" i="1"/>
  <c r="AE29" i="1"/>
  <c r="AE60" i="1"/>
  <c r="AE5" i="1"/>
  <c r="AE43" i="1"/>
  <c r="AE4" i="1"/>
  <c r="AE107" i="1"/>
  <c r="AE171" i="1"/>
  <c r="AE235" i="1"/>
  <c r="AE93" i="1"/>
  <c r="AE157" i="1"/>
  <c r="AE221" i="1"/>
  <c r="AE46" i="1"/>
  <c r="AE25" i="1"/>
  <c r="AE56" i="1"/>
  <c r="AE6" i="1"/>
  <c r="AE16" i="1"/>
  <c r="AE18" i="1"/>
  <c r="AE131" i="1"/>
  <c r="AE68" i="1"/>
  <c r="AE64" i="1"/>
  <c r="AE122" i="1"/>
  <c r="AE232" i="1"/>
  <c r="AE241" i="1"/>
  <c r="AE227" i="1"/>
  <c r="AE170" i="1"/>
  <c r="AE108" i="1"/>
  <c r="AE87" i="1"/>
  <c r="AE163" i="1"/>
  <c r="AE27" i="1"/>
  <c r="AE7" i="1"/>
  <c r="AE150" i="1"/>
  <c r="AE200" i="1"/>
  <c r="AE52" i="1"/>
  <c r="AE211" i="1"/>
  <c r="AE69" i="1"/>
  <c r="AE74" i="1"/>
  <c r="AE196" i="1"/>
  <c r="AE132" i="1"/>
  <c r="AE182" i="1"/>
  <c r="AE236" i="1"/>
  <c r="AE53" i="1"/>
  <c r="AE42" i="1"/>
  <c r="AE177" i="1"/>
  <c r="AE70" i="1"/>
  <c r="AE32" i="1"/>
  <c r="AE129" i="1"/>
  <c r="AE162" i="1"/>
  <c r="AE164" i="1"/>
  <c r="AE62" i="1"/>
  <c r="AE101" i="1"/>
  <c r="AE149" i="1"/>
  <c r="AE248" i="1"/>
  <c r="AE215" i="1"/>
  <c r="AE44" i="1"/>
  <c r="AE63" i="1"/>
  <c r="AE113" i="1"/>
  <c r="AE31" i="1"/>
  <c r="AE179" i="1"/>
  <c r="AE85" i="1"/>
  <c r="AE141" i="1"/>
  <c r="AE86" i="1"/>
  <c r="AE71" i="1"/>
  <c r="AE124" i="1"/>
  <c r="AE45" i="1"/>
  <c r="AE245" i="1"/>
  <c r="AE33" i="1"/>
  <c r="AE229" i="1"/>
  <c r="AE266" i="1"/>
  <c r="AE230" i="1"/>
  <c r="AE119" i="1"/>
  <c r="AE99" i="1"/>
  <c r="AE95" i="1"/>
  <c r="AE209" i="1"/>
  <c r="AE183" i="1"/>
  <c r="AE8" i="1"/>
  <c r="AE104" i="1"/>
  <c r="AE167" i="1"/>
  <c r="AE79" i="1"/>
  <c r="AE82" i="1"/>
  <c r="AE38" i="1"/>
  <c r="AE147" i="1"/>
  <c r="AE148" i="1"/>
  <c r="AE201" i="1"/>
  <c r="AE246" i="1"/>
  <c r="AE250" i="1"/>
  <c r="AE137" i="1"/>
  <c r="AE168" i="1"/>
  <c r="AE126" i="1"/>
  <c r="AE172" i="1"/>
  <c r="AE198" i="1"/>
  <c r="AE195" i="1"/>
  <c r="AE237" i="1"/>
  <c r="AE144" i="1"/>
  <c r="AE97" i="1"/>
  <c r="AE11" i="1"/>
  <c r="AE159" i="1"/>
  <c r="AE244" i="1"/>
  <c r="AE73" i="1"/>
  <c r="AE204" i="1"/>
  <c r="AE19" i="1"/>
  <c r="AE66" i="1"/>
  <c r="AE28" i="1"/>
  <c r="AE34" i="1"/>
  <c r="AE185" i="1"/>
  <c r="AE37" i="1"/>
  <c r="AE30" i="1"/>
  <c r="AE9" i="1"/>
  <c r="AE92" i="1"/>
  <c r="AE106" i="1"/>
  <c r="AE136" i="1"/>
  <c r="AE78" i="1"/>
  <c r="AE12" i="1"/>
  <c r="AE54" i="1"/>
  <c r="AE165" i="1"/>
  <c r="AE257" i="1"/>
  <c r="AE223" i="1"/>
  <c r="AE240" i="1"/>
  <c r="AE48" i="1"/>
  <c r="AE231" i="1"/>
  <c r="AE214" i="1"/>
  <c r="AE254" i="1"/>
  <c r="AE213" i="1"/>
  <c r="AE40" i="1"/>
  <c r="AE90" i="1"/>
  <c r="AE193" i="1"/>
  <c r="AE55" i="1"/>
  <c r="AE35" i="1"/>
  <c r="AE83" i="1"/>
  <c r="AE263" i="1"/>
  <c r="AE140" i="1"/>
  <c r="AE184" i="1"/>
  <c r="AE151" i="1"/>
  <c r="AE47" i="1"/>
  <c r="AE50" i="1"/>
  <c r="AE234" i="1"/>
  <c r="AE134" i="1"/>
  <c r="AE152" i="1"/>
  <c r="AE67" i="1"/>
  <c r="AE109" i="1"/>
  <c r="AE26" i="1"/>
  <c r="AE243" i="1"/>
  <c r="AE256" i="1"/>
  <c r="AE156" i="1"/>
  <c r="AE207" i="1"/>
  <c r="AE205" i="1"/>
  <c r="AE247" i="1"/>
  <c r="AE154" i="1"/>
  <c r="AE260" i="1"/>
  <c r="AE138" i="1"/>
  <c r="AE169" i="1"/>
  <c r="AE128" i="1"/>
  <c r="AE224" i="1"/>
  <c r="AE112" i="1"/>
  <c r="AE186" i="1"/>
  <c r="AE218" i="1"/>
  <c r="AE84" i="1"/>
  <c r="AE59" i="1"/>
  <c r="AE115" i="1"/>
  <c r="AE10" i="1"/>
  <c r="AE264" i="1"/>
  <c r="AE145" i="1"/>
  <c r="AE146" i="1"/>
  <c r="AE21" i="1"/>
  <c r="AE105" i="1"/>
  <c r="AE212" i="1"/>
  <c r="AE222" i="1"/>
  <c r="AE219" i="1"/>
  <c r="AE77" i="1"/>
  <c r="AE208" i="1"/>
  <c r="AE130" i="1"/>
  <c r="AE118" i="1"/>
  <c r="AE36" i="1"/>
  <c r="AE261" i="1"/>
  <c r="AE199" i="1"/>
  <c r="AE188" i="1"/>
  <c r="AE14" i="1"/>
  <c r="AE158" i="1"/>
  <c r="AE178" i="1"/>
  <c r="AE253" i="1"/>
  <c r="AE102" i="1"/>
  <c r="AE239" i="1"/>
  <c r="AE139" i="1"/>
  <c r="AE41" i="1"/>
  <c r="AE135" i="1"/>
  <c r="AE15" i="1"/>
  <c r="AE173" i="1"/>
  <c r="AE24" i="1"/>
  <c r="AE121" i="1"/>
  <c r="AE81" i="1"/>
  <c r="AE153" i="1"/>
  <c r="AE17" i="1"/>
  <c r="AE161" i="1"/>
  <c r="AE252" i="1"/>
  <c r="AE22" i="1"/>
  <c r="AE192" i="1"/>
  <c r="AE189" i="1"/>
  <c r="AE190" i="1"/>
  <c r="AE160" i="1"/>
  <c r="AE20" i="1"/>
  <c r="AE98" i="1"/>
  <c r="AE80" i="1"/>
  <c r="AE187" i="1"/>
  <c r="AE228" i="1"/>
  <c r="AE216" i="1"/>
  <c r="AE194" i="1"/>
  <c r="AE180" i="1"/>
  <c r="AE203" i="1"/>
  <c r="AE76" i="1"/>
  <c r="AE49" i="1"/>
  <c r="AE72" i="1"/>
  <c r="AE51" i="1"/>
  <c r="AE110" i="1"/>
  <c r="AE166" i="1"/>
  <c r="AE255" i="1"/>
  <c r="AE265" i="1"/>
  <c r="AE174" i="1"/>
  <c r="AE249" i="1"/>
  <c r="AE262" i="1"/>
  <c r="AE242" i="1"/>
  <c r="AE155" i="1"/>
  <c r="AE13" i="1"/>
  <c r="AE94" i="1"/>
  <c r="AE206" i="1"/>
  <c r="AE210" i="1"/>
  <c r="AE65" i="1"/>
  <c r="AE197" i="1"/>
  <c r="AE225" i="1"/>
  <c r="AE191" i="1"/>
  <c r="AE75" i="1"/>
  <c r="AE176" i="1"/>
  <c r="AE114" i="1"/>
  <c r="AE181" i="1"/>
  <c r="AE142" i="1"/>
  <c r="AE175" i="1"/>
  <c r="AE88" i="1"/>
  <c r="AE251" i="1"/>
  <c r="AE39" i="1"/>
  <c r="AE233" i="1"/>
  <c r="AE259" i="1"/>
  <c r="AE202" i="1"/>
  <c r="AE120" i="1"/>
  <c r="AE23" i="1"/>
  <c r="AE100" i="1"/>
  <c r="AE91" i="1"/>
  <c r="AE217" i="1"/>
  <c r="AE103" i="1"/>
  <c r="AE133" i="1"/>
  <c r="AE127" i="1"/>
  <c r="AE58" i="1"/>
  <c r="AE117" i="1"/>
  <c r="AE111" i="1"/>
  <c r="AE123" i="1"/>
  <c r="AE226" i="1"/>
  <c r="AE116" i="1"/>
  <c r="AE125" i="1"/>
  <c r="AE220" i="1"/>
  <c r="AE143" i="1"/>
  <c r="AE238" i="1"/>
  <c r="AE96" i="1"/>
  <c r="AE258" i="1"/>
  <c r="AE57" i="1"/>
  <c r="AE2" i="1"/>
</calcChain>
</file>

<file path=xl/sharedStrings.xml><?xml version="1.0" encoding="utf-8"?>
<sst xmlns="http://schemas.openxmlformats.org/spreadsheetml/2006/main" count="1149" uniqueCount="860">
  <si>
    <t>REGION:</t>
  </si>
  <si>
    <t>COUNTRY:</t>
  </si>
  <si>
    <t>PERIOD:</t>
  </si>
  <si>
    <t>Medical Doctors</t>
  </si>
  <si>
    <t>Nursing Professionals</t>
  </si>
  <si>
    <t>Midwifery Professionals</t>
  </si>
  <si>
    <t>Dentists</t>
  </si>
  <si>
    <t>Pharmacists</t>
  </si>
  <si>
    <t>SN</t>
  </si>
  <si>
    <t>Algeria</t>
  </si>
  <si>
    <t>Angola</t>
  </si>
  <si>
    <t>Benin</t>
  </si>
  <si>
    <t>DzAOqCf0ots</t>
  </si>
  <si>
    <t>Botswana</t>
  </si>
  <si>
    <t>Burkina Faso</t>
  </si>
  <si>
    <t>Burundi</t>
  </si>
  <si>
    <t>Cameroon</t>
  </si>
  <si>
    <t>Central African Republic</t>
  </si>
  <si>
    <t>Chad</t>
  </si>
  <si>
    <t>Democratic Republic of the Congo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</si>
  <si>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</si>
  <si>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</si>
  <si>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</si>
  <si>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</si>
  <si>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</si>
  <si>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</si>
  <si>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</si>
  <si>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</si>
  <si>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</si>
  <si>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</si>
  <si>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</si>
  <si>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</si>
  <si>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</si>
  <si>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</si>
  <si>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</si>
  <si>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</si>
  <si>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</si>
  <si>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</si>
  <si>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</si>
  <si>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</si>
  <si>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</si>
  <si>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</si>
  <si>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</si>
  <si>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</si>
  <si>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</si>
  <si>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</si>
  <si>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</si>
  <si>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Uganda</t>
  </si>
  <si>
    <t>United Republic of Tanzania</t>
  </si>
  <si>
    <t>Zambia</t>
  </si>
  <si>
    <t>Zimbabwe</t>
  </si>
  <si>
    <t>Antigua and Barbuda</t>
  </si>
  <si>
    <t>Argentina</t>
  </si>
  <si>
    <t>Barbados</t>
  </si>
  <si>
    <t>Belize</t>
  </si>
  <si>
    <t>Bolivia (Plurinational State of)</t>
  </si>
  <si>
    <t>Brazil</t>
  </si>
  <si>
    <t>Canada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</si>
  <si>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</si>
  <si>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</si>
  <si>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</si>
  <si>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</si>
  <si>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</si>
  <si>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</si>
  <si>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</si>
  <si>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</si>
  <si>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Grenada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</si>
  <si>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</si>
  <si>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</si>
  <si>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</si>
  <si>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</si>
  <si>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</si>
  <si>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</si>
  <si>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</si>
  <si>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</si>
  <si>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</si>
  <si>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</si>
  <si>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Saint Kitts and Nevis</t>
  </si>
  <si>
    <t>Saint Lucia</t>
  </si>
  <si>
    <t>Saint Vincent and the Grenadines</t>
  </si>
  <si>
    <t>Suriname</t>
  </si>
  <si>
    <t>Trinidad and Tobago</t>
  </si>
  <si>
    <t>United States of America</t>
  </si>
  <si>
    <t>Uruguay</t>
  </si>
  <si>
    <t>Venezuela (Bolivarian Republic of)</t>
  </si>
  <si>
    <t>Afghanistan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</si>
  <si>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</si>
  <si>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</si>
  <si>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</si>
  <si>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</si>
  <si>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</si>
  <si>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</si>
  <si>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</si>
  <si>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</si>
  <si>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</si>
  <si>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</si>
  <si>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</si>
  <si>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</si>
  <si>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</si>
  <si>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</si>
  <si>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</si>
  <si>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</si>
  <si>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</si>
  <si>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</si>
  <si>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</si>
  <si>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</si>
  <si>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</si>
  <si>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</si>
  <si>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</si>
  <si>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</si>
  <si>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</si>
  <si>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</si>
  <si>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</si>
  <si>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</si>
  <si>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</si>
  <si>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</si>
  <si>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</si>
  <si>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</si>
  <si>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</si>
  <si>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</si>
  <si>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Georgia</t>
  </si>
  <si>
    <t>Germany</t>
  </si>
  <si>
    <t>Greece</t>
  </si>
  <si>
    <t>Hungary</t>
  </si>
  <si>
    <t>Iceland</t>
  </si>
  <si>
    <t>Ireland</t>
  </si>
  <si>
    <t>Israel</t>
  </si>
  <si>
    <t>Italy</t>
  </si>
  <si>
    <t>Kazakhstan</t>
  </si>
  <si>
    <t>Kyrgyzstan</t>
  </si>
  <si>
    <t>Latvia</t>
  </si>
  <si>
    <t>Lithuania</t>
  </si>
  <si>
    <t>Luxembourg</t>
  </si>
  <si>
    <t>Malta</t>
  </si>
  <si>
    <t>Monaco</t>
  </si>
  <si>
    <t>Montenegro</t>
  </si>
  <si>
    <t>Netherlands</t>
  </si>
  <si>
    <t>Norway</t>
  </si>
  <si>
    <t>Poland</t>
  </si>
  <si>
    <t>Portugal</t>
  </si>
  <si>
    <t>Republic of Moldova</t>
  </si>
  <si>
    <t>Romania</t>
  </si>
  <si>
    <t>Russian Federation</t>
  </si>
  <si>
    <t>San Marino</t>
  </si>
  <si>
    <t>Serbia</t>
  </si>
  <si>
    <t>Slovakia</t>
  </si>
  <si>
    <t>Slovenia</t>
  </si>
  <si>
    <t>Spain</t>
  </si>
  <si>
    <t>Sweden</t>
  </si>
  <si>
    <t>Switzerland</t>
  </si>
  <si>
    <t>Tajikistan</t>
  </si>
  <si>
    <t>Turkey</t>
  </si>
  <si>
    <t>Turkmenistan</t>
  </si>
  <si>
    <t>Ukraine</t>
  </si>
  <si>
    <t>Uzbekistan</t>
  </si>
  <si>
    <t>Bangladesh</t>
  </si>
  <si>
    <t>Bhutan</t>
  </si>
  <si>
    <t>Democratic People's Republic of Korea</t>
  </si>
  <si>
    <t>India</t>
  </si>
  <si>
    <t>Indonesia</t>
  </si>
  <si>
    <t>Maldives</t>
  </si>
  <si>
    <t>Myanmar</t>
  </si>
  <si>
    <t>Nepal</t>
  </si>
  <si>
    <t>Sri Lanka</t>
  </si>
  <si>
    <t>Thailand</t>
  </si>
  <si>
    <t>Timor-Leste</t>
  </si>
  <si>
    <t>Australia</t>
  </si>
  <si>
    <t>Brunei Darussalam</t>
  </si>
  <si>
    <t>Cambodia</t>
  </si>
  <si>
    <t>Cook Islands</t>
  </si>
  <si>
    <t>Fiji</t>
  </si>
  <si>
    <t>Japan</t>
  </si>
  <si>
    <t>Kiribati</t>
  </si>
  <si>
    <t>Lao People's Democratic Republic</t>
  </si>
  <si>
    <t>Malaysia</t>
  </si>
  <si>
    <t>Marshall Islands</t>
  </si>
  <si>
    <t>Micronesia (Federated States of)</t>
  </si>
  <si>
    <t>Mongolia</t>
  </si>
  <si>
    <t>Nauru</t>
  </si>
  <si>
    <t>New Zealand</t>
  </si>
  <si>
    <t>Niue</t>
  </si>
  <si>
    <t>Papua New Guinea</t>
  </si>
  <si>
    <t>Philippines</t>
  </si>
  <si>
    <t>Republic of Korea</t>
  </si>
  <si>
    <t>Samoa</t>
  </si>
  <si>
    <t>Singapore</t>
  </si>
  <si>
    <t>Solomon Islands</t>
  </si>
  <si>
    <t>Tonga</t>
  </si>
  <si>
    <t>Tuvalu</t>
  </si>
  <si>
    <t>Vanuatu</t>
  </si>
  <si>
    <t>Viet Nam</t>
  </si>
  <si>
    <t>Name</t>
  </si>
  <si>
    <t>Uid</t>
  </si>
  <si>
    <t>ISO</t>
  </si>
  <si>
    <t>Regional</t>
  </si>
  <si>
    <t>mNa42CHbkO7</t>
  </si>
  <si>
    <t>DZA</t>
  </si>
  <si>
    <t>AFR</t>
  </si>
  <si>
    <t>jFOZHDZpjPL</t>
  </si>
  <si>
    <t>AGO</t>
  </si>
  <si>
    <t>BEN</t>
  </si>
  <si>
    <t>c82mDnhUQly</t>
  </si>
  <si>
    <t>BWA</t>
  </si>
  <si>
    <t>hmZE3mVAZFf</t>
  </si>
  <si>
    <t>BFA</t>
  </si>
  <si>
    <t>Xz7rnovuiOx</t>
  </si>
  <si>
    <t>BDI</t>
  </si>
  <si>
    <t>Cabo Verde</t>
  </si>
  <si>
    <t>bGWaeVBrOcc</t>
  </si>
  <si>
    <t>CPV</t>
  </si>
  <si>
    <t>VPesUmegQpP</t>
  </si>
  <si>
    <t>CMR</t>
  </si>
  <si>
    <t>ZcrjvJaYQb7</t>
  </si>
  <si>
    <t>CAF</t>
  </si>
  <si>
    <t>tV0rWhHr9cj</t>
  </si>
  <si>
    <t>TCD</t>
  </si>
  <si>
    <t>Comoros</t>
  </si>
  <si>
    <t>RTdjvXHJdnH</t>
  </si>
  <si>
    <t>COM</t>
  </si>
  <si>
    <t>Congo</t>
  </si>
  <si>
    <t>shRXArPWh8H</t>
  </si>
  <si>
    <t>COG</t>
  </si>
  <si>
    <t>WXGcnQWJ0Qd</t>
  </si>
  <si>
    <t>CIV</t>
  </si>
  <si>
    <t>EDHO4qOyY88</t>
  </si>
  <si>
    <t>COD</t>
  </si>
  <si>
    <t>Fi5lLVwe1Th</t>
  </si>
  <si>
    <t>GNQ</t>
  </si>
  <si>
    <t>vnbnnSZXGTv</t>
  </si>
  <si>
    <t>ERI</t>
  </si>
  <si>
    <t>zEYrsiNUGIo</t>
  </si>
  <si>
    <t>ETH</t>
  </si>
  <si>
    <t>EGLpIMSAWhx</t>
  </si>
  <si>
    <t>GAB</t>
  </si>
  <si>
    <t>z51rgcc5R8V</t>
  </si>
  <si>
    <t>GMB</t>
  </si>
  <si>
    <t>WC5rU5fLMzY</t>
  </si>
  <si>
    <t>GHA</t>
  </si>
  <si>
    <t>quQpOfBIDFC</t>
  </si>
  <si>
    <t>GIN</t>
  </si>
  <si>
    <t>G9o5ad4oJJX</t>
  </si>
  <si>
    <t>GNB</t>
  </si>
  <si>
    <t>HfVjCurKxh2</t>
  </si>
  <si>
    <t>KEN</t>
  </si>
  <si>
    <t>D4JnxOsqwE4</t>
  </si>
  <si>
    <t>LSO</t>
  </si>
  <si>
    <t>JEHwU064LAj</t>
  </si>
  <si>
    <t>LBR</t>
  </si>
  <si>
    <t>bcy4159FETR</t>
  </si>
  <si>
    <t>MDG</t>
  </si>
  <si>
    <t>G037PAPU5dO</t>
  </si>
  <si>
    <t>MWI</t>
  </si>
  <si>
    <t>EubjsxqlA4d</t>
  </si>
  <si>
    <t>MLI</t>
  </si>
  <si>
    <t>XYpsN5j30R9</t>
  </si>
  <si>
    <t>MRT</t>
  </si>
  <si>
    <t>EB4aSZN0eQr</t>
  </si>
  <si>
    <t>MUS</t>
  </si>
  <si>
    <t>Gan3VYicAWe</t>
  </si>
  <si>
    <t>MOZ</t>
  </si>
  <si>
    <t>rtLnlu4GUI2</t>
  </si>
  <si>
    <t>NAM</t>
  </si>
  <si>
    <t>O0hWoXlHhIS</t>
  </si>
  <si>
    <t>NER</t>
  </si>
  <si>
    <t>I3NxIqG7bD4</t>
  </si>
  <si>
    <t>NGA</t>
  </si>
  <si>
    <t>UlQiEogy3wG</t>
  </si>
  <si>
    <t>RWA</t>
  </si>
  <si>
    <t>FNduj2N3e8s</t>
  </si>
  <si>
    <t>STP</t>
  </si>
  <si>
    <t>wj7iV08dvFq</t>
  </si>
  <si>
    <t>SEN</t>
  </si>
  <si>
    <t>wimH12ukPK5</t>
  </si>
  <si>
    <t>SYC</t>
  </si>
  <si>
    <t>qbqrFLCJewu</t>
  </si>
  <si>
    <t>SLE</t>
  </si>
  <si>
    <t>lVPoUAKCdmU</t>
  </si>
  <si>
    <t>ZAF</t>
  </si>
  <si>
    <t>South Sudan</t>
  </si>
  <si>
    <t>mhWSEv79IJW</t>
  </si>
  <si>
    <t>SSD</t>
  </si>
  <si>
    <t>G3thRWUQAX9</t>
  </si>
  <si>
    <t>SWZ</t>
  </si>
  <si>
    <t>WtcZBCTspgM</t>
  </si>
  <si>
    <t>TGO</t>
  </si>
  <si>
    <t>SnYHrnchKjL</t>
  </si>
  <si>
    <t>UGA</t>
  </si>
  <si>
    <t>S52uSY3lb8V</t>
  </si>
  <si>
    <t>TZA</t>
  </si>
  <si>
    <t>gb7vWtO7Wjp</t>
  </si>
  <si>
    <t>ZMB</t>
  </si>
  <si>
    <t>buSEeeViTo3</t>
  </si>
  <si>
    <t>ZWE</t>
  </si>
  <si>
    <t>pfhvgmllA9M</t>
  </si>
  <si>
    <t>ATG</t>
  </si>
  <si>
    <t>AMR</t>
  </si>
  <si>
    <t>AZdPnw0b1lm</t>
  </si>
  <si>
    <t>ARG</t>
  </si>
  <si>
    <t>Bahamas</t>
  </si>
  <si>
    <t>VbbSe7wgS9s</t>
  </si>
  <si>
    <t>BHS</t>
  </si>
  <si>
    <t>iNT35p3jsEM</t>
  </si>
  <si>
    <t>BRB</t>
  </si>
  <si>
    <t>Nrnay4JA8Ga</t>
  </si>
  <si>
    <t>BLZ</t>
  </si>
  <si>
    <t>cpmmPDsQ3uG</t>
  </si>
  <si>
    <t>BOL</t>
  </si>
  <si>
    <t>dpcvWc01CeN</t>
  </si>
  <si>
    <t>BRA</t>
  </si>
  <si>
    <t>AJBfDthkySs</t>
  </si>
  <si>
    <t>CAN</t>
  </si>
  <si>
    <t>zFInPJBZVbN</t>
  </si>
  <si>
    <t>CHL</t>
  </si>
  <si>
    <t>jXQq22U4Y2e</t>
  </si>
  <si>
    <t>COL</t>
  </si>
  <si>
    <t>pbH6bmcioGw</t>
  </si>
  <si>
    <t>CRI</t>
  </si>
  <si>
    <t>Zdl3ad7PayF</t>
  </si>
  <si>
    <t>CUB</t>
  </si>
  <si>
    <t>s1mzBU7YOaZ</t>
  </si>
  <si>
    <t>DMA</t>
  </si>
  <si>
    <t>PpjdOoVUc7k</t>
  </si>
  <si>
    <t>DOM</t>
  </si>
  <si>
    <t>LAPR4Iu2NVS</t>
  </si>
  <si>
    <t>ECU</t>
  </si>
  <si>
    <t>Mk7P920hkBa</t>
  </si>
  <si>
    <t>SLV</t>
  </si>
  <si>
    <t>gg9DH7dvdeD</t>
  </si>
  <si>
    <t>GRD</t>
  </si>
  <si>
    <t>bhkJDAiqVKX</t>
  </si>
  <si>
    <t>GTM</t>
  </si>
  <si>
    <t>AUStREIxT4s</t>
  </si>
  <si>
    <t>GUY</t>
  </si>
  <si>
    <t>ipe4pT2TW7G</t>
  </si>
  <si>
    <t>HTI</t>
  </si>
  <si>
    <t>mDSuyD9lOM5</t>
  </si>
  <si>
    <t>HND</t>
  </si>
  <si>
    <t>x6DVvicRjYC</t>
  </si>
  <si>
    <t>JAM</t>
  </si>
  <si>
    <t>KAUSOoBq5Ft</t>
  </si>
  <si>
    <t>MEX</t>
  </si>
  <si>
    <t>wnuoeS9sVZR</t>
  </si>
  <si>
    <t>NIC</t>
  </si>
  <si>
    <t>wUBWZEHJm6Q</t>
  </si>
  <si>
    <t>PAN</t>
  </si>
  <si>
    <t>Wpzccx0vjIP</t>
  </si>
  <si>
    <t>PRY</t>
  </si>
  <si>
    <t>vkXlj7ZPkGi</t>
  </si>
  <si>
    <t>PER</t>
  </si>
  <si>
    <t>BlC8wOVHBlb</t>
  </si>
  <si>
    <t>KNA</t>
  </si>
  <si>
    <t>RyAd6laKg3U</t>
  </si>
  <si>
    <t>LCA</t>
  </si>
  <si>
    <t>ZgsdoEiTlLq</t>
  </si>
  <si>
    <t>VCT</t>
  </si>
  <si>
    <t>jkyBvNzcTLl</t>
  </si>
  <si>
    <t>SUR</t>
  </si>
  <si>
    <t>fYeClLy8K2x</t>
  </si>
  <si>
    <t>TTO</t>
  </si>
  <si>
    <t>AYWCbVecRKQ</t>
  </si>
  <si>
    <t>USA</t>
  </si>
  <si>
    <t>PJS910L8KtX</t>
  </si>
  <si>
    <t>URY</t>
  </si>
  <si>
    <t>fkrzFaeuYDn</t>
  </si>
  <si>
    <t>VEN</t>
  </si>
  <si>
    <t>oofyLUJJ6Vy</t>
  </si>
  <si>
    <t>AFG</t>
  </si>
  <si>
    <t>EMR</t>
  </si>
  <si>
    <t>T7tKHiW1Db1</t>
  </si>
  <si>
    <t>BHR</t>
  </si>
  <si>
    <t>Yg9QkNQk9p7</t>
  </si>
  <si>
    <t>DJI</t>
  </si>
  <si>
    <t>JIr15Xt3EQn</t>
  </si>
  <si>
    <t>EGY</t>
  </si>
  <si>
    <t>SsAjVE1S87E</t>
  </si>
  <si>
    <t>IRN</t>
  </si>
  <si>
    <t>fHXW26zg2U6</t>
  </si>
  <si>
    <t>IRQ</t>
  </si>
  <si>
    <t>GWQBgBHdbbp</t>
  </si>
  <si>
    <t>JOR</t>
  </si>
  <si>
    <t>tnTRnfd2aVs</t>
  </si>
  <si>
    <t>KWT</t>
  </si>
  <si>
    <t>ACalScnrl2I</t>
  </si>
  <si>
    <t>LBN</t>
  </si>
  <si>
    <t>Libya</t>
  </si>
  <si>
    <t>zaluKz5Llai</t>
  </si>
  <si>
    <t>LBY</t>
  </si>
  <si>
    <t>WuQvgvXKamv</t>
  </si>
  <si>
    <t>MAR</t>
  </si>
  <si>
    <t>G8FCnT37gyb</t>
  </si>
  <si>
    <t>OMN</t>
  </si>
  <si>
    <t>yzAMOdV0Pmr</t>
  </si>
  <si>
    <t>PAK</t>
  </si>
  <si>
    <t>juBxu3AprlM</t>
  </si>
  <si>
    <t>PSE</t>
  </si>
  <si>
    <t>jCtFxm8aADJ</t>
  </si>
  <si>
    <t>QAT</t>
  </si>
  <si>
    <t>xB6nQN5Wtpg</t>
  </si>
  <si>
    <t>SAU</t>
  </si>
  <si>
    <t>oWNF4d3PK8C</t>
  </si>
  <si>
    <t>SOM</t>
  </si>
  <si>
    <t>QqAzWHtJ8VC</t>
  </si>
  <si>
    <t>SDN</t>
  </si>
  <si>
    <t>HDN85xUGB65</t>
  </si>
  <si>
    <t>SYR</t>
  </si>
  <si>
    <t>pMukkUmnnkh</t>
  </si>
  <si>
    <t>TUN</t>
  </si>
  <si>
    <t>aNIrqpwcKXv</t>
  </si>
  <si>
    <t>ARE</t>
  </si>
  <si>
    <t>HX7fBSMCCbL</t>
  </si>
  <si>
    <t>YEM</t>
  </si>
  <si>
    <t>VGOzFKfSazN</t>
  </si>
  <si>
    <t>ALB</t>
  </si>
  <si>
    <t>EUR</t>
  </si>
  <si>
    <t>Rmy6DbwekE1</t>
  </si>
  <si>
    <t>AND</t>
  </si>
  <si>
    <t>cWrL45je7mw</t>
  </si>
  <si>
    <t>ARM</t>
  </si>
  <si>
    <t>e9IoKRAkYLO</t>
  </si>
  <si>
    <t>AUT</t>
  </si>
  <si>
    <t>ST86paYjRHP</t>
  </si>
  <si>
    <t>AZE</t>
  </si>
  <si>
    <t>Tr4i6jeDDqj</t>
  </si>
  <si>
    <t>BLR</t>
  </si>
  <si>
    <t>KwgjnBBpe5b</t>
  </si>
  <si>
    <t>BEL</t>
  </si>
  <si>
    <t>n8iofJiiX4T</t>
  </si>
  <si>
    <t>BIH</t>
  </si>
  <si>
    <t>AjeCGGb8H76</t>
  </si>
  <si>
    <t>BGR</t>
  </si>
  <si>
    <t>lbMrRSBsXh3</t>
  </si>
  <si>
    <t>HRV</t>
  </si>
  <si>
    <t>Mb9IYOFZYCv</t>
  </si>
  <si>
    <t>CYP</t>
  </si>
  <si>
    <t>XKKI1hhyFxk</t>
  </si>
  <si>
    <t>CZE</t>
  </si>
  <si>
    <t>CCl7hAqlrmE</t>
  </si>
  <si>
    <t>DNK</t>
  </si>
  <si>
    <t>XeWqwCw9G5s</t>
  </si>
  <si>
    <t>EST</t>
  </si>
  <si>
    <t>bnQX2QIuIY9</t>
  </si>
  <si>
    <t>FIN</t>
  </si>
  <si>
    <t>VnTycSnraEY</t>
  </si>
  <si>
    <t>FRA</t>
  </si>
  <si>
    <t>fg8TSIHSGHX</t>
  </si>
  <si>
    <t>GEO</t>
  </si>
  <si>
    <t>Ri2tb7LBVtP</t>
  </si>
  <si>
    <t>DEU</t>
  </si>
  <si>
    <t>eyvitcZL4ex</t>
  </si>
  <si>
    <t>GRC</t>
  </si>
  <si>
    <t>g49fuSiB623</t>
  </si>
  <si>
    <t>HUN</t>
  </si>
  <si>
    <t>Bc3mYAhlY1a</t>
  </si>
  <si>
    <t>ISL</t>
  </si>
  <si>
    <t>uvTw0Kus5KZ</t>
  </si>
  <si>
    <t>IRL</t>
  </si>
  <si>
    <t>XebDUbuPqVx</t>
  </si>
  <si>
    <t>ISR</t>
  </si>
  <si>
    <t>ElwEWppmGgv</t>
  </si>
  <si>
    <t>ITA</t>
  </si>
  <si>
    <t>ibGsqmiVkoU</t>
  </si>
  <si>
    <t>KAZ</t>
  </si>
  <si>
    <t>tDFavWinSwr</t>
  </si>
  <si>
    <t>KGZ</t>
  </si>
  <si>
    <t>gxi9jcBYyrL</t>
  </si>
  <si>
    <t>LVA</t>
  </si>
  <si>
    <t>T1irZBQ9gNW</t>
  </si>
  <si>
    <t>LTU</t>
  </si>
  <si>
    <t>mmJUi0PpvGi</t>
  </si>
  <si>
    <t>LUX</t>
  </si>
  <si>
    <t>TIhakAVsQwM</t>
  </si>
  <si>
    <t>MLT</t>
  </si>
  <si>
    <t>cZ8823L0fLJ</t>
  </si>
  <si>
    <t>MCO</t>
  </si>
  <si>
    <t>JX7HJfPfbog</t>
  </si>
  <si>
    <t>MNE</t>
  </si>
  <si>
    <t>rEQqufy2KNi</t>
  </si>
  <si>
    <t>NLD</t>
  </si>
  <si>
    <t>oy494aJtjTB</t>
  </si>
  <si>
    <t>NOR</t>
  </si>
  <si>
    <t>wMTP4GblKr8</t>
  </si>
  <si>
    <t>POL</t>
  </si>
  <si>
    <t>PevCwH17M73</t>
  </si>
  <si>
    <t>PRT</t>
  </si>
  <si>
    <t>yBqy4nxuOCA</t>
  </si>
  <si>
    <t>MDA</t>
  </si>
  <si>
    <t>N9i1v07Ro0E</t>
  </si>
  <si>
    <t>ROU</t>
  </si>
  <si>
    <t>i3v8r9XNls2</t>
  </si>
  <si>
    <t>RUS</t>
  </si>
  <si>
    <t>SAsS1Kwc4iW</t>
  </si>
  <si>
    <t>SMR</t>
  </si>
  <si>
    <t>oroMC4mMzMq</t>
  </si>
  <si>
    <t>SRB</t>
  </si>
  <si>
    <t>RDiXMdNXg16</t>
  </si>
  <si>
    <t>SVK</t>
  </si>
  <si>
    <t>PY4aKgi30fr</t>
  </si>
  <si>
    <t>SVN</t>
  </si>
  <si>
    <t>DVnpk4xiXGJ</t>
  </si>
  <si>
    <t>ESP</t>
  </si>
  <si>
    <t>IFAb1JUZ0Fz</t>
  </si>
  <si>
    <t>SWE</t>
  </si>
  <si>
    <t>q2HqXV5OO3z</t>
  </si>
  <si>
    <t>CHE</t>
  </si>
  <si>
    <t>xb2ezJcUoSR</t>
  </si>
  <si>
    <t>TJK</t>
  </si>
  <si>
    <t>cfBaKMnsXd1</t>
  </si>
  <si>
    <t>MKD</t>
  </si>
  <si>
    <t>eVEK7djdWqV</t>
  </si>
  <si>
    <t>TUR</t>
  </si>
  <si>
    <t>HwqfuL9pQz5</t>
  </si>
  <si>
    <t>TKM</t>
  </si>
  <si>
    <t>VJrTuNXAg9G</t>
  </si>
  <si>
    <t>UKR</t>
  </si>
  <si>
    <t>Gnz4lqrVEMf</t>
  </si>
  <si>
    <t>GBR</t>
  </si>
  <si>
    <t>kpFgAwwSjCZ</t>
  </si>
  <si>
    <t>UZB</t>
  </si>
  <si>
    <t>American Samoa</t>
  </si>
  <si>
    <t>VYVKdqiXo4b</t>
  </si>
  <si>
    <t>ASM</t>
  </si>
  <si>
    <t>NA</t>
  </si>
  <si>
    <t>Anguilla</t>
  </si>
  <si>
    <t>f4ZFD2aswys</t>
  </si>
  <si>
    <t>AIA</t>
  </si>
  <si>
    <t>Aruba</t>
  </si>
  <si>
    <t>lKZR6UK0afN</t>
  </si>
  <si>
    <t>ABW</t>
  </si>
  <si>
    <t>Bermuda</t>
  </si>
  <si>
    <t>ZzoDfdWIt6z</t>
  </si>
  <si>
    <t>BMU</t>
  </si>
  <si>
    <t>Bonaire, Saint Eustatius and Saba</t>
  </si>
  <si>
    <t>wyKC2eWRH3y</t>
  </si>
  <si>
    <t>BES</t>
  </si>
  <si>
    <t>British Virgin Islands</t>
  </si>
  <si>
    <t>u7H4MyT2Y0A</t>
  </si>
  <si>
    <t>VGB</t>
  </si>
  <si>
    <t>Cayman Islands</t>
  </si>
  <si>
    <t>u3GOCB1Hu01</t>
  </si>
  <si>
    <t>CYM</t>
  </si>
  <si>
    <t>myv7amOYTHn</t>
  </si>
  <si>
    <t>HKG</t>
  </si>
  <si>
    <t>y582ESg0Vjo</t>
  </si>
  <si>
    <t>MAC</t>
  </si>
  <si>
    <t>China: Province of Taiwan only</t>
  </si>
  <si>
    <t>a0Tb0vzKk1m</t>
  </si>
  <si>
    <t>XX1</t>
  </si>
  <si>
    <t>QSpLidCdqMU</t>
  </si>
  <si>
    <t>CUW</t>
  </si>
  <si>
    <t>Czechoslovakia, Former</t>
  </si>
  <si>
    <t>NhuW760cOQG</t>
  </si>
  <si>
    <t>XX5</t>
  </si>
  <si>
    <t>Falkland Islands (Malvinas)</t>
  </si>
  <si>
    <t>PRrdILmQQb3</t>
  </si>
  <si>
    <t>FLK</t>
  </si>
  <si>
    <t>Faroe Islands</t>
  </si>
  <si>
    <t>ngUSWwX0Oby</t>
  </si>
  <si>
    <t>FRO</t>
  </si>
  <si>
    <t>French Guiana</t>
  </si>
  <si>
    <t>UJVEh0g7qOo</t>
  </si>
  <si>
    <t>GUF</t>
  </si>
  <si>
    <t>French Polynesia</t>
  </si>
  <si>
    <t>QLERXr2o7IE</t>
  </si>
  <si>
    <t>PYF</t>
  </si>
  <si>
    <t>Germany, Former Democratic Republic</t>
  </si>
  <si>
    <t>hgGOTFYZxMO</t>
  </si>
  <si>
    <t>XX6</t>
  </si>
  <si>
    <t>Germany, Former Federal Republic</t>
  </si>
  <si>
    <t>E9G2aQpCs1A</t>
  </si>
  <si>
    <t>XX7</t>
  </si>
  <si>
    <t>Germany, West Berlin</t>
  </si>
  <si>
    <t>Fq9qs6Kn6wN</t>
  </si>
  <si>
    <t>XX8</t>
  </si>
  <si>
    <t>Gibraltar</t>
  </si>
  <si>
    <t>BVzmce6DVeS</t>
  </si>
  <si>
    <t>GIB</t>
  </si>
  <si>
    <t>Greenland</t>
  </si>
  <si>
    <t>IZy3ESdFnp5</t>
  </si>
  <si>
    <t>GRL</t>
  </si>
  <si>
    <t>Guadeloupe</t>
  </si>
  <si>
    <t>cRWrIpjzvVl</t>
  </si>
  <si>
    <t>GLP</t>
  </si>
  <si>
    <t>Guam</t>
  </si>
  <si>
    <t>q9u7nkNkuGy</t>
  </si>
  <si>
    <t>GUM</t>
  </si>
  <si>
    <t>Liechtenstein</t>
  </si>
  <si>
    <t>gMz0MxjZcEt</t>
  </si>
  <si>
    <t>LIE</t>
  </si>
  <si>
    <t>Martinique</t>
  </si>
  <si>
    <t>v2B5AtYQV8H</t>
  </si>
  <si>
    <t>MTQ</t>
  </si>
  <si>
    <t>Mayotte</t>
  </si>
  <si>
    <t>Bon3xyAAWKf</t>
  </si>
  <si>
    <t>MYT</t>
  </si>
  <si>
    <t>Montserrat</t>
  </si>
  <si>
    <t>B4iWc3gcDcn</t>
  </si>
  <si>
    <t>MSR</t>
  </si>
  <si>
    <t>Netherlands Antilles</t>
  </si>
  <si>
    <t>COs48yLdDvg</t>
  </si>
  <si>
    <t>ANT</t>
  </si>
  <si>
    <t>New Caledonia</t>
  </si>
  <si>
    <t>jMGr96nGwHN</t>
  </si>
  <si>
    <t>NCL</t>
  </si>
  <si>
    <t>Norfolk Island</t>
  </si>
  <si>
    <t>O7BGyJhV2Tc</t>
  </si>
  <si>
    <t>NFK</t>
  </si>
  <si>
    <t>Northern Mariana Islands</t>
  </si>
  <si>
    <t>vPoFz9J1v6Y</t>
  </si>
  <si>
    <t>MNP</t>
  </si>
  <si>
    <t>fHaKXfcKthe</t>
  </si>
  <si>
    <t>PCN</t>
  </si>
  <si>
    <t>Puerto Rico</t>
  </si>
  <si>
    <t>w3IJVQhc8Rm</t>
  </si>
  <si>
    <t>PRI</t>
  </si>
  <si>
    <t>Rodrigues</t>
  </si>
  <si>
    <t>ZRxKEGQmkWI</t>
  </si>
  <si>
    <t>XOD</t>
  </si>
  <si>
    <t>VwqhqUCaMgk</t>
  </si>
  <si>
    <t>REU</t>
  </si>
  <si>
    <t>Ryu Kyu Islands</t>
  </si>
  <si>
    <t>LTLHCOHyyWS</t>
  </si>
  <si>
    <t>XX4</t>
  </si>
  <si>
    <t>Saint Helena</t>
  </si>
  <si>
    <t>aZ7Bm5L90rn</t>
  </si>
  <si>
    <t>SHN</t>
  </si>
  <si>
    <t>Saint Pierre and Miquelon</t>
  </si>
  <si>
    <t>HYEuE8zV74t</t>
  </si>
  <si>
    <t>SPM</t>
  </si>
  <si>
    <t>Serbia and Montenegro, Former</t>
  </si>
  <si>
    <t>HizhPCC5Ps5</t>
  </si>
  <si>
    <t>SCG</t>
  </si>
  <si>
    <t>Sint Maarten (Dutch part)</t>
  </si>
  <si>
    <t>cCgL3J7Lsgn</t>
  </si>
  <si>
    <t>SXM</t>
  </si>
  <si>
    <t>Sudan (former)</t>
  </si>
  <si>
    <t>IjLnDADGraQ</t>
  </si>
  <si>
    <t>SDF</t>
  </si>
  <si>
    <t>The former state union Serbia and Montenegro</t>
  </si>
  <si>
    <t>pGLy2Zj2lVg</t>
  </si>
  <si>
    <t>ME1</t>
  </si>
  <si>
    <t>Tokelau</t>
  </si>
  <si>
    <t>VMqDEughMuP</t>
  </si>
  <si>
    <t>TKL</t>
  </si>
  <si>
    <t>Turks and Caicos Islands</t>
  </si>
  <si>
    <t>vg4b11FL2Gl</t>
  </si>
  <si>
    <t>TCA</t>
  </si>
  <si>
    <t>United Kingdom, England and Wales</t>
  </si>
  <si>
    <t>TpDwlm2Spev</t>
  </si>
  <si>
    <t>X10</t>
  </si>
  <si>
    <t>United Kingdom, Northern Ireland</t>
  </si>
  <si>
    <t>Q8De2VxoKXS</t>
  </si>
  <si>
    <t>X11</t>
  </si>
  <si>
    <t>United Kingdom, Scotland</t>
  </si>
  <si>
    <t>Gvox4WmLiYC</t>
  </si>
  <si>
    <t>X12</t>
  </si>
  <si>
    <t>USSR, Former</t>
  </si>
  <si>
    <t>wFkq5oB0dFS</t>
  </si>
  <si>
    <t>XX9</t>
  </si>
  <si>
    <t>M9HrCkIwaKy</t>
  </si>
  <si>
    <t>VIR</t>
  </si>
  <si>
    <t>eVp1pvRfPKS</t>
  </si>
  <si>
    <t>WLF</t>
  </si>
  <si>
    <t>West Bank</t>
  </si>
  <si>
    <t>KrU8C1YTdao</t>
  </si>
  <si>
    <t>PSE002</t>
  </si>
  <si>
    <t>Yugoslavia, Former</t>
  </si>
  <si>
    <t>fIlPGTXBCUm</t>
  </si>
  <si>
    <t>X13</t>
  </si>
  <si>
    <t>BGD</t>
  </si>
  <si>
    <t>SEAR</t>
  </si>
  <si>
    <t>JQ5qF3mRCMe</t>
  </si>
  <si>
    <t>BTN</t>
  </si>
  <si>
    <t>OFXJXWnOG0R</t>
  </si>
  <si>
    <t>PRK</t>
  </si>
  <si>
    <t>WApLDd37Yj2</t>
  </si>
  <si>
    <t>IND</t>
  </si>
  <si>
    <t>jVqoXv7rFns</t>
  </si>
  <si>
    <t>IDN</t>
  </si>
  <si>
    <t>FOJUXD6f6lB</t>
  </si>
  <si>
    <t>MDV</t>
  </si>
  <si>
    <t>YOL13ptz4ef</t>
  </si>
  <si>
    <t>MMR</t>
  </si>
  <si>
    <t>pZZriU4sY0l</t>
  </si>
  <si>
    <t>NPL</t>
  </si>
  <si>
    <t>er7MPiN3tdH</t>
  </si>
  <si>
    <t>LKA</t>
  </si>
  <si>
    <t>vboedbUs1As</t>
  </si>
  <si>
    <t>THA</t>
  </si>
  <si>
    <t>cJU4qStc9QT</t>
  </si>
  <si>
    <t>TLS</t>
  </si>
  <si>
    <t>LbWpsX1FJcC</t>
  </si>
  <si>
    <t>AUS</t>
  </si>
  <si>
    <t>WPR</t>
  </si>
  <si>
    <t>MJEntShoQVK</t>
  </si>
  <si>
    <t>BRN</t>
  </si>
  <si>
    <t>dscgTvwyCw8</t>
  </si>
  <si>
    <t>KHM</t>
  </si>
  <si>
    <t>China</t>
  </si>
  <si>
    <t>q23bFLr2E5D</t>
  </si>
  <si>
    <t>CHN</t>
  </si>
  <si>
    <t>TldYkeCwb5r</t>
  </si>
  <si>
    <t>COK</t>
  </si>
  <si>
    <t>sSIYRwB1r74</t>
  </si>
  <si>
    <t>FJI</t>
  </si>
  <si>
    <t>JI5lagoUJR4</t>
  </si>
  <si>
    <t>JPN</t>
  </si>
  <si>
    <t>Nlv8oKkoAwp</t>
  </si>
  <si>
    <t>KIR</t>
  </si>
  <si>
    <t>bvyjEfI0d2V</t>
  </si>
  <si>
    <t>LAO</t>
  </si>
  <si>
    <t>BmTVMvJHVBO</t>
  </si>
  <si>
    <t>MYS</t>
  </si>
  <si>
    <t>Ajnw1b8m6eL</t>
  </si>
  <si>
    <t>MHL</t>
  </si>
  <si>
    <t>lnvESj20mWZ</t>
  </si>
  <si>
    <t>FSM</t>
  </si>
  <si>
    <t>IZSm5iPKkDg</t>
  </si>
  <si>
    <t>MNG</t>
  </si>
  <si>
    <t>Pz0LCggcqES</t>
  </si>
  <si>
    <t>NRU</t>
  </si>
  <si>
    <t>hG1CNbw8wSF</t>
  </si>
  <si>
    <t>NZL</t>
  </si>
  <si>
    <t>KqaTbKanCG3</t>
  </si>
  <si>
    <t>NIU</t>
  </si>
  <si>
    <t>Palau</t>
  </si>
  <si>
    <t>iFaKKDtb7nf</t>
  </si>
  <si>
    <t>PLW</t>
  </si>
  <si>
    <t>Zav7juzGmEo</t>
  </si>
  <si>
    <t>PNG</t>
  </si>
  <si>
    <t>QkOClVdLto1</t>
  </si>
  <si>
    <t>PHL</t>
  </si>
  <si>
    <t>IbGbsybdeou</t>
  </si>
  <si>
    <t>KOR</t>
  </si>
  <si>
    <t>hpXoMVtJpT3</t>
  </si>
  <si>
    <t>WSM</t>
  </si>
  <si>
    <t>rb6V38jgfFc</t>
  </si>
  <si>
    <t>SGP</t>
  </si>
  <si>
    <t>FUieyovDec8</t>
  </si>
  <si>
    <t>SLB</t>
  </si>
  <si>
    <t>zYQqFxQw5jj</t>
  </si>
  <si>
    <t>TON</t>
  </si>
  <si>
    <t>GrU8zQv510v</t>
  </si>
  <si>
    <t>TUV</t>
  </si>
  <si>
    <t>xqjIL1cGrl1</t>
  </si>
  <si>
    <t>VUT</t>
  </si>
  <si>
    <t>av3fkpFxEXj</t>
  </si>
  <si>
    <t>VNM</t>
  </si>
  <si>
    <t>Private</t>
  </si>
  <si>
    <t>YES</t>
  </si>
  <si>
    <t>NO</t>
  </si>
  <si>
    <t>Item</t>
  </si>
  <si>
    <t>Public</t>
  </si>
  <si>
    <t>Out of Pockets</t>
  </si>
  <si>
    <t xml:space="preserve"> Official Development Assistance</t>
  </si>
  <si>
    <t>Others</t>
  </si>
  <si>
    <t>PARTIAL</t>
  </si>
  <si>
    <t>Existence of national health workforce strategies and national institutional financing reforms that identify and commit adequate budgetary resources for transformative education (4-04)</t>
  </si>
  <si>
    <t>HWF education and training programme</t>
  </si>
  <si>
    <t>Other</t>
  </si>
  <si>
    <t>Total expenditure on in-service training and continuing professional development (4-08)</t>
  </si>
  <si>
    <t xml:space="preserve">Official Development Assistance </t>
  </si>
  <si>
    <t xml:space="preserve"> Others</t>
  </si>
  <si>
    <t/>
  </si>
  <si>
    <t xml:space="preserve">    General Medical Practitioners</t>
  </si>
  <si>
    <t xml:space="preserve">    Specialist Medical Practitioners</t>
  </si>
  <si>
    <t>Total expenditure on health workforce pre-service education (4-02)</t>
  </si>
  <si>
    <t>Value</t>
  </si>
  <si>
    <t>Comment</t>
  </si>
  <si>
    <t>Public Expenditure</t>
  </si>
  <si>
    <t>Private Expenditure</t>
  </si>
  <si>
    <t>Annual expenditure on HWF education programmes (4-05/4-06)</t>
  </si>
  <si>
    <t>Official Development Assistance</t>
  </si>
  <si>
    <t xml:space="preserve">NATIONAL HEALTH WORKFORCE ACCOUNTS DATA </t>
  </si>
  <si>
    <t xml:space="preserve">        General Paediatricians Practitioner</t>
  </si>
  <si>
    <t xml:space="preserve">        Obstetricians and Gynaecologists Practitioner</t>
  </si>
  <si>
    <t xml:space="preserve">        Psychiatrists Practitioner</t>
  </si>
  <si>
    <t xml:space="preserve">        Medical group of Specialists Practitioner</t>
  </si>
  <si>
    <t xml:space="preserve">        Surgical group of Specialists Practitioner</t>
  </si>
  <si>
    <t xml:space="preserve">        Other Specialists Practitioner</t>
  </si>
  <si>
    <t>Recurrent costs of qualified educators
(4-07)</t>
  </si>
  <si>
    <t>Annual tuition fee by student enrolled
(4-03)</t>
  </si>
  <si>
    <t>Total expenditure on higher education (including for non-health sectors) (4-01)</t>
  </si>
  <si>
    <t>1.1</t>
  </si>
  <si>
    <t>1.2</t>
  </si>
  <si>
    <t>1.2.1</t>
  </si>
  <si>
    <t>1.2.2</t>
  </si>
  <si>
    <t>1.2.3</t>
  </si>
  <si>
    <t>1.2.4</t>
  </si>
  <si>
    <t>1.2.5</t>
  </si>
  <si>
    <t>1.2.6</t>
  </si>
  <si>
    <t>Health Workforce Education Finances - Report data in USD (annual)</t>
  </si>
  <si>
    <t>dNLjKwsVjod</t>
  </si>
  <si>
    <t>Bouvet Island</t>
  </si>
  <si>
    <t>sg5v6c9tCZ3</t>
  </si>
  <si>
    <t>BVT</t>
  </si>
  <si>
    <t>British Indian Ocean Territory</t>
  </si>
  <si>
    <t>PFAtPR87fHs</t>
  </si>
  <si>
    <t>IOT</t>
  </si>
  <si>
    <t>China, Hong Kong SAR</t>
  </si>
  <si>
    <t>China, Macao SAR</t>
  </si>
  <si>
    <t>China, Province of Taiwan</t>
  </si>
  <si>
    <t>lGN2n7pZ6Ua</t>
  </si>
  <si>
    <t>TWN</t>
  </si>
  <si>
    <t>Christmas Island</t>
  </si>
  <si>
    <t>XjHXb0aFH5w</t>
  </si>
  <si>
    <t>CXR</t>
  </si>
  <si>
    <t>Cocos (Keeling) Islands</t>
  </si>
  <si>
    <t>AFIorEPU00q</t>
  </si>
  <si>
    <t>CCK</t>
  </si>
  <si>
    <t>Curaçao</t>
  </si>
  <si>
    <t>Czechia</t>
  </si>
  <si>
    <t>Côte d'Ivoire</t>
  </si>
  <si>
    <t>Eswatini</t>
  </si>
  <si>
    <t>French Southern Territories</t>
  </si>
  <si>
    <t>BLpPqpMtgQY</t>
  </si>
  <si>
    <t>ATF</t>
  </si>
  <si>
    <t>Guernsey</t>
  </si>
  <si>
    <t>NUkOvK4bnj2</t>
  </si>
  <si>
    <t>GGY</t>
  </si>
  <si>
    <t>Heard Island and McDonald Islands</t>
  </si>
  <si>
    <t>apVWLKfARpb</t>
  </si>
  <si>
    <t>HMD</t>
  </si>
  <si>
    <t>Holy See</t>
  </si>
  <si>
    <t>jZOt27rWre8</t>
  </si>
  <si>
    <t>VAT</t>
  </si>
  <si>
    <t>Isle of Man</t>
  </si>
  <si>
    <t>ehNfKt5LpG9</t>
  </si>
  <si>
    <t>IMN</t>
  </si>
  <si>
    <t>Jersey</t>
  </si>
  <si>
    <t>XJscL6IuHpd</t>
  </si>
  <si>
    <t>JEY</t>
  </si>
  <si>
    <t>North Macedonia</t>
  </si>
  <si>
    <t>Pitcairn</t>
  </si>
  <si>
    <t>Réunion</t>
  </si>
  <si>
    <t>Saint Barthélemy</t>
  </si>
  <si>
    <t>GPyOOoIby8R</t>
  </si>
  <si>
    <t>BLM</t>
  </si>
  <si>
    <t>Saint Martin (French part)</t>
  </si>
  <si>
    <t>tSBEjAHKj9V</t>
  </si>
  <si>
    <t>MAF</t>
  </si>
  <si>
    <t>South Georgia and the South Sandwich Islands</t>
  </si>
  <si>
    <t>z5ouOuycTPO</t>
  </si>
  <si>
    <t>SGS</t>
  </si>
  <si>
    <t>Svalbard and Jan Mayen</t>
  </si>
  <si>
    <t>TWyMjVaaxmT</t>
  </si>
  <si>
    <t>SJM</t>
  </si>
  <si>
    <t>US Virgin Islands</t>
  </si>
  <si>
    <t>United Kingdom of Great Britain and Northern Irela</t>
  </si>
  <si>
    <t>United States Minor Outlying Islands</t>
  </si>
  <si>
    <t>KOUhvjWIy6V</t>
  </si>
  <si>
    <t>UMI</t>
  </si>
  <si>
    <t>Wallis and Futuna</t>
  </si>
  <si>
    <t>West Bank and Gaza Strip</t>
  </si>
  <si>
    <t>Western Sahara</t>
  </si>
  <si>
    <t>PvrMV4NjbtR</t>
  </si>
  <si>
    <t>ESH</t>
  </si>
  <si>
    <t>Åland Islands</t>
  </si>
  <si>
    <t>Adzexk8xbzD</t>
  </si>
  <si>
    <t>ALA</t>
  </si>
  <si>
    <t>NHWA_MODULE_4_v1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</si>
</sst>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8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1" fillId="2" borderId="0" applyNumberFormat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3" fillId="0" borderId="0">
      <protection hidden="1"/>
    </xf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165" fontId="3" fillId="0" borderId="0" applyNumberFormat="0" applyFont="0" applyFill="0" applyBorder="0" applyAlignment="0" applyProtection="0"/>
  </cellStyleXfs>
  <cellXfs count="56">
    <xf numFmtId="0" fontId="0" fillId="0" borderId="0" xfId="0"/>
    <xf numFmtId="0" fontId="6" fillId="0" borderId="0" xfId="9" applyFont="1" applyAlignment="1" applyProtection="1">
      <alignment vertical="center"/>
      <protection hidden="1"/>
    </xf>
    <xf numFmtId="0" fontId="6" fillId="0" borderId="0" xfId="9" applyFont="1" applyAlignment="1" applyProtection="1">
      <alignment horizontal="center" vertical="center" wrapText="1"/>
      <protection hidden="1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0" xfId="0" applyProtection="1"/>
    <xf numFmtId="0" fontId="2" fillId="0" borderId="0" xfId="0" applyFont="1" applyProtection="1"/>
    <xf numFmtId="0" fontId="0" fillId="0" borderId="1" xfId="0" applyBorder="1" applyAlignment="1" applyProtection="1">
      <alignment horizontal="center"/>
    </xf>
    <xf numFmtId="0" fontId="0" fillId="0" borderId="1" xfId="0" applyBorder="1" applyAlignment="1" applyProtection="1">
      <alignment wrapText="1"/>
    </xf>
    <xf numFmtId="0" fontId="0" fillId="3" borderId="0" xfId="0" applyFill="1" applyProtection="1"/>
    <xf numFmtId="0" fontId="3" fillId="0" borderId="0" xfId="9" applyProtection="1">
      <protection locked="0"/>
    </xf>
    <xf numFmtId="0" fontId="6" fillId="0" borderId="0" xfId="9" applyFont="1" applyAlignment="1" applyProtection="1">
      <alignment vertical="center"/>
      <protection locked="0" hidden="1"/>
    </xf>
    <xf numFmtId="0" fontId="0" fillId="0" borderId="0" xfId="0" applyProtection="1">
      <protection locked="0"/>
    </xf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>
      <alignment horizontal="center" wrapText="1"/>
    </xf>
    <xf numFmtId="0" fontId="0" fillId="0" borderId="0" xfId="0" applyFill="1" applyBorder="1" applyProtection="1"/>
    <xf numFmtId="0" fontId="6" fillId="0" borderId="0" xfId="9" applyFont="1" applyAlignment="1" applyProtection="1">
      <alignment horizontal="center" vertical="center"/>
      <protection hidden="1"/>
    </xf>
    <xf numFmtId="0" fontId="8" fillId="0" borderId="0" xfId="0" applyFont="1" applyProtection="1"/>
    <xf numFmtId="0" fontId="8" fillId="0" borderId="0" xfId="0" applyFont="1" applyAlignment="1" applyProtection="1">
      <alignment vertical="center"/>
    </xf>
    <xf numFmtId="0" fontId="7" fillId="2" borderId="1" xfId="1" applyFont="1" applyBorder="1" applyAlignment="1" applyProtection="1">
      <alignment horizontal="center" vertical="center" wrapText="1"/>
    </xf>
    <xf numFmtId="0" fontId="6" fillId="0" borderId="0" xfId="9" applyFont="1" applyAlignment="1" applyProtection="1">
      <alignment horizontal="center" vertical="center"/>
      <protection hidden="1"/>
    </xf>
    <xf numFmtId="0" fontId="2" fillId="0" borderId="0" xfId="1" applyFont="1" applyFill="1" applyBorder="1" applyAlignment="1" applyProtection="1">
      <alignment horizontal="center"/>
    </xf>
    <xf numFmtId="0" fontId="6" fillId="0" borderId="0" xfId="9" applyFont="1" applyAlignment="1" applyProtection="1">
      <alignment horizontal="center" vertical="center"/>
      <protection hidden="1"/>
    </xf>
    <xf numFmtId="0" fontId="0" fillId="0" borderId="1" xfId="0" applyBorder="1" applyProtection="1"/>
    <xf numFmtId="0" fontId="2" fillId="0" borderId="1" xfId="0" applyFont="1" applyBorder="1" applyProtection="1"/>
    <xf numFmtId="0" fontId="0" fillId="4" borderId="1" xfId="0" applyFill="1" applyBorder="1" applyProtection="1">
      <protection locked="0"/>
    </xf>
    <xf numFmtId="0" fontId="0" fillId="4" borderId="1" xfId="0" applyFill="1" applyBorder="1" applyProtection="1"/>
    <xf numFmtId="0" fontId="0" fillId="0" borderId="0" xfId="0" applyAlignment="1" applyProtection="1">
      <alignment vertical="top"/>
    </xf>
    <xf numFmtId="0" fontId="8" fillId="0" borderId="1" xfId="0" applyFont="1" applyBorder="1" applyAlignment="1" applyProtection="1">
      <alignment horizontal="left" vertical="center"/>
    </xf>
    <xf numFmtId="0" fontId="8" fillId="0" borderId="1" xfId="0" applyFont="1" applyBorder="1" applyAlignment="1" applyProtection="1">
      <alignment horizontal="center"/>
    </xf>
    <xf numFmtId="0" fontId="2" fillId="2" borderId="1" xfId="1" applyFont="1" applyBorder="1" applyAlignment="1" applyProtection="1">
      <alignment horizontal="center" vertical="center"/>
    </xf>
    <xf numFmtId="0" fontId="6" fillId="0" borderId="0" xfId="9" applyFont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left" vertical="center"/>
    </xf>
    <xf numFmtId="0" fontId="8" fillId="0" borderId="0" xfId="0" applyFont="1" applyBorder="1" applyAlignment="1" applyProtection="1"/>
    <xf numFmtId="0" fontId="8" fillId="0" borderId="2" xfId="0" applyFont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center" vertical="center"/>
    </xf>
    <xf numFmtId="0" fontId="8" fillId="0" borderId="3" xfId="0" applyFont="1" applyBorder="1" applyAlignment="1" applyProtection="1">
      <alignment horizontal="left" vertical="center" wrapText="1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2" fillId="2" borderId="1" xfId="1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</xf>
    <xf numFmtId="0" fontId="0" fillId="0" borderId="1" xfId="0" applyFill="1" applyBorder="1" applyAlignment="1" applyProtection="1">
      <alignment wrapText="1"/>
    </xf>
    <xf numFmtId="0" fontId="2" fillId="0" borderId="0" xfId="1" applyFont="1" applyFill="1" applyBorder="1" applyAlignment="1" applyProtection="1">
      <alignment vertical="center" wrapText="1"/>
    </xf>
    <xf numFmtId="0" fontId="8" fillId="0" borderId="0" xfId="0" applyFont="1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</xf>
    <xf numFmtId="0" fontId="6" fillId="0" borderId="0" xfId="9" applyFont="1" applyAlignment="1" applyProtection="1">
      <alignment horizontal="center" vertical="center"/>
      <protection hidden="1"/>
    </xf>
    <xf numFmtId="0" fontId="7" fillId="2" borderId="1" xfId="1" applyFont="1" applyBorder="1" applyAlignment="1" applyProtection="1">
      <alignment horizontal="center" vertical="center" wrapText="1"/>
    </xf>
    <xf numFmtId="0" fontId="7" fillId="2" borderId="1" xfId="1" applyFont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/>
    </xf>
    <xf numFmtId="0" fontId="8" fillId="0" borderId="4" xfId="0" applyFont="1" applyBorder="1" applyAlignment="1" applyProtection="1">
      <alignment horizontal="center"/>
      <protection locked="0"/>
    </xf>
    <xf numFmtId="0" fontId="8" fillId="0" borderId="5" xfId="0" applyFont="1" applyBorder="1" applyAlignment="1" applyProtection="1">
      <alignment horizont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2" fillId="2" borderId="1" xfId="1" applyFont="1" applyBorder="1" applyAlignment="1" applyProtection="1">
      <alignment horizontal="center" vertical="center" wrapText="1"/>
    </xf>
    <xf numFmtId="0" fontId="2" fillId="2" borderId="1" xfId="1" applyFont="1" applyBorder="1" applyAlignment="1" applyProtection="1">
      <alignment horizontal="center" vertical="center"/>
    </xf>
    <xf numFmtId="0" fontId="9" fillId="0" borderId="0" xfId="0" applyFont="1" applyProtection="1"/>
  </cellXfs>
  <cellStyles count="19">
    <cellStyle name="40% - Accent1" xfId="1" builtinId="31"/>
    <cellStyle name="Comma [0] 2" xfId="3" xr:uid="{00000000-0005-0000-0000-000001000000}"/>
    <cellStyle name="Comma [0] 3" xfId="4" xr:uid="{00000000-0005-0000-0000-000002000000}"/>
    <cellStyle name="Comma 2" xfId="5" xr:uid="{00000000-0005-0000-0000-000003000000}"/>
    <cellStyle name="Comma 3" xfId="6" xr:uid="{00000000-0005-0000-0000-000004000000}"/>
    <cellStyle name="Comma 4" xfId="7" xr:uid="{00000000-0005-0000-0000-000005000000}"/>
    <cellStyle name="Comma 5" xfId="2" xr:uid="{00000000-0005-0000-0000-000006000000}"/>
    <cellStyle name="flashing" xfId="8" xr:uid="{00000000-0005-0000-0000-000007000000}"/>
    <cellStyle name="Normal" xfId="0" builtinId="0"/>
    <cellStyle name="Normal 2" xfId="9" xr:uid="{00000000-0005-0000-0000-000009000000}"/>
    <cellStyle name="Normal 3" xfId="10" xr:uid="{00000000-0005-0000-0000-00000A000000}"/>
    <cellStyle name="Normal 3 2" xfId="11" xr:uid="{00000000-0005-0000-0000-00000B000000}"/>
    <cellStyle name="Normal 4" xfId="12" xr:uid="{00000000-0005-0000-0000-00000C000000}"/>
    <cellStyle name="Normal 4 2" xfId="13" xr:uid="{00000000-0005-0000-0000-00000D000000}"/>
    <cellStyle name="Normal 5" xfId="14" xr:uid="{00000000-0005-0000-0000-00000E000000}"/>
    <cellStyle name="Normal 6" xfId="15" xr:uid="{00000000-0005-0000-0000-00000F000000}"/>
    <cellStyle name="Normal 7" xfId="16" xr:uid="{00000000-0005-0000-0000-000010000000}"/>
    <cellStyle name="Normal 8" xfId="17" xr:uid="{00000000-0005-0000-0000-000011000000}"/>
    <cellStyle name="tgl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trlProps/ctrlProp1.xml><?xml version="1.0" encoding="utf-8"?>
<formControlPr xmlns="http://schemas.microsoft.com/office/spreadsheetml/2009/9/main" objectType="Drop" dropStyle="combo" dx="16" fmlaLink="$V$17" fmlaRange="$V$13:$V$16" noThreeD="1" sel="1" val="0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714375</xdr:colOff>
          <xdr:row>2</xdr:row>
          <xdr:rowOff>276225</xdr:rowOff>
        </xdr:from>
        <xdr:to>
          <xdr:col>3</xdr:col>
          <xdr:colOff>9525</xdr:colOff>
          <xdr:row>4</xdr:row>
          <xdr:rowOff>38100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0</xdr:rowOff>
        </xdr:from>
        <xdr:to>
          <xdr:col>5</xdr:col>
          <xdr:colOff>0</xdr:colOff>
          <xdr:row>15</xdr:row>
          <xdr:rowOff>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266"/>
  <sheetViews>
    <sheetView tabSelected="1" zoomScaleNormal="100" workbookViewId="0">
      <selection activeCell="I4" sqref="I4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76.7109375" style="4" bestFit="1" customWidth="1"/>
    <col min="4" max="4" width="19.85546875" style="4" customWidth="1"/>
    <col min="5" max="5" width="21.5703125" style="4" customWidth="1"/>
    <col min="6" max="6" width="21.85546875" style="4" customWidth="1"/>
    <col min="7" max="7" width="18.7109375" style="4" customWidth="1"/>
    <col min="8" max="8" width="15.5703125" style="4" customWidth="1"/>
    <col min="9" max="9" width="16" style="4" customWidth="1"/>
    <col min="10" max="10" width="10.28515625" style="4" customWidth="1"/>
    <col min="11" max="15" width="9.140625" style="4" customWidth="1"/>
    <col min="16" max="16" width="12.5703125" style="4" hidden="1" customWidth="1"/>
    <col min="17" max="17" width="11.5703125" style="4" hidden="1" customWidth="1"/>
    <col min="18" max="18" width="16.28515625" style="4" hidden="1" customWidth="1"/>
    <col min="19" max="19" width="12" style="4" hidden="1" customWidth="1"/>
    <col min="20" max="20" width="12.140625" style="4" hidden="1" customWidth="1"/>
    <col min="21" max="21" width="9.7109375" style="4" hidden="1" customWidth="1"/>
    <col min="22" max="22" width="16.85546875" style="4" hidden="1" customWidth="1"/>
    <col min="23" max="34" width="9.140625" style="4" hidden="1" customWidth="1"/>
    <col min="35" max="36" width="0" style="4" hidden="1" customWidth="1"/>
    <col min="37" max="16384" width="9.140625" style="4"/>
  </cols>
  <sheetData>
    <row r="1" spans="1:31" ht="23.25" x14ac:dyDescent="0.25">
      <c r="A1" s="55" t="s">
        <v>859</v>
      </c>
      <c r="B1" s="45" t="s">
        <v>772</v>
      </c>
      <c r="C1" s="45"/>
      <c r="D1" s="45"/>
      <c r="E1" s="45"/>
      <c r="F1" s="45"/>
      <c r="G1" s="45"/>
      <c r="H1" s="45"/>
      <c r="I1" s="45"/>
      <c r="J1" s="1"/>
      <c r="K1" s="1"/>
      <c r="L1" s="1"/>
      <c r="M1" s="1"/>
      <c r="N1" s="1"/>
      <c r="O1" s="1"/>
      <c r="P1" s="1"/>
      <c r="Q1" s="1"/>
      <c r="R1" s="1"/>
      <c r="T1" s="1"/>
      <c r="U1" s="1"/>
      <c r="V1" s="9" t="s">
        <v>762</v>
      </c>
      <c r="W1" s="1"/>
      <c r="X1" s="1"/>
      <c r="Y1" s="4" t="s">
        <v>191</v>
      </c>
      <c r="Z1" s="4" t="s">
        <v>192</v>
      </c>
      <c r="AA1" s="4" t="s">
        <v>193</v>
      </c>
      <c r="AB1" s="4" t="s">
        <v>194</v>
      </c>
    </row>
    <row r="2" spans="1:31" ht="23.25" x14ac:dyDescent="0.25">
      <c r="B2" s="45" t="s">
        <v>790</v>
      </c>
      <c r="C2" s="45"/>
      <c r="D2" s="45"/>
      <c r="E2" s="45"/>
      <c r="F2" s="45"/>
      <c r="G2" s="45"/>
      <c r="H2" s="45"/>
      <c r="I2" s="45"/>
      <c r="J2" s="1"/>
      <c r="K2" s="1"/>
      <c r="L2" s="1"/>
      <c r="M2" s="1"/>
      <c r="N2" s="1"/>
      <c r="O2" s="1"/>
      <c r="P2" s="1"/>
      <c r="Q2" s="1"/>
      <c r="R2" s="1"/>
      <c r="T2" s="1"/>
      <c r="U2" s="1"/>
      <c r="V2" s="10" t="e">
        <f>VLOOKUP(V1,Y2:AB250,2,0)</f>
        <v>#N/A</v>
      </c>
      <c r="W2" s="1"/>
      <c r="X2" s="1"/>
      <c r="Y2" s="4" t="s">
        <v>85</v>
      </c>
      <c r="Z2" s="4" t="s">
        <v>365</v>
      </c>
      <c r="AA2" s="4" t="s">
        <v>366</v>
      </c>
      <c r="AB2" s="4" t="s">
        <v>367</v>
      </c>
      <c r="AC2" s="4">
        <f>--ISNUMBER(IFERROR(SEARCH($V$1,Y2,1),""))</f>
        <v>1</v>
      </c>
      <c r="AD2" s="4">
        <f>IF(AC2=1,COUNTIF($AC$2:AC2,1),"")</f>
        <v>1</v>
      </c>
      <c r="AE2" s="4" t="str">
        <f>IFERROR(INDEX($Y$2:$Y$250,MATCH(ROWS($AD$2:AD2),$AD$2:$AD$250,0)),"")</f>
        <v>Afghanistan</v>
      </c>
    </row>
    <row r="3" spans="1:31" ht="23.25" x14ac:dyDescent="0.25">
      <c r="B3" s="3"/>
      <c r="C3" s="3"/>
      <c r="D3" s="3"/>
      <c r="E3" s="3"/>
      <c r="F3" s="3"/>
      <c r="G3" s="3"/>
      <c r="H3" s="3"/>
      <c r="I3" s="3"/>
      <c r="J3" s="3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1"/>
      <c r="W3" s="3"/>
      <c r="X3" s="3"/>
      <c r="Y3" s="4" t="s">
        <v>105</v>
      </c>
      <c r="Z3" s="4" t="s">
        <v>411</v>
      </c>
      <c r="AA3" s="4" t="s">
        <v>412</v>
      </c>
      <c r="AB3" s="4" t="s">
        <v>413</v>
      </c>
      <c r="AC3" s="4">
        <f t="shared" ref="AC3:AC66" si="0">--ISNUMBER(IFERROR(SEARCH($V$1,Y3,1),""))</f>
        <v>1</v>
      </c>
      <c r="AD3" s="4">
        <f>IF(AC3=1,COUNTIF($AC$2:AC3,1),"")</f>
        <v>2</v>
      </c>
      <c r="AE3" s="4" t="str">
        <f>IFERROR(INDEX($Y$2:$Y$250,MATCH(ROWS($AD$2:AD3),$AD$2:$AD$250,0)),"")</f>
        <v>Albania</v>
      </c>
    </row>
    <row r="4" spans="1:31" ht="16.5" customHeight="1" x14ac:dyDescent="0.25">
      <c r="B4" s="5" t="s">
        <v>1</v>
      </c>
      <c r="E4" s="22" t="s">
        <v>0</v>
      </c>
      <c r="F4" s="25" t="str">
        <f>IFERROR(VLOOKUP(V1,Y2:AB250,4,0),"")</f>
        <v/>
      </c>
      <c r="H4" s="23" t="s">
        <v>2</v>
      </c>
      <c r="I4" s="24"/>
      <c r="Y4" s="4" t="s">
        <v>9</v>
      </c>
      <c r="Z4" s="4" t="s">
        <v>195</v>
      </c>
      <c r="AA4" s="4" t="s">
        <v>196</v>
      </c>
      <c r="AB4" s="4" t="s">
        <v>197</v>
      </c>
      <c r="AC4" s="4">
        <f t="shared" si="0"/>
        <v>1</v>
      </c>
      <c r="AD4" s="4">
        <f>IF(AC4=1,COUNTIF($AC$2:AC4,1),"")</f>
        <v>3</v>
      </c>
      <c r="AE4" s="4" t="str">
        <f>IFERROR(INDEX($Y$2:$Y$250,MATCH(ROWS($AD$2:AD4),$AD$2:$AD$250,0)),"")</f>
        <v>Algeria</v>
      </c>
    </row>
    <row r="5" spans="1:31" ht="15" customHeight="1" x14ac:dyDescent="0.25">
      <c r="B5" s="15"/>
      <c r="C5" s="1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Y5" s="4" t="s">
        <v>518</v>
      </c>
      <c r="Z5" s="4" t="s">
        <v>519</v>
      </c>
      <c r="AA5" s="4" t="s">
        <v>520</v>
      </c>
      <c r="AB5" s="4" t="s">
        <v>692</v>
      </c>
      <c r="AC5" s="4">
        <f t="shared" si="0"/>
        <v>1</v>
      </c>
      <c r="AD5" s="4">
        <f>IF(AC5=1,COUNTIF($AC$2:AC5,1),"")</f>
        <v>4</v>
      </c>
      <c r="AE5" s="4" t="str">
        <f>IFERROR(INDEX($Y$2:$Y$250,MATCH(ROWS($AD$2:AD5),$AD$2:$AD$250,0)),"")</f>
        <v>American Samoa</v>
      </c>
    </row>
    <row r="6" spans="1:31" ht="15" customHeight="1" x14ac:dyDescent="0.25">
      <c r="B6" s="17"/>
      <c r="C6" s="16"/>
      <c r="D6" s="16"/>
      <c r="E6" s="16"/>
      <c r="F6" s="16"/>
      <c r="G6" s="16"/>
      <c r="H6" s="16"/>
      <c r="I6" s="16"/>
      <c r="N6" s="12"/>
      <c r="O6" s="12"/>
      <c r="P6" s="12"/>
      <c r="Q6" s="12"/>
      <c r="R6" s="12"/>
      <c r="S6" s="48"/>
      <c r="T6" s="48"/>
      <c r="Y6" s="4" t="s">
        <v>106</v>
      </c>
      <c r="Z6" s="4" t="s">
        <v>414</v>
      </c>
      <c r="AA6" s="4" t="s">
        <v>415</v>
      </c>
      <c r="AB6" s="4" t="s">
        <v>413</v>
      </c>
      <c r="AC6" s="4">
        <f t="shared" si="0"/>
        <v>1</v>
      </c>
      <c r="AD6" s="4">
        <f>IF(AC6=1,COUNTIF($AC$2:AC6,1),"")</f>
        <v>5</v>
      </c>
      <c r="AE6" s="4" t="str">
        <f>IFERROR(INDEX($Y$2:$Y$250,MATCH(ROWS($AD$2:AD6),$AD$2:$AD$250,0)),"")</f>
        <v>Andorra</v>
      </c>
    </row>
    <row r="7" spans="1:31" ht="30" customHeight="1" x14ac:dyDescent="0.25">
      <c r="B7" s="47" t="s">
        <v>8</v>
      </c>
      <c r="C7" s="47" t="s">
        <v>750</v>
      </c>
      <c r="D7" s="46" t="s">
        <v>751</v>
      </c>
      <c r="E7" s="46" t="s">
        <v>747</v>
      </c>
      <c r="F7" s="46"/>
      <c r="G7" s="46"/>
      <c r="H7" s="16"/>
      <c r="I7" s="16"/>
      <c r="N7" s="20"/>
      <c r="O7" s="20"/>
      <c r="P7" s="13"/>
      <c r="Q7" s="13"/>
      <c r="R7" s="13"/>
      <c r="S7" s="13"/>
      <c r="T7" s="13"/>
      <c r="Y7" s="4" t="s">
        <v>10</v>
      </c>
      <c r="Z7" s="4" t="s">
        <v>198</v>
      </c>
      <c r="AA7" s="4" t="s">
        <v>199</v>
      </c>
      <c r="AB7" s="4" t="s">
        <v>197</v>
      </c>
      <c r="AC7" s="4">
        <f t="shared" si="0"/>
        <v>1</v>
      </c>
      <c r="AD7" s="4">
        <f>IF(AC7=1,COUNTIF($AC$2:AC7,1),"")</f>
        <v>6</v>
      </c>
      <c r="AE7" s="4" t="str">
        <f>IFERROR(INDEX($Y$2:$Y$250,MATCH(ROWS($AD$2:AD7),$AD$2:$AD$250,0)),"")</f>
        <v>Angola</v>
      </c>
    </row>
    <row r="8" spans="1:31" ht="30" customHeight="1" x14ac:dyDescent="0.25">
      <c r="B8" s="47"/>
      <c r="C8" s="47"/>
      <c r="D8" s="46"/>
      <c r="E8" s="18" t="s">
        <v>752</v>
      </c>
      <c r="F8" s="18" t="s">
        <v>753</v>
      </c>
      <c r="G8" s="18" t="s">
        <v>754</v>
      </c>
      <c r="H8" s="16"/>
      <c r="I8" s="16"/>
      <c r="N8" s="14"/>
      <c r="O8" s="14"/>
      <c r="P8" s="14"/>
      <c r="Q8" s="14"/>
      <c r="R8" s="14"/>
      <c r="S8" s="14"/>
      <c r="T8" s="14"/>
      <c r="Y8" s="44" t="s">
        <v>522</v>
      </c>
      <c r="Z8" s="44" t="s">
        <v>523</v>
      </c>
      <c r="AA8" s="44" t="s">
        <v>524</v>
      </c>
      <c r="AB8" s="44" t="s">
        <v>295</v>
      </c>
      <c r="AC8" s="4">
        <f t="shared" si="0"/>
        <v>1</v>
      </c>
      <c r="AD8" s="4">
        <f>IF(AC8=1,COUNTIF($AC$2:AC8,1),"")</f>
        <v>7</v>
      </c>
      <c r="AE8" s="4" t="str">
        <f>IFERROR(INDEX($Y$2:$Y$250,MATCH(ROWS($AD$2:AD8),$AD$2:$AD$250,0)),"")</f>
        <v>Anguilla</v>
      </c>
    </row>
    <row r="9" spans="1:31" ht="15" customHeight="1" x14ac:dyDescent="0.25">
      <c r="B9" s="33">
        <v>1</v>
      </c>
      <c r="C9" s="31" t="s">
        <v>781</v>
      </c>
      <c r="D9" s="36"/>
      <c r="E9" s="36"/>
      <c r="F9" s="36"/>
      <c r="G9" s="36"/>
      <c r="H9" s="16"/>
      <c r="I9" s="16"/>
      <c r="N9" s="14"/>
      <c r="O9" s="14"/>
      <c r="P9" s="14"/>
      <c r="Q9" s="14"/>
      <c r="R9" s="14"/>
      <c r="S9" s="14"/>
      <c r="T9" s="14"/>
      <c r="Y9" s="44" t="s">
        <v>51</v>
      </c>
      <c r="Z9" s="44" t="s">
        <v>293</v>
      </c>
      <c r="AA9" s="44" t="s">
        <v>294</v>
      </c>
      <c r="AB9" s="44" t="s">
        <v>295</v>
      </c>
      <c r="AC9" s="4">
        <f t="shared" si="0"/>
        <v>1</v>
      </c>
      <c r="AD9" s="4">
        <f>IF(AC9=1,COUNTIF($AC$2:AC9,1),"")</f>
        <v>8</v>
      </c>
      <c r="AE9" s="4" t="str">
        <f>IFERROR(INDEX($Y$2:$Y$250,MATCH(ROWS($AD$2:AD9),$AD$2:$AD$250,0)),"")</f>
        <v>Antigua and Barbuda</v>
      </c>
    </row>
    <row r="10" spans="1:31" ht="15" customHeight="1" x14ac:dyDescent="0.25">
      <c r="B10" s="28">
        <v>2</v>
      </c>
      <c r="C10" s="27" t="s">
        <v>765</v>
      </c>
      <c r="D10" s="37"/>
      <c r="E10" s="37"/>
      <c r="F10" s="37"/>
      <c r="G10" s="37"/>
      <c r="H10" s="16"/>
      <c r="I10" s="16"/>
      <c r="N10" s="14"/>
      <c r="O10" s="14"/>
      <c r="P10" s="14"/>
      <c r="Q10" s="14"/>
      <c r="R10" s="14"/>
      <c r="S10" s="14"/>
      <c r="T10" s="14"/>
      <c r="Y10" s="44" t="s">
        <v>52</v>
      </c>
      <c r="Z10" s="44" t="s">
        <v>296</v>
      </c>
      <c r="AA10" s="44" t="s">
        <v>297</v>
      </c>
      <c r="AB10" s="44" t="s">
        <v>295</v>
      </c>
      <c r="AC10" s="4">
        <f t="shared" si="0"/>
        <v>1</v>
      </c>
      <c r="AD10" s="4">
        <f>IF(AC10=1,COUNTIF($AC$2:AC10,1),"")</f>
        <v>9</v>
      </c>
      <c r="AE10" s="4" t="str">
        <f>IFERROR(INDEX($Y$2:$Y$250,MATCH(ROWS($AD$2:AD10),$AD$2:$AD$250,0)),"")</f>
        <v>Argentina</v>
      </c>
    </row>
    <row r="11" spans="1:31" ht="15" customHeight="1" x14ac:dyDescent="0.25">
      <c r="B11" s="32"/>
      <c r="C11" s="32"/>
      <c r="D11" s="32"/>
      <c r="E11" s="32"/>
      <c r="F11" s="32"/>
      <c r="G11" s="32"/>
      <c r="H11" s="16"/>
      <c r="I11" s="16"/>
      <c r="N11" s="14"/>
      <c r="O11" s="14"/>
      <c r="P11" s="14"/>
      <c r="Q11" s="14"/>
      <c r="R11" s="14"/>
      <c r="S11" s="14"/>
      <c r="T11" s="14"/>
      <c r="Y11" s="44" t="s">
        <v>107</v>
      </c>
      <c r="Z11" s="44" t="s">
        <v>416</v>
      </c>
      <c r="AA11" s="44" t="s">
        <v>417</v>
      </c>
      <c r="AB11" s="44" t="s">
        <v>413</v>
      </c>
      <c r="AC11" s="4">
        <f t="shared" si="0"/>
        <v>1</v>
      </c>
      <c r="AD11" s="4">
        <f>IF(AC11=1,COUNTIF($AC$2:AC11,1),"")</f>
        <v>10</v>
      </c>
      <c r="AE11" s="4" t="str">
        <f>IFERROR(INDEX($Y$2:$Y$250,MATCH(ROWS($AD$2:AD11),$AD$2:$AD$250,0)),"")</f>
        <v>Armenia</v>
      </c>
    </row>
    <row r="12" spans="1:31" ht="15" customHeight="1" x14ac:dyDescent="0.25">
      <c r="B12" s="32"/>
      <c r="C12" s="32"/>
      <c r="D12" s="32"/>
      <c r="E12" s="32"/>
      <c r="F12" s="32"/>
      <c r="G12" s="32"/>
      <c r="H12" s="16"/>
      <c r="I12" s="16"/>
      <c r="N12" s="14"/>
      <c r="O12" s="14"/>
      <c r="P12" s="14"/>
      <c r="Q12" s="14"/>
      <c r="R12" s="14"/>
      <c r="S12" s="14"/>
      <c r="T12" s="14"/>
      <c r="Y12" s="44" t="s">
        <v>525</v>
      </c>
      <c r="Z12" s="44" t="s">
        <v>526</v>
      </c>
      <c r="AA12" s="44" t="s">
        <v>527</v>
      </c>
      <c r="AB12" s="44" t="s">
        <v>295</v>
      </c>
      <c r="AC12" s="4">
        <f t="shared" si="0"/>
        <v>1</v>
      </c>
      <c r="AD12" s="4">
        <f>IF(AC12=1,COUNTIF($AC$2:AC12,1),"")</f>
        <v>11</v>
      </c>
      <c r="AE12" s="4" t="str">
        <f>IFERROR(INDEX($Y$2:$Y$250,MATCH(ROWS($AD$2:AD12),$AD$2:$AD$250,0)),"")</f>
        <v>Aruba</v>
      </c>
    </row>
    <row r="13" spans="1:31" ht="30" customHeight="1" x14ac:dyDescent="0.25">
      <c r="B13" s="47" t="s">
        <v>8</v>
      </c>
      <c r="C13" s="47" t="s">
        <v>750</v>
      </c>
      <c r="D13" s="47" t="s">
        <v>766</v>
      </c>
      <c r="E13" s="47"/>
      <c r="F13" s="47" t="s">
        <v>767</v>
      </c>
      <c r="G13" s="47"/>
      <c r="N13" s="14"/>
      <c r="O13" s="14"/>
      <c r="P13" s="14"/>
      <c r="Y13" s="44" t="s">
        <v>166</v>
      </c>
      <c r="Z13" s="44" t="s">
        <v>690</v>
      </c>
      <c r="AA13" s="44" t="s">
        <v>691</v>
      </c>
      <c r="AB13" s="44" t="s">
        <v>692</v>
      </c>
      <c r="AC13" s="4">
        <f t="shared" si="0"/>
        <v>1</v>
      </c>
      <c r="AD13" s="4">
        <f>IF(AC13=1,COUNTIF($AC$2:AC13,1),"")</f>
        <v>12</v>
      </c>
      <c r="AE13" s="4" t="str">
        <f>IFERROR(INDEX($Y$2:$Y$250,MATCH(ROWS($AD$2:AD13),$AD$2:$AD$250,0)),"")</f>
        <v>Australia</v>
      </c>
    </row>
    <row r="14" spans="1:31" ht="30" customHeight="1" x14ac:dyDescent="0.25">
      <c r="B14" s="47"/>
      <c r="C14" s="47"/>
      <c r="D14" s="47"/>
      <c r="E14" s="47"/>
      <c r="F14" s="47"/>
      <c r="G14" s="47"/>
      <c r="N14" s="14"/>
      <c r="O14" s="14"/>
      <c r="P14" s="14"/>
      <c r="V14" s="4" t="s">
        <v>748</v>
      </c>
      <c r="Y14" s="44" t="s">
        <v>108</v>
      </c>
      <c r="Z14" s="44" t="s">
        <v>418</v>
      </c>
      <c r="AA14" s="44" t="s">
        <v>419</v>
      </c>
      <c r="AB14" s="44" t="s">
        <v>413</v>
      </c>
      <c r="AC14" s="4">
        <f t="shared" si="0"/>
        <v>1</v>
      </c>
      <c r="AD14" s="4">
        <f>IF(AC14=1,COUNTIF($AC$2:AC14,1),"")</f>
        <v>13</v>
      </c>
      <c r="AE14" s="4" t="str">
        <f>IFERROR(INDEX($Y$2:$Y$250,MATCH(ROWS($AD$2:AD14),$AD$2:$AD$250,0)),"")</f>
        <v>Austria</v>
      </c>
    </row>
    <row r="15" spans="1:31" ht="47.25" x14ac:dyDescent="0.25">
      <c r="B15" s="34">
        <v>1</v>
      </c>
      <c r="C15" s="35" t="s">
        <v>756</v>
      </c>
      <c r="D15" s="49"/>
      <c r="E15" s="50"/>
      <c r="F15" s="51"/>
      <c r="G15" s="52"/>
      <c r="N15" s="14"/>
      <c r="O15" s="14"/>
      <c r="P15" s="14"/>
      <c r="V15" s="11" t="s">
        <v>755</v>
      </c>
      <c r="Y15" s="44" t="s">
        <v>109</v>
      </c>
      <c r="Z15" s="44" t="s">
        <v>420</v>
      </c>
      <c r="AA15" s="44" t="s">
        <v>421</v>
      </c>
      <c r="AB15" s="44" t="s">
        <v>413</v>
      </c>
      <c r="AC15" s="4">
        <f t="shared" si="0"/>
        <v>1</v>
      </c>
      <c r="AD15" s="4">
        <f>IF(AC15=1,COUNTIF($AC$2:AC15,1),"")</f>
        <v>14</v>
      </c>
      <c r="AE15" s="4" t="str">
        <f>IFERROR(INDEX($Y$2:$Y$250,MATCH(ROWS($AD$2:AD15),$AD$2:$AD$250,0)),"")</f>
        <v>Azerbaijan</v>
      </c>
    </row>
    <row r="16" spans="1:31" x14ac:dyDescent="0.25">
      <c r="V16" s="4" t="s">
        <v>749</v>
      </c>
      <c r="Y16" s="44" t="s">
        <v>298</v>
      </c>
      <c r="Z16" s="44" t="s">
        <v>299</v>
      </c>
      <c r="AA16" s="44" t="s">
        <v>300</v>
      </c>
      <c r="AB16" s="44" t="s">
        <v>295</v>
      </c>
      <c r="AC16" s="4">
        <f t="shared" si="0"/>
        <v>1</v>
      </c>
      <c r="AD16" s="4">
        <f>IF(AC16=1,COUNTIF($AC$2:AC16,1),"")</f>
        <v>15</v>
      </c>
      <c r="AE16" s="4" t="str">
        <f>IFERROR(INDEX($Y$2:$Y$250,MATCH(ROWS($AD$2:AD16),$AD$2:$AD$250,0)),"")</f>
        <v>Bahamas</v>
      </c>
    </row>
    <row r="17" spans="6:31" x14ac:dyDescent="0.25">
      <c r="Q17" s="4" t="s">
        <v>748</v>
      </c>
      <c r="R17" s="4" t="s">
        <v>755</v>
      </c>
      <c r="S17" s="4" t="s">
        <v>749</v>
      </c>
      <c r="V17" s="11">
        <v>1</v>
      </c>
      <c r="Y17" s="44" t="s">
        <v>86</v>
      </c>
      <c r="Z17" s="44" t="s">
        <v>368</v>
      </c>
      <c r="AA17" s="44" t="s">
        <v>369</v>
      </c>
      <c r="AB17" s="44" t="s">
        <v>367</v>
      </c>
      <c r="AC17" s="4">
        <f t="shared" si="0"/>
        <v>1</v>
      </c>
      <c r="AD17" s="4">
        <f>IF(AC17=1,COUNTIF($AC$2:AC17,1),"")</f>
        <v>16</v>
      </c>
      <c r="AE17" s="4" t="str">
        <f>IFERROR(INDEX($Y$2:$Y$250,MATCH(ROWS($AD$2:AD17),$AD$2:$AD$250,0)),"")</f>
        <v>Bahrain</v>
      </c>
    </row>
    <row r="18" spans="6:31" x14ac:dyDescent="0.25">
      <c r="F18" s="26"/>
      <c r="Q18" s="4" t="str">
        <f>IF(V17=2,"True","")</f>
        <v/>
      </c>
      <c r="R18" s="4" t="str">
        <f>IF(V17=3,"True","")</f>
        <v/>
      </c>
      <c r="S18" s="4" t="str">
        <f>IF(V17=4,"True","")</f>
        <v/>
      </c>
      <c r="Y18" s="44" t="s">
        <v>155</v>
      </c>
      <c r="Z18" s="44" t="s">
        <v>791</v>
      </c>
      <c r="AA18" s="44" t="s">
        <v>668</v>
      </c>
      <c r="AB18" s="44" t="s">
        <v>669</v>
      </c>
      <c r="AC18" s="4">
        <f t="shared" si="0"/>
        <v>1</v>
      </c>
      <c r="AD18" s="4">
        <f>IF(AC18=1,COUNTIF($AC$2:AC18,1),"")</f>
        <v>17</v>
      </c>
      <c r="AE18" s="4" t="str">
        <f>IFERROR(INDEX($Y$2:$Y$250,MATCH(ROWS($AD$2:AD18),$AD$2:$AD$250,0)),"")</f>
        <v>Bangladesh</v>
      </c>
    </row>
    <row r="19" spans="6:31" x14ac:dyDescent="0.25">
      <c r="Y19" s="44" t="s">
        <v>53</v>
      </c>
      <c r="Z19" s="44" t="s">
        <v>301</v>
      </c>
      <c r="AA19" s="44" t="s">
        <v>302</v>
      </c>
      <c r="AB19" s="44" t="s">
        <v>295</v>
      </c>
      <c r="AC19" s="4">
        <f t="shared" si="0"/>
        <v>1</v>
      </c>
      <c r="AD19" s="4">
        <f>IF(AC19=1,COUNTIF($AC$2:AC19,1),"")</f>
        <v>18</v>
      </c>
      <c r="AE19" s="4" t="str">
        <f>IFERROR(INDEX($Y$2:$Y$250,MATCH(ROWS($AD$2:AD19),$AD$2:$AD$250,0)),"")</f>
        <v>Barbados</v>
      </c>
    </row>
    <row r="20" spans="6:31" ht="15" customHeight="1" x14ac:dyDescent="0.25">
      <c r="Y20" s="44" t="s">
        <v>110</v>
      </c>
      <c r="Z20" s="44" t="s">
        <v>422</v>
      </c>
      <c r="AA20" s="44" t="s">
        <v>423</v>
      </c>
      <c r="AB20" s="44" t="s">
        <v>413</v>
      </c>
      <c r="AC20" s="4">
        <f t="shared" si="0"/>
        <v>1</v>
      </c>
      <c r="AD20" s="4">
        <f>IF(AC20=1,COUNTIF($AC$2:AC20,1),"")</f>
        <v>19</v>
      </c>
      <c r="AE20" s="4" t="str">
        <f>IFERROR(INDEX($Y$2:$Y$250,MATCH(ROWS($AD$2:AD20),$AD$2:$AD$250,0)),"")</f>
        <v>Belarus</v>
      </c>
    </row>
    <row r="21" spans="6:31" ht="15" customHeight="1" x14ac:dyDescent="0.25">
      <c r="Y21" s="44" t="s">
        <v>111</v>
      </c>
      <c r="Z21" s="44" t="s">
        <v>424</v>
      </c>
      <c r="AA21" s="44" t="s">
        <v>425</v>
      </c>
      <c r="AB21" s="44" t="s">
        <v>413</v>
      </c>
      <c r="AC21" s="4">
        <f t="shared" si="0"/>
        <v>1</v>
      </c>
      <c r="AD21" s="4">
        <f>IF(AC21=1,COUNTIF($AC$2:AC21,1),"")</f>
        <v>20</v>
      </c>
      <c r="AE21" s="4" t="str">
        <f>IFERROR(INDEX($Y$2:$Y$250,MATCH(ROWS($AD$2:AD21),$AD$2:$AD$250,0)),"")</f>
        <v>Belgium</v>
      </c>
    </row>
    <row r="22" spans="6:31" ht="15" customHeight="1" x14ac:dyDescent="0.25">
      <c r="Y22" s="44" t="s">
        <v>54</v>
      </c>
      <c r="Z22" s="44" t="s">
        <v>303</v>
      </c>
      <c r="AA22" s="44" t="s">
        <v>304</v>
      </c>
      <c r="AB22" s="44" t="s">
        <v>295</v>
      </c>
      <c r="AC22" s="4">
        <f t="shared" si="0"/>
        <v>1</v>
      </c>
      <c r="AD22" s="4">
        <f>IF(AC22=1,COUNTIF($AC$2:AC22,1),"")</f>
        <v>21</v>
      </c>
      <c r="AE22" s="4" t="str">
        <f>IFERROR(INDEX($Y$2:$Y$250,MATCH(ROWS($AD$2:AD22),$AD$2:$AD$250,0)),"")</f>
        <v>Belize</v>
      </c>
    </row>
    <row r="23" spans="6:31" x14ac:dyDescent="0.25">
      <c r="Y23" s="44" t="s">
        <v>11</v>
      </c>
      <c r="Z23" s="44" t="s">
        <v>12</v>
      </c>
      <c r="AA23" s="44" t="s">
        <v>200</v>
      </c>
      <c r="AB23" s="44" t="s">
        <v>197</v>
      </c>
      <c r="AC23" s="4">
        <f t="shared" si="0"/>
        <v>1</v>
      </c>
      <c r="AD23" s="4">
        <f>IF(AC23=1,COUNTIF($AC$2:AC23,1),"")</f>
        <v>22</v>
      </c>
      <c r="AE23" s="4" t="str">
        <f>IFERROR(INDEX($Y$2:$Y$250,MATCH(ROWS($AD$2:AD23),$AD$2:$AD$250,0)),"")</f>
        <v>Benin</v>
      </c>
    </row>
    <row r="24" spans="6:31" x14ac:dyDescent="0.25">
      <c r="Y24" s="44" t="s">
        <v>528</v>
      </c>
      <c r="Z24" s="44" t="s">
        <v>529</v>
      </c>
      <c r="AA24" s="44" t="s">
        <v>530</v>
      </c>
      <c r="AB24" s="44" t="s">
        <v>295</v>
      </c>
      <c r="AC24" s="4">
        <f t="shared" si="0"/>
        <v>1</v>
      </c>
      <c r="AD24" s="4">
        <f>IF(AC24=1,COUNTIF($AC$2:AC24,1),"")</f>
        <v>23</v>
      </c>
      <c r="AE24" s="4" t="str">
        <f>IFERROR(INDEX($Y$2:$Y$250,MATCH(ROWS($AD$2:AD24),$AD$2:$AD$250,0)),"")</f>
        <v>Bermuda</v>
      </c>
    </row>
    <row r="25" spans="6:31" x14ac:dyDescent="0.25">
      <c r="Y25" s="44" t="s">
        <v>156</v>
      </c>
      <c r="Z25" s="44" t="s">
        <v>670</v>
      </c>
      <c r="AA25" s="44" t="s">
        <v>671</v>
      </c>
      <c r="AB25" s="44" t="s">
        <v>669</v>
      </c>
      <c r="AC25" s="4">
        <f t="shared" si="0"/>
        <v>1</v>
      </c>
      <c r="AD25" s="4">
        <f>IF(AC25=1,COUNTIF($AC$2:AC25,1),"")</f>
        <v>24</v>
      </c>
      <c r="AE25" s="4" t="str">
        <f>IFERROR(INDEX($Y$2:$Y$250,MATCH(ROWS($AD$2:AD25),$AD$2:$AD$250,0)),"")</f>
        <v>Bhutan</v>
      </c>
    </row>
    <row r="26" spans="6:31" x14ac:dyDescent="0.25">
      <c r="Y26" s="44" t="s">
        <v>55</v>
      </c>
      <c r="Z26" s="44" t="s">
        <v>305</v>
      </c>
      <c r="AA26" s="44" t="s">
        <v>306</v>
      </c>
      <c r="AB26" s="44" t="s">
        <v>295</v>
      </c>
      <c r="AC26" s="4">
        <f t="shared" si="0"/>
        <v>1</v>
      </c>
      <c r="AD26" s="4">
        <f>IF(AC26=1,COUNTIF($AC$2:AC26,1),"")</f>
        <v>25</v>
      </c>
      <c r="AE26" s="4" t="str">
        <f>IFERROR(INDEX($Y$2:$Y$250,MATCH(ROWS($AD$2:AD26),$AD$2:$AD$250,0)),"")</f>
        <v>Bolivia (Plurinational State of)</v>
      </c>
    </row>
    <row r="27" spans="6:31" x14ac:dyDescent="0.25">
      <c r="Y27" s="44" t="s">
        <v>531</v>
      </c>
      <c r="Z27" s="44" t="s">
        <v>532</v>
      </c>
      <c r="AA27" s="44" t="s">
        <v>533</v>
      </c>
      <c r="AB27" s="44" t="s">
        <v>295</v>
      </c>
      <c r="AC27" s="4">
        <f t="shared" si="0"/>
        <v>1</v>
      </c>
      <c r="AD27" s="4">
        <f>IF(AC27=1,COUNTIF($AC$2:AC27,1),"")</f>
        <v>26</v>
      </c>
      <c r="AE27" s="4" t="str">
        <f>IFERROR(INDEX($Y$2:$Y$250,MATCH(ROWS($AD$2:AD27),$AD$2:$AD$250,0)),"")</f>
        <v>Bonaire, Saint Eustatius and Saba</v>
      </c>
    </row>
    <row r="28" spans="6:31" x14ac:dyDescent="0.25">
      <c r="Y28" s="44" t="s">
        <v>112</v>
      </c>
      <c r="Z28" s="44" t="s">
        <v>426</v>
      </c>
      <c r="AA28" s="44" t="s">
        <v>427</v>
      </c>
      <c r="AB28" s="44" t="s">
        <v>413</v>
      </c>
      <c r="AC28" s="4">
        <f t="shared" si="0"/>
        <v>1</v>
      </c>
      <c r="AD28" s="4">
        <f>IF(AC28=1,COUNTIF($AC$2:AC28,1),"")</f>
        <v>27</v>
      </c>
      <c r="AE28" s="4" t="str">
        <f>IFERROR(INDEX($Y$2:$Y$250,MATCH(ROWS($AD$2:AD28),$AD$2:$AD$250,0)),"")</f>
        <v>Bosnia and Herzegovina</v>
      </c>
    </row>
    <row r="29" spans="6:31" x14ac:dyDescent="0.25">
      <c r="Y29" s="44" t="s">
        <v>13</v>
      </c>
      <c r="Z29" s="44" t="s">
        <v>201</v>
      </c>
      <c r="AA29" s="44" t="s">
        <v>202</v>
      </c>
      <c r="AB29" s="44" t="s">
        <v>197</v>
      </c>
      <c r="AC29" s="4">
        <f t="shared" si="0"/>
        <v>1</v>
      </c>
      <c r="AD29" s="4">
        <f>IF(AC29=1,COUNTIF($AC$2:AC29,1),"")</f>
        <v>28</v>
      </c>
      <c r="AE29" s="4" t="str">
        <f>IFERROR(INDEX($Y$2:$Y$250,MATCH(ROWS($AD$2:AD29),$AD$2:$AD$250,0)),"")</f>
        <v>Botswana</v>
      </c>
    </row>
    <row r="30" spans="6:31" x14ac:dyDescent="0.25">
      <c r="Y30" s="44" t="s">
        <v>792</v>
      </c>
      <c r="Z30" s="44" t="s">
        <v>793</v>
      </c>
      <c r="AA30" s="44" t="s">
        <v>794</v>
      </c>
      <c r="AB30" s="44" t="s">
        <v>521</v>
      </c>
      <c r="AC30" s="4">
        <f t="shared" si="0"/>
        <v>1</v>
      </c>
      <c r="AD30" s="4">
        <f>IF(AC30=1,COUNTIF($AC$2:AC30,1),"")</f>
        <v>29</v>
      </c>
      <c r="AE30" s="4" t="str">
        <f>IFERROR(INDEX($Y$2:$Y$250,MATCH(ROWS($AD$2:AD30),$AD$2:$AD$250,0)),"")</f>
        <v>Bouvet Island</v>
      </c>
    </row>
    <row r="31" spans="6:31" x14ac:dyDescent="0.25">
      <c r="Y31" s="44" t="s">
        <v>56</v>
      </c>
      <c r="Z31" s="44" t="s">
        <v>307</v>
      </c>
      <c r="AA31" s="44" t="s">
        <v>308</v>
      </c>
      <c r="AB31" s="44" t="s">
        <v>295</v>
      </c>
      <c r="AC31" s="4">
        <f t="shared" si="0"/>
        <v>1</v>
      </c>
      <c r="AD31" s="4">
        <f>IF(AC31=1,COUNTIF($AC$2:AC31,1),"")</f>
        <v>30</v>
      </c>
      <c r="AE31" s="4" t="str">
        <f>IFERROR(INDEX($Y$2:$Y$250,MATCH(ROWS($AD$2:AD31),$AD$2:$AD$250,0)),"")</f>
        <v>Brazil</v>
      </c>
    </row>
    <row r="32" spans="6:31" x14ac:dyDescent="0.25">
      <c r="Y32" s="44" t="s">
        <v>795</v>
      </c>
      <c r="Z32" s="44" t="s">
        <v>796</v>
      </c>
      <c r="AA32" s="44" t="s">
        <v>797</v>
      </c>
      <c r="AB32" s="44" t="s">
        <v>521</v>
      </c>
      <c r="AC32" s="4">
        <f t="shared" si="0"/>
        <v>1</v>
      </c>
      <c r="AD32" s="4">
        <f>IF(AC32=1,COUNTIF($AC$2:AC32,1),"")</f>
        <v>31</v>
      </c>
      <c r="AE32" s="4" t="str">
        <f>IFERROR(INDEX($Y$2:$Y$250,MATCH(ROWS($AD$2:AD32),$AD$2:$AD$250,0)),"")</f>
        <v>British Indian Ocean Territory</v>
      </c>
    </row>
    <row r="33" spans="25:31" x14ac:dyDescent="0.25">
      <c r="Y33" s="44" t="s">
        <v>534</v>
      </c>
      <c r="Z33" s="44" t="s">
        <v>535</v>
      </c>
      <c r="AA33" s="44" t="s">
        <v>536</v>
      </c>
      <c r="AB33" s="44" t="s">
        <v>295</v>
      </c>
      <c r="AC33" s="4">
        <f t="shared" si="0"/>
        <v>1</v>
      </c>
      <c r="AD33" s="4">
        <f>IF(AC33=1,COUNTIF($AC$2:AC33,1),"")</f>
        <v>32</v>
      </c>
      <c r="AE33" s="4" t="str">
        <f>IFERROR(INDEX($Y$2:$Y$250,MATCH(ROWS($AD$2:AD33),$AD$2:$AD$250,0)),"")</f>
        <v>British Virgin Islands</v>
      </c>
    </row>
    <row r="34" spans="25:31" x14ac:dyDescent="0.25">
      <c r="Y34" s="44" t="s">
        <v>167</v>
      </c>
      <c r="Z34" s="44" t="s">
        <v>693</v>
      </c>
      <c r="AA34" s="44" t="s">
        <v>694</v>
      </c>
      <c r="AB34" s="44" t="s">
        <v>692</v>
      </c>
      <c r="AC34" s="4">
        <f t="shared" si="0"/>
        <v>1</v>
      </c>
      <c r="AD34" s="4">
        <f>IF(AC34=1,COUNTIF($AC$2:AC34,1),"")</f>
        <v>33</v>
      </c>
      <c r="AE34" s="4" t="str">
        <f>IFERROR(INDEX($Y$2:$Y$250,MATCH(ROWS($AD$2:AD34),$AD$2:$AD$250,0)),"")</f>
        <v>Brunei Darussalam</v>
      </c>
    </row>
    <row r="35" spans="25:31" x14ac:dyDescent="0.25">
      <c r="Y35" s="44" t="s">
        <v>113</v>
      </c>
      <c r="Z35" s="44" t="s">
        <v>428</v>
      </c>
      <c r="AA35" s="44" t="s">
        <v>429</v>
      </c>
      <c r="AB35" s="44" t="s">
        <v>413</v>
      </c>
      <c r="AC35" s="4">
        <f t="shared" si="0"/>
        <v>1</v>
      </c>
      <c r="AD35" s="4">
        <f>IF(AC35=1,COUNTIF($AC$2:AC35,1),"")</f>
        <v>34</v>
      </c>
      <c r="AE35" s="4" t="str">
        <f>IFERROR(INDEX($Y$2:$Y$250,MATCH(ROWS($AD$2:AD35),$AD$2:$AD$250,0)),"")</f>
        <v>Bulgaria</v>
      </c>
    </row>
    <row r="36" spans="25:31" x14ac:dyDescent="0.25">
      <c r="Y36" s="44" t="s">
        <v>14</v>
      </c>
      <c r="Z36" s="44" t="s">
        <v>203</v>
      </c>
      <c r="AA36" s="44" t="s">
        <v>204</v>
      </c>
      <c r="AB36" s="44" t="s">
        <v>197</v>
      </c>
      <c r="AC36" s="4">
        <f t="shared" si="0"/>
        <v>1</v>
      </c>
      <c r="AD36" s="4">
        <f>IF(AC36=1,COUNTIF($AC$2:AC36,1),"")</f>
        <v>35</v>
      </c>
      <c r="AE36" s="4" t="str">
        <f>IFERROR(INDEX($Y$2:$Y$250,MATCH(ROWS($AD$2:AD36),$AD$2:$AD$250,0)),"")</f>
        <v>Burkina Faso</v>
      </c>
    </row>
    <row r="37" spans="25:31" x14ac:dyDescent="0.25">
      <c r="Y37" s="44" t="s">
        <v>15</v>
      </c>
      <c r="Z37" s="44" t="s">
        <v>205</v>
      </c>
      <c r="AA37" s="44" t="s">
        <v>206</v>
      </c>
      <c r="AB37" s="44" t="s">
        <v>197</v>
      </c>
      <c r="AC37" s="4">
        <f t="shared" si="0"/>
        <v>1</v>
      </c>
      <c r="AD37" s="4">
        <f>IF(AC37=1,COUNTIF($AC$2:AC37,1),"")</f>
        <v>36</v>
      </c>
      <c r="AE37" s="4" t="str">
        <f>IFERROR(INDEX($Y$2:$Y$250,MATCH(ROWS($AD$2:AD37),$AD$2:$AD$250,0)),"")</f>
        <v>Burundi</v>
      </c>
    </row>
    <row r="38" spans="25:31" x14ac:dyDescent="0.25">
      <c r="Y38" s="44" t="s">
        <v>207</v>
      </c>
      <c r="Z38" s="44" t="s">
        <v>208</v>
      </c>
      <c r="AA38" s="44" t="s">
        <v>209</v>
      </c>
      <c r="AB38" s="44" t="s">
        <v>197</v>
      </c>
      <c r="AC38" s="4">
        <f t="shared" si="0"/>
        <v>1</v>
      </c>
      <c r="AD38" s="4">
        <f>IF(AC38=1,COUNTIF($AC$2:AC38,1),"")</f>
        <v>37</v>
      </c>
      <c r="AE38" s="4" t="str">
        <f>IFERROR(INDEX($Y$2:$Y$250,MATCH(ROWS($AD$2:AD38),$AD$2:$AD$250,0)),"")</f>
        <v>Cabo Verde</v>
      </c>
    </row>
    <row r="39" spans="25:31" x14ac:dyDescent="0.25">
      <c r="Y39" s="44" t="s">
        <v>168</v>
      </c>
      <c r="Z39" s="44" t="s">
        <v>695</v>
      </c>
      <c r="AA39" s="44" t="s">
        <v>696</v>
      </c>
      <c r="AB39" s="44" t="s">
        <v>692</v>
      </c>
      <c r="AC39" s="4">
        <f t="shared" si="0"/>
        <v>1</v>
      </c>
      <c r="AD39" s="4">
        <f>IF(AC39=1,COUNTIF($AC$2:AC39,1),"")</f>
        <v>38</v>
      </c>
      <c r="AE39" s="4" t="str">
        <f>IFERROR(INDEX($Y$2:$Y$250,MATCH(ROWS($AD$2:AD39),$AD$2:$AD$250,0)),"")</f>
        <v>Cambodia</v>
      </c>
    </row>
    <row r="40" spans="25:31" x14ac:dyDescent="0.25">
      <c r="Y40" s="44" t="s">
        <v>16</v>
      </c>
      <c r="Z40" s="44" t="s">
        <v>210</v>
      </c>
      <c r="AA40" s="44" t="s">
        <v>211</v>
      </c>
      <c r="AB40" s="44" t="s">
        <v>197</v>
      </c>
      <c r="AC40" s="4">
        <f t="shared" si="0"/>
        <v>1</v>
      </c>
      <c r="AD40" s="4">
        <f>IF(AC40=1,COUNTIF($AC$2:AC40,1),"")</f>
        <v>39</v>
      </c>
      <c r="AE40" s="4" t="str">
        <f>IFERROR(INDEX($Y$2:$Y$250,MATCH(ROWS($AD$2:AD40),$AD$2:$AD$250,0)),"")</f>
        <v>Cameroon</v>
      </c>
    </row>
    <row r="41" spans="25:31" x14ac:dyDescent="0.25">
      <c r="Y41" s="44" t="s">
        <v>57</v>
      </c>
      <c r="Z41" s="44" t="s">
        <v>309</v>
      </c>
      <c r="AA41" s="44" t="s">
        <v>310</v>
      </c>
      <c r="AB41" s="44" t="s">
        <v>295</v>
      </c>
      <c r="AC41" s="4">
        <f t="shared" si="0"/>
        <v>1</v>
      </c>
      <c r="AD41" s="4">
        <f>IF(AC41=1,COUNTIF($AC$2:AC41,1),"")</f>
        <v>40</v>
      </c>
      <c r="AE41" s="4" t="str">
        <f>IFERROR(INDEX($Y$2:$Y$250,MATCH(ROWS($AD$2:AD41),$AD$2:$AD$250,0)),"")</f>
        <v>Canada</v>
      </c>
    </row>
    <row r="42" spans="25:31" x14ac:dyDescent="0.25">
      <c r="Y42" s="44" t="s">
        <v>537</v>
      </c>
      <c r="Z42" s="44" t="s">
        <v>538</v>
      </c>
      <c r="AA42" s="44" t="s">
        <v>539</v>
      </c>
      <c r="AB42" s="44" t="s">
        <v>295</v>
      </c>
      <c r="AC42" s="4">
        <f t="shared" si="0"/>
        <v>1</v>
      </c>
      <c r="AD42" s="4">
        <f>IF(AC42=1,COUNTIF($AC$2:AC42,1),"")</f>
        <v>41</v>
      </c>
      <c r="AE42" s="4" t="str">
        <f>IFERROR(INDEX($Y$2:$Y$250,MATCH(ROWS($AD$2:AD42),$AD$2:$AD$250,0)),"")</f>
        <v>Cayman Islands</v>
      </c>
    </row>
    <row r="43" spans="25:31" x14ac:dyDescent="0.25">
      <c r="Y43" s="44" t="s">
        <v>17</v>
      </c>
      <c r="Z43" s="44" t="s">
        <v>212</v>
      </c>
      <c r="AA43" s="44" t="s">
        <v>213</v>
      </c>
      <c r="AB43" s="44" t="s">
        <v>197</v>
      </c>
      <c r="AC43" s="4">
        <f t="shared" si="0"/>
        <v>1</v>
      </c>
      <c r="AD43" s="4">
        <f>IF(AC43=1,COUNTIF($AC$2:AC43,1),"")</f>
        <v>42</v>
      </c>
      <c r="AE43" s="4" t="str">
        <f>IFERROR(INDEX($Y$2:$Y$250,MATCH(ROWS($AD$2:AD43),$AD$2:$AD$250,0)),"")</f>
        <v>Central African Republic</v>
      </c>
    </row>
    <row r="44" spans="25:31" x14ac:dyDescent="0.25">
      <c r="Y44" s="44" t="s">
        <v>18</v>
      </c>
      <c r="Z44" s="44" t="s">
        <v>214</v>
      </c>
      <c r="AA44" s="44" t="s">
        <v>215</v>
      </c>
      <c r="AB44" s="44" t="s">
        <v>197</v>
      </c>
      <c r="AC44" s="4">
        <f t="shared" si="0"/>
        <v>1</v>
      </c>
      <c r="AD44" s="4">
        <f>IF(AC44=1,COUNTIF($AC$2:AC44,1),"")</f>
        <v>43</v>
      </c>
      <c r="AE44" s="4" t="str">
        <f>IFERROR(INDEX($Y$2:$Y$250,MATCH(ROWS($AD$2:AD44),$AD$2:$AD$250,0)),"")</f>
        <v>Chad</v>
      </c>
    </row>
    <row r="45" spans="25:31" x14ac:dyDescent="0.25">
      <c r="Y45" s="44" t="s">
        <v>58</v>
      </c>
      <c r="Z45" s="44" t="s">
        <v>311</v>
      </c>
      <c r="AA45" s="44" t="s">
        <v>312</v>
      </c>
      <c r="AB45" s="44" t="s">
        <v>295</v>
      </c>
      <c r="AC45" s="4">
        <f t="shared" si="0"/>
        <v>1</v>
      </c>
      <c r="AD45" s="4">
        <f>IF(AC45=1,COUNTIF($AC$2:AC45,1),"")</f>
        <v>44</v>
      </c>
      <c r="AE45" s="4" t="str">
        <f>IFERROR(INDEX($Y$2:$Y$250,MATCH(ROWS($AD$2:AD45),$AD$2:$AD$250,0)),"")</f>
        <v>Chile</v>
      </c>
    </row>
    <row r="46" spans="25:31" x14ac:dyDescent="0.25">
      <c r="Y46" s="44" t="s">
        <v>697</v>
      </c>
      <c r="Z46" s="44" t="s">
        <v>698</v>
      </c>
      <c r="AA46" s="44" t="s">
        <v>699</v>
      </c>
      <c r="AB46" s="44" t="s">
        <v>692</v>
      </c>
      <c r="AC46" s="4">
        <f t="shared" si="0"/>
        <v>1</v>
      </c>
      <c r="AD46" s="4">
        <f>IF(AC46=1,COUNTIF($AC$2:AC46,1),"")</f>
        <v>45</v>
      </c>
      <c r="AE46" s="4" t="str">
        <f>IFERROR(INDEX($Y$2:$Y$250,MATCH(ROWS($AD$2:AD46),$AD$2:$AD$250,0)),"")</f>
        <v>China</v>
      </c>
    </row>
    <row r="47" spans="25:31" x14ac:dyDescent="0.25">
      <c r="Y47" s="44" t="s">
        <v>798</v>
      </c>
      <c r="Z47" s="44" t="s">
        <v>540</v>
      </c>
      <c r="AA47" s="44" t="s">
        <v>541</v>
      </c>
      <c r="AB47" s="44" t="s">
        <v>692</v>
      </c>
      <c r="AC47" s="4">
        <f t="shared" si="0"/>
        <v>1</v>
      </c>
      <c r="AD47" s="4">
        <f>IF(AC47=1,COUNTIF($AC$2:AC47,1),"")</f>
        <v>46</v>
      </c>
      <c r="AE47" s="4" t="str">
        <f>IFERROR(INDEX($Y$2:$Y$250,MATCH(ROWS($AD$2:AD47),$AD$2:$AD$250,0)),"")</f>
        <v>China, Hong Kong SAR</v>
      </c>
    </row>
    <row r="48" spans="25:31" x14ac:dyDescent="0.25">
      <c r="Y48" s="44" t="s">
        <v>799</v>
      </c>
      <c r="Z48" s="44" t="s">
        <v>542</v>
      </c>
      <c r="AA48" s="44" t="s">
        <v>543</v>
      </c>
      <c r="AB48" s="44" t="s">
        <v>692</v>
      </c>
      <c r="AC48" s="4">
        <f t="shared" si="0"/>
        <v>1</v>
      </c>
      <c r="AD48" s="4">
        <f>IF(AC48=1,COUNTIF($AC$2:AC48,1),"")</f>
        <v>47</v>
      </c>
      <c r="AE48" s="4" t="str">
        <f>IFERROR(INDEX($Y$2:$Y$250,MATCH(ROWS($AD$2:AD48),$AD$2:$AD$250,0)),"")</f>
        <v>China, Macao SAR</v>
      </c>
    </row>
    <row r="49" spans="1:78" x14ac:dyDescent="0.25">
      <c r="Y49" s="44" t="s">
        <v>800</v>
      </c>
      <c r="Z49" s="44" t="s">
        <v>801</v>
      </c>
      <c r="AA49" s="44" t="s">
        <v>802</v>
      </c>
      <c r="AB49" s="44" t="s">
        <v>521</v>
      </c>
      <c r="AC49" s="4">
        <f t="shared" si="0"/>
        <v>1</v>
      </c>
      <c r="AD49" s="4">
        <f>IF(AC49=1,COUNTIF($AC$2:AC49,1),"")</f>
        <v>48</v>
      </c>
      <c r="AE49" s="4" t="str">
        <f>IFERROR(INDEX($Y$2:$Y$250,MATCH(ROWS($AD$2:AD49),$AD$2:$AD$250,0)),"")</f>
        <v>China, Province of Taiwan</v>
      </c>
    </row>
    <row r="50" spans="1:78" x14ac:dyDescent="0.25">
      <c r="Y50" s="44" t="s">
        <v>544</v>
      </c>
      <c r="Z50" s="44" t="s">
        <v>545</v>
      </c>
      <c r="AA50" s="44" t="s">
        <v>546</v>
      </c>
      <c r="AB50" s="44" t="s">
        <v>521</v>
      </c>
      <c r="AC50" s="4">
        <f t="shared" si="0"/>
        <v>1</v>
      </c>
      <c r="AD50" s="4">
        <f>IF(AC50=1,COUNTIF($AC$2:AC50,1),"")</f>
        <v>49</v>
      </c>
      <c r="AE50" s="4" t="str">
        <f>IFERROR(INDEX($Y$2:$Y$250,MATCH(ROWS($AD$2:AD50),$AD$2:$AD$250,0)),"")</f>
        <v>China: Province of Taiwan only</v>
      </c>
    </row>
    <row r="51" spans="1:78" x14ac:dyDescent="0.25">
      <c r="Y51" s="44" t="s">
        <v>803</v>
      </c>
      <c r="Z51" s="44" t="s">
        <v>804</v>
      </c>
      <c r="AA51" s="44" t="s">
        <v>805</v>
      </c>
      <c r="AB51" s="44" t="s">
        <v>521</v>
      </c>
      <c r="AC51" s="4">
        <f t="shared" si="0"/>
        <v>1</v>
      </c>
      <c r="AD51" s="4">
        <f>IF(AC51=1,COUNTIF($AC$2:AC51,1),"")</f>
        <v>50</v>
      </c>
      <c r="AE51" s="4" t="str">
        <f>IFERROR(INDEX($Y$2:$Y$250,MATCH(ROWS($AD$2:AD51),$AD$2:$AD$250,0)),"")</f>
        <v>Christmas Island</v>
      </c>
    </row>
    <row r="52" spans="1:78" x14ac:dyDescent="0.25">
      <c r="Y52" s="44" t="s">
        <v>806</v>
      </c>
      <c r="Z52" s="44" t="s">
        <v>807</v>
      </c>
      <c r="AA52" s="44" t="s">
        <v>808</v>
      </c>
      <c r="AB52" s="44" t="s">
        <v>521</v>
      </c>
      <c r="AC52" s="4">
        <f t="shared" si="0"/>
        <v>1</v>
      </c>
      <c r="AD52" s="4">
        <f>IF(AC52=1,COUNTIF($AC$2:AC52,1),"")</f>
        <v>51</v>
      </c>
      <c r="AE52" s="4" t="str">
        <f>IFERROR(INDEX($Y$2:$Y$250,MATCH(ROWS($AD$2:AD52),$AD$2:$AD$250,0)),"")</f>
        <v>Cocos (Keeling) Islands</v>
      </c>
    </row>
    <row r="53" spans="1:78" x14ac:dyDescent="0.25">
      <c r="Y53" s="44" t="s">
        <v>59</v>
      </c>
      <c r="Z53" s="44" t="s">
        <v>313</v>
      </c>
      <c r="AA53" s="44" t="s">
        <v>314</v>
      </c>
      <c r="AB53" s="44" t="s">
        <v>295</v>
      </c>
      <c r="AC53" s="4">
        <f t="shared" si="0"/>
        <v>1</v>
      </c>
      <c r="AD53" s="4">
        <f>IF(AC53=1,COUNTIF($AC$2:AC53,1),"")</f>
        <v>52</v>
      </c>
      <c r="AE53" s="4" t="str">
        <f>IFERROR(INDEX($Y$2:$Y$250,MATCH(ROWS($AD$2:AD53),$AD$2:$AD$250,0)),"")</f>
        <v>Colombia</v>
      </c>
    </row>
    <row r="54" spans="1:78" x14ac:dyDescent="0.25">
      <c r="Y54" s="44" t="s">
        <v>216</v>
      </c>
      <c r="Z54" s="44" t="s">
        <v>217</v>
      </c>
      <c r="AA54" s="44" t="s">
        <v>218</v>
      </c>
      <c r="AB54" s="44" t="s">
        <v>197</v>
      </c>
      <c r="AC54" s="4">
        <f t="shared" si="0"/>
        <v>1</v>
      </c>
      <c r="AD54" s="4">
        <f>IF(AC54=1,COUNTIF($AC$2:AC54,1),"")</f>
        <v>53</v>
      </c>
      <c r="AE54" s="4" t="str">
        <f>IFERROR(INDEX($Y$2:$Y$250,MATCH(ROWS($AD$2:AD54),$AD$2:$AD$250,0)),"")</f>
        <v>Comoros</v>
      </c>
    </row>
    <row r="55" spans="1:78" x14ac:dyDescent="0.25">
      <c r="Y55" s="44" t="s">
        <v>219</v>
      </c>
      <c r="Z55" s="44" t="s">
        <v>220</v>
      </c>
      <c r="AA55" s="44" t="s">
        <v>221</v>
      </c>
      <c r="AB55" s="44" t="s">
        <v>197</v>
      </c>
      <c r="AC55" s="4">
        <f t="shared" si="0"/>
        <v>1</v>
      </c>
      <c r="AD55" s="4">
        <f>IF(AC55=1,COUNTIF($AC$2:AC55,1),"")</f>
        <v>54</v>
      </c>
      <c r="AE55" s="4" t="str">
        <f>IFERROR(INDEX($Y$2:$Y$250,MATCH(ROWS($AD$2:AD55),$AD$2:$AD$250,0)),"")</f>
        <v>Congo</v>
      </c>
    </row>
    <row r="56" spans="1:78" x14ac:dyDescent="0.25">
      <c r="Y56" s="44" t="s">
        <v>169</v>
      </c>
      <c r="Z56" s="44" t="s">
        <v>700</v>
      </c>
      <c r="AA56" s="44" t="s">
        <v>701</v>
      </c>
      <c r="AB56" s="44" t="s">
        <v>692</v>
      </c>
      <c r="AC56" s="4">
        <f t="shared" si="0"/>
        <v>1</v>
      </c>
      <c r="AD56" s="4">
        <f>IF(AC56=1,COUNTIF($AC$2:AC56,1),"")</f>
        <v>55</v>
      </c>
      <c r="AE56" s="4" t="str">
        <f>IFERROR(INDEX($Y$2:$Y$250,MATCH(ROWS($AD$2:AD56),$AD$2:$AD$250,0)),"")</f>
        <v>Cook Islands</v>
      </c>
    </row>
    <row r="57" spans="1:78" s="8" customForma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4" t="s">
        <v>60</v>
      </c>
      <c r="Z57" s="44" t="s">
        <v>315</v>
      </c>
      <c r="AA57" s="44" t="s">
        <v>316</v>
      </c>
      <c r="AB57" s="44" t="s">
        <v>295</v>
      </c>
      <c r="AC57" s="4">
        <f t="shared" si="0"/>
        <v>1</v>
      </c>
      <c r="AD57" s="4">
        <f>IF(AC57=1,COUNTIF($AC$2:AC57,1),"")</f>
        <v>56</v>
      </c>
      <c r="AE57" s="4" t="str">
        <f>IFERROR(INDEX($Y$2:$Y$250,MATCH(ROWS($AD$2:AD57),$AD$2:$AD$250,0)),"")</f>
        <v>Costa Rica</v>
      </c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</row>
    <row r="58" spans="1:78" x14ac:dyDescent="0.25">
      <c r="Y58" s="44" t="s">
        <v>114</v>
      </c>
      <c r="Z58" s="44" t="s">
        <v>430</v>
      </c>
      <c r="AA58" s="44" t="s">
        <v>431</v>
      </c>
      <c r="AB58" s="44" t="s">
        <v>413</v>
      </c>
      <c r="AC58" s="4">
        <f t="shared" si="0"/>
        <v>1</v>
      </c>
      <c r="AD58" s="4">
        <f>IF(AC58=1,COUNTIF($AC$2:AC58,1),"")</f>
        <v>57</v>
      </c>
      <c r="AE58" s="4" t="str">
        <f>IFERROR(INDEX($Y$2:$Y$250,MATCH(ROWS($AD$2:AD58),$AD$2:$AD$250,0)),"")</f>
        <v>Croatia</v>
      </c>
    </row>
    <row r="59" spans="1:78" x14ac:dyDescent="0.25">
      <c r="Y59" s="44" t="s">
        <v>61</v>
      </c>
      <c r="Z59" s="44" t="s">
        <v>317</v>
      </c>
      <c r="AA59" s="44" t="s">
        <v>318</v>
      </c>
      <c r="AB59" s="44" t="s">
        <v>295</v>
      </c>
      <c r="AC59" s="4">
        <f t="shared" si="0"/>
        <v>1</v>
      </c>
      <c r="AD59" s="4">
        <f>IF(AC59=1,COUNTIF($AC$2:AC59,1),"")</f>
        <v>58</v>
      </c>
      <c r="AE59" s="4" t="str">
        <f>IFERROR(INDEX($Y$2:$Y$250,MATCH(ROWS($AD$2:AD59),$AD$2:$AD$250,0)),"")</f>
        <v>Cuba</v>
      </c>
    </row>
    <row r="60" spans="1:78" x14ac:dyDescent="0.25">
      <c r="Y60" s="44" t="s">
        <v>809</v>
      </c>
      <c r="Z60" s="44" t="s">
        <v>547</v>
      </c>
      <c r="AA60" s="44" t="s">
        <v>548</v>
      </c>
      <c r="AB60" s="44" t="s">
        <v>295</v>
      </c>
      <c r="AC60" s="4">
        <f t="shared" si="0"/>
        <v>1</v>
      </c>
      <c r="AD60" s="4">
        <f>IF(AC60=1,COUNTIF($AC$2:AC60,1),"")</f>
        <v>59</v>
      </c>
      <c r="AE60" s="4" t="str">
        <f>IFERROR(INDEX($Y$2:$Y$250,MATCH(ROWS($AD$2:AD60),$AD$2:$AD$250,0)),"")</f>
        <v>Curaçao</v>
      </c>
    </row>
    <row r="61" spans="1:78" x14ac:dyDescent="0.25">
      <c r="Y61" s="44" t="s">
        <v>115</v>
      </c>
      <c r="Z61" s="44" t="s">
        <v>432</v>
      </c>
      <c r="AA61" s="44" t="s">
        <v>433</v>
      </c>
      <c r="AB61" s="44" t="s">
        <v>413</v>
      </c>
      <c r="AC61" s="4">
        <f t="shared" si="0"/>
        <v>1</v>
      </c>
      <c r="AD61" s="4">
        <f>IF(AC61=1,COUNTIF($AC$2:AC61,1),"")</f>
        <v>60</v>
      </c>
      <c r="AE61" s="4" t="str">
        <f>IFERROR(INDEX($Y$2:$Y$250,MATCH(ROWS($AD$2:AD61),$AD$2:$AD$250,0)),"")</f>
        <v>Cyprus</v>
      </c>
    </row>
    <row r="62" spans="1:78" x14ac:dyDescent="0.25">
      <c r="Y62" s="44" t="s">
        <v>810</v>
      </c>
      <c r="Z62" s="44" t="s">
        <v>434</v>
      </c>
      <c r="AA62" s="44" t="s">
        <v>435</v>
      </c>
      <c r="AB62" s="44" t="s">
        <v>413</v>
      </c>
      <c r="AC62" s="4">
        <f t="shared" si="0"/>
        <v>1</v>
      </c>
      <c r="AD62" s="4">
        <f>IF(AC62=1,COUNTIF($AC$2:AC62,1),"")</f>
        <v>61</v>
      </c>
      <c r="AE62" s="4" t="str">
        <f>IFERROR(INDEX($Y$2:$Y$250,MATCH(ROWS($AD$2:AD62),$AD$2:$AD$250,0)),"")</f>
        <v>Czechia</v>
      </c>
    </row>
    <row r="63" spans="1:78" x14ac:dyDescent="0.25">
      <c r="Y63" s="44" t="s">
        <v>549</v>
      </c>
      <c r="Z63" s="44" t="s">
        <v>550</v>
      </c>
      <c r="AA63" s="44" t="s">
        <v>551</v>
      </c>
      <c r="AB63" s="44" t="s">
        <v>521</v>
      </c>
      <c r="AC63" s="4">
        <f t="shared" si="0"/>
        <v>1</v>
      </c>
      <c r="AD63" s="4">
        <f>IF(AC63=1,COUNTIF($AC$2:AC63,1),"")</f>
        <v>62</v>
      </c>
      <c r="AE63" s="4" t="str">
        <f>IFERROR(INDEX($Y$2:$Y$250,MATCH(ROWS($AD$2:AD63),$AD$2:$AD$250,0)),"")</f>
        <v>Czechoslovakia, Former</v>
      </c>
    </row>
    <row r="64" spans="1:78" x14ac:dyDescent="0.25">
      <c r="Y64" s="44" t="s">
        <v>811</v>
      </c>
      <c r="Z64" s="44" t="s">
        <v>222</v>
      </c>
      <c r="AA64" s="44" t="s">
        <v>223</v>
      </c>
      <c r="AB64" s="44" t="s">
        <v>197</v>
      </c>
      <c r="AC64" s="4">
        <f t="shared" si="0"/>
        <v>1</v>
      </c>
      <c r="AD64" s="4">
        <f>IF(AC64=1,COUNTIF($AC$2:AC64,1),"")</f>
        <v>63</v>
      </c>
      <c r="AE64" s="4" t="str">
        <f>IFERROR(INDEX($Y$2:$Y$250,MATCH(ROWS($AD$2:AD64),$AD$2:$AD$250,0)),"")</f>
        <v>Côte d'Ivoire</v>
      </c>
    </row>
    <row r="65" spans="25:31" x14ac:dyDescent="0.25">
      <c r="Y65" s="44" t="s">
        <v>157</v>
      </c>
      <c r="Z65" s="44" t="s">
        <v>672</v>
      </c>
      <c r="AA65" s="44" t="s">
        <v>673</v>
      </c>
      <c r="AB65" s="44" t="s">
        <v>669</v>
      </c>
      <c r="AC65" s="4">
        <f t="shared" si="0"/>
        <v>1</v>
      </c>
      <c r="AD65" s="4">
        <f>IF(AC65=1,COUNTIF($AC$2:AC65,1),"")</f>
        <v>64</v>
      </c>
      <c r="AE65" s="4" t="str">
        <f>IFERROR(INDEX($Y$2:$Y$250,MATCH(ROWS($AD$2:AD65),$AD$2:$AD$250,0)),"")</f>
        <v>Democratic People's Republic of Korea</v>
      </c>
    </row>
    <row r="66" spans="25:31" x14ac:dyDescent="0.25">
      <c r="Y66" s="44" t="s">
        <v>19</v>
      </c>
      <c r="Z66" s="44" t="s">
        <v>224</v>
      </c>
      <c r="AA66" s="44" t="s">
        <v>225</v>
      </c>
      <c r="AB66" s="44" t="s">
        <v>197</v>
      </c>
      <c r="AC66" s="4">
        <f t="shared" si="0"/>
        <v>1</v>
      </c>
      <c r="AD66" s="4">
        <f>IF(AC66=1,COUNTIF($AC$2:AC66,1),"")</f>
        <v>65</v>
      </c>
      <c r="AE66" s="4" t="str">
        <f>IFERROR(INDEX($Y$2:$Y$250,MATCH(ROWS($AD$2:AD66),$AD$2:$AD$250,0)),"")</f>
        <v>Democratic Republic of the Congo</v>
      </c>
    </row>
    <row r="67" spans="25:31" x14ac:dyDescent="0.25">
      <c r="Y67" s="44" t="s">
        <v>116</v>
      </c>
      <c r="Z67" s="44" t="s">
        <v>436</v>
      </c>
      <c r="AA67" s="44" t="s">
        <v>437</v>
      </c>
      <c r="AB67" s="44" t="s">
        <v>413</v>
      </c>
      <c r="AC67" s="4">
        <f t="shared" ref="AC67:AC130" si="1">--ISNUMBER(IFERROR(SEARCH($V$1,Y67,1),""))</f>
        <v>1</v>
      </c>
      <c r="AD67" s="4">
        <f>IF(AC67=1,COUNTIF($AC$2:AC67,1),"")</f>
        <v>66</v>
      </c>
      <c r="AE67" s="4" t="str">
        <f>IFERROR(INDEX($Y$2:$Y$250,MATCH(ROWS($AD$2:AD67),$AD$2:$AD$250,0)),"")</f>
        <v>Denmark</v>
      </c>
    </row>
    <row r="68" spans="25:31" x14ac:dyDescent="0.25">
      <c r="Y68" s="4" t="s">
        <v>87</v>
      </c>
      <c r="Z68" s="4" t="s">
        <v>370</v>
      </c>
      <c r="AA68" s="4" t="s">
        <v>371</v>
      </c>
      <c r="AB68" s="4" t="s">
        <v>367</v>
      </c>
      <c r="AC68" s="4">
        <f t="shared" si="1"/>
        <v>1</v>
      </c>
      <c r="AD68" s="4">
        <f>IF(AC68=1,COUNTIF($AC$2:AC68,1),"")</f>
        <v>67</v>
      </c>
      <c r="AE68" s="4" t="str">
        <f>IFERROR(INDEX($Y$2:$Y$250,MATCH(ROWS($AD$2:AD68),$AD$2:$AD$250,0)),"")</f>
        <v>Djibouti</v>
      </c>
    </row>
    <row r="69" spans="25:31" x14ac:dyDescent="0.25">
      <c r="Y69" s="4" t="s">
        <v>62</v>
      </c>
      <c r="Z69" s="4" t="s">
        <v>319</v>
      </c>
      <c r="AA69" s="4" t="s">
        <v>320</v>
      </c>
      <c r="AB69" s="4" t="s">
        <v>295</v>
      </c>
      <c r="AC69" s="4">
        <f t="shared" si="1"/>
        <v>1</v>
      </c>
      <c r="AD69" s="4">
        <f>IF(AC69=1,COUNTIF($AC$2:AC69,1),"")</f>
        <v>68</v>
      </c>
      <c r="AE69" s="4" t="str">
        <f>IFERROR(INDEX($Y$2:$Y$250,MATCH(ROWS($AD$2:AD69),$AD$2:$AD$250,0)),"")</f>
        <v>Dominica</v>
      </c>
    </row>
    <row r="70" spans="25:31" x14ac:dyDescent="0.25">
      <c r="Y70" s="4" t="s">
        <v>63</v>
      </c>
      <c r="Z70" s="4" t="s">
        <v>321</v>
      </c>
      <c r="AA70" s="4" t="s">
        <v>322</v>
      </c>
      <c r="AB70" s="4" t="s">
        <v>295</v>
      </c>
      <c r="AC70" s="4">
        <f t="shared" si="1"/>
        <v>1</v>
      </c>
      <c r="AD70" s="4">
        <f>IF(AC70=1,COUNTIF($AC$2:AC70,1),"")</f>
        <v>69</v>
      </c>
      <c r="AE70" s="4" t="str">
        <f>IFERROR(INDEX($Y$2:$Y$250,MATCH(ROWS($AD$2:AD70),$AD$2:$AD$250,0)),"")</f>
        <v>Dominican Republic</v>
      </c>
    </row>
    <row r="71" spans="25:31" x14ac:dyDescent="0.25">
      <c r="Y71" s="4" t="s">
        <v>64</v>
      </c>
      <c r="Z71" s="4" t="s">
        <v>323</v>
      </c>
      <c r="AA71" s="4" t="s">
        <v>324</v>
      </c>
      <c r="AB71" s="4" t="s">
        <v>295</v>
      </c>
      <c r="AC71" s="4">
        <f t="shared" si="1"/>
        <v>1</v>
      </c>
      <c r="AD71" s="4">
        <f>IF(AC71=1,COUNTIF($AC$2:AC71,1),"")</f>
        <v>70</v>
      </c>
      <c r="AE71" s="4" t="str">
        <f>IFERROR(INDEX($Y$2:$Y$250,MATCH(ROWS($AD$2:AD71),$AD$2:$AD$250,0)),"")</f>
        <v>Ecuador</v>
      </c>
    </row>
    <row r="72" spans="25:31" x14ac:dyDescent="0.25">
      <c r="Y72" s="4" t="s">
        <v>88</v>
      </c>
      <c r="Z72" s="4" t="s">
        <v>372</v>
      </c>
      <c r="AA72" s="4" t="s">
        <v>373</v>
      </c>
      <c r="AB72" s="4" t="s">
        <v>367</v>
      </c>
      <c r="AC72" s="4">
        <f t="shared" si="1"/>
        <v>1</v>
      </c>
      <c r="AD72" s="4">
        <f>IF(AC72=1,COUNTIF($AC$2:AC72,1),"")</f>
        <v>71</v>
      </c>
      <c r="AE72" s="4" t="str">
        <f>IFERROR(INDEX($Y$2:$Y$250,MATCH(ROWS($AD$2:AD72),$AD$2:$AD$250,0)),"")</f>
        <v>Egypt</v>
      </c>
    </row>
    <row r="73" spans="25:31" x14ac:dyDescent="0.25">
      <c r="Y73" s="4" t="s">
        <v>65</v>
      </c>
      <c r="Z73" s="4" t="s">
        <v>325</v>
      </c>
      <c r="AA73" s="4" t="s">
        <v>326</v>
      </c>
      <c r="AB73" s="4" t="s">
        <v>295</v>
      </c>
      <c r="AC73" s="4">
        <f t="shared" si="1"/>
        <v>1</v>
      </c>
      <c r="AD73" s="4">
        <f>IF(AC73=1,COUNTIF($AC$2:AC73,1),"")</f>
        <v>72</v>
      </c>
      <c r="AE73" s="4" t="str">
        <f>IFERROR(INDEX($Y$2:$Y$250,MATCH(ROWS($AD$2:AD73),$AD$2:$AD$250,0)),"")</f>
        <v>El Salvador</v>
      </c>
    </row>
    <row r="74" spans="25:31" x14ac:dyDescent="0.25">
      <c r="Y74" s="4" t="s">
        <v>20</v>
      </c>
      <c r="Z74" s="4" t="s">
        <v>226</v>
      </c>
      <c r="AA74" s="4" t="s">
        <v>227</v>
      </c>
      <c r="AB74" s="4" t="s">
        <v>197</v>
      </c>
      <c r="AC74" s="4">
        <f t="shared" si="1"/>
        <v>1</v>
      </c>
      <c r="AD74" s="4">
        <f>IF(AC74=1,COUNTIF($AC$2:AC74,1),"")</f>
        <v>73</v>
      </c>
      <c r="AE74" s="4" t="str">
        <f>IFERROR(INDEX($Y$2:$Y$250,MATCH(ROWS($AD$2:AD74),$AD$2:$AD$250,0)),"")</f>
        <v>Equatorial Guinea</v>
      </c>
    </row>
    <row r="75" spans="25:31" x14ac:dyDescent="0.25">
      <c r="Y75" s="4" t="s">
        <v>21</v>
      </c>
      <c r="Z75" s="4" t="s">
        <v>228</v>
      </c>
      <c r="AA75" s="4" t="s">
        <v>229</v>
      </c>
      <c r="AB75" s="4" t="s">
        <v>197</v>
      </c>
      <c r="AC75" s="4">
        <f t="shared" si="1"/>
        <v>1</v>
      </c>
      <c r="AD75" s="4">
        <f>IF(AC75=1,COUNTIF($AC$2:AC75,1),"")</f>
        <v>74</v>
      </c>
      <c r="AE75" s="4" t="str">
        <f>IFERROR(INDEX($Y$2:$Y$250,MATCH(ROWS($AD$2:AD75),$AD$2:$AD$250,0)),"")</f>
        <v>Eritrea</v>
      </c>
    </row>
    <row r="76" spans="25:31" x14ac:dyDescent="0.25">
      <c r="Y76" s="4" t="s">
        <v>117</v>
      </c>
      <c r="Z76" s="4" t="s">
        <v>438</v>
      </c>
      <c r="AA76" s="4" t="s">
        <v>439</v>
      </c>
      <c r="AB76" s="4" t="s">
        <v>413</v>
      </c>
      <c r="AC76" s="4">
        <f t="shared" si="1"/>
        <v>1</v>
      </c>
      <c r="AD76" s="4">
        <f>IF(AC76=1,COUNTIF($AC$2:AC76,1),"")</f>
        <v>75</v>
      </c>
      <c r="AE76" s="4" t="str">
        <f>IFERROR(INDEX($Y$2:$Y$250,MATCH(ROWS($AD$2:AD76),$AD$2:$AD$250,0)),"")</f>
        <v>Estonia</v>
      </c>
    </row>
    <row r="77" spans="25:31" x14ac:dyDescent="0.25">
      <c r="Y77" s="4" t="s">
        <v>812</v>
      </c>
      <c r="Z77" s="4" t="s">
        <v>281</v>
      </c>
      <c r="AA77" s="4" t="s">
        <v>282</v>
      </c>
      <c r="AB77" s="4" t="s">
        <v>197</v>
      </c>
      <c r="AC77" s="4">
        <f t="shared" si="1"/>
        <v>1</v>
      </c>
      <c r="AD77" s="4">
        <f>IF(AC77=1,COUNTIF($AC$2:AC77,1),"")</f>
        <v>76</v>
      </c>
      <c r="AE77" s="4" t="str">
        <f>IFERROR(INDEX($Y$2:$Y$250,MATCH(ROWS($AD$2:AD77),$AD$2:$AD$250,0)),"")</f>
        <v>Eswatini</v>
      </c>
    </row>
    <row r="78" spans="25:31" x14ac:dyDescent="0.25">
      <c r="Y78" s="4" t="s">
        <v>22</v>
      </c>
      <c r="Z78" s="4" t="s">
        <v>230</v>
      </c>
      <c r="AA78" s="4" t="s">
        <v>231</v>
      </c>
      <c r="AB78" s="4" t="s">
        <v>197</v>
      </c>
      <c r="AC78" s="4">
        <f t="shared" si="1"/>
        <v>1</v>
      </c>
      <c r="AD78" s="4">
        <f>IF(AC78=1,COUNTIF($AC$2:AC78,1),"")</f>
        <v>77</v>
      </c>
      <c r="AE78" s="4" t="str">
        <f>IFERROR(INDEX($Y$2:$Y$250,MATCH(ROWS($AD$2:AD78),$AD$2:$AD$250,0)),"")</f>
        <v>Ethiopia</v>
      </c>
    </row>
    <row r="79" spans="25:31" x14ac:dyDescent="0.25">
      <c r="Y79" s="4" t="s">
        <v>552</v>
      </c>
      <c r="Z79" s="4" t="s">
        <v>553</v>
      </c>
      <c r="AA79" s="4" t="s">
        <v>554</v>
      </c>
      <c r="AB79" s="4" t="s">
        <v>521</v>
      </c>
      <c r="AC79" s="4">
        <f t="shared" si="1"/>
        <v>1</v>
      </c>
      <c r="AD79" s="4">
        <f>IF(AC79=1,COUNTIF($AC$2:AC79,1),"")</f>
        <v>78</v>
      </c>
      <c r="AE79" s="4" t="str">
        <f>IFERROR(INDEX($Y$2:$Y$250,MATCH(ROWS($AD$2:AD79),$AD$2:$AD$250,0)),"")</f>
        <v>Falkland Islands (Malvinas)</v>
      </c>
    </row>
    <row r="80" spans="25:31" x14ac:dyDescent="0.25">
      <c r="Y80" s="4" t="s">
        <v>555</v>
      </c>
      <c r="Z80" s="4" t="s">
        <v>556</v>
      </c>
      <c r="AA80" s="4" t="s">
        <v>557</v>
      </c>
      <c r="AB80" s="4" t="s">
        <v>521</v>
      </c>
      <c r="AC80" s="4">
        <f t="shared" si="1"/>
        <v>1</v>
      </c>
      <c r="AD80" s="4">
        <f>IF(AC80=1,COUNTIF($AC$2:AC80,1),"")</f>
        <v>79</v>
      </c>
      <c r="AE80" s="4" t="str">
        <f>IFERROR(INDEX($Y$2:$Y$250,MATCH(ROWS($AD$2:AD80),$AD$2:$AD$250,0)),"")</f>
        <v>Faroe Islands</v>
      </c>
    </row>
    <row r="81" spans="25:31" x14ac:dyDescent="0.25">
      <c r="Y81" s="4" t="s">
        <v>170</v>
      </c>
      <c r="Z81" s="4" t="s">
        <v>702</v>
      </c>
      <c r="AA81" s="4" t="s">
        <v>703</v>
      </c>
      <c r="AB81" s="4" t="s">
        <v>692</v>
      </c>
      <c r="AC81" s="4">
        <f t="shared" si="1"/>
        <v>1</v>
      </c>
      <c r="AD81" s="4">
        <f>IF(AC81=1,COUNTIF($AC$2:AC81,1),"")</f>
        <v>80</v>
      </c>
      <c r="AE81" s="4" t="str">
        <f>IFERROR(INDEX($Y$2:$Y$250,MATCH(ROWS($AD$2:AD81),$AD$2:$AD$250,0)),"")</f>
        <v>Fiji</v>
      </c>
    </row>
    <row r="82" spans="25:31" x14ac:dyDescent="0.25">
      <c r="Y82" s="4" t="s">
        <v>118</v>
      </c>
      <c r="Z82" s="4" t="s">
        <v>440</v>
      </c>
      <c r="AA82" s="4" t="s">
        <v>441</v>
      </c>
      <c r="AB82" s="4" t="s">
        <v>413</v>
      </c>
      <c r="AC82" s="4">
        <f t="shared" si="1"/>
        <v>1</v>
      </c>
      <c r="AD82" s="4">
        <f>IF(AC82=1,COUNTIF($AC$2:AC82,1),"")</f>
        <v>81</v>
      </c>
      <c r="AE82" s="4" t="str">
        <f>IFERROR(INDEX($Y$2:$Y$250,MATCH(ROWS($AD$2:AD82),$AD$2:$AD$250,0)),"")</f>
        <v>Finland</v>
      </c>
    </row>
    <row r="83" spans="25:31" x14ac:dyDescent="0.25">
      <c r="Y83" s="4" t="s">
        <v>119</v>
      </c>
      <c r="Z83" s="4" t="s">
        <v>442</v>
      </c>
      <c r="AA83" s="4" t="s">
        <v>443</v>
      </c>
      <c r="AB83" s="4" t="s">
        <v>413</v>
      </c>
      <c r="AC83" s="4">
        <f t="shared" si="1"/>
        <v>1</v>
      </c>
      <c r="AD83" s="4">
        <f>IF(AC83=1,COUNTIF($AC$2:AC83,1),"")</f>
        <v>82</v>
      </c>
      <c r="AE83" s="4" t="str">
        <f>IFERROR(INDEX($Y$2:$Y$250,MATCH(ROWS($AD$2:AD83),$AD$2:$AD$250,0)),"")</f>
        <v>France</v>
      </c>
    </row>
    <row r="84" spans="25:31" x14ac:dyDescent="0.25">
      <c r="Y84" s="4" t="s">
        <v>558</v>
      </c>
      <c r="Z84" s="4" t="s">
        <v>559</v>
      </c>
      <c r="AA84" s="4" t="s">
        <v>560</v>
      </c>
      <c r="AB84" s="4" t="s">
        <v>521</v>
      </c>
      <c r="AC84" s="4">
        <f t="shared" si="1"/>
        <v>1</v>
      </c>
      <c r="AD84" s="4">
        <f>IF(AC84=1,COUNTIF($AC$2:AC84,1),"")</f>
        <v>83</v>
      </c>
      <c r="AE84" s="4" t="str">
        <f>IFERROR(INDEX($Y$2:$Y$250,MATCH(ROWS($AD$2:AD84),$AD$2:$AD$250,0)),"")</f>
        <v>French Guiana</v>
      </c>
    </row>
    <row r="85" spans="25:31" x14ac:dyDescent="0.25">
      <c r="Y85" s="4" t="s">
        <v>561</v>
      </c>
      <c r="Z85" s="4" t="s">
        <v>562</v>
      </c>
      <c r="AA85" s="4" t="s">
        <v>563</v>
      </c>
      <c r="AB85" s="4" t="s">
        <v>692</v>
      </c>
      <c r="AC85" s="4">
        <f t="shared" si="1"/>
        <v>1</v>
      </c>
      <c r="AD85" s="4">
        <f>IF(AC85=1,COUNTIF($AC$2:AC85,1),"")</f>
        <v>84</v>
      </c>
      <c r="AE85" s="4" t="str">
        <f>IFERROR(INDEX($Y$2:$Y$250,MATCH(ROWS($AD$2:AD85),$AD$2:$AD$250,0)),"")</f>
        <v>French Polynesia</v>
      </c>
    </row>
    <row r="86" spans="25:31" x14ac:dyDescent="0.25">
      <c r="Y86" s="4" t="s">
        <v>813</v>
      </c>
      <c r="Z86" s="4" t="s">
        <v>814</v>
      </c>
      <c r="AA86" s="4" t="s">
        <v>815</v>
      </c>
      <c r="AB86" s="4" t="s">
        <v>521</v>
      </c>
      <c r="AC86" s="4">
        <f t="shared" si="1"/>
        <v>1</v>
      </c>
      <c r="AD86" s="4">
        <f>IF(AC86=1,COUNTIF($AC$2:AC86,1),"")</f>
        <v>85</v>
      </c>
      <c r="AE86" s="4" t="str">
        <f>IFERROR(INDEX($Y$2:$Y$250,MATCH(ROWS($AD$2:AD86),$AD$2:$AD$250,0)),"")</f>
        <v>French Southern Territories</v>
      </c>
    </row>
    <row r="87" spans="25:31" x14ac:dyDescent="0.25">
      <c r="Y87" s="4" t="s">
        <v>23</v>
      </c>
      <c r="Z87" s="4" t="s">
        <v>232</v>
      </c>
      <c r="AA87" s="4" t="s">
        <v>233</v>
      </c>
      <c r="AB87" s="4" t="s">
        <v>197</v>
      </c>
      <c r="AC87" s="4">
        <f t="shared" si="1"/>
        <v>1</v>
      </c>
      <c r="AD87" s="4">
        <f>IF(AC87=1,COUNTIF($AC$2:AC87,1),"")</f>
        <v>86</v>
      </c>
      <c r="AE87" s="4" t="str">
        <f>IFERROR(INDEX($Y$2:$Y$250,MATCH(ROWS($AD$2:AD87),$AD$2:$AD$250,0)),"")</f>
        <v>Gabon</v>
      </c>
    </row>
    <row r="88" spans="25:31" x14ac:dyDescent="0.25">
      <c r="Y88" s="4" t="s">
        <v>24</v>
      </c>
      <c r="Z88" s="4" t="s">
        <v>234</v>
      </c>
      <c r="AA88" s="4" t="s">
        <v>235</v>
      </c>
      <c r="AB88" s="4" t="s">
        <v>197</v>
      </c>
      <c r="AC88" s="4">
        <f t="shared" si="1"/>
        <v>1</v>
      </c>
      <c r="AD88" s="4">
        <f>IF(AC88=1,COUNTIF($AC$2:AC88,1),"")</f>
        <v>87</v>
      </c>
      <c r="AE88" s="4" t="str">
        <f>IFERROR(INDEX($Y$2:$Y$250,MATCH(ROWS($AD$2:AD88),$AD$2:$AD$250,0)),"")</f>
        <v>Gambia</v>
      </c>
    </row>
    <row r="89" spans="25:31" x14ac:dyDescent="0.25">
      <c r="Y89" s="4" t="s">
        <v>120</v>
      </c>
      <c r="Z89" s="4" t="s">
        <v>444</v>
      </c>
      <c r="AA89" s="4" t="s">
        <v>445</v>
      </c>
      <c r="AB89" s="4" t="s">
        <v>413</v>
      </c>
      <c r="AC89" s="4">
        <f t="shared" si="1"/>
        <v>1</v>
      </c>
      <c r="AD89" s="4">
        <f>IF(AC89=1,COUNTIF($AC$2:AC89,1),"")</f>
        <v>88</v>
      </c>
      <c r="AE89" s="4" t="str">
        <f>IFERROR(INDEX($Y$2:$Y$250,MATCH(ROWS($AD$2:AD89),$AD$2:$AD$250,0)),"")</f>
        <v>Georgia</v>
      </c>
    </row>
    <row r="90" spans="25:31" x14ac:dyDescent="0.25">
      <c r="Y90" s="4" t="s">
        <v>121</v>
      </c>
      <c r="Z90" s="4" t="s">
        <v>446</v>
      </c>
      <c r="AA90" s="4" t="s">
        <v>447</v>
      </c>
      <c r="AB90" s="4" t="s">
        <v>413</v>
      </c>
      <c r="AC90" s="4">
        <f t="shared" si="1"/>
        <v>1</v>
      </c>
      <c r="AD90" s="4">
        <f>IF(AC90=1,COUNTIF($AC$2:AC90,1),"")</f>
        <v>89</v>
      </c>
      <c r="AE90" s="4" t="str">
        <f>IFERROR(INDEX($Y$2:$Y$250,MATCH(ROWS($AD$2:AD90),$AD$2:$AD$250,0)),"")</f>
        <v>Germany</v>
      </c>
    </row>
    <row r="91" spans="25:31" x14ac:dyDescent="0.25">
      <c r="Y91" s="4" t="s">
        <v>564</v>
      </c>
      <c r="Z91" s="4" t="s">
        <v>565</v>
      </c>
      <c r="AA91" s="4" t="s">
        <v>566</v>
      </c>
      <c r="AB91" s="4" t="s">
        <v>521</v>
      </c>
      <c r="AC91" s="4">
        <f t="shared" si="1"/>
        <v>1</v>
      </c>
      <c r="AD91" s="4">
        <f>IF(AC91=1,COUNTIF($AC$2:AC91,1),"")</f>
        <v>90</v>
      </c>
      <c r="AE91" s="4" t="str">
        <f>IFERROR(INDEX($Y$2:$Y$250,MATCH(ROWS($AD$2:AD91),$AD$2:$AD$250,0)),"")</f>
        <v>Germany, Former Democratic Republic</v>
      </c>
    </row>
    <row r="92" spans="25:31" x14ac:dyDescent="0.25">
      <c r="Y92" s="4" t="s">
        <v>567</v>
      </c>
      <c r="Z92" s="4" t="s">
        <v>568</v>
      </c>
      <c r="AA92" s="4" t="s">
        <v>569</v>
      </c>
      <c r="AB92" s="4" t="s">
        <v>521</v>
      </c>
      <c r="AC92" s="4">
        <f t="shared" si="1"/>
        <v>1</v>
      </c>
      <c r="AD92" s="4">
        <f>IF(AC92=1,COUNTIF($AC$2:AC92,1),"")</f>
        <v>91</v>
      </c>
      <c r="AE92" s="4" t="str">
        <f>IFERROR(INDEX($Y$2:$Y$250,MATCH(ROWS($AD$2:AD92),$AD$2:$AD$250,0)),"")</f>
        <v>Germany, Former Federal Republic</v>
      </c>
    </row>
    <row r="93" spans="25:31" x14ac:dyDescent="0.25">
      <c r="Y93" s="4" t="s">
        <v>570</v>
      </c>
      <c r="Z93" s="4" t="s">
        <v>571</v>
      </c>
      <c r="AA93" s="4" t="s">
        <v>572</v>
      </c>
      <c r="AB93" s="4" t="s">
        <v>521</v>
      </c>
      <c r="AC93" s="4">
        <f t="shared" si="1"/>
        <v>1</v>
      </c>
      <c r="AD93" s="4">
        <f>IF(AC93=1,COUNTIF($AC$2:AC93,1),"")</f>
        <v>92</v>
      </c>
      <c r="AE93" s="4" t="str">
        <f>IFERROR(INDEX($Y$2:$Y$250,MATCH(ROWS($AD$2:AD93),$AD$2:$AD$250,0)),"")</f>
        <v>Germany, West Berlin</v>
      </c>
    </row>
    <row r="94" spans="25:31" x14ac:dyDescent="0.25">
      <c r="Y94" s="4" t="s">
        <v>25</v>
      </c>
      <c r="Z94" s="4" t="s">
        <v>236</v>
      </c>
      <c r="AA94" s="4" t="s">
        <v>237</v>
      </c>
      <c r="AB94" s="4" t="s">
        <v>197</v>
      </c>
      <c r="AC94" s="4">
        <f t="shared" si="1"/>
        <v>1</v>
      </c>
      <c r="AD94" s="4">
        <f>IF(AC94=1,COUNTIF($AC$2:AC94,1),"")</f>
        <v>93</v>
      </c>
      <c r="AE94" s="4" t="str">
        <f>IFERROR(INDEX($Y$2:$Y$250,MATCH(ROWS($AD$2:AD94),$AD$2:$AD$250,0)),"")</f>
        <v>Ghana</v>
      </c>
    </row>
    <row r="95" spans="25:31" x14ac:dyDescent="0.25">
      <c r="Y95" s="4" t="s">
        <v>573</v>
      </c>
      <c r="Z95" s="4" t="s">
        <v>574</v>
      </c>
      <c r="AA95" s="4" t="s">
        <v>575</v>
      </c>
      <c r="AB95" s="4" t="s">
        <v>521</v>
      </c>
      <c r="AC95" s="4">
        <f t="shared" si="1"/>
        <v>1</v>
      </c>
      <c r="AD95" s="4">
        <f>IF(AC95=1,COUNTIF($AC$2:AC95,1),"")</f>
        <v>94</v>
      </c>
      <c r="AE95" s="4" t="str">
        <f>IFERROR(INDEX($Y$2:$Y$250,MATCH(ROWS($AD$2:AD95),$AD$2:$AD$250,0)),"")</f>
        <v>Gibraltar</v>
      </c>
    </row>
    <row r="96" spans="25:31" x14ac:dyDescent="0.25">
      <c r="Y96" s="4" t="s">
        <v>122</v>
      </c>
      <c r="Z96" s="4" t="s">
        <v>448</v>
      </c>
      <c r="AA96" s="4" t="s">
        <v>449</v>
      </c>
      <c r="AB96" s="4" t="s">
        <v>413</v>
      </c>
      <c r="AC96" s="4">
        <f t="shared" si="1"/>
        <v>1</v>
      </c>
      <c r="AD96" s="4">
        <f>IF(AC96=1,COUNTIF($AC$2:AC96,1),"")</f>
        <v>95</v>
      </c>
      <c r="AE96" s="4" t="str">
        <f>IFERROR(INDEX($Y$2:$Y$250,MATCH(ROWS($AD$2:AD96),$AD$2:$AD$250,0)),"")</f>
        <v>Greece</v>
      </c>
    </row>
    <row r="97" spans="25:31" x14ac:dyDescent="0.25">
      <c r="Y97" s="4" t="s">
        <v>576</v>
      </c>
      <c r="Z97" s="4" t="s">
        <v>577</v>
      </c>
      <c r="AA97" s="4" t="s">
        <v>578</v>
      </c>
      <c r="AB97" s="4" t="s">
        <v>413</v>
      </c>
      <c r="AC97" s="4">
        <f t="shared" si="1"/>
        <v>1</v>
      </c>
      <c r="AD97" s="4">
        <f>IF(AC97=1,COUNTIF($AC$2:AC97,1),"")</f>
        <v>96</v>
      </c>
      <c r="AE97" s="4" t="str">
        <f>IFERROR(INDEX($Y$2:$Y$250,MATCH(ROWS($AD$2:AD97),$AD$2:$AD$250,0)),"")</f>
        <v>Greenland</v>
      </c>
    </row>
    <row r="98" spans="25:31" x14ac:dyDescent="0.25">
      <c r="Y98" s="4" t="s">
        <v>66</v>
      </c>
      <c r="Z98" s="4" t="s">
        <v>327</v>
      </c>
      <c r="AA98" s="4" t="s">
        <v>328</v>
      </c>
      <c r="AB98" s="4" t="s">
        <v>295</v>
      </c>
      <c r="AC98" s="4">
        <f t="shared" si="1"/>
        <v>1</v>
      </c>
      <c r="AD98" s="4">
        <f>IF(AC98=1,COUNTIF($AC$2:AC98,1),"")</f>
        <v>97</v>
      </c>
      <c r="AE98" s="4" t="str">
        <f>IFERROR(INDEX($Y$2:$Y$250,MATCH(ROWS($AD$2:AD98),$AD$2:$AD$250,0)),"")</f>
        <v>Grenada</v>
      </c>
    </row>
    <row r="99" spans="25:31" x14ac:dyDescent="0.25">
      <c r="Y99" s="4" t="s">
        <v>579</v>
      </c>
      <c r="Z99" s="4" t="s">
        <v>580</v>
      </c>
      <c r="AA99" s="4" t="s">
        <v>581</v>
      </c>
      <c r="AB99" s="4" t="s">
        <v>521</v>
      </c>
      <c r="AC99" s="4">
        <f t="shared" si="1"/>
        <v>1</v>
      </c>
      <c r="AD99" s="4">
        <f>IF(AC99=1,COUNTIF($AC$2:AC99,1),"")</f>
        <v>98</v>
      </c>
      <c r="AE99" s="4" t="str">
        <f>IFERROR(INDEX($Y$2:$Y$250,MATCH(ROWS($AD$2:AD99),$AD$2:$AD$250,0)),"")</f>
        <v>Guadeloupe</v>
      </c>
    </row>
    <row r="100" spans="25:31" x14ac:dyDescent="0.25">
      <c r="Y100" s="4" t="s">
        <v>582</v>
      </c>
      <c r="Z100" s="4" t="s">
        <v>583</v>
      </c>
      <c r="AA100" s="4" t="s">
        <v>584</v>
      </c>
      <c r="AB100" s="4" t="s">
        <v>692</v>
      </c>
      <c r="AC100" s="4">
        <f t="shared" si="1"/>
        <v>1</v>
      </c>
      <c r="AD100" s="4">
        <f>IF(AC100=1,COUNTIF($AC$2:AC100,1),"")</f>
        <v>99</v>
      </c>
      <c r="AE100" s="4" t="str">
        <f>IFERROR(INDEX($Y$2:$Y$250,MATCH(ROWS($AD$2:AD100),$AD$2:$AD$250,0)),"")</f>
        <v>Guam</v>
      </c>
    </row>
    <row r="101" spans="25:31" x14ac:dyDescent="0.25">
      <c r="Y101" s="4" t="s">
        <v>67</v>
      </c>
      <c r="Z101" s="4" t="s">
        <v>329</v>
      </c>
      <c r="AA101" s="4" t="s">
        <v>330</v>
      </c>
      <c r="AB101" s="4" t="s">
        <v>295</v>
      </c>
      <c r="AC101" s="4">
        <f t="shared" si="1"/>
        <v>1</v>
      </c>
      <c r="AD101" s="4">
        <f>IF(AC101=1,COUNTIF($AC$2:AC101,1),"")</f>
        <v>100</v>
      </c>
      <c r="AE101" s="4" t="str">
        <f>IFERROR(INDEX($Y$2:$Y$250,MATCH(ROWS($AD$2:AD101),$AD$2:$AD$250,0)),"")</f>
        <v>Guatemala</v>
      </c>
    </row>
    <row r="102" spans="25:31" x14ac:dyDescent="0.25">
      <c r="Y102" s="4" t="s">
        <v>816</v>
      </c>
      <c r="Z102" s="4" t="s">
        <v>817</v>
      </c>
      <c r="AA102" s="4" t="s">
        <v>818</v>
      </c>
      <c r="AB102" s="4" t="s">
        <v>521</v>
      </c>
      <c r="AC102" s="4">
        <f t="shared" si="1"/>
        <v>1</v>
      </c>
      <c r="AD102" s="4">
        <f>IF(AC102=1,COUNTIF($AC$2:AC102,1),"")</f>
        <v>101</v>
      </c>
      <c r="AE102" s="4" t="str">
        <f>IFERROR(INDEX($Y$2:$Y$250,MATCH(ROWS($AD$2:AD102),$AD$2:$AD$250,0)),"")</f>
        <v>Guernsey</v>
      </c>
    </row>
    <row r="103" spans="25:31" x14ac:dyDescent="0.25">
      <c r="Y103" s="4" t="s">
        <v>26</v>
      </c>
      <c r="Z103" s="4" t="s">
        <v>238</v>
      </c>
      <c r="AA103" s="4" t="s">
        <v>239</v>
      </c>
      <c r="AB103" s="4" t="s">
        <v>197</v>
      </c>
      <c r="AC103" s="4">
        <f t="shared" si="1"/>
        <v>1</v>
      </c>
      <c r="AD103" s="4">
        <f>IF(AC103=1,COUNTIF($AC$2:AC103,1),"")</f>
        <v>102</v>
      </c>
      <c r="AE103" s="4" t="str">
        <f>IFERROR(INDEX($Y$2:$Y$250,MATCH(ROWS($AD$2:AD103),$AD$2:$AD$250,0)),"")</f>
        <v>Guinea</v>
      </c>
    </row>
    <row r="104" spans="25:31" x14ac:dyDescent="0.25">
      <c r="Y104" s="4" t="s">
        <v>27</v>
      </c>
      <c r="Z104" s="4" t="s">
        <v>240</v>
      </c>
      <c r="AA104" s="4" t="s">
        <v>241</v>
      </c>
      <c r="AB104" s="4" t="s">
        <v>197</v>
      </c>
      <c r="AC104" s="4">
        <f t="shared" si="1"/>
        <v>1</v>
      </c>
      <c r="AD104" s="4">
        <f>IF(AC104=1,COUNTIF($AC$2:AC104,1),"")</f>
        <v>103</v>
      </c>
      <c r="AE104" s="4" t="str">
        <f>IFERROR(INDEX($Y$2:$Y$250,MATCH(ROWS($AD$2:AD104),$AD$2:$AD$250,0)),"")</f>
        <v>Guinea-Bissau</v>
      </c>
    </row>
    <row r="105" spans="25:31" x14ac:dyDescent="0.25">
      <c r="Y105" s="4" t="s">
        <v>68</v>
      </c>
      <c r="Z105" s="4" t="s">
        <v>331</v>
      </c>
      <c r="AA105" s="4" t="s">
        <v>332</v>
      </c>
      <c r="AB105" s="4" t="s">
        <v>295</v>
      </c>
      <c r="AC105" s="4">
        <f t="shared" si="1"/>
        <v>1</v>
      </c>
      <c r="AD105" s="4">
        <f>IF(AC105=1,COUNTIF($AC$2:AC105,1),"")</f>
        <v>104</v>
      </c>
      <c r="AE105" s="4" t="str">
        <f>IFERROR(INDEX($Y$2:$Y$250,MATCH(ROWS($AD$2:AD105),$AD$2:$AD$250,0)),"")</f>
        <v>Guyana</v>
      </c>
    </row>
    <row r="106" spans="25:31" x14ac:dyDescent="0.25">
      <c r="Y106" s="4" t="s">
        <v>69</v>
      </c>
      <c r="Z106" s="4" t="s">
        <v>333</v>
      </c>
      <c r="AA106" s="4" t="s">
        <v>334</v>
      </c>
      <c r="AB106" s="4" t="s">
        <v>295</v>
      </c>
      <c r="AC106" s="4">
        <f t="shared" si="1"/>
        <v>1</v>
      </c>
      <c r="AD106" s="4">
        <f>IF(AC106=1,COUNTIF($AC$2:AC106,1),"")</f>
        <v>105</v>
      </c>
      <c r="AE106" s="4" t="str">
        <f>IFERROR(INDEX($Y$2:$Y$250,MATCH(ROWS($AD$2:AD106),$AD$2:$AD$250,0)),"")</f>
        <v>Haiti</v>
      </c>
    </row>
    <row r="107" spans="25:31" x14ac:dyDescent="0.25">
      <c r="Y107" s="4" t="s">
        <v>819</v>
      </c>
      <c r="Z107" s="4" t="s">
        <v>820</v>
      </c>
      <c r="AA107" s="4" t="s">
        <v>821</v>
      </c>
      <c r="AB107" s="4" t="s">
        <v>521</v>
      </c>
      <c r="AC107" s="4">
        <f t="shared" si="1"/>
        <v>1</v>
      </c>
      <c r="AD107" s="4">
        <f>IF(AC107=1,COUNTIF($AC$2:AC107,1),"")</f>
        <v>106</v>
      </c>
      <c r="AE107" s="4" t="str">
        <f>IFERROR(INDEX($Y$2:$Y$250,MATCH(ROWS($AD$2:AD107),$AD$2:$AD$250,0)),"")</f>
        <v>Heard Island and McDonald Islands</v>
      </c>
    </row>
    <row r="108" spans="25:31" x14ac:dyDescent="0.25">
      <c r="Y108" s="4" t="s">
        <v>822</v>
      </c>
      <c r="Z108" s="4" t="s">
        <v>823</v>
      </c>
      <c r="AA108" s="4" t="s">
        <v>824</v>
      </c>
      <c r="AB108" s="4" t="s">
        <v>521</v>
      </c>
      <c r="AC108" s="4">
        <f t="shared" si="1"/>
        <v>1</v>
      </c>
      <c r="AD108" s="4">
        <f>IF(AC108=1,COUNTIF($AC$2:AC108,1),"")</f>
        <v>107</v>
      </c>
      <c r="AE108" s="4" t="str">
        <f>IFERROR(INDEX($Y$2:$Y$250,MATCH(ROWS($AD$2:AD108),$AD$2:$AD$250,0)),"")</f>
        <v>Holy See</v>
      </c>
    </row>
    <row r="109" spans="25:31" x14ac:dyDescent="0.25">
      <c r="Y109" s="4" t="s">
        <v>70</v>
      </c>
      <c r="Z109" s="4" t="s">
        <v>335</v>
      </c>
      <c r="AA109" s="4" t="s">
        <v>336</v>
      </c>
      <c r="AB109" s="4" t="s">
        <v>295</v>
      </c>
      <c r="AC109" s="4">
        <f t="shared" si="1"/>
        <v>1</v>
      </c>
      <c r="AD109" s="4">
        <f>IF(AC109=1,COUNTIF($AC$2:AC109,1),"")</f>
        <v>108</v>
      </c>
      <c r="AE109" s="4" t="str">
        <f>IFERROR(INDEX($Y$2:$Y$250,MATCH(ROWS($AD$2:AD109),$AD$2:$AD$250,0)),"")</f>
        <v>Honduras</v>
      </c>
    </row>
    <row r="110" spans="25:31" x14ac:dyDescent="0.25">
      <c r="Y110" s="4" t="s">
        <v>123</v>
      </c>
      <c r="Z110" s="4" t="s">
        <v>450</v>
      </c>
      <c r="AA110" s="4" t="s">
        <v>451</v>
      </c>
      <c r="AB110" s="4" t="s">
        <v>413</v>
      </c>
      <c r="AC110" s="4">
        <f t="shared" si="1"/>
        <v>1</v>
      </c>
      <c r="AD110" s="4">
        <f>IF(AC110=1,COUNTIF($AC$2:AC110,1),"")</f>
        <v>109</v>
      </c>
      <c r="AE110" s="4" t="str">
        <f>IFERROR(INDEX($Y$2:$Y$250,MATCH(ROWS($AD$2:AD110),$AD$2:$AD$250,0)),"")</f>
        <v>Hungary</v>
      </c>
    </row>
    <row r="111" spans="25:31" x14ac:dyDescent="0.25">
      <c r="Y111" s="4" t="s">
        <v>124</v>
      </c>
      <c r="Z111" s="4" t="s">
        <v>452</v>
      </c>
      <c r="AA111" s="4" t="s">
        <v>453</v>
      </c>
      <c r="AB111" s="4" t="s">
        <v>413</v>
      </c>
      <c r="AC111" s="4">
        <f t="shared" si="1"/>
        <v>1</v>
      </c>
      <c r="AD111" s="4">
        <f>IF(AC111=1,COUNTIF($AC$2:AC111,1),"")</f>
        <v>110</v>
      </c>
      <c r="AE111" s="4" t="str">
        <f>IFERROR(INDEX($Y$2:$Y$250,MATCH(ROWS($AD$2:AD111),$AD$2:$AD$250,0)),"")</f>
        <v>Iceland</v>
      </c>
    </row>
    <row r="112" spans="25:31" x14ac:dyDescent="0.25">
      <c r="Y112" s="4" t="s">
        <v>158</v>
      </c>
      <c r="Z112" s="4" t="s">
        <v>674</v>
      </c>
      <c r="AA112" s="4" t="s">
        <v>675</v>
      </c>
      <c r="AB112" s="4" t="s">
        <v>669</v>
      </c>
      <c r="AC112" s="4">
        <f t="shared" si="1"/>
        <v>1</v>
      </c>
      <c r="AD112" s="4">
        <f>IF(AC112=1,COUNTIF($AC$2:AC112,1),"")</f>
        <v>111</v>
      </c>
      <c r="AE112" s="4" t="str">
        <f>IFERROR(INDEX($Y$2:$Y$250,MATCH(ROWS($AD$2:AD112),$AD$2:$AD$250,0)),"")</f>
        <v>India</v>
      </c>
    </row>
    <row r="113" spans="25:31" x14ac:dyDescent="0.25">
      <c r="Y113" s="4" t="s">
        <v>159</v>
      </c>
      <c r="Z113" s="4" t="s">
        <v>676</v>
      </c>
      <c r="AA113" s="4" t="s">
        <v>677</v>
      </c>
      <c r="AB113" s="4" t="s">
        <v>669</v>
      </c>
      <c r="AC113" s="4">
        <f t="shared" si="1"/>
        <v>1</v>
      </c>
      <c r="AD113" s="4">
        <f>IF(AC113=1,COUNTIF($AC$2:AC113,1),"")</f>
        <v>112</v>
      </c>
      <c r="AE113" s="4" t="str">
        <f>IFERROR(INDEX($Y$2:$Y$250,MATCH(ROWS($AD$2:AD113),$AD$2:$AD$250,0)),"")</f>
        <v>Indonesia</v>
      </c>
    </row>
    <row r="114" spans="25:31" x14ac:dyDescent="0.25">
      <c r="Y114" s="4" t="s">
        <v>89</v>
      </c>
      <c r="Z114" s="4" t="s">
        <v>374</v>
      </c>
      <c r="AA114" s="4" t="s">
        <v>375</v>
      </c>
      <c r="AB114" s="4" t="s">
        <v>367</v>
      </c>
      <c r="AC114" s="4">
        <f t="shared" si="1"/>
        <v>1</v>
      </c>
      <c r="AD114" s="4">
        <f>IF(AC114=1,COUNTIF($AC$2:AC114,1),"")</f>
        <v>113</v>
      </c>
      <c r="AE114" s="4" t="str">
        <f>IFERROR(INDEX($Y$2:$Y$250,MATCH(ROWS($AD$2:AD114),$AD$2:$AD$250,0)),"")</f>
        <v>Iran (Islamic Republic of)</v>
      </c>
    </row>
    <row r="115" spans="25:31" x14ac:dyDescent="0.25">
      <c r="Y115" s="4" t="s">
        <v>90</v>
      </c>
      <c r="Z115" s="4" t="s">
        <v>376</v>
      </c>
      <c r="AA115" s="4" t="s">
        <v>377</v>
      </c>
      <c r="AB115" s="4" t="s">
        <v>367</v>
      </c>
      <c r="AC115" s="4">
        <f t="shared" si="1"/>
        <v>1</v>
      </c>
      <c r="AD115" s="4">
        <f>IF(AC115=1,COUNTIF($AC$2:AC115,1),"")</f>
        <v>114</v>
      </c>
      <c r="AE115" s="4" t="str">
        <f>IFERROR(INDEX($Y$2:$Y$250,MATCH(ROWS($AD$2:AD115),$AD$2:$AD$250,0)),"")</f>
        <v>Iraq</v>
      </c>
    </row>
    <row r="116" spans="25:31" x14ac:dyDescent="0.25">
      <c r="Y116" s="4" t="s">
        <v>125</v>
      </c>
      <c r="Z116" s="4" t="s">
        <v>454</v>
      </c>
      <c r="AA116" s="4" t="s">
        <v>455</v>
      </c>
      <c r="AB116" s="4" t="s">
        <v>413</v>
      </c>
      <c r="AC116" s="4">
        <f t="shared" si="1"/>
        <v>1</v>
      </c>
      <c r="AD116" s="4">
        <f>IF(AC116=1,COUNTIF($AC$2:AC116,1),"")</f>
        <v>115</v>
      </c>
      <c r="AE116" s="4" t="str">
        <f>IFERROR(INDEX($Y$2:$Y$250,MATCH(ROWS($AD$2:AD116),$AD$2:$AD$250,0)),"")</f>
        <v>Ireland</v>
      </c>
    </row>
    <row r="117" spans="25:31" x14ac:dyDescent="0.25">
      <c r="Y117" s="4" t="s">
        <v>825</v>
      </c>
      <c r="Z117" s="4" t="s">
        <v>826</v>
      </c>
      <c r="AA117" s="4" t="s">
        <v>827</v>
      </c>
      <c r="AB117" s="4" t="s">
        <v>521</v>
      </c>
      <c r="AC117" s="4">
        <f t="shared" si="1"/>
        <v>1</v>
      </c>
      <c r="AD117" s="4">
        <f>IF(AC117=1,COUNTIF($AC$2:AC117,1),"")</f>
        <v>116</v>
      </c>
      <c r="AE117" s="4" t="str">
        <f>IFERROR(INDEX($Y$2:$Y$250,MATCH(ROWS($AD$2:AD117),$AD$2:$AD$250,0)),"")</f>
        <v>Isle of Man</v>
      </c>
    </row>
    <row r="118" spans="25:31" x14ac:dyDescent="0.25">
      <c r="Y118" s="4" t="s">
        <v>126</v>
      </c>
      <c r="Z118" s="4" t="s">
        <v>456</v>
      </c>
      <c r="AA118" s="4" t="s">
        <v>457</v>
      </c>
      <c r="AB118" s="4" t="s">
        <v>413</v>
      </c>
      <c r="AC118" s="4">
        <f t="shared" si="1"/>
        <v>1</v>
      </c>
      <c r="AD118" s="4">
        <f>IF(AC118=1,COUNTIF($AC$2:AC118,1),"")</f>
        <v>117</v>
      </c>
      <c r="AE118" s="4" t="str">
        <f>IFERROR(INDEX($Y$2:$Y$250,MATCH(ROWS($AD$2:AD118),$AD$2:$AD$250,0)),"")</f>
        <v>Israel</v>
      </c>
    </row>
    <row r="119" spans="25:31" x14ac:dyDescent="0.25">
      <c r="Y119" s="4" t="s">
        <v>127</v>
      </c>
      <c r="Z119" s="4" t="s">
        <v>458</v>
      </c>
      <c r="AA119" s="4" t="s">
        <v>459</v>
      </c>
      <c r="AB119" s="4" t="s">
        <v>413</v>
      </c>
      <c r="AC119" s="4">
        <f t="shared" si="1"/>
        <v>1</v>
      </c>
      <c r="AD119" s="4">
        <f>IF(AC119=1,COUNTIF($AC$2:AC119,1),"")</f>
        <v>118</v>
      </c>
      <c r="AE119" s="4" t="str">
        <f>IFERROR(INDEX($Y$2:$Y$250,MATCH(ROWS($AD$2:AD119),$AD$2:$AD$250,0)),"")</f>
        <v>Italy</v>
      </c>
    </row>
    <row r="120" spans="25:31" x14ac:dyDescent="0.25">
      <c r="Y120" s="4" t="s">
        <v>71</v>
      </c>
      <c r="Z120" s="4" t="s">
        <v>337</v>
      </c>
      <c r="AA120" s="4" t="s">
        <v>338</v>
      </c>
      <c r="AB120" s="4" t="s">
        <v>295</v>
      </c>
      <c r="AC120" s="4">
        <f t="shared" si="1"/>
        <v>1</v>
      </c>
      <c r="AD120" s="4">
        <f>IF(AC120=1,COUNTIF($AC$2:AC120,1),"")</f>
        <v>119</v>
      </c>
      <c r="AE120" s="4" t="str">
        <f>IFERROR(INDEX($Y$2:$Y$250,MATCH(ROWS($AD$2:AD120),$AD$2:$AD$250,0)),"")</f>
        <v>Jamaica</v>
      </c>
    </row>
    <row r="121" spans="25:31" x14ac:dyDescent="0.25">
      <c r="Y121" s="4" t="s">
        <v>171</v>
      </c>
      <c r="Z121" s="4" t="s">
        <v>704</v>
      </c>
      <c r="AA121" s="4" t="s">
        <v>705</v>
      </c>
      <c r="AB121" s="4" t="s">
        <v>692</v>
      </c>
      <c r="AC121" s="4">
        <f t="shared" si="1"/>
        <v>1</v>
      </c>
      <c r="AD121" s="4">
        <f>IF(AC121=1,COUNTIF($AC$2:AC121,1),"")</f>
        <v>120</v>
      </c>
      <c r="AE121" s="4" t="str">
        <f>IFERROR(INDEX($Y$2:$Y$250,MATCH(ROWS($AD$2:AD121),$AD$2:$AD$250,0)),"")</f>
        <v>Japan</v>
      </c>
    </row>
    <row r="122" spans="25:31" x14ac:dyDescent="0.25">
      <c r="Y122" s="4" t="s">
        <v>828</v>
      </c>
      <c r="Z122" s="4" t="s">
        <v>829</v>
      </c>
      <c r="AA122" s="4" t="s">
        <v>830</v>
      </c>
      <c r="AB122" s="4" t="s">
        <v>521</v>
      </c>
      <c r="AC122" s="4">
        <f t="shared" si="1"/>
        <v>1</v>
      </c>
      <c r="AD122" s="4">
        <f>IF(AC122=1,COUNTIF($AC$2:AC122,1),"")</f>
        <v>121</v>
      </c>
      <c r="AE122" s="4" t="str">
        <f>IFERROR(INDEX($Y$2:$Y$250,MATCH(ROWS($AD$2:AD122),$AD$2:$AD$250,0)),"")</f>
        <v>Jersey</v>
      </c>
    </row>
    <row r="123" spans="25:31" x14ac:dyDescent="0.25">
      <c r="Y123" s="4" t="s">
        <v>91</v>
      </c>
      <c r="Z123" s="4" t="s">
        <v>378</v>
      </c>
      <c r="AA123" s="4" t="s">
        <v>379</v>
      </c>
      <c r="AB123" s="4" t="s">
        <v>367</v>
      </c>
      <c r="AC123" s="4">
        <f t="shared" si="1"/>
        <v>1</v>
      </c>
      <c r="AD123" s="4">
        <f>IF(AC123=1,COUNTIF($AC$2:AC123,1),"")</f>
        <v>122</v>
      </c>
      <c r="AE123" s="4" t="str">
        <f>IFERROR(INDEX($Y$2:$Y$250,MATCH(ROWS($AD$2:AD123),$AD$2:$AD$250,0)),"")</f>
        <v>Jordan</v>
      </c>
    </row>
    <row r="124" spans="25:31" x14ac:dyDescent="0.25">
      <c r="Y124" s="4" t="s">
        <v>128</v>
      </c>
      <c r="Z124" s="4" t="s">
        <v>460</v>
      </c>
      <c r="AA124" s="4" t="s">
        <v>461</v>
      </c>
      <c r="AB124" s="4" t="s">
        <v>413</v>
      </c>
      <c r="AC124" s="4">
        <f t="shared" si="1"/>
        <v>1</v>
      </c>
      <c r="AD124" s="4">
        <f>IF(AC124=1,COUNTIF($AC$2:AC124,1),"")</f>
        <v>123</v>
      </c>
      <c r="AE124" s="4" t="str">
        <f>IFERROR(INDEX($Y$2:$Y$250,MATCH(ROWS($AD$2:AD124),$AD$2:$AD$250,0)),"")</f>
        <v>Kazakhstan</v>
      </c>
    </row>
    <row r="125" spans="25:31" x14ac:dyDescent="0.25">
      <c r="Y125" s="4" t="s">
        <v>28</v>
      </c>
      <c r="Z125" s="4" t="s">
        <v>242</v>
      </c>
      <c r="AA125" s="4" t="s">
        <v>243</v>
      </c>
      <c r="AB125" s="4" t="s">
        <v>197</v>
      </c>
      <c r="AC125" s="4">
        <f t="shared" si="1"/>
        <v>1</v>
      </c>
      <c r="AD125" s="4">
        <f>IF(AC125=1,COUNTIF($AC$2:AC125,1),"")</f>
        <v>124</v>
      </c>
      <c r="AE125" s="4" t="str">
        <f>IFERROR(INDEX($Y$2:$Y$250,MATCH(ROWS($AD$2:AD125),$AD$2:$AD$250,0)),"")</f>
        <v>Kenya</v>
      </c>
    </row>
    <row r="126" spans="25:31" x14ac:dyDescent="0.25">
      <c r="Y126" s="4" t="s">
        <v>172</v>
      </c>
      <c r="Z126" s="4" t="s">
        <v>706</v>
      </c>
      <c r="AA126" s="4" t="s">
        <v>707</v>
      </c>
      <c r="AB126" s="4" t="s">
        <v>692</v>
      </c>
      <c r="AC126" s="4">
        <f t="shared" si="1"/>
        <v>1</v>
      </c>
      <c r="AD126" s="4">
        <f>IF(AC126=1,COUNTIF($AC$2:AC126,1),"")</f>
        <v>125</v>
      </c>
      <c r="AE126" s="4" t="str">
        <f>IFERROR(INDEX($Y$2:$Y$250,MATCH(ROWS($AD$2:AD126),$AD$2:$AD$250,0)),"")</f>
        <v>Kiribati</v>
      </c>
    </row>
    <row r="127" spans="25:31" x14ac:dyDescent="0.25">
      <c r="Y127" s="4" t="s">
        <v>92</v>
      </c>
      <c r="Z127" s="4" t="s">
        <v>380</v>
      </c>
      <c r="AA127" s="4" t="s">
        <v>381</v>
      </c>
      <c r="AB127" s="4" t="s">
        <v>367</v>
      </c>
      <c r="AC127" s="4">
        <f t="shared" si="1"/>
        <v>1</v>
      </c>
      <c r="AD127" s="4">
        <f>IF(AC127=1,COUNTIF($AC$2:AC127,1),"")</f>
        <v>126</v>
      </c>
      <c r="AE127" s="4" t="str">
        <f>IFERROR(INDEX($Y$2:$Y$250,MATCH(ROWS($AD$2:AD127),$AD$2:$AD$250,0)),"")</f>
        <v>Kuwait</v>
      </c>
    </row>
    <row r="128" spans="25:31" x14ac:dyDescent="0.25">
      <c r="Y128" s="4" t="s">
        <v>129</v>
      </c>
      <c r="Z128" s="4" t="s">
        <v>462</v>
      </c>
      <c r="AA128" s="4" t="s">
        <v>463</v>
      </c>
      <c r="AB128" s="4" t="s">
        <v>413</v>
      </c>
      <c r="AC128" s="4">
        <f t="shared" si="1"/>
        <v>1</v>
      </c>
      <c r="AD128" s="4">
        <f>IF(AC128=1,COUNTIF($AC$2:AC128,1),"")</f>
        <v>127</v>
      </c>
      <c r="AE128" s="4" t="str">
        <f>IFERROR(INDEX($Y$2:$Y$250,MATCH(ROWS($AD$2:AD128),$AD$2:$AD$250,0)),"")</f>
        <v>Kyrgyzstan</v>
      </c>
    </row>
    <row r="129" spans="25:31" x14ac:dyDescent="0.25">
      <c r="Y129" s="4" t="s">
        <v>173</v>
      </c>
      <c r="Z129" s="4" t="s">
        <v>708</v>
      </c>
      <c r="AA129" s="4" t="s">
        <v>709</v>
      </c>
      <c r="AB129" s="4" t="s">
        <v>692</v>
      </c>
      <c r="AC129" s="4">
        <f t="shared" si="1"/>
        <v>1</v>
      </c>
      <c r="AD129" s="4">
        <f>IF(AC129=1,COUNTIF($AC$2:AC129,1),"")</f>
        <v>128</v>
      </c>
      <c r="AE129" s="4" t="str">
        <f>IFERROR(INDEX($Y$2:$Y$250,MATCH(ROWS($AD$2:AD129),$AD$2:$AD$250,0)),"")</f>
        <v>Lao People's Democratic Republic</v>
      </c>
    </row>
    <row r="130" spans="25:31" x14ac:dyDescent="0.25">
      <c r="Y130" s="4" t="s">
        <v>130</v>
      </c>
      <c r="Z130" s="4" t="s">
        <v>464</v>
      </c>
      <c r="AA130" s="4" t="s">
        <v>465</v>
      </c>
      <c r="AB130" s="4" t="s">
        <v>413</v>
      </c>
      <c r="AC130" s="4">
        <f t="shared" si="1"/>
        <v>1</v>
      </c>
      <c r="AD130" s="4">
        <f>IF(AC130=1,COUNTIF($AC$2:AC130,1),"")</f>
        <v>129</v>
      </c>
      <c r="AE130" s="4" t="str">
        <f>IFERROR(INDEX($Y$2:$Y$250,MATCH(ROWS($AD$2:AD130),$AD$2:$AD$250,0)),"")</f>
        <v>Latvia</v>
      </c>
    </row>
    <row r="131" spans="25:31" x14ac:dyDescent="0.25">
      <c r="Y131" s="4" t="s">
        <v>93</v>
      </c>
      <c r="Z131" s="4" t="s">
        <v>382</v>
      </c>
      <c r="AA131" s="4" t="s">
        <v>383</v>
      </c>
      <c r="AB131" s="4" t="s">
        <v>367</v>
      </c>
      <c r="AC131" s="4">
        <f t="shared" ref="AC131:AC194" si="2">--ISNUMBER(IFERROR(SEARCH($V$1,Y131,1),""))</f>
        <v>1</v>
      </c>
      <c r="AD131" s="4">
        <f>IF(AC131=1,COUNTIF($AC$2:AC131,1),"")</f>
        <v>130</v>
      </c>
      <c r="AE131" s="4" t="str">
        <f>IFERROR(INDEX($Y$2:$Y$250,MATCH(ROWS($AD$2:AD131),$AD$2:$AD$250,0)),"")</f>
        <v>Lebanon</v>
      </c>
    </row>
    <row r="132" spans="25:31" x14ac:dyDescent="0.25">
      <c r="Y132" s="4" t="s">
        <v>29</v>
      </c>
      <c r="Z132" s="4" t="s">
        <v>244</v>
      </c>
      <c r="AA132" s="4" t="s">
        <v>245</v>
      </c>
      <c r="AB132" s="4" t="s">
        <v>197</v>
      </c>
      <c r="AC132" s="4">
        <f t="shared" si="2"/>
        <v>1</v>
      </c>
      <c r="AD132" s="4">
        <f>IF(AC132=1,COUNTIF($AC$2:AC132,1),"")</f>
        <v>131</v>
      </c>
      <c r="AE132" s="4" t="str">
        <f>IFERROR(INDEX($Y$2:$Y$250,MATCH(ROWS($AD$2:AD132),$AD$2:$AD$250,0)),"")</f>
        <v>Lesotho</v>
      </c>
    </row>
    <row r="133" spans="25:31" x14ac:dyDescent="0.25">
      <c r="Y133" s="4" t="s">
        <v>30</v>
      </c>
      <c r="Z133" s="4" t="s">
        <v>246</v>
      </c>
      <c r="AA133" s="4" t="s">
        <v>247</v>
      </c>
      <c r="AB133" s="4" t="s">
        <v>197</v>
      </c>
      <c r="AC133" s="4">
        <f t="shared" si="2"/>
        <v>1</v>
      </c>
      <c r="AD133" s="4">
        <f>IF(AC133=1,COUNTIF($AC$2:AC133,1),"")</f>
        <v>132</v>
      </c>
      <c r="AE133" s="4" t="str">
        <f>IFERROR(INDEX($Y$2:$Y$250,MATCH(ROWS($AD$2:AD133),$AD$2:$AD$250,0)),"")</f>
        <v>Liberia</v>
      </c>
    </row>
    <row r="134" spans="25:31" x14ac:dyDescent="0.25">
      <c r="Y134" s="4" t="s">
        <v>384</v>
      </c>
      <c r="Z134" s="4" t="s">
        <v>385</v>
      </c>
      <c r="AA134" s="4" t="s">
        <v>386</v>
      </c>
      <c r="AB134" s="4" t="s">
        <v>367</v>
      </c>
      <c r="AC134" s="4">
        <f t="shared" si="2"/>
        <v>1</v>
      </c>
      <c r="AD134" s="4">
        <f>IF(AC134=1,COUNTIF($AC$2:AC134,1),"")</f>
        <v>133</v>
      </c>
      <c r="AE134" s="4" t="str">
        <f>IFERROR(INDEX($Y$2:$Y$250,MATCH(ROWS($AD$2:AD134),$AD$2:$AD$250,0)),"")</f>
        <v>Libya</v>
      </c>
    </row>
    <row r="135" spans="25:31" x14ac:dyDescent="0.25">
      <c r="Y135" s="4" t="s">
        <v>585</v>
      </c>
      <c r="Z135" s="4" t="s">
        <v>586</v>
      </c>
      <c r="AA135" s="4" t="s">
        <v>587</v>
      </c>
      <c r="AB135" s="4" t="s">
        <v>521</v>
      </c>
      <c r="AC135" s="4">
        <f t="shared" si="2"/>
        <v>1</v>
      </c>
      <c r="AD135" s="4">
        <f>IF(AC135=1,COUNTIF($AC$2:AC135,1),"")</f>
        <v>134</v>
      </c>
      <c r="AE135" s="4" t="str">
        <f>IFERROR(INDEX($Y$2:$Y$250,MATCH(ROWS($AD$2:AD135),$AD$2:$AD$250,0)),"")</f>
        <v>Liechtenstein</v>
      </c>
    </row>
    <row r="136" spans="25:31" x14ac:dyDescent="0.25">
      <c r="Y136" s="4" t="s">
        <v>131</v>
      </c>
      <c r="Z136" s="4" t="s">
        <v>466</v>
      </c>
      <c r="AA136" s="4" t="s">
        <v>467</v>
      </c>
      <c r="AB136" s="4" t="s">
        <v>413</v>
      </c>
      <c r="AC136" s="4">
        <f t="shared" si="2"/>
        <v>1</v>
      </c>
      <c r="AD136" s="4">
        <f>IF(AC136=1,COUNTIF($AC$2:AC136,1),"")</f>
        <v>135</v>
      </c>
      <c r="AE136" s="4" t="str">
        <f>IFERROR(INDEX($Y$2:$Y$250,MATCH(ROWS($AD$2:AD136),$AD$2:$AD$250,0)),"")</f>
        <v>Lithuania</v>
      </c>
    </row>
    <row r="137" spans="25:31" x14ac:dyDescent="0.25">
      <c r="Y137" s="4" t="s">
        <v>132</v>
      </c>
      <c r="Z137" s="4" t="s">
        <v>468</v>
      </c>
      <c r="AA137" s="4" t="s">
        <v>469</v>
      </c>
      <c r="AB137" s="4" t="s">
        <v>413</v>
      </c>
      <c r="AC137" s="4">
        <f t="shared" si="2"/>
        <v>1</v>
      </c>
      <c r="AD137" s="4">
        <f>IF(AC137=1,COUNTIF($AC$2:AC137,1),"")</f>
        <v>136</v>
      </c>
      <c r="AE137" s="4" t="str">
        <f>IFERROR(INDEX($Y$2:$Y$250,MATCH(ROWS($AD$2:AD137),$AD$2:$AD$250,0)),"")</f>
        <v>Luxembourg</v>
      </c>
    </row>
    <row r="138" spans="25:31" x14ac:dyDescent="0.25">
      <c r="Y138" s="4" t="s">
        <v>31</v>
      </c>
      <c r="Z138" s="4" t="s">
        <v>248</v>
      </c>
      <c r="AA138" s="4" t="s">
        <v>249</v>
      </c>
      <c r="AB138" s="4" t="s">
        <v>197</v>
      </c>
      <c r="AC138" s="4">
        <f t="shared" si="2"/>
        <v>1</v>
      </c>
      <c r="AD138" s="4">
        <f>IF(AC138=1,COUNTIF($AC$2:AC138,1),"")</f>
        <v>137</v>
      </c>
      <c r="AE138" s="4" t="str">
        <f>IFERROR(INDEX($Y$2:$Y$250,MATCH(ROWS($AD$2:AD138),$AD$2:$AD$250,0)),"")</f>
        <v>Madagascar</v>
      </c>
    </row>
    <row r="139" spans="25:31" x14ac:dyDescent="0.25">
      <c r="Y139" s="4" t="s">
        <v>32</v>
      </c>
      <c r="Z139" s="4" t="s">
        <v>250</v>
      </c>
      <c r="AA139" s="4" t="s">
        <v>251</v>
      </c>
      <c r="AB139" s="4" t="s">
        <v>197</v>
      </c>
      <c r="AC139" s="4">
        <f t="shared" si="2"/>
        <v>1</v>
      </c>
      <c r="AD139" s="4">
        <f>IF(AC139=1,COUNTIF($AC$2:AC139,1),"")</f>
        <v>138</v>
      </c>
      <c r="AE139" s="4" t="str">
        <f>IFERROR(INDEX($Y$2:$Y$250,MATCH(ROWS($AD$2:AD139),$AD$2:$AD$250,0)),"")</f>
        <v>Malawi</v>
      </c>
    </row>
    <row r="140" spans="25:31" x14ac:dyDescent="0.25">
      <c r="Y140" s="4" t="s">
        <v>174</v>
      </c>
      <c r="Z140" s="4" t="s">
        <v>710</v>
      </c>
      <c r="AA140" s="4" t="s">
        <v>711</v>
      </c>
      <c r="AB140" s="4" t="s">
        <v>692</v>
      </c>
      <c r="AC140" s="4">
        <f t="shared" si="2"/>
        <v>1</v>
      </c>
      <c r="AD140" s="4">
        <f>IF(AC140=1,COUNTIF($AC$2:AC140,1),"")</f>
        <v>139</v>
      </c>
      <c r="AE140" s="4" t="str">
        <f>IFERROR(INDEX($Y$2:$Y$250,MATCH(ROWS($AD$2:AD140),$AD$2:$AD$250,0)),"")</f>
        <v>Malaysia</v>
      </c>
    </row>
    <row r="141" spans="25:31" x14ac:dyDescent="0.25">
      <c r="Y141" s="4" t="s">
        <v>160</v>
      </c>
      <c r="Z141" s="4" t="s">
        <v>678</v>
      </c>
      <c r="AA141" s="4" t="s">
        <v>679</v>
      </c>
      <c r="AB141" s="4" t="s">
        <v>669</v>
      </c>
      <c r="AC141" s="4">
        <f t="shared" si="2"/>
        <v>1</v>
      </c>
      <c r="AD141" s="4">
        <f>IF(AC141=1,COUNTIF($AC$2:AC141,1),"")</f>
        <v>140</v>
      </c>
      <c r="AE141" s="4" t="str">
        <f>IFERROR(INDEX($Y$2:$Y$250,MATCH(ROWS($AD$2:AD141),$AD$2:$AD$250,0)),"")</f>
        <v>Maldives</v>
      </c>
    </row>
    <row r="142" spans="25:31" x14ac:dyDescent="0.25">
      <c r="Y142" s="4" t="s">
        <v>33</v>
      </c>
      <c r="Z142" s="4" t="s">
        <v>252</v>
      </c>
      <c r="AA142" s="4" t="s">
        <v>253</v>
      </c>
      <c r="AB142" s="4" t="s">
        <v>197</v>
      </c>
      <c r="AC142" s="4">
        <f t="shared" si="2"/>
        <v>1</v>
      </c>
      <c r="AD142" s="4">
        <f>IF(AC142=1,COUNTIF($AC$2:AC142,1),"")</f>
        <v>141</v>
      </c>
      <c r="AE142" s="4" t="str">
        <f>IFERROR(INDEX($Y$2:$Y$250,MATCH(ROWS($AD$2:AD142),$AD$2:$AD$250,0)),"")</f>
        <v>Mali</v>
      </c>
    </row>
    <row r="143" spans="25:31" x14ac:dyDescent="0.25">
      <c r="Y143" s="4" t="s">
        <v>133</v>
      </c>
      <c r="Z143" s="4" t="s">
        <v>470</v>
      </c>
      <c r="AA143" s="4" t="s">
        <v>471</v>
      </c>
      <c r="AB143" s="4" t="s">
        <v>413</v>
      </c>
      <c r="AC143" s="4">
        <f t="shared" si="2"/>
        <v>1</v>
      </c>
      <c r="AD143" s="4">
        <f>IF(AC143=1,COUNTIF($AC$2:AC143,1),"")</f>
        <v>142</v>
      </c>
      <c r="AE143" s="4" t="str">
        <f>IFERROR(INDEX($Y$2:$Y$250,MATCH(ROWS($AD$2:AD143),$AD$2:$AD$250,0)),"")</f>
        <v>Malta</v>
      </c>
    </row>
    <row r="144" spans="25:31" x14ac:dyDescent="0.25">
      <c r="Y144" s="4" t="s">
        <v>175</v>
      </c>
      <c r="Z144" s="4" t="s">
        <v>712</v>
      </c>
      <c r="AA144" s="4" t="s">
        <v>713</v>
      </c>
      <c r="AB144" s="4" t="s">
        <v>692</v>
      </c>
      <c r="AC144" s="4">
        <f t="shared" si="2"/>
        <v>1</v>
      </c>
      <c r="AD144" s="4">
        <f>IF(AC144=1,COUNTIF($AC$2:AC144,1),"")</f>
        <v>143</v>
      </c>
      <c r="AE144" s="4" t="str">
        <f>IFERROR(INDEX($Y$2:$Y$250,MATCH(ROWS($AD$2:AD144),$AD$2:$AD$250,0)),"")</f>
        <v>Marshall Islands</v>
      </c>
    </row>
    <row r="145" spans="25:31" x14ac:dyDescent="0.25">
      <c r="Y145" s="4" t="s">
        <v>588</v>
      </c>
      <c r="Z145" s="4" t="s">
        <v>589</v>
      </c>
      <c r="AA145" s="4" t="s">
        <v>590</v>
      </c>
      <c r="AB145" s="4" t="s">
        <v>521</v>
      </c>
      <c r="AC145" s="4">
        <f t="shared" si="2"/>
        <v>1</v>
      </c>
      <c r="AD145" s="4">
        <f>IF(AC145=1,COUNTIF($AC$2:AC145,1),"")</f>
        <v>144</v>
      </c>
      <c r="AE145" s="4" t="str">
        <f>IFERROR(INDEX($Y$2:$Y$250,MATCH(ROWS($AD$2:AD145),$AD$2:$AD$250,0)),"")</f>
        <v>Martinique</v>
      </c>
    </row>
    <row r="146" spans="25:31" x14ac:dyDescent="0.25">
      <c r="Y146" s="4" t="s">
        <v>34</v>
      </c>
      <c r="Z146" s="4" t="s">
        <v>254</v>
      </c>
      <c r="AA146" s="4" t="s">
        <v>255</v>
      </c>
      <c r="AB146" s="4" t="s">
        <v>197</v>
      </c>
      <c r="AC146" s="4">
        <f t="shared" si="2"/>
        <v>1</v>
      </c>
      <c r="AD146" s="4">
        <f>IF(AC146=1,COUNTIF($AC$2:AC146,1),"")</f>
        <v>145</v>
      </c>
      <c r="AE146" s="4" t="str">
        <f>IFERROR(INDEX($Y$2:$Y$250,MATCH(ROWS($AD$2:AD146),$AD$2:$AD$250,0)),"")</f>
        <v>Mauritania</v>
      </c>
    </row>
    <row r="147" spans="25:31" x14ac:dyDescent="0.25">
      <c r="Y147" s="4" t="s">
        <v>35</v>
      </c>
      <c r="Z147" s="4" t="s">
        <v>256</v>
      </c>
      <c r="AA147" s="4" t="s">
        <v>257</v>
      </c>
      <c r="AB147" s="4" t="s">
        <v>197</v>
      </c>
      <c r="AC147" s="4">
        <f t="shared" si="2"/>
        <v>1</v>
      </c>
      <c r="AD147" s="4">
        <f>IF(AC147=1,COUNTIF($AC$2:AC147,1),"")</f>
        <v>146</v>
      </c>
      <c r="AE147" s="4" t="str">
        <f>IFERROR(INDEX($Y$2:$Y$250,MATCH(ROWS($AD$2:AD147),$AD$2:$AD$250,0)),"")</f>
        <v>Mauritius</v>
      </c>
    </row>
    <row r="148" spans="25:31" x14ac:dyDescent="0.25">
      <c r="Y148" s="4" t="s">
        <v>591</v>
      </c>
      <c r="Z148" s="4" t="s">
        <v>592</v>
      </c>
      <c r="AA148" s="4" t="s">
        <v>593</v>
      </c>
      <c r="AB148" s="4" t="s">
        <v>521</v>
      </c>
      <c r="AC148" s="4">
        <f t="shared" si="2"/>
        <v>1</v>
      </c>
      <c r="AD148" s="4">
        <f>IF(AC148=1,COUNTIF($AC$2:AC148,1),"")</f>
        <v>147</v>
      </c>
      <c r="AE148" s="4" t="str">
        <f>IFERROR(INDEX($Y$2:$Y$250,MATCH(ROWS($AD$2:AD148),$AD$2:$AD$250,0)),"")</f>
        <v>Mayotte</v>
      </c>
    </row>
    <row r="149" spans="25:31" x14ac:dyDescent="0.25">
      <c r="Y149" s="4" t="s">
        <v>72</v>
      </c>
      <c r="Z149" s="4" t="s">
        <v>339</v>
      </c>
      <c r="AA149" s="4" t="s">
        <v>340</v>
      </c>
      <c r="AB149" s="4" t="s">
        <v>295</v>
      </c>
      <c r="AC149" s="4">
        <f t="shared" si="2"/>
        <v>1</v>
      </c>
      <c r="AD149" s="4">
        <f>IF(AC149=1,COUNTIF($AC$2:AC149,1),"")</f>
        <v>148</v>
      </c>
      <c r="AE149" s="4" t="str">
        <f>IFERROR(INDEX($Y$2:$Y$250,MATCH(ROWS($AD$2:AD149),$AD$2:$AD$250,0)),"")</f>
        <v>Mexico</v>
      </c>
    </row>
    <row r="150" spans="25:31" x14ac:dyDescent="0.25">
      <c r="Y150" s="4" t="s">
        <v>176</v>
      </c>
      <c r="Z150" s="4" t="s">
        <v>714</v>
      </c>
      <c r="AA150" s="4" t="s">
        <v>715</v>
      </c>
      <c r="AB150" s="4" t="s">
        <v>692</v>
      </c>
      <c r="AC150" s="4">
        <f t="shared" si="2"/>
        <v>1</v>
      </c>
      <c r="AD150" s="4">
        <f>IF(AC150=1,COUNTIF($AC$2:AC150,1),"")</f>
        <v>149</v>
      </c>
      <c r="AE150" s="4" t="str">
        <f>IFERROR(INDEX($Y$2:$Y$250,MATCH(ROWS($AD$2:AD150),$AD$2:$AD$250,0)),"")</f>
        <v>Micronesia (Federated States of)</v>
      </c>
    </row>
    <row r="151" spans="25:31" x14ac:dyDescent="0.25">
      <c r="Y151" s="4" t="s">
        <v>134</v>
      </c>
      <c r="Z151" s="4" t="s">
        <v>472</v>
      </c>
      <c r="AA151" s="4" t="s">
        <v>473</v>
      </c>
      <c r="AB151" s="4" t="s">
        <v>413</v>
      </c>
      <c r="AC151" s="4">
        <f t="shared" si="2"/>
        <v>1</v>
      </c>
      <c r="AD151" s="4">
        <f>IF(AC151=1,COUNTIF($AC$2:AC151,1),"")</f>
        <v>150</v>
      </c>
      <c r="AE151" s="4" t="str">
        <f>IFERROR(INDEX($Y$2:$Y$250,MATCH(ROWS($AD$2:AD151),$AD$2:$AD$250,0)),"")</f>
        <v>Monaco</v>
      </c>
    </row>
    <row r="152" spans="25:31" x14ac:dyDescent="0.25">
      <c r="Y152" s="4" t="s">
        <v>177</v>
      </c>
      <c r="Z152" s="4" t="s">
        <v>716</v>
      </c>
      <c r="AA152" s="4" t="s">
        <v>717</v>
      </c>
      <c r="AB152" s="4" t="s">
        <v>692</v>
      </c>
      <c r="AC152" s="4">
        <f t="shared" si="2"/>
        <v>1</v>
      </c>
      <c r="AD152" s="4">
        <f>IF(AC152=1,COUNTIF($AC$2:AC152,1),"")</f>
        <v>151</v>
      </c>
      <c r="AE152" s="4" t="str">
        <f>IFERROR(INDEX($Y$2:$Y$250,MATCH(ROWS($AD$2:AD152),$AD$2:$AD$250,0)),"")</f>
        <v>Mongolia</v>
      </c>
    </row>
    <row r="153" spans="25:31" x14ac:dyDescent="0.25">
      <c r="Y153" s="4" t="s">
        <v>135</v>
      </c>
      <c r="Z153" s="4" t="s">
        <v>474</v>
      </c>
      <c r="AA153" s="4" t="s">
        <v>475</v>
      </c>
      <c r="AB153" s="4" t="s">
        <v>413</v>
      </c>
      <c r="AC153" s="4">
        <f t="shared" si="2"/>
        <v>1</v>
      </c>
      <c r="AD153" s="4">
        <f>IF(AC153=1,COUNTIF($AC$2:AC153,1),"")</f>
        <v>152</v>
      </c>
      <c r="AE153" s="4" t="str">
        <f>IFERROR(INDEX($Y$2:$Y$250,MATCH(ROWS($AD$2:AD153),$AD$2:$AD$250,0)),"")</f>
        <v>Montenegro</v>
      </c>
    </row>
    <row r="154" spans="25:31" x14ac:dyDescent="0.25">
      <c r="Y154" s="4" t="s">
        <v>594</v>
      </c>
      <c r="Z154" s="4" t="s">
        <v>595</v>
      </c>
      <c r="AA154" s="4" t="s">
        <v>596</v>
      </c>
      <c r="AB154" s="4" t="s">
        <v>295</v>
      </c>
      <c r="AC154" s="4">
        <f t="shared" si="2"/>
        <v>1</v>
      </c>
      <c r="AD154" s="4">
        <f>IF(AC154=1,COUNTIF($AC$2:AC154,1),"")</f>
        <v>153</v>
      </c>
      <c r="AE154" s="4" t="str">
        <f>IFERROR(INDEX($Y$2:$Y$250,MATCH(ROWS($AD$2:AD154),$AD$2:$AD$250,0)),"")</f>
        <v>Montserrat</v>
      </c>
    </row>
    <row r="155" spans="25:31" x14ac:dyDescent="0.25">
      <c r="Y155" s="4" t="s">
        <v>94</v>
      </c>
      <c r="Z155" s="4" t="s">
        <v>387</v>
      </c>
      <c r="AA155" s="4" t="s">
        <v>388</v>
      </c>
      <c r="AB155" s="4" t="s">
        <v>367</v>
      </c>
      <c r="AC155" s="4">
        <f t="shared" si="2"/>
        <v>1</v>
      </c>
      <c r="AD155" s="4">
        <f>IF(AC155=1,COUNTIF($AC$2:AC155,1),"")</f>
        <v>154</v>
      </c>
      <c r="AE155" s="4" t="str">
        <f>IFERROR(INDEX($Y$2:$Y$250,MATCH(ROWS($AD$2:AD155),$AD$2:$AD$250,0)),"")</f>
        <v>Morocco</v>
      </c>
    </row>
    <row r="156" spans="25:31" x14ac:dyDescent="0.25">
      <c r="Y156" s="4" t="s">
        <v>36</v>
      </c>
      <c r="Z156" s="4" t="s">
        <v>258</v>
      </c>
      <c r="AA156" s="4" t="s">
        <v>259</v>
      </c>
      <c r="AB156" s="4" t="s">
        <v>197</v>
      </c>
      <c r="AC156" s="4">
        <f t="shared" si="2"/>
        <v>1</v>
      </c>
      <c r="AD156" s="4">
        <f>IF(AC156=1,COUNTIF($AC$2:AC156,1),"")</f>
        <v>155</v>
      </c>
      <c r="AE156" s="4" t="str">
        <f>IFERROR(INDEX($Y$2:$Y$250,MATCH(ROWS($AD$2:AD156),$AD$2:$AD$250,0)),"")</f>
        <v>Mozambique</v>
      </c>
    </row>
    <row r="157" spans="25:31" x14ac:dyDescent="0.25">
      <c r="Y157" s="4" t="s">
        <v>161</v>
      </c>
      <c r="Z157" s="4" t="s">
        <v>680</v>
      </c>
      <c r="AA157" s="4" t="s">
        <v>681</v>
      </c>
      <c r="AB157" s="4" t="s">
        <v>669</v>
      </c>
      <c r="AC157" s="4">
        <f t="shared" si="2"/>
        <v>1</v>
      </c>
      <c r="AD157" s="4">
        <f>IF(AC157=1,COUNTIF($AC$2:AC157,1),"")</f>
        <v>156</v>
      </c>
      <c r="AE157" s="4" t="str">
        <f>IFERROR(INDEX($Y$2:$Y$250,MATCH(ROWS($AD$2:AD157),$AD$2:$AD$250,0)),"")</f>
        <v>Myanmar</v>
      </c>
    </row>
    <row r="158" spans="25:31" x14ac:dyDescent="0.25">
      <c r="Y158" s="4" t="s">
        <v>37</v>
      </c>
      <c r="Z158" s="4" t="s">
        <v>260</v>
      </c>
      <c r="AA158" s="4" t="s">
        <v>261</v>
      </c>
      <c r="AB158" s="4" t="s">
        <v>197</v>
      </c>
      <c r="AC158" s="4">
        <f t="shared" si="2"/>
        <v>1</v>
      </c>
      <c r="AD158" s="4">
        <f>IF(AC158=1,COUNTIF($AC$2:AC158,1),"")</f>
        <v>157</v>
      </c>
      <c r="AE158" s="4" t="str">
        <f>IFERROR(INDEX($Y$2:$Y$250,MATCH(ROWS($AD$2:AD158),$AD$2:$AD$250,0)),"")</f>
        <v>Namibia</v>
      </c>
    </row>
    <row r="159" spans="25:31" x14ac:dyDescent="0.25">
      <c r="Y159" s="4" t="s">
        <v>178</v>
      </c>
      <c r="Z159" s="4" t="s">
        <v>718</v>
      </c>
      <c r="AA159" s="4" t="s">
        <v>719</v>
      </c>
      <c r="AB159" s="4" t="s">
        <v>692</v>
      </c>
      <c r="AC159" s="4">
        <f t="shared" si="2"/>
        <v>1</v>
      </c>
      <c r="AD159" s="4">
        <f>IF(AC159=1,COUNTIF($AC$2:AC159,1),"")</f>
        <v>158</v>
      </c>
      <c r="AE159" s="4" t="str">
        <f>IFERROR(INDEX($Y$2:$Y$250,MATCH(ROWS($AD$2:AD159),$AD$2:$AD$250,0)),"")</f>
        <v>Nauru</v>
      </c>
    </row>
    <row r="160" spans="25:31" x14ac:dyDescent="0.25">
      <c r="Y160" s="4" t="s">
        <v>162</v>
      </c>
      <c r="Z160" s="4" t="s">
        <v>682</v>
      </c>
      <c r="AA160" s="4" t="s">
        <v>683</v>
      </c>
      <c r="AB160" s="4" t="s">
        <v>669</v>
      </c>
      <c r="AC160" s="4">
        <f t="shared" si="2"/>
        <v>1</v>
      </c>
      <c r="AD160" s="4">
        <f>IF(AC160=1,COUNTIF($AC$2:AC160,1),"")</f>
        <v>159</v>
      </c>
      <c r="AE160" s="4" t="str">
        <f>IFERROR(INDEX($Y$2:$Y$250,MATCH(ROWS($AD$2:AD160),$AD$2:$AD$250,0)),"")</f>
        <v>Nepal</v>
      </c>
    </row>
    <row r="161" spans="25:31" x14ac:dyDescent="0.25">
      <c r="Y161" s="4" t="s">
        <v>136</v>
      </c>
      <c r="Z161" s="4" t="s">
        <v>476</v>
      </c>
      <c r="AA161" s="4" t="s">
        <v>477</v>
      </c>
      <c r="AB161" s="4" t="s">
        <v>413</v>
      </c>
      <c r="AC161" s="4">
        <f t="shared" si="2"/>
        <v>1</v>
      </c>
      <c r="AD161" s="4">
        <f>IF(AC161=1,COUNTIF($AC$2:AC161,1),"")</f>
        <v>160</v>
      </c>
      <c r="AE161" s="4" t="str">
        <f>IFERROR(INDEX($Y$2:$Y$250,MATCH(ROWS($AD$2:AD161),$AD$2:$AD$250,0)),"")</f>
        <v>Netherlands</v>
      </c>
    </row>
    <row r="162" spans="25:31" x14ac:dyDescent="0.25">
      <c r="Y162" s="4" t="s">
        <v>597</v>
      </c>
      <c r="Z162" s="4" t="s">
        <v>598</v>
      </c>
      <c r="AA162" s="4" t="s">
        <v>599</v>
      </c>
      <c r="AB162" s="4" t="s">
        <v>521</v>
      </c>
      <c r="AC162" s="4">
        <f t="shared" si="2"/>
        <v>1</v>
      </c>
      <c r="AD162" s="4">
        <f>IF(AC162=1,COUNTIF($AC$2:AC162,1),"")</f>
        <v>161</v>
      </c>
      <c r="AE162" s="4" t="str">
        <f>IFERROR(INDEX($Y$2:$Y$250,MATCH(ROWS($AD$2:AD162),$AD$2:$AD$250,0)),"")</f>
        <v>Netherlands Antilles</v>
      </c>
    </row>
    <row r="163" spans="25:31" x14ac:dyDescent="0.25">
      <c r="Y163" s="4" t="s">
        <v>600</v>
      </c>
      <c r="Z163" s="4" t="s">
        <v>601</v>
      </c>
      <c r="AA163" s="4" t="s">
        <v>602</v>
      </c>
      <c r="AB163" s="4" t="s">
        <v>692</v>
      </c>
      <c r="AC163" s="4">
        <f t="shared" si="2"/>
        <v>1</v>
      </c>
      <c r="AD163" s="4">
        <f>IF(AC163=1,COUNTIF($AC$2:AC163,1),"")</f>
        <v>162</v>
      </c>
      <c r="AE163" s="4" t="str">
        <f>IFERROR(INDEX($Y$2:$Y$250,MATCH(ROWS($AD$2:AD163),$AD$2:$AD$250,0)),"")</f>
        <v>New Caledonia</v>
      </c>
    </row>
    <row r="164" spans="25:31" x14ac:dyDescent="0.25">
      <c r="Y164" s="4" t="s">
        <v>179</v>
      </c>
      <c r="Z164" s="4" t="s">
        <v>720</v>
      </c>
      <c r="AA164" s="4" t="s">
        <v>721</v>
      </c>
      <c r="AB164" s="4" t="s">
        <v>692</v>
      </c>
      <c r="AC164" s="4">
        <f t="shared" si="2"/>
        <v>1</v>
      </c>
      <c r="AD164" s="4">
        <f>IF(AC164=1,COUNTIF($AC$2:AC164,1),"")</f>
        <v>163</v>
      </c>
      <c r="AE164" s="4" t="str">
        <f>IFERROR(INDEX($Y$2:$Y$250,MATCH(ROWS($AD$2:AD164),$AD$2:$AD$250,0)),"")</f>
        <v>New Zealand</v>
      </c>
    </row>
    <row r="165" spans="25:31" x14ac:dyDescent="0.25">
      <c r="Y165" s="4" t="s">
        <v>73</v>
      </c>
      <c r="Z165" s="4" t="s">
        <v>341</v>
      </c>
      <c r="AA165" s="4" t="s">
        <v>342</v>
      </c>
      <c r="AB165" s="4" t="s">
        <v>295</v>
      </c>
      <c r="AC165" s="4">
        <f t="shared" si="2"/>
        <v>1</v>
      </c>
      <c r="AD165" s="4">
        <f>IF(AC165=1,COUNTIF($AC$2:AC165,1),"")</f>
        <v>164</v>
      </c>
      <c r="AE165" s="4" t="str">
        <f>IFERROR(INDEX($Y$2:$Y$250,MATCH(ROWS($AD$2:AD165),$AD$2:$AD$250,0)),"")</f>
        <v>Nicaragua</v>
      </c>
    </row>
    <row r="166" spans="25:31" x14ac:dyDescent="0.25">
      <c r="Y166" s="4" t="s">
        <v>38</v>
      </c>
      <c r="Z166" s="4" t="s">
        <v>262</v>
      </c>
      <c r="AA166" s="4" t="s">
        <v>263</v>
      </c>
      <c r="AB166" s="4" t="s">
        <v>197</v>
      </c>
      <c r="AC166" s="4">
        <f t="shared" si="2"/>
        <v>1</v>
      </c>
      <c r="AD166" s="4">
        <f>IF(AC166=1,COUNTIF($AC$2:AC166,1),"")</f>
        <v>165</v>
      </c>
      <c r="AE166" s="4" t="str">
        <f>IFERROR(INDEX($Y$2:$Y$250,MATCH(ROWS($AD$2:AD166),$AD$2:$AD$250,0)),"")</f>
        <v>Niger</v>
      </c>
    </row>
    <row r="167" spans="25:31" x14ac:dyDescent="0.25">
      <c r="Y167" s="4" t="s">
        <v>39</v>
      </c>
      <c r="Z167" s="4" t="s">
        <v>264</v>
      </c>
      <c r="AA167" s="4" t="s">
        <v>265</v>
      </c>
      <c r="AB167" s="4" t="s">
        <v>197</v>
      </c>
      <c r="AC167" s="4">
        <f t="shared" si="2"/>
        <v>1</v>
      </c>
      <c r="AD167" s="4">
        <f>IF(AC167=1,COUNTIF($AC$2:AC167,1),"")</f>
        <v>166</v>
      </c>
      <c r="AE167" s="4" t="str">
        <f>IFERROR(INDEX($Y$2:$Y$250,MATCH(ROWS($AD$2:AD167),$AD$2:$AD$250,0)),"")</f>
        <v>Nigeria</v>
      </c>
    </row>
    <row r="168" spans="25:31" x14ac:dyDescent="0.25">
      <c r="Y168" s="4" t="s">
        <v>180</v>
      </c>
      <c r="Z168" s="4" t="s">
        <v>722</v>
      </c>
      <c r="AA168" s="4" t="s">
        <v>723</v>
      </c>
      <c r="AB168" s="4" t="s">
        <v>692</v>
      </c>
      <c r="AC168" s="4">
        <f t="shared" si="2"/>
        <v>1</v>
      </c>
      <c r="AD168" s="4">
        <f>IF(AC168=1,COUNTIF($AC$2:AC168,1),"")</f>
        <v>167</v>
      </c>
      <c r="AE168" s="4" t="str">
        <f>IFERROR(INDEX($Y$2:$Y$250,MATCH(ROWS($AD$2:AD168),$AD$2:$AD$250,0)),"")</f>
        <v>Niue</v>
      </c>
    </row>
    <row r="169" spans="25:31" x14ac:dyDescent="0.25">
      <c r="Y169" s="4" t="s">
        <v>603</v>
      </c>
      <c r="Z169" s="4" t="s">
        <v>604</v>
      </c>
      <c r="AA169" s="4" t="s">
        <v>605</v>
      </c>
      <c r="AB169" s="4" t="s">
        <v>521</v>
      </c>
      <c r="AC169" s="4">
        <f t="shared" si="2"/>
        <v>1</v>
      </c>
      <c r="AD169" s="4">
        <f>IF(AC169=1,COUNTIF($AC$2:AC169,1),"")</f>
        <v>168</v>
      </c>
      <c r="AE169" s="4" t="str">
        <f>IFERROR(INDEX($Y$2:$Y$250,MATCH(ROWS($AD$2:AD169),$AD$2:$AD$250,0)),"")</f>
        <v>Norfolk Island</v>
      </c>
    </row>
    <row r="170" spans="25:31" x14ac:dyDescent="0.25">
      <c r="Y170" s="4" t="s">
        <v>831</v>
      </c>
      <c r="Z170" s="4" t="s">
        <v>506</v>
      </c>
      <c r="AA170" s="4" t="s">
        <v>507</v>
      </c>
      <c r="AB170" s="4" t="s">
        <v>413</v>
      </c>
      <c r="AC170" s="4">
        <f t="shared" si="2"/>
        <v>1</v>
      </c>
      <c r="AD170" s="4">
        <f>IF(AC170=1,COUNTIF($AC$2:AC170,1),"")</f>
        <v>169</v>
      </c>
      <c r="AE170" s="4" t="str">
        <f>IFERROR(INDEX($Y$2:$Y$250,MATCH(ROWS($AD$2:AD170),$AD$2:$AD$250,0)),"")</f>
        <v>North Macedonia</v>
      </c>
    </row>
    <row r="171" spans="25:31" x14ac:dyDescent="0.25">
      <c r="Y171" s="4" t="s">
        <v>606</v>
      </c>
      <c r="Z171" s="4" t="s">
        <v>607</v>
      </c>
      <c r="AA171" s="4" t="s">
        <v>608</v>
      </c>
      <c r="AB171" s="4" t="s">
        <v>692</v>
      </c>
      <c r="AC171" s="4">
        <f t="shared" si="2"/>
        <v>1</v>
      </c>
      <c r="AD171" s="4">
        <f>IF(AC171=1,COUNTIF($AC$2:AC171,1),"")</f>
        <v>170</v>
      </c>
      <c r="AE171" s="4" t="str">
        <f>IFERROR(INDEX($Y$2:$Y$250,MATCH(ROWS($AD$2:AD171),$AD$2:$AD$250,0)),"")</f>
        <v>Northern Mariana Islands</v>
      </c>
    </row>
    <row r="172" spans="25:31" x14ac:dyDescent="0.25">
      <c r="Y172" s="4" t="s">
        <v>137</v>
      </c>
      <c r="Z172" s="4" t="s">
        <v>478</v>
      </c>
      <c r="AA172" s="4" t="s">
        <v>479</v>
      </c>
      <c r="AB172" s="4" t="s">
        <v>413</v>
      </c>
      <c r="AC172" s="4">
        <f t="shared" si="2"/>
        <v>1</v>
      </c>
      <c r="AD172" s="4">
        <f>IF(AC172=1,COUNTIF($AC$2:AC172,1),"")</f>
        <v>171</v>
      </c>
      <c r="AE172" s="4" t="str">
        <f>IFERROR(INDEX($Y$2:$Y$250,MATCH(ROWS($AD$2:AD172),$AD$2:$AD$250,0)),"")</f>
        <v>Norway</v>
      </c>
    </row>
    <row r="173" spans="25:31" x14ac:dyDescent="0.25">
      <c r="Y173" s="4" t="s">
        <v>95</v>
      </c>
      <c r="Z173" s="4" t="s">
        <v>389</v>
      </c>
      <c r="AA173" s="4" t="s">
        <v>390</v>
      </c>
      <c r="AB173" s="4" t="s">
        <v>367</v>
      </c>
      <c r="AC173" s="4">
        <f t="shared" si="2"/>
        <v>1</v>
      </c>
      <c r="AD173" s="4">
        <f>IF(AC173=1,COUNTIF($AC$2:AC173,1),"")</f>
        <v>172</v>
      </c>
      <c r="AE173" s="4" t="str">
        <f>IFERROR(INDEX($Y$2:$Y$250,MATCH(ROWS($AD$2:AD173),$AD$2:$AD$250,0)),"")</f>
        <v>Oman</v>
      </c>
    </row>
    <row r="174" spans="25:31" x14ac:dyDescent="0.25">
      <c r="Y174" s="4" t="s">
        <v>96</v>
      </c>
      <c r="Z174" s="4" t="s">
        <v>391</v>
      </c>
      <c r="AA174" s="4" t="s">
        <v>392</v>
      </c>
      <c r="AB174" s="4" t="s">
        <v>367</v>
      </c>
      <c r="AC174" s="4">
        <f t="shared" si="2"/>
        <v>1</v>
      </c>
      <c r="AD174" s="4">
        <f>IF(AC174=1,COUNTIF($AC$2:AC174,1),"")</f>
        <v>173</v>
      </c>
      <c r="AE174" s="4" t="str">
        <f>IFERROR(INDEX($Y$2:$Y$250,MATCH(ROWS($AD$2:AD174),$AD$2:$AD$250,0)),"")</f>
        <v>Pakistan</v>
      </c>
    </row>
    <row r="175" spans="25:31" x14ac:dyDescent="0.25">
      <c r="Y175" s="4" t="s">
        <v>724</v>
      </c>
      <c r="Z175" s="4" t="s">
        <v>725</v>
      </c>
      <c r="AA175" s="4" t="s">
        <v>726</v>
      </c>
      <c r="AB175" s="4" t="s">
        <v>692</v>
      </c>
      <c r="AC175" s="4">
        <f t="shared" si="2"/>
        <v>1</v>
      </c>
      <c r="AD175" s="4">
        <f>IF(AC175=1,COUNTIF($AC$2:AC175,1),"")</f>
        <v>174</v>
      </c>
      <c r="AE175" s="4" t="str">
        <f>IFERROR(INDEX($Y$2:$Y$250,MATCH(ROWS($AD$2:AD175),$AD$2:$AD$250,0)),"")</f>
        <v>Palau</v>
      </c>
    </row>
    <row r="176" spans="25:31" x14ac:dyDescent="0.25">
      <c r="Y176" s="4" t="s">
        <v>74</v>
      </c>
      <c r="Z176" s="4" t="s">
        <v>343</v>
      </c>
      <c r="AA176" s="4" t="s">
        <v>344</v>
      </c>
      <c r="AB176" s="4" t="s">
        <v>295</v>
      </c>
      <c r="AC176" s="4">
        <f t="shared" si="2"/>
        <v>1</v>
      </c>
      <c r="AD176" s="4">
        <f>IF(AC176=1,COUNTIF($AC$2:AC176,1),"")</f>
        <v>175</v>
      </c>
      <c r="AE176" s="4" t="str">
        <f>IFERROR(INDEX($Y$2:$Y$250,MATCH(ROWS($AD$2:AD176),$AD$2:$AD$250,0)),"")</f>
        <v>Panama</v>
      </c>
    </row>
    <row r="177" spans="25:31" x14ac:dyDescent="0.25">
      <c r="Y177" s="4" t="s">
        <v>181</v>
      </c>
      <c r="Z177" s="4" t="s">
        <v>727</v>
      </c>
      <c r="AA177" s="4" t="s">
        <v>728</v>
      </c>
      <c r="AB177" s="4" t="s">
        <v>692</v>
      </c>
      <c r="AC177" s="4">
        <f t="shared" si="2"/>
        <v>1</v>
      </c>
      <c r="AD177" s="4">
        <f>IF(AC177=1,COUNTIF($AC$2:AC177,1),"")</f>
        <v>176</v>
      </c>
      <c r="AE177" s="4" t="str">
        <f>IFERROR(INDEX($Y$2:$Y$250,MATCH(ROWS($AD$2:AD177),$AD$2:$AD$250,0)),"")</f>
        <v>Papua New Guinea</v>
      </c>
    </row>
    <row r="178" spans="25:31" x14ac:dyDescent="0.25">
      <c r="Y178" s="4" t="s">
        <v>75</v>
      </c>
      <c r="Z178" s="4" t="s">
        <v>345</v>
      </c>
      <c r="AA178" s="4" t="s">
        <v>346</v>
      </c>
      <c r="AB178" s="4" t="s">
        <v>295</v>
      </c>
      <c r="AC178" s="4">
        <f t="shared" si="2"/>
        <v>1</v>
      </c>
      <c r="AD178" s="4">
        <f>IF(AC178=1,COUNTIF($AC$2:AC178,1),"")</f>
        <v>177</v>
      </c>
      <c r="AE178" s="4" t="str">
        <f>IFERROR(INDEX($Y$2:$Y$250,MATCH(ROWS($AD$2:AD178),$AD$2:$AD$250,0)),"")</f>
        <v>Paraguay</v>
      </c>
    </row>
    <row r="179" spans="25:31" x14ac:dyDescent="0.25">
      <c r="Y179" s="4" t="s">
        <v>76</v>
      </c>
      <c r="Z179" s="4" t="s">
        <v>347</v>
      </c>
      <c r="AA179" s="4" t="s">
        <v>348</v>
      </c>
      <c r="AB179" s="4" t="s">
        <v>295</v>
      </c>
      <c r="AC179" s="4">
        <f t="shared" si="2"/>
        <v>1</v>
      </c>
      <c r="AD179" s="4">
        <f>IF(AC179=1,COUNTIF($AC$2:AC179,1),"")</f>
        <v>178</v>
      </c>
      <c r="AE179" s="4" t="str">
        <f>IFERROR(INDEX($Y$2:$Y$250,MATCH(ROWS($AD$2:AD179),$AD$2:$AD$250,0)),"")</f>
        <v>Peru</v>
      </c>
    </row>
    <row r="180" spans="25:31" x14ac:dyDescent="0.25">
      <c r="Y180" s="4" t="s">
        <v>182</v>
      </c>
      <c r="Z180" s="4" t="s">
        <v>729</v>
      </c>
      <c r="AA180" s="4" t="s">
        <v>730</v>
      </c>
      <c r="AB180" s="4" t="s">
        <v>692</v>
      </c>
      <c r="AC180" s="4">
        <f t="shared" si="2"/>
        <v>1</v>
      </c>
      <c r="AD180" s="4">
        <f>IF(AC180=1,COUNTIF($AC$2:AC180,1),"")</f>
        <v>179</v>
      </c>
      <c r="AE180" s="4" t="str">
        <f>IFERROR(INDEX($Y$2:$Y$250,MATCH(ROWS($AD$2:AD180),$AD$2:$AD$250,0)),"")</f>
        <v>Philippines</v>
      </c>
    </row>
    <row r="181" spans="25:31" x14ac:dyDescent="0.25">
      <c r="Y181" s="4" t="s">
        <v>832</v>
      </c>
      <c r="Z181" s="4" t="s">
        <v>609</v>
      </c>
      <c r="AA181" s="4" t="s">
        <v>610</v>
      </c>
      <c r="AB181" s="4" t="s">
        <v>521</v>
      </c>
      <c r="AC181" s="4">
        <f t="shared" si="2"/>
        <v>1</v>
      </c>
      <c r="AD181" s="4">
        <f>IF(AC181=1,COUNTIF($AC$2:AC181,1),"")</f>
        <v>180</v>
      </c>
      <c r="AE181" s="4" t="str">
        <f>IFERROR(INDEX($Y$2:$Y$250,MATCH(ROWS($AD$2:AD181),$AD$2:$AD$250,0)),"")</f>
        <v>Pitcairn</v>
      </c>
    </row>
    <row r="182" spans="25:31" x14ac:dyDescent="0.25">
      <c r="Y182" s="4" t="s">
        <v>138</v>
      </c>
      <c r="Z182" s="4" t="s">
        <v>480</v>
      </c>
      <c r="AA182" s="4" t="s">
        <v>481</v>
      </c>
      <c r="AB182" s="4" t="s">
        <v>413</v>
      </c>
      <c r="AC182" s="4">
        <f t="shared" si="2"/>
        <v>1</v>
      </c>
      <c r="AD182" s="4">
        <f>IF(AC182=1,COUNTIF($AC$2:AC182,1),"")</f>
        <v>181</v>
      </c>
      <c r="AE182" s="4" t="str">
        <f>IFERROR(INDEX($Y$2:$Y$250,MATCH(ROWS($AD$2:AD182),$AD$2:$AD$250,0)),"")</f>
        <v>Poland</v>
      </c>
    </row>
    <row r="183" spans="25:31" x14ac:dyDescent="0.25">
      <c r="Y183" s="4" t="s">
        <v>139</v>
      </c>
      <c r="Z183" s="4" t="s">
        <v>482</v>
      </c>
      <c r="AA183" s="4" t="s">
        <v>483</v>
      </c>
      <c r="AB183" s="4" t="s">
        <v>413</v>
      </c>
      <c r="AC183" s="4">
        <f t="shared" si="2"/>
        <v>1</v>
      </c>
      <c r="AD183" s="4">
        <f>IF(AC183=1,COUNTIF($AC$2:AC183,1),"")</f>
        <v>182</v>
      </c>
      <c r="AE183" s="4" t="str">
        <f>IFERROR(INDEX($Y$2:$Y$250,MATCH(ROWS($AD$2:AD183),$AD$2:$AD$250,0)),"")</f>
        <v>Portugal</v>
      </c>
    </row>
    <row r="184" spans="25:31" x14ac:dyDescent="0.25">
      <c r="Y184" s="4" t="s">
        <v>611</v>
      </c>
      <c r="Z184" s="4" t="s">
        <v>612</v>
      </c>
      <c r="AA184" s="4" t="s">
        <v>613</v>
      </c>
      <c r="AB184" s="4" t="s">
        <v>295</v>
      </c>
      <c r="AC184" s="4">
        <f t="shared" si="2"/>
        <v>1</v>
      </c>
      <c r="AD184" s="4">
        <f>IF(AC184=1,COUNTIF($AC$2:AC184,1),"")</f>
        <v>183</v>
      </c>
      <c r="AE184" s="4" t="str">
        <f>IFERROR(INDEX($Y$2:$Y$250,MATCH(ROWS($AD$2:AD184),$AD$2:$AD$250,0)),"")</f>
        <v>Puerto Rico</v>
      </c>
    </row>
    <row r="185" spans="25:31" x14ac:dyDescent="0.25">
      <c r="Y185" s="4" t="s">
        <v>97</v>
      </c>
      <c r="Z185" s="4" t="s">
        <v>395</v>
      </c>
      <c r="AA185" s="4" t="s">
        <v>396</v>
      </c>
      <c r="AB185" s="4" t="s">
        <v>367</v>
      </c>
      <c r="AC185" s="4">
        <f t="shared" si="2"/>
        <v>1</v>
      </c>
      <c r="AD185" s="4">
        <f>IF(AC185=1,COUNTIF($AC$2:AC185,1),"")</f>
        <v>184</v>
      </c>
      <c r="AE185" s="4" t="str">
        <f>IFERROR(INDEX($Y$2:$Y$250,MATCH(ROWS($AD$2:AD185),$AD$2:$AD$250,0)),"")</f>
        <v>Qatar</v>
      </c>
    </row>
    <row r="186" spans="25:31" x14ac:dyDescent="0.25">
      <c r="Y186" s="4" t="s">
        <v>183</v>
      </c>
      <c r="Z186" s="4" t="s">
        <v>731</v>
      </c>
      <c r="AA186" s="4" t="s">
        <v>732</v>
      </c>
      <c r="AB186" s="4" t="s">
        <v>692</v>
      </c>
      <c r="AC186" s="4">
        <f t="shared" si="2"/>
        <v>1</v>
      </c>
      <c r="AD186" s="4">
        <f>IF(AC186=1,COUNTIF($AC$2:AC186,1),"")</f>
        <v>185</v>
      </c>
      <c r="AE186" s="4" t="str">
        <f>IFERROR(INDEX($Y$2:$Y$250,MATCH(ROWS($AD$2:AD186),$AD$2:$AD$250,0)),"")</f>
        <v>Republic of Korea</v>
      </c>
    </row>
    <row r="187" spans="25:31" x14ac:dyDescent="0.25">
      <c r="Y187" s="4" t="s">
        <v>140</v>
      </c>
      <c r="Z187" s="4" t="s">
        <v>484</v>
      </c>
      <c r="AA187" s="4" t="s">
        <v>485</v>
      </c>
      <c r="AB187" s="4" t="s">
        <v>413</v>
      </c>
      <c r="AC187" s="4">
        <f t="shared" si="2"/>
        <v>1</v>
      </c>
      <c r="AD187" s="4">
        <f>IF(AC187=1,COUNTIF($AC$2:AC187,1),"")</f>
        <v>186</v>
      </c>
      <c r="AE187" s="4" t="str">
        <f>IFERROR(INDEX($Y$2:$Y$250,MATCH(ROWS($AD$2:AD187),$AD$2:$AD$250,0)),"")</f>
        <v>Republic of Moldova</v>
      </c>
    </row>
    <row r="188" spans="25:31" x14ac:dyDescent="0.25">
      <c r="Y188" s="4" t="s">
        <v>614</v>
      </c>
      <c r="Z188" s="4" t="s">
        <v>615</v>
      </c>
      <c r="AA188" s="4" t="s">
        <v>616</v>
      </c>
      <c r="AB188" s="4" t="s">
        <v>521</v>
      </c>
      <c r="AC188" s="4">
        <f t="shared" si="2"/>
        <v>1</v>
      </c>
      <c r="AD188" s="4">
        <f>IF(AC188=1,COUNTIF($AC$2:AC188,1),"")</f>
        <v>187</v>
      </c>
      <c r="AE188" s="4" t="str">
        <f>IFERROR(INDEX($Y$2:$Y$250,MATCH(ROWS($AD$2:AD188),$AD$2:$AD$250,0)),"")</f>
        <v>Rodrigues</v>
      </c>
    </row>
    <row r="189" spans="25:31" x14ac:dyDescent="0.25">
      <c r="Y189" s="4" t="s">
        <v>141</v>
      </c>
      <c r="Z189" s="4" t="s">
        <v>486</v>
      </c>
      <c r="AA189" s="4" t="s">
        <v>487</v>
      </c>
      <c r="AB189" s="4" t="s">
        <v>413</v>
      </c>
      <c r="AC189" s="4">
        <f t="shared" si="2"/>
        <v>1</v>
      </c>
      <c r="AD189" s="4">
        <f>IF(AC189=1,COUNTIF($AC$2:AC189,1),"")</f>
        <v>188</v>
      </c>
      <c r="AE189" s="4" t="str">
        <f>IFERROR(INDEX($Y$2:$Y$250,MATCH(ROWS($AD$2:AD189),$AD$2:$AD$250,0)),"")</f>
        <v>Romania</v>
      </c>
    </row>
    <row r="190" spans="25:31" x14ac:dyDescent="0.25">
      <c r="Y190" s="4" t="s">
        <v>142</v>
      </c>
      <c r="Z190" s="4" t="s">
        <v>488</v>
      </c>
      <c r="AA190" s="4" t="s">
        <v>489</v>
      </c>
      <c r="AB190" s="4" t="s">
        <v>413</v>
      </c>
      <c r="AC190" s="4">
        <f t="shared" si="2"/>
        <v>1</v>
      </c>
      <c r="AD190" s="4">
        <f>IF(AC190=1,COUNTIF($AC$2:AC190,1),"")</f>
        <v>189</v>
      </c>
      <c r="AE190" s="4" t="str">
        <f>IFERROR(INDEX($Y$2:$Y$250,MATCH(ROWS($AD$2:AD190),$AD$2:$AD$250,0)),"")</f>
        <v>Russian Federation</v>
      </c>
    </row>
    <row r="191" spans="25:31" x14ac:dyDescent="0.25">
      <c r="Y191" s="4" t="s">
        <v>40</v>
      </c>
      <c r="Z191" s="4" t="s">
        <v>266</v>
      </c>
      <c r="AA191" s="4" t="s">
        <v>267</v>
      </c>
      <c r="AB191" s="4" t="s">
        <v>197</v>
      </c>
      <c r="AC191" s="4">
        <f t="shared" si="2"/>
        <v>1</v>
      </c>
      <c r="AD191" s="4">
        <f>IF(AC191=1,COUNTIF($AC$2:AC191,1),"")</f>
        <v>190</v>
      </c>
      <c r="AE191" s="4" t="str">
        <f>IFERROR(INDEX($Y$2:$Y$250,MATCH(ROWS($AD$2:AD191),$AD$2:$AD$250,0)),"")</f>
        <v>Rwanda</v>
      </c>
    </row>
    <row r="192" spans="25:31" x14ac:dyDescent="0.25">
      <c r="Y192" s="4" t="s">
        <v>619</v>
      </c>
      <c r="Z192" s="4" t="s">
        <v>620</v>
      </c>
      <c r="AA192" s="4" t="s">
        <v>621</v>
      </c>
      <c r="AB192" s="4" t="s">
        <v>521</v>
      </c>
      <c r="AC192" s="4">
        <f t="shared" si="2"/>
        <v>1</v>
      </c>
      <c r="AD192" s="4">
        <f>IF(AC192=1,COUNTIF($AC$2:AC192,1),"")</f>
        <v>191</v>
      </c>
      <c r="AE192" s="4" t="str">
        <f>IFERROR(INDEX($Y$2:$Y$250,MATCH(ROWS($AD$2:AD192),$AD$2:$AD$250,0)),"")</f>
        <v>Ryu Kyu Islands</v>
      </c>
    </row>
    <row r="193" spans="25:31" x14ac:dyDescent="0.25">
      <c r="Y193" s="4" t="s">
        <v>833</v>
      </c>
      <c r="Z193" s="4" t="s">
        <v>617</v>
      </c>
      <c r="AA193" s="4" t="s">
        <v>618</v>
      </c>
      <c r="AB193" s="4" t="s">
        <v>521</v>
      </c>
      <c r="AC193" s="4">
        <f t="shared" si="2"/>
        <v>1</v>
      </c>
      <c r="AD193" s="4">
        <f>IF(AC193=1,COUNTIF($AC$2:AC193,1),"")</f>
        <v>192</v>
      </c>
      <c r="AE193" s="4" t="str">
        <f>IFERROR(INDEX($Y$2:$Y$250,MATCH(ROWS($AD$2:AD193),$AD$2:$AD$250,0)),"")</f>
        <v>Réunion</v>
      </c>
    </row>
    <row r="194" spans="25:31" x14ac:dyDescent="0.25">
      <c r="Y194" s="4" t="s">
        <v>834</v>
      </c>
      <c r="Z194" s="4" t="s">
        <v>835</v>
      </c>
      <c r="AA194" s="4" t="s">
        <v>836</v>
      </c>
      <c r="AB194" s="4" t="s">
        <v>521</v>
      </c>
      <c r="AC194" s="4">
        <f t="shared" si="2"/>
        <v>1</v>
      </c>
      <c r="AD194" s="4">
        <f>IF(AC194=1,COUNTIF($AC$2:AC194,1),"")</f>
        <v>193</v>
      </c>
      <c r="AE194" s="4" t="str">
        <f>IFERROR(INDEX($Y$2:$Y$250,MATCH(ROWS($AD$2:AD194),$AD$2:$AD$250,0)),"")</f>
        <v>Saint Barthélemy</v>
      </c>
    </row>
    <row r="195" spans="25:31" x14ac:dyDescent="0.25">
      <c r="Y195" s="4" t="s">
        <v>622</v>
      </c>
      <c r="Z195" s="4" t="s">
        <v>623</v>
      </c>
      <c r="AA195" s="4" t="s">
        <v>624</v>
      </c>
      <c r="AB195" s="4" t="s">
        <v>521</v>
      </c>
      <c r="AC195" s="4">
        <f t="shared" ref="AC195:AC258" si="3">--ISNUMBER(IFERROR(SEARCH($V$1,Y195,1),""))</f>
        <v>1</v>
      </c>
      <c r="AD195" s="4">
        <f>IF(AC195=1,COUNTIF($AC$2:AC195,1),"")</f>
        <v>194</v>
      </c>
      <c r="AE195" s="4" t="str">
        <f>IFERROR(INDEX($Y$2:$Y$250,MATCH(ROWS($AD$2:AD195),$AD$2:$AD$250,0)),"")</f>
        <v>Saint Helena</v>
      </c>
    </row>
    <row r="196" spans="25:31" x14ac:dyDescent="0.25">
      <c r="Y196" s="4" t="s">
        <v>77</v>
      </c>
      <c r="Z196" s="4" t="s">
        <v>349</v>
      </c>
      <c r="AA196" s="4" t="s">
        <v>350</v>
      </c>
      <c r="AB196" s="4" t="s">
        <v>295</v>
      </c>
      <c r="AC196" s="4">
        <f t="shared" si="3"/>
        <v>1</v>
      </c>
      <c r="AD196" s="4">
        <f>IF(AC196=1,COUNTIF($AC$2:AC196,1),"")</f>
        <v>195</v>
      </c>
      <c r="AE196" s="4" t="str">
        <f>IFERROR(INDEX($Y$2:$Y$250,MATCH(ROWS($AD$2:AD196),$AD$2:$AD$250,0)),"")</f>
        <v>Saint Kitts and Nevis</v>
      </c>
    </row>
    <row r="197" spans="25:31" x14ac:dyDescent="0.25">
      <c r="Y197" s="4" t="s">
        <v>78</v>
      </c>
      <c r="Z197" s="4" t="s">
        <v>351</v>
      </c>
      <c r="AA197" s="4" t="s">
        <v>352</v>
      </c>
      <c r="AB197" s="4" t="s">
        <v>295</v>
      </c>
      <c r="AC197" s="4">
        <f t="shared" si="3"/>
        <v>1</v>
      </c>
      <c r="AD197" s="4">
        <f>IF(AC197=1,COUNTIF($AC$2:AC197,1),"")</f>
        <v>196</v>
      </c>
      <c r="AE197" s="4" t="str">
        <f>IFERROR(INDEX($Y$2:$Y$250,MATCH(ROWS($AD$2:AD197),$AD$2:$AD$250,0)),"")</f>
        <v>Saint Lucia</v>
      </c>
    </row>
    <row r="198" spans="25:31" x14ac:dyDescent="0.25">
      <c r="Y198" s="4" t="s">
        <v>837</v>
      </c>
      <c r="Z198" s="4" t="s">
        <v>838</v>
      </c>
      <c r="AA198" s="4" t="s">
        <v>839</v>
      </c>
      <c r="AB198" s="4" t="s">
        <v>521</v>
      </c>
      <c r="AC198" s="4">
        <f t="shared" si="3"/>
        <v>1</v>
      </c>
      <c r="AD198" s="4">
        <f>IF(AC198=1,COUNTIF($AC$2:AC198,1),"")</f>
        <v>197</v>
      </c>
      <c r="AE198" s="4" t="str">
        <f>IFERROR(INDEX($Y$2:$Y$250,MATCH(ROWS($AD$2:AD198),$AD$2:$AD$250,0)),"")</f>
        <v>Saint Martin (French part)</v>
      </c>
    </row>
    <row r="199" spans="25:31" x14ac:dyDescent="0.25">
      <c r="Y199" s="4" t="s">
        <v>625</v>
      </c>
      <c r="Z199" s="4" t="s">
        <v>626</v>
      </c>
      <c r="AA199" s="4" t="s">
        <v>627</v>
      </c>
      <c r="AB199" s="4" t="s">
        <v>521</v>
      </c>
      <c r="AC199" s="4">
        <f t="shared" si="3"/>
        <v>1</v>
      </c>
      <c r="AD199" s="4">
        <f>IF(AC199=1,COUNTIF($AC$2:AC199,1),"")</f>
        <v>198</v>
      </c>
      <c r="AE199" s="4" t="str">
        <f>IFERROR(INDEX($Y$2:$Y$250,MATCH(ROWS($AD$2:AD199),$AD$2:$AD$250,0)),"")</f>
        <v>Saint Pierre and Miquelon</v>
      </c>
    </row>
    <row r="200" spans="25:31" x14ac:dyDescent="0.25">
      <c r="Y200" s="4" t="s">
        <v>79</v>
      </c>
      <c r="Z200" s="4" t="s">
        <v>353</v>
      </c>
      <c r="AA200" s="4" t="s">
        <v>354</v>
      </c>
      <c r="AB200" s="4" t="s">
        <v>295</v>
      </c>
      <c r="AC200" s="4">
        <f t="shared" si="3"/>
        <v>1</v>
      </c>
      <c r="AD200" s="4">
        <f>IF(AC200=1,COUNTIF($AC$2:AC200,1),"")</f>
        <v>199</v>
      </c>
      <c r="AE200" s="4" t="str">
        <f>IFERROR(INDEX($Y$2:$Y$250,MATCH(ROWS($AD$2:AD200),$AD$2:$AD$250,0)),"")</f>
        <v>Saint Vincent and the Grenadines</v>
      </c>
    </row>
    <row r="201" spans="25:31" x14ac:dyDescent="0.25">
      <c r="Y201" s="4" t="s">
        <v>184</v>
      </c>
      <c r="Z201" s="4" t="s">
        <v>733</v>
      </c>
      <c r="AA201" s="4" t="s">
        <v>734</v>
      </c>
      <c r="AB201" s="4" t="s">
        <v>692</v>
      </c>
      <c r="AC201" s="4">
        <f t="shared" si="3"/>
        <v>1</v>
      </c>
      <c r="AD201" s="4">
        <f>IF(AC201=1,COUNTIF($AC$2:AC201,1),"")</f>
        <v>200</v>
      </c>
      <c r="AE201" s="4" t="str">
        <f>IFERROR(INDEX($Y$2:$Y$250,MATCH(ROWS($AD$2:AD201),$AD$2:$AD$250,0)),"")</f>
        <v>Samoa</v>
      </c>
    </row>
    <row r="202" spans="25:31" x14ac:dyDescent="0.25">
      <c r="Y202" s="4" t="s">
        <v>143</v>
      </c>
      <c r="Z202" s="4" t="s">
        <v>490</v>
      </c>
      <c r="AA202" s="4" t="s">
        <v>491</v>
      </c>
      <c r="AB202" s="4" t="s">
        <v>413</v>
      </c>
      <c r="AC202" s="4">
        <f t="shared" si="3"/>
        <v>1</v>
      </c>
      <c r="AD202" s="4">
        <f>IF(AC202=1,COUNTIF($AC$2:AC202,1),"")</f>
        <v>201</v>
      </c>
      <c r="AE202" s="4" t="str">
        <f>IFERROR(INDEX($Y$2:$Y$250,MATCH(ROWS($AD$2:AD202),$AD$2:$AD$250,0)),"")</f>
        <v>San Marino</v>
      </c>
    </row>
    <row r="203" spans="25:31" x14ac:dyDescent="0.25">
      <c r="Y203" s="4" t="s">
        <v>41</v>
      </c>
      <c r="Z203" s="4" t="s">
        <v>268</v>
      </c>
      <c r="AA203" s="4" t="s">
        <v>269</v>
      </c>
      <c r="AB203" s="4" t="s">
        <v>197</v>
      </c>
      <c r="AC203" s="4">
        <f t="shared" si="3"/>
        <v>1</v>
      </c>
      <c r="AD203" s="4">
        <f>IF(AC203=1,COUNTIF($AC$2:AC203,1),"")</f>
        <v>202</v>
      </c>
      <c r="AE203" s="4" t="str">
        <f>IFERROR(INDEX($Y$2:$Y$250,MATCH(ROWS($AD$2:AD203),$AD$2:$AD$250,0)),"")</f>
        <v>Sao Tome and Principe</v>
      </c>
    </row>
    <row r="204" spans="25:31" x14ac:dyDescent="0.25">
      <c r="Y204" s="4" t="s">
        <v>98</v>
      </c>
      <c r="Z204" s="4" t="s">
        <v>397</v>
      </c>
      <c r="AA204" s="4" t="s">
        <v>398</v>
      </c>
      <c r="AB204" s="4" t="s">
        <v>367</v>
      </c>
      <c r="AC204" s="4">
        <f t="shared" si="3"/>
        <v>1</v>
      </c>
      <c r="AD204" s="4">
        <f>IF(AC204=1,COUNTIF($AC$2:AC204,1),"")</f>
        <v>203</v>
      </c>
      <c r="AE204" s="4" t="str">
        <f>IFERROR(INDEX($Y$2:$Y$250,MATCH(ROWS($AD$2:AD204),$AD$2:$AD$250,0)),"")</f>
        <v>Saudi Arabia</v>
      </c>
    </row>
    <row r="205" spans="25:31" x14ac:dyDescent="0.25">
      <c r="Y205" s="4" t="s">
        <v>42</v>
      </c>
      <c r="Z205" s="4" t="s">
        <v>270</v>
      </c>
      <c r="AA205" s="4" t="s">
        <v>271</v>
      </c>
      <c r="AB205" s="4" t="s">
        <v>197</v>
      </c>
      <c r="AC205" s="4">
        <f t="shared" si="3"/>
        <v>1</v>
      </c>
      <c r="AD205" s="4">
        <f>IF(AC205=1,COUNTIF($AC$2:AC205,1),"")</f>
        <v>204</v>
      </c>
      <c r="AE205" s="4" t="str">
        <f>IFERROR(INDEX($Y$2:$Y$250,MATCH(ROWS($AD$2:AD205),$AD$2:$AD$250,0)),"")</f>
        <v>Senegal</v>
      </c>
    </row>
    <row r="206" spans="25:31" x14ac:dyDescent="0.25">
      <c r="Y206" s="4" t="s">
        <v>144</v>
      </c>
      <c r="Z206" s="4" t="s">
        <v>492</v>
      </c>
      <c r="AA206" s="4" t="s">
        <v>493</v>
      </c>
      <c r="AB206" s="4" t="s">
        <v>413</v>
      </c>
      <c r="AC206" s="4">
        <f t="shared" si="3"/>
        <v>1</v>
      </c>
      <c r="AD206" s="4">
        <f>IF(AC206=1,COUNTIF($AC$2:AC206,1),"")</f>
        <v>205</v>
      </c>
      <c r="AE206" s="4" t="str">
        <f>IFERROR(INDEX($Y$2:$Y$250,MATCH(ROWS($AD$2:AD206),$AD$2:$AD$250,0)),"")</f>
        <v>Serbia</v>
      </c>
    </row>
    <row r="207" spans="25:31" x14ac:dyDescent="0.25">
      <c r="Y207" s="4" t="s">
        <v>628</v>
      </c>
      <c r="Z207" s="4" t="s">
        <v>629</v>
      </c>
      <c r="AA207" s="4" t="s">
        <v>630</v>
      </c>
      <c r="AB207" s="4" t="s">
        <v>521</v>
      </c>
      <c r="AC207" s="4">
        <f t="shared" si="3"/>
        <v>1</v>
      </c>
      <c r="AD207" s="4">
        <f>IF(AC207=1,COUNTIF($AC$2:AC207,1),"")</f>
        <v>206</v>
      </c>
      <c r="AE207" s="4" t="str">
        <f>IFERROR(INDEX($Y$2:$Y$250,MATCH(ROWS($AD$2:AD207),$AD$2:$AD$250,0)),"")</f>
        <v>Serbia and Montenegro, Former</v>
      </c>
    </row>
    <row r="208" spans="25:31" x14ac:dyDescent="0.25">
      <c r="Y208" s="4" t="s">
        <v>43</v>
      </c>
      <c r="Z208" s="4" t="s">
        <v>272</v>
      </c>
      <c r="AA208" s="4" t="s">
        <v>273</v>
      </c>
      <c r="AB208" s="4" t="s">
        <v>197</v>
      </c>
      <c r="AC208" s="4">
        <f t="shared" si="3"/>
        <v>1</v>
      </c>
      <c r="AD208" s="4">
        <f>IF(AC208=1,COUNTIF($AC$2:AC208,1),"")</f>
        <v>207</v>
      </c>
      <c r="AE208" s="4" t="str">
        <f>IFERROR(INDEX($Y$2:$Y$250,MATCH(ROWS($AD$2:AD208),$AD$2:$AD$250,0)),"")</f>
        <v>Seychelles</v>
      </c>
    </row>
    <row r="209" spans="25:31" x14ac:dyDescent="0.25">
      <c r="Y209" s="4" t="s">
        <v>44</v>
      </c>
      <c r="Z209" s="4" t="s">
        <v>274</v>
      </c>
      <c r="AA209" s="4" t="s">
        <v>275</v>
      </c>
      <c r="AB209" s="4" t="s">
        <v>197</v>
      </c>
      <c r="AC209" s="4">
        <f t="shared" si="3"/>
        <v>1</v>
      </c>
      <c r="AD209" s="4">
        <f>IF(AC209=1,COUNTIF($AC$2:AC209,1),"")</f>
        <v>208</v>
      </c>
      <c r="AE209" s="4" t="str">
        <f>IFERROR(INDEX($Y$2:$Y$250,MATCH(ROWS($AD$2:AD209),$AD$2:$AD$250,0)),"")</f>
        <v>Sierra Leone</v>
      </c>
    </row>
    <row r="210" spans="25:31" x14ac:dyDescent="0.25">
      <c r="Y210" s="4" t="s">
        <v>185</v>
      </c>
      <c r="Z210" s="4" t="s">
        <v>735</v>
      </c>
      <c r="AA210" s="4" t="s">
        <v>736</v>
      </c>
      <c r="AB210" s="4" t="s">
        <v>692</v>
      </c>
      <c r="AC210" s="4">
        <f t="shared" si="3"/>
        <v>1</v>
      </c>
      <c r="AD210" s="4">
        <f>IF(AC210=1,COUNTIF($AC$2:AC210,1),"")</f>
        <v>209</v>
      </c>
      <c r="AE210" s="4" t="str">
        <f>IFERROR(INDEX($Y$2:$Y$250,MATCH(ROWS($AD$2:AD210),$AD$2:$AD$250,0)),"")</f>
        <v>Singapore</v>
      </c>
    </row>
    <row r="211" spans="25:31" x14ac:dyDescent="0.25">
      <c r="Y211" s="4" t="s">
        <v>631</v>
      </c>
      <c r="Z211" s="4" t="s">
        <v>632</v>
      </c>
      <c r="AA211" s="4" t="s">
        <v>633</v>
      </c>
      <c r="AB211" s="4" t="s">
        <v>295</v>
      </c>
      <c r="AC211" s="4">
        <f t="shared" si="3"/>
        <v>1</v>
      </c>
      <c r="AD211" s="4">
        <f>IF(AC211=1,COUNTIF($AC$2:AC211,1),"")</f>
        <v>210</v>
      </c>
      <c r="AE211" s="4" t="str">
        <f>IFERROR(INDEX($Y$2:$Y$250,MATCH(ROWS($AD$2:AD211),$AD$2:$AD$250,0)),"")</f>
        <v>Sint Maarten (Dutch part)</v>
      </c>
    </row>
    <row r="212" spans="25:31" x14ac:dyDescent="0.25">
      <c r="Y212" s="4" t="s">
        <v>145</v>
      </c>
      <c r="Z212" s="4" t="s">
        <v>494</v>
      </c>
      <c r="AA212" s="4" t="s">
        <v>495</v>
      </c>
      <c r="AB212" s="4" t="s">
        <v>413</v>
      </c>
      <c r="AC212" s="4">
        <f t="shared" si="3"/>
        <v>1</v>
      </c>
      <c r="AD212" s="4">
        <f>IF(AC212=1,COUNTIF($AC$2:AC212,1),"")</f>
        <v>211</v>
      </c>
      <c r="AE212" s="4" t="str">
        <f>IFERROR(INDEX($Y$2:$Y$250,MATCH(ROWS($AD$2:AD212),$AD$2:$AD$250,0)),"")</f>
        <v>Slovakia</v>
      </c>
    </row>
    <row r="213" spans="25:31" x14ac:dyDescent="0.25">
      <c r="Y213" s="4" t="s">
        <v>146</v>
      </c>
      <c r="Z213" s="4" t="s">
        <v>496</v>
      </c>
      <c r="AA213" s="4" t="s">
        <v>497</v>
      </c>
      <c r="AB213" s="4" t="s">
        <v>413</v>
      </c>
      <c r="AC213" s="4">
        <f t="shared" si="3"/>
        <v>1</v>
      </c>
      <c r="AD213" s="4">
        <f>IF(AC213=1,COUNTIF($AC$2:AC213,1),"")</f>
        <v>212</v>
      </c>
      <c r="AE213" s="4" t="str">
        <f>IFERROR(INDEX($Y$2:$Y$250,MATCH(ROWS($AD$2:AD213),$AD$2:$AD$250,0)),"")</f>
        <v>Slovenia</v>
      </c>
    </row>
    <row r="214" spans="25:31" x14ac:dyDescent="0.25">
      <c r="Y214" s="4" t="s">
        <v>186</v>
      </c>
      <c r="Z214" s="4" t="s">
        <v>737</v>
      </c>
      <c r="AA214" s="4" t="s">
        <v>738</v>
      </c>
      <c r="AB214" s="4" t="s">
        <v>692</v>
      </c>
      <c r="AC214" s="4">
        <f t="shared" si="3"/>
        <v>1</v>
      </c>
      <c r="AD214" s="4">
        <f>IF(AC214=1,COUNTIF($AC$2:AC214,1),"")</f>
        <v>213</v>
      </c>
      <c r="AE214" s="4" t="str">
        <f>IFERROR(INDEX($Y$2:$Y$250,MATCH(ROWS($AD$2:AD214),$AD$2:$AD$250,0)),"")</f>
        <v>Solomon Islands</v>
      </c>
    </row>
    <row r="215" spans="25:31" x14ac:dyDescent="0.25">
      <c r="Y215" s="4" t="s">
        <v>99</v>
      </c>
      <c r="Z215" s="4" t="s">
        <v>399</v>
      </c>
      <c r="AA215" s="4" t="s">
        <v>400</v>
      </c>
      <c r="AB215" s="4" t="s">
        <v>367</v>
      </c>
      <c r="AC215" s="4">
        <f t="shared" si="3"/>
        <v>1</v>
      </c>
      <c r="AD215" s="4">
        <f>IF(AC215=1,COUNTIF($AC$2:AC215,1),"")</f>
        <v>214</v>
      </c>
      <c r="AE215" s="4" t="str">
        <f>IFERROR(INDEX($Y$2:$Y$250,MATCH(ROWS($AD$2:AD215),$AD$2:$AD$250,0)),"")</f>
        <v>Somalia</v>
      </c>
    </row>
    <row r="216" spans="25:31" x14ac:dyDescent="0.25">
      <c r="Y216" s="4" t="s">
        <v>45</v>
      </c>
      <c r="Z216" s="4" t="s">
        <v>276</v>
      </c>
      <c r="AA216" s="4" t="s">
        <v>277</v>
      </c>
      <c r="AB216" s="4" t="s">
        <v>197</v>
      </c>
      <c r="AC216" s="4">
        <f t="shared" si="3"/>
        <v>1</v>
      </c>
      <c r="AD216" s="4">
        <f>IF(AC216=1,COUNTIF($AC$2:AC216,1),"")</f>
        <v>215</v>
      </c>
      <c r="AE216" s="4" t="str">
        <f>IFERROR(INDEX($Y$2:$Y$250,MATCH(ROWS($AD$2:AD216),$AD$2:$AD$250,0)),"")</f>
        <v>South Africa</v>
      </c>
    </row>
    <row r="217" spans="25:31" x14ac:dyDescent="0.25">
      <c r="Y217" s="4" t="s">
        <v>840</v>
      </c>
      <c r="Z217" s="4" t="s">
        <v>841</v>
      </c>
      <c r="AA217" s="4" t="s">
        <v>842</v>
      </c>
      <c r="AB217" s="4" t="s">
        <v>521</v>
      </c>
      <c r="AC217" s="4">
        <f t="shared" si="3"/>
        <v>1</v>
      </c>
      <c r="AD217" s="4">
        <f>IF(AC217=1,COUNTIF($AC$2:AC217,1),"")</f>
        <v>216</v>
      </c>
      <c r="AE217" s="4" t="str">
        <f>IFERROR(INDEX($Y$2:$Y$250,MATCH(ROWS($AD$2:AD217),$AD$2:$AD$250,0)),"")</f>
        <v>South Georgia and the South Sandwich Islands</v>
      </c>
    </row>
    <row r="218" spans="25:31" x14ac:dyDescent="0.25">
      <c r="Y218" s="4" t="s">
        <v>278</v>
      </c>
      <c r="Z218" s="4" t="s">
        <v>279</v>
      </c>
      <c r="AA218" s="4" t="s">
        <v>280</v>
      </c>
      <c r="AB218" s="4" t="s">
        <v>197</v>
      </c>
      <c r="AC218" s="4">
        <f t="shared" si="3"/>
        <v>1</v>
      </c>
      <c r="AD218" s="4">
        <f>IF(AC218=1,COUNTIF($AC$2:AC218,1),"")</f>
        <v>217</v>
      </c>
      <c r="AE218" s="4" t="str">
        <f>IFERROR(INDEX($Y$2:$Y$250,MATCH(ROWS($AD$2:AD218),$AD$2:$AD$250,0)),"")</f>
        <v>South Sudan</v>
      </c>
    </row>
    <row r="219" spans="25:31" x14ac:dyDescent="0.25">
      <c r="Y219" s="4" t="s">
        <v>147</v>
      </c>
      <c r="Z219" s="4" t="s">
        <v>498</v>
      </c>
      <c r="AA219" s="4" t="s">
        <v>499</v>
      </c>
      <c r="AB219" s="4" t="s">
        <v>413</v>
      </c>
      <c r="AC219" s="4">
        <f t="shared" si="3"/>
        <v>1</v>
      </c>
      <c r="AD219" s="4">
        <f>IF(AC219=1,COUNTIF($AC$2:AC219,1),"")</f>
        <v>218</v>
      </c>
      <c r="AE219" s="4" t="str">
        <f>IFERROR(INDEX($Y$2:$Y$250,MATCH(ROWS($AD$2:AD219),$AD$2:$AD$250,0)),"")</f>
        <v>Spain</v>
      </c>
    </row>
    <row r="220" spans="25:31" x14ac:dyDescent="0.25">
      <c r="Y220" s="4" t="s">
        <v>163</v>
      </c>
      <c r="Z220" s="4" t="s">
        <v>684</v>
      </c>
      <c r="AA220" s="4" t="s">
        <v>685</v>
      </c>
      <c r="AB220" s="4" t="s">
        <v>669</v>
      </c>
      <c r="AC220" s="4">
        <f t="shared" si="3"/>
        <v>1</v>
      </c>
      <c r="AD220" s="4">
        <f>IF(AC220=1,COUNTIF($AC$2:AC220,1),"")</f>
        <v>219</v>
      </c>
      <c r="AE220" s="4" t="str">
        <f>IFERROR(INDEX($Y$2:$Y$250,MATCH(ROWS($AD$2:AD220),$AD$2:$AD$250,0)),"")</f>
        <v>Sri Lanka</v>
      </c>
    </row>
    <row r="221" spans="25:31" x14ac:dyDescent="0.25">
      <c r="Y221" s="4" t="s">
        <v>100</v>
      </c>
      <c r="Z221" s="4" t="s">
        <v>401</v>
      </c>
      <c r="AA221" s="4" t="s">
        <v>402</v>
      </c>
      <c r="AB221" s="4" t="s">
        <v>367</v>
      </c>
      <c r="AC221" s="4">
        <f t="shared" si="3"/>
        <v>1</v>
      </c>
      <c r="AD221" s="4">
        <f>IF(AC221=1,COUNTIF($AC$2:AC221,1),"")</f>
        <v>220</v>
      </c>
      <c r="AE221" s="4" t="str">
        <f>IFERROR(INDEX($Y$2:$Y$250,MATCH(ROWS($AD$2:AD221),$AD$2:$AD$250,0)),"")</f>
        <v>Sudan</v>
      </c>
    </row>
    <row r="222" spans="25:31" x14ac:dyDescent="0.25">
      <c r="Y222" s="4" t="s">
        <v>634</v>
      </c>
      <c r="Z222" s="4" t="s">
        <v>635</v>
      </c>
      <c r="AA222" s="4" t="s">
        <v>636</v>
      </c>
      <c r="AB222" s="4" t="s">
        <v>521</v>
      </c>
      <c r="AC222" s="4">
        <f t="shared" si="3"/>
        <v>1</v>
      </c>
      <c r="AD222" s="4">
        <f>IF(AC222=1,COUNTIF($AC$2:AC222,1),"")</f>
        <v>221</v>
      </c>
      <c r="AE222" s="4" t="str">
        <f>IFERROR(INDEX($Y$2:$Y$250,MATCH(ROWS($AD$2:AD222),$AD$2:$AD$250,0)),"")</f>
        <v>Sudan (former)</v>
      </c>
    </row>
    <row r="223" spans="25:31" x14ac:dyDescent="0.25">
      <c r="Y223" s="4" t="s">
        <v>80</v>
      </c>
      <c r="Z223" s="4" t="s">
        <v>355</v>
      </c>
      <c r="AA223" s="4" t="s">
        <v>356</v>
      </c>
      <c r="AB223" s="4" t="s">
        <v>295</v>
      </c>
      <c r="AC223" s="4">
        <f t="shared" si="3"/>
        <v>1</v>
      </c>
      <c r="AD223" s="4">
        <f>IF(AC223=1,COUNTIF($AC$2:AC223,1),"")</f>
        <v>222</v>
      </c>
      <c r="AE223" s="4" t="str">
        <f>IFERROR(INDEX($Y$2:$Y$250,MATCH(ROWS($AD$2:AD223),$AD$2:$AD$250,0)),"")</f>
        <v>Suriname</v>
      </c>
    </row>
    <row r="224" spans="25:31" x14ac:dyDescent="0.25">
      <c r="Y224" s="4" t="s">
        <v>843</v>
      </c>
      <c r="Z224" s="4" t="s">
        <v>844</v>
      </c>
      <c r="AA224" s="4" t="s">
        <v>845</v>
      </c>
      <c r="AB224" s="4" t="s">
        <v>521</v>
      </c>
      <c r="AC224" s="4">
        <f t="shared" si="3"/>
        <v>1</v>
      </c>
      <c r="AD224" s="4">
        <f>IF(AC224=1,COUNTIF($AC$2:AC224,1),"")</f>
        <v>223</v>
      </c>
      <c r="AE224" s="4" t="str">
        <f>IFERROR(INDEX($Y$2:$Y$250,MATCH(ROWS($AD$2:AD224),$AD$2:$AD$250,0)),"")</f>
        <v>Svalbard and Jan Mayen</v>
      </c>
    </row>
    <row r="225" spans="25:31" x14ac:dyDescent="0.25">
      <c r="Y225" s="4" t="s">
        <v>148</v>
      </c>
      <c r="Z225" s="4" t="s">
        <v>500</v>
      </c>
      <c r="AA225" s="4" t="s">
        <v>501</v>
      </c>
      <c r="AB225" s="4" t="s">
        <v>413</v>
      </c>
      <c r="AC225" s="4">
        <f t="shared" si="3"/>
        <v>1</v>
      </c>
      <c r="AD225" s="4">
        <f>IF(AC225=1,COUNTIF($AC$2:AC225,1),"")</f>
        <v>224</v>
      </c>
      <c r="AE225" s="4" t="str">
        <f>IFERROR(INDEX($Y$2:$Y$250,MATCH(ROWS($AD$2:AD225),$AD$2:$AD$250,0)),"")</f>
        <v>Sweden</v>
      </c>
    </row>
    <row r="226" spans="25:31" x14ac:dyDescent="0.25">
      <c r="Y226" s="4" t="s">
        <v>149</v>
      </c>
      <c r="Z226" s="4" t="s">
        <v>502</v>
      </c>
      <c r="AA226" s="4" t="s">
        <v>503</v>
      </c>
      <c r="AB226" s="4" t="s">
        <v>413</v>
      </c>
      <c r="AC226" s="4">
        <f t="shared" si="3"/>
        <v>1</v>
      </c>
      <c r="AD226" s="4">
        <f>IF(AC226=1,COUNTIF($AC$2:AC226,1),"")</f>
        <v>225</v>
      </c>
      <c r="AE226" s="4" t="str">
        <f>IFERROR(INDEX($Y$2:$Y$250,MATCH(ROWS($AD$2:AD226),$AD$2:$AD$250,0)),"")</f>
        <v>Switzerland</v>
      </c>
    </row>
    <row r="227" spans="25:31" x14ac:dyDescent="0.25">
      <c r="Y227" s="4" t="s">
        <v>101</v>
      </c>
      <c r="Z227" s="4" t="s">
        <v>403</v>
      </c>
      <c r="AA227" s="4" t="s">
        <v>404</v>
      </c>
      <c r="AB227" s="4" t="s">
        <v>367</v>
      </c>
      <c r="AC227" s="4">
        <f t="shared" si="3"/>
        <v>1</v>
      </c>
      <c r="AD227" s="4">
        <f>IF(AC227=1,COUNTIF($AC$2:AC227,1),"")</f>
        <v>226</v>
      </c>
      <c r="AE227" s="4" t="str">
        <f>IFERROR(INDEX($Y$2:$Y$250,MATCH(ROWS($AD$2:AD227),$AD$2:$AD$250,0)),"")</f>
        <v>Syrian Arab Republic</v>
      </c>
    </row>
    <row r="228" spans="25:31" x14ac:dyDescent="0.25">
      <c r="Y228" s="4" t="s">
        <v>150</v>
      </c>
      <c r="Z228" s="4" t="s">
        <v>504</v>
      </c>
      <c r="AA228" s="4" t="s">
        <v>505</v>
      </c>
      <c r="AB228" s="4" t="s">
        <v>413</v>
      </c>
      <c r="AC228" s="4">
        <f t="shared" si="3"/>
        <v>1</v>
      </c>
      <c r="AD228" s="4">
        <f>IF(AC228=1,COUNTIF($AC$2:AC228,1),"")</f>
        <v>227</v>
      </c>
      <c r="AE228" s="4" t="str">
        <f>IFERROR(INDEX($Y$2:$Y$250,MATCH(ROWS($AD$2:AD228),$AD$2:$AD$250,0)),"")</f>
        <v>Tajikistan</v>
      </c>
    </row>
    <row r="229" spans="25:31" x14ac:dyDescent="0.25">
      <c r="Y229" s="4" t="s">
        <v>164</v>
      </c>
      <c r="Z229" s="4" t="s">
        <v>686</v>
      </c>
      <c r="AA229" s="4" t="s">
        <v>687</v>
      </c>
      <c r="AB229" s="4" t="s">
        <v>669</v>
      </c>
      <c r="AC229" s="4">
        <f t="shared" si="3"/>
        <v>1</v>
      </c>
      <c r="AD229" s="4">
        <f>IF(AC229=1,COUNTIF($AC$2:AC229,1),"")</f>
        <v>228</v>
      </c>
      <c r="AE229" s="4" t="str">
        <f>IFERROR(INDEX($Y$2:$Y$250,MATCH(ROWS($AD$2:AD229),$AD$2:$AD$250,0)),"")</f>
        <v>Thailand</v>
      </c>
    </row>
    <row r="230" spans="25:31" x14ac:dyDescent="0.25">
      <c r="Y230" s="4" t="s">
        <v>637</v>
      </c>
      <c r="Z230" s="4" t="s">
        <v>638</v>
      </c>
      <c r="AA230" s="4" t="s">
        <v>639</v>
      </c>
      <c r="AB230" s="4" t="s">
        <v>521</v>
      </c>
      <c r="AC230" s="4">
        <f t="shared" si="3"/>
        <v>1</v>
      </c>
      <c r="AD230" s="4">
        <f>IF(AC230=1,COUNTIF($AC$2:AC230,1),"")</f>
        <v>229</v>
      </c>
      <c r="AE230" s="4" t="str">
        <f>IFERROR(INDEX($Y$2:$Y$250,MATCH(ROWS($AD$2:AD230),$AD$2:$AD$250,0)),"")</f>
        <v>The former state union Serbia and Montenegro</v>
      </c>
    </row>
    <row r="231" spans="25:31" x14ac:dyDescent="0.25">
      <c r="Y231" s="4" t="s">
        <v>165</v>
      </c>
      <c r="Z231" s="4" t="s">
        <v>688</v>
      </c>
      <c r="AA231" s="4" t="s">
        <v>689</v>
      </c>
      <c r="AB231" s="4" t="s">
        <v>669</v>
      </c>
      <c r="AC231" s="4">
        <f t="shared" si="3"/>
        <v>1</v>
      </c>
      <c r="AD231" s="4">
        <f>IF(AC231=1,COUNTIF($AC$2:AC231,1),"")</f>
        <v>230</v>
      </c>
      <c r="AE231" s="4" t="str">
        <f>IFERROR(INDEX($Y$2:$Y$250,MATCH(ROWS($AD$2:AD231),$AD$2:$AD$250,0)),"")</f>
        <v>Timor-Leste</v>
      </c>
    </row>
    <row r="232" spans="25:31" x14ac:dyDescent="0.25">
      <c r="Y232" s="4" t="s">
        <v>46</v>
      </c>
      <c r="Z232" s="4" t="s">
        <v>283</v>
      </c>
      <c r="AA232" s="4" t="s">
        <v>284</v>
      </c>
      <c r="AB232" s="4" t="s">
        <v>197</v>
      </c>
      <c r="AC232" s="4">
        <f t="shared" si="3"/>
        <v>1</v>
      </c>
      <c r="AD232" s="4">
        <f>IF(AC232=1,COUNTIF($AC$2:AC232,1),"")</f>
        <v>231</v>
      </c>
      <c r="AE232" s="4" t="str">
        <f>IFERROR(INDEX($Y$2:$Y$250,MATCH(ROWS($AD$2:AD232),$AD$2:$AD$250,0)),"")</f>
        <v>Togo</v>
      </c>
    </row>
    <row r="233" spans="25:31" x14ac:dyDescent="0.25">
      <c r="Y233" s="4" t="s">
        <v>640</v>
      </c>
      <c r="Z233" s="4" t="s">
        <v>641</v>
      </c>
      <c r="AA233" s="4" t="s">
        <v>642</v>
      </c>
      <c r="AB233" s="4" t="s">
        <v>692</v>
      </c>
      <c r="AC233" s="4">
        <f t="shared" si="3"/>
        <v>1</v>
      </c>
      <c r="AD233" s="4">
        <f>IF(AC233=1,COUNTIF($AC$2:AC233,1),"")</f>
        <v>232</v>
      </c>
      <c r="AE233" s="4" t="str">
        <f>IFERROR(INDEX($Y$2:$Y$250,MATCH(ROWS($AD$2:AD233),$AD$2:$AD$250,0)),"")</f>
        <v>Tokelau</v>
      </c>
    </row>
    <row r="234" spans="25:31" x14ac:dyDescent="0.25">
      <c r="Y234" s="4" t="s">
        <v>187</v>
      </c>
      <c r="Z234" s="4" t="s">
        <v>739</v>
      </c>
      <c r="AA234" s="4" t="s">
        <v>740</v>
      </c>
      <c r="AB234" s="4" t="s">
        <v>692</v>
      </c>
      <c r="AC234" s="4">
        <f t="shared" si="3"/>
        <v>1</v>
      </c>
      <c r="AD234" s="4">
        <f>IF(AC234=1,COUNTIF($AC$2:AC234,1),"")</f>
        <v>233</v>
      </c>
      <c r="AE234" s="4" t="str">
        <f>IFERROR(INDEX($Y$2:$Y$250,MATCH(ROWS($AD$2:AD234),$AD$2:$AD$250,0)),"")</f>
        <v>Tonga</v>
      </c>
    </row>
    <row r="235" spans="25:31" x14ac:dyDescent="0.25">
      <c r="Y235" s="4" t="s">
        <v>81</v>
      </c>
      <c r="Z235" s="4" t="s">
        <v>357</v>
      </c>
      <c r="AA235" s="4" t="s">
        <v>358</v>
      </c>
      <c r="AB235" s="4" t="s">
        <v>295</v>
      </c>
      <c r="AC235" s="4">
        <f t="shared" si="3"/>
        <v>1</v>
      </c>
      <c r="AD235" s="4">
        <f>IF(AC235=1,COUNTIF($AC$2:AC235,1),"")</f>
        <v>234</v>
      </c>
      <c r="AE235" s="4" t="str">
        <f>IFERROR(INDEX($Y$2:$Y$250,MATCH(ROWS($AD$2:AD235),$AD$2:$AD$250,0)),"")</f>
        <v>Trinidad and Tobago</v>
      </c>
    </row>
    <row r="236" spans="25:31" x14ac:dyDescent="0.25">
      <c r="Y236" s="4" t="s">
        <v>102</v>
      </c>
      <c r="Z236" s="4" t="s">
        <v>405</v>
      </c>
      <c r="AA236" s="4" t="s">
        <v>406</v>
      </c>
      <c r="AB236" s="4" t="s">
        <v>367</v>
      </c>
      <c r="AC236" s="4">
        <f t="shared" si="3"/>
        <v>1</v>
      </c>
      <c r="AD236" s="4">
        <f>IF(AC236=1,COUNTIF($AC$2:AC236,1),"")</f>
        <v>235</v>
      </c>
      <c r="AE236" s="4" t="str">
        <f>IFERROR(INDEX($Y$2:$Y$250,MATCH(ROWS($AD$2:AD236),$AD$2:$AD$250,0)),"")</f>
        <v>Tunisia</v>
      </c>
    </row>
    <row r="237" spans="25:31" x14ac:dyDescent="0.25">
      <c r="Y237" s="4" t="s">
        <v>151</v>
      </c>
      <c r="Z237" s="4" t="s">
        <v>508</v>
      </c>
      <c r="AA237" s="4" t="s">
        <v>509</v>
      </c>
      <c r="AB237" s="4" t="s">
        <v>413</v>
      </c>
      <c r="AC237" s="4">
        <f t="shared" si="3"/>
        <v>1</v>
      </c>
      <c r="AD237" s="4">
        <f>IF(AC237=1,COUNTIF($AC$2:AC237,1),"")</f>
        <v>236</v>
      </c>
      <c r="AE237" s="4" t="str">
        <f>IFERROR(INDEX($Y$2:$Y$250,MATCH(ROWS($AD$2:AD237),$AD$2:$AD$250,0)),"")</f>
        <v>Turkey</v>
      </c>
    </row>
    <row r="238" spans="25:31" x14ac:dyDescent="0.25">
      <c r="Y238" s="4" t="s">
        <v>152</v>
      </c>
      <c r="Z238" s="4" t="s">
        <v>510</v>
      </c>
      <c r="AA238" s="4" t="s">
        <v>511</v>
      </c>
      <c r="AB238" s="4" t="s">
        <v>413</v>
      </c>
      <c r="AC238" s="4">
        <f t="shared" si="3"/>
        <v>1</v>
      </c>
      <c r="AD238" s="4">
        <f>IF(AC238=1,COUNTIF($AC$2:AC238,1),"")</f>
        <v>237</v>
      </c>
      <c r="AE238" s="4" t="str">
        <f>IFERROR(INDEX($Y$2:$Y$250,MATCH(ROWS($AD$2:AD238),$AD$2:$AD$250,0)),"")</f>
        <v>Turkmenistan</v>
      </c>
    </row>
    <row r="239" spans="25:31" x14ac:dyDescent="0.25">
      <c r="Y239" s="4" t="s">
        <v>643</v>
      </c>
      <c r="Z239" s="4" t="s">
        <v>644</v>
      </c>
      <c r="AA239" s="4" t="s">
        <v>645</v>
      </c>
      <c r="AB239" s="4" t="s">
        <v>295</v>
      </c>
      <c r="AC239" s="4">
        <f t="shared" si="3"/>
        <v>1</v>
      </c>
      <c r="AD239" s="4">
        <f>IF(AC239=1,COUNTIF($AC$2:AC239,1),"")</f>
        <v>238</v>
      </c>
      <c r="AE239" s="4" t="str">
        <f>IFERROR(INDEX($Y$2:$Y$250,MATCH(ROWS($AD$2:AD239),$AD$2:$AD$250,0)),"")</f>
        <v>Turks and Caicos Islands</v>
      </c>
    </row>
    <row r="240" spans="25:31" x14ac:dyDescent="0.25">
      <c r="Y240" s="4" t="s">
        <v>188</v>
      </c>
      <c r="Z240" s="4" t="s">
        <v>741</v>
      </c>
      <c r="AA240" s="4" t="s">
        <v>742</v>
      </c>
      <c r="AB240" s="4" t="s">
        <v>692</v>
      </c>
      <c r="AC240" s="4">
        <f t="shared" si="3"/>
        <v>1</v>
      </c>
      <c r="AD240" s="4">
        <f>IF(AC240=1,COUNTIF($AC$2:AC240,1),"")</f>
        <v>239</v>
      </c>
      <c r="AE240" s="4" t="str">
        <f>IFERROR(INDEX($Y$2:$Y$250,MATCH(ROWS($AD$2:AD240),$AD$2:$AD$250,0)),"")</f>
        <v>Tuvalu</v>
      </c>
    </row>
    <row r="241" spans="25:31" x14ac:dyDescent="0.25">
      <c r="Y241" s="4" t="s">
        <v>846</v>
      </c>
      <c r="Z241" s="4" t="s">
        <v>658</v>
      </c>
      <c r="AA241" s="4" t="s">
        <v>659</v>
      </c>
      <c r="AB241" s="4" t="s">
        <v>295</v>
      </c>
      <c r="AC241" s="4">
        <f t="shared" si="3"/>
        <v>1</v>
      </c>
      <c r="AD241" s="4">
        <f>IF(AC241=1,COUNTIF($AC$2:AC241,1),"")</f>
        <v>240</v>
      </c>
      <c r="AE241" s="4" t="str">
        <f>IFERROR(INDEX($Y$2:$Y$250,MATCH(ROWS($AD$2:AD241),$AD$2:$AD$250,0)),"")</f>
        <v>US Virgin Islands</v>
      </c>
    </row>
    <row r="242" spans="25:31" x14ac:dyDescent="0.25">
      <c r="Y242" s="4" t="s">
        <v>655</v>
      </c>
      <c r="Z242" s="4" t="s">
        <v>656</v>
      </c>
      <c r="AA242" s="4" t="s">
        <v>657</v>
      </c>
      <c r="AB242" s="4" t="s">
        <v>521</v>
      </c>
      <c r="AC242" s="4">
        <f t="shared" si="3"/>
        <v>1</v>
      </c>
      <c r="AD242" s="4">
        <f>IF(AC242=1,COUNTIF($AC$2:AC242,1),"")</f>
        <v>241</v>
      </c>
      <c r="AE242" s="4" t="str">
        <f>IFERROR(INDEX($Y$2:$Y$250,MATCH(ROWS($AD$2:AD242),$AD$2:$AD$250,0)),"")</f>
        <v>USSR, Former</v>
      </c>
    </row>
    <row r="243" spans="25:31" x14ac:dyDescent="0.25">
      <c r="Y243" s="4" t="s">
        <v>47</v>
      </c>
      <c r="Z243" s="4" t="s">
        <v>285</v>
      </c>
      <c r="AA243" s="4" t="s">
        <v>286</v>
      </c>
      <c r="AB243" s="4" t="s">
        <v>197</v>
      </c>
      <c r="AC243" s="4">
        <f t="shared" si="3"/>
        <v>1</v>
      </c>
      <c r="AD243" s="4">
        <f>IF(AC243=1,COUNTIF($AC$2:AC243,1),"")</f>
        <v>242</v>
      </c>
      <c r="AE243" s="4" t="str">
        <f>IFERROR(INDEX($Y$2:$Y$250,MATCH(ROWS($AD$2:AD243),$AD$2:$AD$250,0)),"")</f>
        <v>Uganda</v>
      </c>
    </row>
    <row r="244" spans="25:31" x14ac:dyDescent="0.25">
      <c r="Y244" s="4" t="s">
        <v>153</v>
      </c>
      <c r="Z244" s="4" t="s">
        <v>512</v>
      </c>
      <c r="AA244" s="4" t="s">
        <v>513</v>
      </c>
      <c r="AB244" s="4" t="s">
        <v>413</v>
      </c>
      <c r="AC244" s="4">
        <f t="shared" si="3"/>
        <v>1</v>
      </c>
      <c r="AD244" s="4">
        <f>IF(AC244=1,COUNTIF($AC$2:AC244,1),"")</f>
        <v>243</v>
      </c>
      <c r="AE244" s="4" t="str">
        <f>IFERROR(INDEX($Y$2:$Y$250,MATCH(ROWS($AD$2:AD244),$AD$2:$AD$250,0)),"")</f>
        <v>Ukraine</v>
      </c>
    </row>
    <row r="245" spans="25:31" x14ac:dyDescent="0.25">
      <c r="Y245" s="4" t="s">
        <v>103</v>
      </c>
      <c r="Z245" s="4" t="s">
        <v>407</v>
      </c>
      <c r="AA245" s="4" t="s">
        <v>408</v>
      </c>
      <c r="AB245" s="4" t="s">
        <v>367</v>
      </c>
      <c r="AC245" s="4">
        <f t="shared" si="3"/>
        <v>1</v>
      </c>
      <c r="AD245" s="4">
        <f>IF(AC245=1,COUNTIF($AC$2:AC245,1),"")</f>
        <v>244</v>
      </c>
      <c r="AE245" s="4" t="str">
        <f>IFERROR(INDEX($Y$2:$Y$250,MATCH(ROWS($AD$2:AD245),$AD$2:$AD$250,0)),"")</f>
        <v>United Arab Emirates</v>
      </c>
    </row>
    <row r="246" spans="25:31" x14ac:dyDescent="0.25">
      <c r="Y246" s="4" t="s">
        <v>847</v>
      </c>
      <c r="Z246" s="4" t="s">
        <v>514</v>
      </c>
      <c r="AA246" s="4" t="s">
        <v>515</v>
      </c>
      <c r="AB246" s="4" t="s">
        <v>413</v>
      </c>
      <c r="AC246" s="4">
        <f t="shared" si="3"/>
        <v>1</v>
      </c>
      <c r="AD246" s="4">
        <f>IF(AC246=1,COUNTIF($AC$2:AC246,1),"")</f>
        <v>245</v>
      </c>
      <c r="AE246" s="4" t="str">
        <f>IFERROR(INDEX($Y$2:$Y$250,MATCH(ROWS($AD$2:AD246),$AD$2:$AD$250,0)),"")</f>
        <v>United Kingdom of Great Britain and Northern Irela</v>
      </c>
    </row>
    <row r="247" spans="25:31" x14ac:dyDescent="0.25">
      <c r="Y247" s="4" t="s">
        <v>646</v>
      </c>
      <c r="Z247" s="4" t="s">
        <v>647</v>
      </c>
      <c r="AA247" s="4" t="s">
        <v>648</v>
      </c>
      <c r="AB247" s="4" t="s">
        <v>521</v>
      </c>
      <c r="AC247" s="4">
        <f t="shared" si="3"/>
        <v>1</v>
      </c>
      <c r="AD247" s="4">
        <f>IF(AC247=1,COUNTIF($AC$2:AC247,1),"")</f>
        <v>246</v>
      </c>
      <c r="AE247" s="4" t="str">
        <f>IFERROR(INDEX($Y$2:$Y$250,MATCH(ROWS($AD$2:AD247),$AD$2:$AD$250,0)),"")</f>
        <v>United Kingdom, England and Wales</v>
      </c>
    </row>
    <row r="248" spans="25:31" x14ac:dyDescent="0.25">
      <c r="Y248" s="4" t="s">
        <v>649</v>
      </c>
      <c r="Z248" s="4" t="s">
        <v>650</v>
      </c>
      <c r="AA248" s="4" t="s">
        <v>651</v>
      </c>
      <c r="AB248" s="4" t="s">
        <v>521</v>
      </c>
      <c r="AC248" s="4">
        <f t="shared" si="3"/>
        <v>1</v>
      </c>
      <c r="AD248" s="4">
        <f>IF(AC248=1,COUNTIF($AC$2:AC248,1),"")</f>
        <v>247</v>
      </c>
      <c r="AE248" s="4" t="str">
        <f>IFERROR(INDEX($Y$2:$Y$250,MATCH(ROWS($AD$2:AD248),$AD$2:$AD$250,0)),"")</f>
        <v>United Kingdom, Northern Ireland</v>
      </c>
    </row>
    <row r="249" spans="25:31" x14ac:dyDescent="0.25">
      <c r="Y249" s="4" t="s">
        <v>652</v>
      </c>
      <c r="Z249" s="4" t="s">
        <v>653</v>
      </c>
      <c r="AA249" s="4" t="s">
        <v>654</v>
      </c>
      <c r="AB249" s="4" t="s">
        <v>521</v>
      </c>
      <c r="AC249" s="4">
        <f t="shared" si="3"/>
        <v>1</v>
      </c>
      <c r="AD249" s="4">
        <f>IF(AC249=1,COUNTIF($AC$2:AC249,1),"")</f>
        <v>248</v>
      </c>
      <c r="AE249" s="4" t="str">
        <f>IFERROR(INDEX($Y$2:$Y$250,MATCH(ROWS($AD$2:AD249),$AD$2:$AD$250,0)),"")</f>
        <v>United Kingdom, Scotland</v>
      </c>
    </row>
    <row r="250" spans="25:31" x14ac:dyDescent="0.25">
      <c r="Y250" s="4" t="s">
        <v>48</v>
      </c>
      <c r="Z250" s="4" t="s">
        <v>287</v>
      </c>
      <c r="AA250" s="4" t="s">
        <v>288</v>
      </c>
      <c r="AB250" s="4" t="s">
        <v>197</v>
      </c>
      <c r="AC250" s="4">
        <f t="shared" si="3"/>
        <v>1</v>
      </c>
      <c r="AD250" s="4">
        <f>IF(AC250=1,COUNTIF($AC$2:AC250,1),"")</f>
        <v>249</v>
      </c>
      <c r="AE250" s="4" t="str">
        <f>IFERROR(INDEX($Y$2:$Y$250,MATCH(ROWS($AD$2:AD250),$AD$2:$AD$250,0)),"")</f>
        <v>United Republic of Tanzania</v>
      </c>
    </row>
    <row r="251" spans="25:31" x14ac:dyDescent="0.25">
      <c r="Y251" s="4" t="s">
        <v>848</v>
      </c>
      <c r="Z251" s="4" t="s">
        <v>849</v>
      </c>
      <c r="AA251" s="4" t="s">
        <v>850</v>
      </c>
      <c r="AB251" s="4" t="s">
        <v>521</v>
      </c>
      <c r="AC251" s="4">
        <f t="shared" si="3"/>
        <v>1</v>
      </c>
      <c r="AD251" s="4">
        <f>IF(AC251=1,COUNTIF($AC$2:AC251,1),"")</f>
        <v>250</v>
      </c>
      <c r="AE251" s="4" t="str">
        <f>IFERROR(INDEX($Y$2:$Y$250,MATCH(ROWS($AD$2:AD251),$AD$2:$AD$250,0)),"")</f>
        <v/>
      </c>
    </row>
    <row r="252" spans="25:31" x14ac:dyDescent="0.25">
      <c r="Y252" s="4" t="s">
        <v>82</v>
      </c>
      <c r="Z252" s="4" t="s">
        <v>359</v>
      </c>
      <c r="AA252" s="4" t="s">
        <v>360</v>
      </c>
      <c r="AB252" s="4" t="s">
        <v>295</v>
      </c>
      <c r="AC252" s="4">
        <f t="shared" si="3"/>
        <v>1</v>
      </c>
      <c r="AD252" s="4">
        <f>IF(AC252=1,COUNTIF($AC$2:AC252,1),"")</f>
        <v>251</v>
      </c>
      <c r="AE252" s="4" t="str">
        <f>IFERROR(INDEX($Y$2:$Y$250,MATCH(ROWS($AD$2:AD252),$AD$2:$AD$250,0)),"")</f>
        <v/>
      </c>
    </row>
    <row r="253" spans="25:31" x14ac:dyDescent="0.25">
      <c r="Y253" s="4" t="s">
        <v>83</v>
      </c>
      <c r="Z253" s="4" t="s">
        <v>361</v>
      </c>
      <c r="AA253" s="4" t="s">
        <v>362</v>
      </c>
      <c r="AB253" s="4" t="s">
        <v>295</v>
      </c>
      <c r="AC253" s="4">
        <f t="shared" si="3"/>
        <v>1</v>
      </c>
      <c r="AD253" s="4">
        <f>IF(AC253=1,COUNTIF($AC$2:AC253,1),"")</f>
        <v>252</v>
      </c>
      <c r="AE253" s="4" t="str">
        <f>IFERROR(INDEX($Y$2:$Y$250,MATCH(ROWS($AD$2:AD253),$AD$2:$AD$250,0)),"")</f>
        <v/>
      </c>
    </row>
    <row r="254" spans="25:31" x14ac:dyDescent="0.25">
      <c r="Y254" s="4" t="s">
        <v>154</v>
      </c>
      <c r="Z254" s="4" t="s">
        <v>516</v>
      </c>
      <c r="AA254" s="4" t="s">
        <v>517</v>
      </c>
      <c r="AB254" s="4" t="s">
        <v>413</v>
      </c>
      <c r="AC254" s="4">
        <f t="shared" si="3"/>
        <v>1</v>
      </c>
      <c r="AD254" s="4">
        <f>IF(AC254=1,COUNTIF($AC$2:AC254,1),"")</f>
        <v>253</v>
      </c>
      <c r="AE254" s="4" t="str">
        <f>IFERROR(INDEX($Y$2:$Y$250,MATCH(ROWS($AD$2:AD254),$AD$2:$AD$250,0)),"")</f>
        <v/>
      </c>
    </row>
    <row r="255" spans="25:31" x14ac:dyDescent="0.25">
      <c r="Y255" s="4" t="s">
        <v>189</v>
      </c>
      <c r="Z255" s="4" t="s">
        <v>743</v>
      </c>
      <c r="AA255" s="4" t="s">
        <v>744</v>
      </c>
      <c r="AB255" s="4" t="s">
        <v>692</v>
      </c>
      <c r="AC255" s="4">
        <f t="shared" si="3"/>
        <v>1</v>
      </c>
      <c r="AD255" s="4">
        <f>IF(AC255=1,COUNTIF($AC$2:AC255,1),"")</f>
        <v>254</v>
      </c>
      <c r="AE255" s="4" t="str">
        <f>IFERROR(INDEX($Y$2:$Y$250,MATCH(ROWS($AD$2:AD255),$AD$2:$AD$250,0)),"")</f>
        <v/>
      </c>
    </row>
    <row r="256" spans="25:31" x14ac:dyDescent="0.25">
      <c r="Y256" s="4" t="s">
        <v>84</v>
      </c>
      <c r="Z256" s="4" t="s">
        <v>363</v>
      </c>
      <c r="AA256" s="4" t="s">
        <v>364</v>
      </c>
      <c r="AB256" s="4" t="s">
        <v>295</v>
      </c>
      <c r="AC256" s="4">
        <f t="shared" si="3"/>
        <v>1</v>
      </c>
      <c r="AD256" s="4">
        <f>IF(AC256=1,COUNTIF($AC$2:AC256,1),"")</f>
        <v>255</v>
      </c>
      <c r="AE256" s="4" t="str">
        <f>IFERROR(INDEX($Y$2:$Y$250,MATCH(ROWS($AD$2:AD256),$AD$2:$AD$250,0)),"")</f>
        <v/>
      </c>
    </row>
    <row r="257" spans="25:31" x14ac:dyDescent="0.25">
      <c r="Y257" s="4" t="s">
        <v>190</v>
      </c>
      <c r="Z257" s="4" t="s">
        <v>745</v>
      </c>
      <c r="AA257" s="4" t="s">
        <v>746</v>
      </c>
      <c r="AB257" s="4" t="s">
        <v>692</v>
      </c>
      <c r="AC257" s="4">
        <f t="shared" si="3"/>
        <v>1</v>
      </c>
      <c r="AD257" s="4">
        <f>IF(AC257=1,COUNTIF($AC$2:AC257,1),"")</f>
        <v>256</v>
      </c>
      <c r="AE257" s="4" t="str">
        <f>IFERROR(INDEX($Y$2:$Y$250,MATCH(ROWS($AD$2:AD257),$AD$2:$AD$250,0)),"")</f>
        <v/>
      </c>
    </row>
    <row r="258" spans="25:31" x14ac:dyDescent="0.25">
      <c r="Y258" s="4" t="s">
        <v>851</v>
      </c>
      <c r="Z258" s="4" t="s">
        <v>660</v>
      </c>
      <c r="AA258" s="4" t="s">
        <v>661</v>
      </c>
      <c r="AB258" s="4" t="s">
        <v>692</v>
      </c>
      <c r="AC258" s="4">
        <f t="shared" si="3"/>
        <v>1</v>
      </c>
      <c r="AD258" s="4">
        <f>IF(AC258=1,COUNTIF($AC$2:AC258,1),"")</f>
        <v>257</v>
      </c>
      <c r="AE258" s="4" t="str">
        <f>IFERROR(INDEX($Y$2:$Y$250,MATCH(ROWS($AD$2:AD258),$AD$2:$AD$250,0)),"")</f>
        <v/>
      </c>
    </row>
    <row r="259" spans="25:31" x14ac:dyDescent="0.25">
      <c r="Y259" s="4" t="s">
        <v>662</v>
      </c>
      <c r="Z259" s="4" t="s">
        <v>663</v>
      </c>
      <c r="AA259" s="4" t="s">
        <v>664</v>
      </c>
      <c r="AB259" s="4" t="s">
        <v>521</v>
      </c>
      <c r="AC259" s="4">
        <f t="shared" ref="AC259:AC266" si="4">--ISNUMBER(IFERROR(SEARCH($V$1,Y259,1),""))</f>
        <v>1</v>
      </c>
      <c r="AD259" s="4">
        <f>IF(AC259=1,COUNTIF($AC$2:AC259,1),"")</f>
        <v>258</v>
      </c>
      <c r="AE259" s="4" t="str">
        <f>IFERROR(INDEX($Y$2:$Y$250,MATCH(ROWS($AD$2:AD259),$AD$2:$AD$250,0)),"")</f>
        <v/>
      </c>
    </row>
    <row r="260" spans="25:31" x14ac:dyDescent="0.25">
      <c r="Y260" s="4" t="s">
        <v>852</v>
      </c>
      <c r="Z260" s="4" t="s">
        <v>393</v>
      </c>
      <c r="AA260" s="4" t="s">
        <v>394</v>
      </c>
      <c r="AB260" s="4" t="s">
        <v>367</v>
      </c>
      <c r="AC260" s="4">
        <f t="shared" si="4"/>
        <v>1</v>
      </c>
      <c r="AD260" s="4">
        <f>IF(AC260=1,COUNTIF($AC$2:AC260,1),"")</f>
        <v>259</v>
      </c>
      <c r="AE260" s="4" t="str">
        <f>IFERROR(INDEX($Y$2:$Y$250,MATCH(ROWS($AD$2:AD260),$AD$2:$AD$250,0)),"")</f>
        <v/>
      </c>
    </row>
    <row r="261" spans="25:31" x14ac:dyDescent="0.25">
      <c r="Y261" s="4" t="s">
        <v>853</v>
      </c>
      <c r="Z261" s="4" t="s">
        <v>854</v>
      </c>
      <c r="AA261" s="4" t="s">
        <v>855</v>
      </c>
      <c r="AB261" s="4" t="s">
        <v>521</v>
      </c>
      <c r="AC261" s="4">
        <f t="shared" si="4"/>
        <v>1</v>
      </c>
      <c r="AD261" s="4">
        <f>IF(AC261=1,COUNTIF($AC$2:AC261,1),"")</f>
        <v>260</v>
      </c>
      <c r="AE261" s="4" t="str">
        <f>IFERROR(INDEX($Y$2:$Y$250,MATCH(ROWS($AD$2:AD261),$AD$2:$AD$250,0)),"")</f>
        <v/>
      </c>
    </row>
    <row r="262" spans="25:31" x14ac:dyDescent="0.25">
      <c r="Y262" s="4" t="s">
        <v>104</v>
      </c>
      <c r="Z262" s="4" t="s">
        <v>409</v>
      </c>
      <c r="AA262" s="4" t="s">
        <v>410</v>
      </c>
      <c r="AB262" s="4" t="s">
        <v>367</v>
      </c>
      <c r="AC262" s="4">
        <f t="shared" si="4"/>
        <v>1</v>
      </c>
      <c r="AD262" s="4">
        <f>IF(AC262=1,COUNTIF($AC$2:AC262,1),"")</f>
        <v>261</v>
      </c>
      <c r="AE262" s="4" t="str">
        <f>IFERROR(INDEX($Y$2:$Y$250,MATCH(ROWS($AD$2:AD262),$AD$2:$AD$250,0)),"")</f>
        <v/>
      </c>
    </row>
    <row r="263" spans="25:31" x14ac:dyDescent="0.25">
      <c r="Y263" s="4" t="s">
        <v>665</v>
      </c>
      <c r="Z263" s="4" t="s">
        <v>666</v>
      </c>
      <c r="AA263" s="4" t="s">
        <v>667</v>
      </c>
      <c r="AB263" s="4" t="s">
        <v>521</v>
      </c>
      <c r="AC263" s="4">
        <f t="shared" si="4"/>
        <v>1</v>
      </c>
      <c r="AD263" s="4">
        <f>IF(AC263=1,COUNTIF($AC$2:AC263,1),"")</f>
        <v>262</v>
      </c>
      <c r="AE263" s="4" t="str">
        <f>IFERROR(INDEX($Y$2:$Y$250,MATCH(ROWS($AD$2:AD263),$AD$2:$AD$250,0)),"")</f>
        <v/>
      </c>
    </row>
    <row r="264" spans="25:31" x14ac:dyDescent="0.25">
      <c r="Y264" s="4" t="s">
        <v>49</v>
      </c>
      <c r="Z264" s="4" t="s">
        <v>289</v>
      </c>
      <c r="AA264" s="4" t="s">
        <v>290</v>
      </c>
      <c r="AB264" s="4" t="s">
        <v>197</v>
      </c>
      <c r="AC264" s="4">
        <f t="shared" si="4"/>
        <v>1</v>
      </c>
      <c r="AD264" s="4">
        <f>IF(AC264=1,COUNTIF($AC$2:AC264,1),"")</f>
        <v>263</v>
      </c>
      <c r="AE264" s="4" t="str">
        <f>IFERROR(INDEX($Y$2:$Y$250,MATCH(ROWS($AD$2:AD264),$AD$2:$AD$250,0)),"")</f>
        <v/>
      </c>
    </row>
    <row r="265" spans="25:31" x14ac:dyDescent="0.25">
      <c r="Y265" s="4" t="s">
        <v>50</v>
      </c>
      <c r="Z265" s="4" t="s">
        <v>291</v>
      </c>
      <c r="AA265" s="4" t="s">
        <v>292</v>
      </c>
      <c r="AB265" s="4" t="s">
        <v>197</v>
      </c>
      <c r="AC265" s="4">
        <f t="shared" si="4"/>
        <v>1</v>
      </c>
      <c r="AD265" s="4">
        <f>IF(AC265=1,COUNTIF($AC$2:AC265,1),"")</f>
        <v>264</v>
      </c>
      <c r="AE265" s="4" t="str">
        <f>IFERROR(INDEX($Y$2:$Y$250,MATCH(ROWS($AD$2:AD265),$AD$2:$AD$250,0)),"")</f>
        <v/>
      </c>
    </row>
    <row r="266" spans="25:31" x14ac:dyDescent="0.25">
      <c r="Y266" s="4" t="s">
        <v>856</v>
      </c>
      <c r="Z266" s="4" t="s">
        <v>857</v>
      </c>
      <c r="AA266" s="4" t="s">
        <v>858</v>
      </c>
      <c r="AB266" s="4" t="s">
        <v>521</v>
      </c>
      <c r="AC266" s="4">
        <f t="shared" si="4"/>
        <v>1</v>
      </c>
      <c r="AD266" s="4">
        <f>IF(AC266=1,COUNTIF($AC$2:AC266,1),"")</f>
        <v>265</v>
      </c>
      <c r="AE266" s="4" t="str">
        <f>IFERROR(INDEX($Y$2:$Y$250,MATCH(ROWS($AD$2:AD266),$AD$2:$AD$250,0)),"")</f>
        <v/>
      </c>
    </row>
  </sheetData>
  <sheetProtection algorithmName="SHA-512" hashValue="9+kH2CRDxuOYnSRhPBAjQ138YQG8R5yfrF4ByC6OpMaAw14iGEo5VwwfiEmM0l9YiDNG/cnAtFnysBn7mTCU9w==" saltValue="25HMzSWCma3As/yL++RM4A==" spinCount="100000" sheet="1" selectLockedCells="1"/>
  <mergeCells count="13">
    <mergeCell ref="S6:T6"/>
    <mergeCell ref="B13:B14"/>
    <mergeCell ref="C13:C14"/>
    <mergeCell ref="D15:E15"/>
    <mergeCell ref="F15:G15"/>
    <mergeCell ref="D13:E14"/>
    <mergeCell ref="F13:G14"/>
    <mergeCell ref="B1:I1"/>
    <mergeCell ref="B2:I2"/>
    <mergeCell ref="E7:G7"/>
    <mergeCell ref="B7:B8"/>
    <mergeCell ref="C7:C8"/>
    <mergeCell ref="D7:D8"/>
  </mergeCells>
  <dataValidations count="2">
    <dataValidation type="whole" operator="greaterThan" allowBlank="1" showInputMessage="1" showErrorMessage="1" sqref="D9:G10" xr:uid="{00000000-0002-0000-0000-000000000000}">
      <formula1>0</formula1>
    </dataValidation>
    <dataValidation type="whole" allowBlank="1" showInputMessage="1" showErrorMessage="1" sqref="I4" xr:uid="{00000000-0002-0000-0000-000001000000}">
      <formula1>YEAR(TODAY())-20</formula1>
      <formula2>YEAR(TODAY())-1</formula2>
    </dataValidation>
  </dataValidations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2050" r:id="rId4" name="ComboBox1">
          <controlPr defaultSize="0" autoLine="0" autoPict="0" linkedCell="V1" listFillRange="dropdownlist" r:id="rId5">
            <anchor moveWithCells="1" sizeWithCells="1">
              <from>
                <xdr:col>1</xdr:col>
                <xdr:colOff>714375</xdr:colOff>
                <xdr:row>2</xdr:row>
                <xdr:rowOff>276225</xdr:rowOff>
              </from>
              <to>
                <xdr:col>3</xdr:col>
                <xdr:colOff>9525</xdr:colOff>
                <xdr:row>4</xdr:row>
                <xdr:rowOff>38100</xdr:rowOff>
              </to>
            </anchor>
          </controlPr>
        </control>
      </mc:Choice>
      <mc:Fallback>
        <control shapeId="2050" r:id="rId4" name="ComboBox1"/>
      </mc:Fallback>
    </mc:AlternateContent>
    <mc:AlternateContent xmlns:mc="http://schemas.openxmlformats.org/markup-compatibility/2006">
      <mc:Choice Requires="x14">
        <control shapeId="2052" r:id="rId6" name="Drop Down 4">
          <controlPr defaultSize="0" autoLine="0" autoPict="0">
            <anchor moveWithCells="1">
              <from>
                <xdr:col>3</xdr:col>
                <xdr:colOff>0</xdr:colOff>
                <xdr:row>14</xdr:row>
                <xdr:rowOff>0</xdr:rowOff>
              </from>
              <to>
                <xdr:col>5</xdr:col>
                <xdr:colOff>0</xdr:colOff>
                <xdr:row>15</xdr:row>
                <xdr:rowOff>0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N22"/>
  <sheetViews>
    <sheetView workbookViewId="0">
      <selection activeCell="D10" sqref="D10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9" width="20.7109375" style="4" customWidth="1"/>
    <col min="10" max="11" width="15.7109375" style="4" customWidth="1"/>
    <col min="12" max="12" width="9.85546875" style="4" customWidth="1"/>
    <col min="13" max="13" width="8.85546875" style="4" customWidth="1"/>
    <col min="14" max="14" width="9.140625" style="4" hidden="1" customWidth="1"/>
    <col min="15" max="15" width="0" style="4" hidden="1" customWidth="1"/>
    <col min="16" max="16384" width="9.140625" style="4"/>
  </cols>
  <sheetData>
    <row r="1" spans="2:14" ht="23.25" x14ac:dyDescent="0.25">
      <c r="B1" s="45" t="s">
        <v>772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2:14" ht="23.25" customHeight="1" x14ac:dyDescent="0.25">
      <c r="B2" s="45" t="s">
        <v>790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11" t="e">
        <f>Finance!V2</f>
        <v>#N/A</v>
      </c>
    </row>
    <row r="3" spans="2:14" ht="23.25" customHeight="1" x14ac:dyDescent="0.25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11"/>
    </row>
    <row r="4" spans="2:14" x14ac:dyDescent="0.25">
      <c r="B4" s="23" t="s">
        <v>1</v>
      </c>
      <c r="C4" s="25" t="str">
        <f>Finance!V1</f>
        <v/>
      </c>
      <c r="E4" s="22" t="s">
        <v>0</v>
      </c>
      <c r="F4" s="25" t="str">
        <f>Finance!F4</f>
        <v/>
      </c>
      <c r="H4" s="23" t="s">
        <v>2</v>
      </c>
      <c r="I4" s="25">
        <f>Finance!I4</f>
        <v>0</v>
      </c>
      <c r="N4" s="11"/>
    </row>
    <row r="5" spans="2:14" x14ac:dyDescent="0.25">
      <c r="B5" s="5"/>
      <c r="L5" s="5"/>
      <c r="N5" s="11"/>
    </row>
    <row r="6" spans="2:14" x14ac:dyDescent="0.25">
      <c r="L6" s="5"/>
      <c r="N6" s="11"/>
    </row>
    <row r="7" spans="2:14" ht="30" customHeight="1" x14ac:dyDescent="0.25">
      <c r="B7" s="54" t="s">
        <v>8</v>
      </c>
      <c r="C7" s="54" t="s">
        <v>757</v>
      </c>
      <c r="D7" s="53" t="s">
        <v>780</v>
      </c>
      <c r="E7" s="53" t="s">
        <v>770</v>
      </c>
      <c r="F7" s="53"/>
      <c r="G7" s="53"/>
      <c r="H7" s="53"/>
      <c r="I7" s="53" t="s">
        <v>779</v>
      </c>
      <c r="J7" s="41"/>
      <c r="K7" s="41"/>
    </row>
    <row r="8" spans="2:14" ht="30" customHeight="1" x14ac:dyDescent="0.25">
      <c r="B8" s="54"/>
      <c r="C8" s="54"/>
      <c r="D8" s="53"/>
      <c r="E8" s="53" t="s">
        <v>768</v>
      </c>
      <c r="F8" s="53" t="s">
        <v>769</v>
      </c>
      <c r="G8" s="53"/>
      <c r="H8" s="53"/>
      <c r="I8" s="53"/>
      <c r="J8" s="14"/>
      <c r="K8" s="41"/>
    </row>
    <row r="9" spans="2:14" ht="30" customHeight="1" x14ac:dyDescent="0.25">
      <c r="B9" s="54"/>
      <c r="C9" s="54"/>
      <c r="D9" s="53"/>
      <c r="E9" s="53"/>
      <c r="F9" s="38" t="s">
        <v>752</v>
      </c>
      <c r="G9" s="38" t="s">
        <v>771</v>
      </c>
      <c r="H9" s="38" t="s">
        <v>758</v>
      </c>
      <c r="I9" s="53"/>
      <c r="J9" s="14"/>
      <c r="K9" s="41"/>
      <c r="N9" s="4" t="str">
        <f>IF(N8=2,"true",IF(N8=3,"false",""))</f>
        <v/>
      </c>
    </row>
    <row r="10" spans="2:14" ht="15.75" x14ac:dyDescent="0.25">
      <c r="B10" s="39">
        <v>1</v>
      </c>
      <c r="C10" s="7" t="s">
        <v>3</v>
      </c>
      <c r="D10" s="37"/>
      <c r="E10" s="37"/>
      <c r="F10" s="37"/>
      <c r="G10" s="37"/>
      <c r="H10" s="37"/>
      <c r="I10" s="37"/>
      <c r="J10" s="42"/>
      <c r="K10" s="42"/>
    </row>
    <row r="11" spans="2:14" ht="15.75" x14ac:dyDescent="0.25">
      <c r="B11" s="39" t="s">
        <v>782</v>
      </c>
      <c r="C11" s="7" t="s">
        <v>763</v>
      </c>
      <c r="D11" s="37"/>
      <c r="E11" s="37"/>
      <c r="F11" s="37"/>
      <c r="G11" s="37"/>
      <c r="H11" s="37"/>
      <c r="I11" s="37"/>
      <c r="J11" s="42"/>
      <c r="K11" s="42"/>
    </row>
    <row r="12" spans="2:14" ht="15.75" x14ac:dyDescent="0.25">
      <c r="B12" s="39" t="s">
        <v>783</v>
      </c>
      <c r="C12" s="7" t="s">
        <v>764</v>
      </c>
      <c r="D12" s="37"/>
      <c r="E12" s="37"/>
      <c r="F12" s="37"/>
      <c r="G12" s="37"/>
      <c r="H12" s="37"/>
      <c r="I12" s="37"/>
      <c r="J12" s="42"/>
      <c r="K12" s="42"/>
    </row>
    <row r="13" spans="2:14" ht="15.75" x14ac:dyDescent="0.25">
      <c r="B13" s="39" t="s">
        <v>784</v>
      </c>
      <c r="C13" s="40" t="s">
        <v>773</v>
      </c>
      <c r="D13" s="37"/>
      <c r="E13" s="37"/>
      <c r="F13" s="37"/>
      <c r="G13" s="37"/>
      <c r="H13" s="37"/>
      <c r="I13" s="37"/>
      <c r="J13" s="42"/>
      <c r="K13" s="42"/>
    </row>
    <row r="14" spans="2:14" ht="15.75" x14ac:dyDescent="0.25">
      <c r="B14" s="39" t="s">
        <v>785</v>
      </c>
      <c r="C14" s="40" t="s">
        <v>774</v>
      </c>
      <c r="D14" s="37"/>
      <c r="E14" s="37"/>
      <c r="F14" s="37"/>
      <c r="G14" s="37"/>
      <c r="H14" s="37"/>
      <c r="I14" s="37"/>
      <c r="J14" s="42"/>
      <c r="K14" s="42"/>
    </row>
    <row r="15" spans="2:14" ht="15.75" x14ac:dyDescent="0.25">
      <c r="B15" s="39" t="s">
        <v>786</v>
      </c>
      <c r="C15" s="40" t="s">
        <v>775</v>
      </c>
      <c r="D15" s="37"/>
      <c r="E15" s="37"/>
      <c r="F15" s="37"/>
      <c r="G15" s="37"/>
      <c r="H15" s="37"/>
      <c r="I15" s="37"/>
      <c r="J15" s="42"/>
      <c r="K15" s="42"/>
    </row>
    <row r="16" spans="2:14" ht="15.75" x14ac:dyDescent="0.25">
      <c r="B16" s="39" t="s">
        <v>787</v>
      </c>
      <c r="C16" s="40" t="s">
        <v>776</v>
      </c>
      <c r="D16" s="37"/>
      <c r="E16" s="37"/>
      <c r="F16" s="37"/>
      <c r="G16" s="37"/>
      <c r="H16" s="37"/>
      <c r="I16" s="37"/>
      <c r="J16" s="42"/>
      <c r="K16" s="42"/>
    </row>
    <row r="17" spans="2:11" x14ac:dyDescent="0.25">
      <c r="B17" s="39" t="s">
        <v>788</v>
      </c>
      <c r="C17" s="40" t="s">
        <v>777</v>
      </c>
      <c r="D17" s="43"/>
      <c r="E17" s="43"/>
      <c r="F17" s="43"/>
      <c r="G17" s="43"/>
      <c r="H17" s="43"/>
      <c r="I17" s="43"/>
      <c r="J17" s="14"/>
      <c r="K17" s="14"/>
    </row>
    <row r="18" spans="2:11" x14ac:dyDescent="0.25">
      <c r="B18" s="39" t="s">
        <v>789</v>
      </c>
      <c r="C18" s="40" t="s">
        <v>778</v>
      </c>
      <c r="D18" s="43"/>
      <c r="E18" s="43"/>
      <c r="F18" s="43"/>
      <c r="G18" s="43"/>
      <c r="H18" s="43"/>
      <c r="I18" s="43"/>
      <c r="J18" s="14"/>
      <c r="K18" s="14"/>
    </row>
    <row r="19" spans="2:11" x14ac:dyDescent="0.25">
      <c r="B19" s="39">
        <v>2</v>
      </c>
      <c r="C19" s="7" t="s">
        <v>4</v>
      </c>
      <c r="D19" s="43"/>
      <c r="E19" s="43"/>
      <c r="F19" s="43"/>
      <c r="G19" s="43"/>
      <c r="H19" s="43"/>
      <c r="I19" s="43"/>
      <c r="J19" s="14"/>
      <c r="K19" s="14"/>
    </row>
    <row r="20" spans="2:11" x14ac:dyDescent="0.25">
      <c r="B20" s="39">
        <v>3</v>
      </c>
      <c r="C20" s="7" t="s">
        <v>5</v>
      </c>
      <c r="D20" s="43"/>
      <c r="E20" s="43"/>
      <c r="F20" s="43"/>
      <c r="G20" s="43"/>
      <c r="H20" s="43"/>
      <c r="I20" s="43"/>
      <c r="J20" s="14"/>
      <c r="K20" s="14"/>
    </row>
    <row r="21" spans="2:11" x14ac:dyDescent="0.25">
      <c r="B21" s="39">
        <v>4</v>
      </c>
      <c r="C21" s="7" t="s">
        <v>6</v>
      </c>
      <c r="D21" s="43"/>
      <c r="E21" s="43"/>
      <c r="F21" s="43"/>
      <c r="G21" s="43"/>
      <c r="H21" s="43"/>
      <c r="I21" s="43"/>
      <c r="J21" s="14"/>
      <c r="K21" s="14"/>
    </row>
    <row r="22" spans="2:11" x14ac:dyDescent="0.25">
      <c r="B22" s="39">
        <v>5</v>
      </c>
      <c r="C22" s="7" t="s">
        <v>7</v>
      </c>
      <c r="D22" s="43"/>
      <c r="E22" s="43"/>
      <c r="F22" s="43"/>
      <c r="G22" s="43"/>
      <c r="H22" s="43"/>
      <c r="I22" s="43"/>
      <c r="J22" s="14"/>
      <c r="K22" s="14"/>
    </row>
  </sheetData>
  <sheetProtection algorithmName="SHA-512" hashValue="Xy/S2mRAh/9qVbmm3IIs6PrG2XlYJvNlMvM8akyWOlVCBcW4pn0Vlu1WNWba3WYyWjW+iicUEi7kQiDhpFACYQ==" saltValue="K1c85e85nh12c3vvDxNyhg==" spinCount="100000" sheet="1" selectLockedCells="1"/>
  <mergeCells count="9">
    <mergeCell ref="B1:M1"/>
    <mergeCell ref="B2:M2"/>
    <mergeCell ref="I7:I9"/>
    <mergeCell ref="E7:H7"/>
    <mergeCell ref="E8:E9"/>
    <mergeCell ref="F8:H8"/>
    <mergeCell ref="B7:B9"/>
    <mergeCell ref="C7:C9"/>
    <mergeCell ref="D7:D9"/>
  </mergeCells>
  <dataValidations count="1">
    <dataValidation type="whole" operator="greaterThan" allowBlank="1" showInputMessage="1" showErrorMessage="1" sqref="J10:K16 D10:I22" xr:uid="{00000000-0002-0000-0100-000000000000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7"/>
  <sheetViews>
    <sheetView workbookViewId="0">
      <selection activeCell="D11" sqref="D11"/>
    </sheetView>
  </sheetViews>
  <sheetFormatPr defaultColWidth="9.140625" defaultRowHeight="15" x14ac:dyDescent="0.25"/>
  <cols>
    <col min="1" max="1" width="9.140625" style="4"/>
    <col min="2" max="2" width="10.85546875" style="4" customWidth="1"/>
    <col min="3" max="3" width="53.42578125" style="4" customWidth="1"/>
    <col min="4" max="9" width="20.7109375" style="4" customWidth="1"/>
    <col min="10" max="10" width="10" style="4" customWidth="1"/>
    <col min="11" max="11" width="11.5703125" style="4" customWidth="1"/>
    <col min="12" max="12" width="9.85546875" style="4" customWidth="1"/>
    <col min="13" max="13" width="8.85546875" style="4" hidden="1" customWidth="1"/>
    <col min="14" max="14" width="9.140625" style="4" hidden="1" customWidth="1"/>
    <col min="15" max="15" width="0" style="4" hidden="1" customWidth="1"/>
    <col min="16" max="16384" width="9.140625" style="4"/>
  </cols>
  <sheetData>
    <row r="1" spans="2:14" ht="23.25" x14ac:dyDescent="0.25">
      <c r="B1" s="45" t="s">
        <v>772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</row>
    <row r="2" spans="2:14" ht="23.25" x14ac:dyDescent="0.25">
      <c r="B2" s="45" t="s">
        <v>790</v>
      </c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" t="e">
        <f>Finance!V2</f>
        <v>#N/A</v>
      </c>
    </row>
    <row r="3" spans="2:14" ht="23.25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4" spans="2:14" x14ac:dyDescent="0.25">
      <c r="B4" s="23" t="s">
        <v>1</v>
      </c>
      <c r="C4" s="25" t="str">
        <f>Finance!V1</f>
        <v/>
      </c>
      <c r="E4" s="22" t="s">
        <v>0</v>
      </c>
      <c r="F4" s="25" t="str">
        <f>Finance!F4</f>
        <v/>
      </c>
      <c r="H4" s="23" t="s">
        <v>2</v>
      </c>
      <c r="I4" s="25">
        <f>Finance!I4</f>
        <v>0</v>
      </c>
    </row>
    <row r="5" spans="2:14" x14ac:dyDescent="0.25">
      <c r="B5" s="5"/>
      <c r="L5" s="5"/>
    </row>
    <row r="6" spans="2:14" x14ac:dyDescent="0.25">
      <c r="L6" s="5"/>
    </row>
    <row r="7" spans="2:14" ht="30" customHeight="1" x14ac:dyDescent="0.25">
      <c r="B7" s="54" t="s">
        <v>8</v>
      </c>
      <c r="C7" s="54" t="s">
        <v>757</v>
      </c>
      <c r="D7" s="53" t="s">
        <v>759</v>
      </c>
      <c r="E7" s="53"/>
      <c r="F7" s="53"/>
      <c r="G7" s="53"/>
    </row>
    <row r="8" spans="2:14" ht="30" customHeight="1" x14ac:dyDescent="0.25">
      <c r="B8" s="54"/>
      <c r="C8" s="54"/>
      <c r="D8" s="53"/>
      <c r="E8" s="53"/>
      <c r="F8" s="53"/>
      <c r="G8" s="53"/>
    </row>
    <row r="9" spans="2:14" ht="30" customHeight="1" x14ac:dyDescent="0.25">
      <c r="B9" s="54"/>
      <c r="C9" s="54"/>
      <c r="D9" s="54" t="s">
        <v>751</v>
      </c>
      <c r="E9" s="54" t="s">
        <v>747</v>
      </c>
      <c r="F9" s="54"/>
      <c r="G9" s="54"/>
      <c r="N9" s="4" t="str">
        <f>IF(N8=2,"true",IF(N8=3,"false",""))</f>
        <v/>
      </c>
    </row>
    <row r="10" spans="2:14" ht="30" customHeight="1" x14ac:dyDescent="0.25">
      <c r="B10" s="54"/>
      <c r="C10" s="54"/>
      <c r="D10" s="54"/>
      <c r="E10" s="29" t="s">
        <v>752</v>
      </c>
      <c r="F10" s="38" t="s">
        <v>760</v>
      </c>
      <c r="G10" s="29" t="s">
        <v>761</v>
      </c>
    </row>
    <row r="11" spans="2:14" ht="15.75" x14ac:dyDescent="0.25">
      <c r="B11" s="6">
        <v>1</v>
      </c>
      <c r="C11" s="7" t="s">
        <v>3</v>
      </c>
      <c r="D11" s="37"/>
      <c r="E11" s="37"/>
      <c r="F11" s="37"/>
      <c r="G11" s="37"/>
    </row>
    <row r="12" spans="2:14" ht="15.75" x14ac:dyDescent="0.25">
      <c r="B12" s="6" t="s">
        <v>782</v>
      </c>
      <c r="C12" s="7" t="s">
        <v>763</v>
      </c>
      <c r="D12" s="37"/>
      <c r="E12" s="37"/>
      <c r="F12" s="37"/>
      <c r="G12" s="37"/>
    </row>
    <row r="13" spans="2:14" ht="15.75" x14ac:dyDescent="0.25">
      <c r="B13" s="6" t="s">
        <v>783</v>
      </c>
      <c r="C13" s="7" t="s">
        <v>764</v>
      </c>
      <c r="D13" s="37"/>
      <c r="E13" s="37"/>
      <c r="F13" s="37"/>
      <c r="G13" s="37"/>
    </row>
    <row r="14" spans="2:14" ht="15.75" x14ac:dyDescent="0.25">
      <c r="B14" s="6">
        <v>2</v>
      </c>
      <c r="C14" s="7" t="s">
        <v>4</v>
      </c>
      <c r="D14" s="37"/>
      <c r="E14" s="37"/>
      <c r="F14" s="37"/>
      <c r="G14" s="37"/>
    </row>
    <row r="15" spans="2:14" ht="15.75" x14ac:dyDescent="0.25">
      <c r="B15" s="6">
        <v>3</v>
      </c>
      <c r="C15" s="7" t="s">
        <v>5</v>
      </c>
      <c r="D15" s="37"/>
      <c r="E15" s="37"/>
      <c r="F15" s="37"/>
      <c r="G15" s="37"/>
    </row>
    <row r="16" spans="2:14" ht="15.75" x14ac:dyDescent="0.25">
      <c r="B16" s="6">
        <v>4</v>
      </c>
      <c r="C16" s="7" t="s">
        <v>6</v>
      </c>
      <c r="D16" s="37"/>
      <c r="E16" s="37"/>
      <c r="F16" s="37"/>
      <c r="G16" s="37"/>
    </row>
    <row r="17" spans="2:7" ht="15.75" x14ac:dyDescent="0.25">
      <c r="B17" s="6">
        <v>5</v>
      </c>
      <c r="C17" s="7" t="s">
        <v>7</v>
      </c>
      <c r="D17" s="37"/>
      <c r="E17" s="37"/>
      <c r="F17" s="37"/>
      <c r="G17" s="37"/>
    </row>
  </sheetData>
  <sheetProtection algorithmName="SHA-512" hashValue="b0TtHXzwvHqTHQvIcerO1iQUulndk3TTJmQ/O2QhD+Ysx3BBWTveGfKCk3AR9zgCJHhJRkW27EXvmjSmzROx6w==" saltValue="vPU6X5P7XpL1wCiaRC7jqw==" spinCount="100000" sheet="1" selectLockedCells="1"/>
  <mergeCells count="7">
    <mergeCell ref="D7:G8"/>
    <mergeCell ref="D9:D10"/>
    <mergeCell ref="E9:G9"/>
    <mergeCell ref="B1:M1"/>
    <mergeCell ref="B2:M2"/>
    <mergeCell ref="B7:B10"/>
    <mergeCell ref="C7:C10"/>
  </mergeCells>
  <dataValidations count="1">
    <dataValidation type="whole" operator="greaterThan" allowBlank="1" showInputMessage="1" showErrorMessage="1" sqref="D11:G17" xr:uid="{00000000-0002-0000-0300-000000000000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Finance</vt:lpstr>
      <vt:lpstr>Cost per program</vt:lpstr>
      <vt:lpstr>Lifelong Learning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wilfred</dc:creator>
  <cp:lastModifiedBy>Alexis Rico</cp:lastModifiedBy>
  <dcterms:created xsi:type="dcterms:W3CDTF">2017-07-03T20:50:47Z</dcterms:created>
  <dcterms:modified xsi:type="dcterms:W3CDTF">2020-10-17T15:54:50Z</dcterms:modified>
</cp:coreProperties>
</file>