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3655" windowHeight="970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I404" i="1"/>
  <c r="L404" s="1"/>
  <c r="S404" s="1"/>
  <c r="X404" s="1"/>
  <c r="F404"/>
  <c r="I403"/>
  <c r="L403" s="1"/>
  <c r="S403" s="1"/>
  <c r="X403" s="1"/>
  <c r="F403"/>
  <c r="I408" l="1"/>
  <c r="L408" s="1"/>
  <c r="S408" s="1"/>
  <c r="X408" s="1"/>
  <c r="F408"/>
  <c r="I407"/>
  <c r="L407" s="1"/>
  <c r="S407" s="1"/>
  <c r="X407" s="1"/>
  <c r="F407"/>
  <c r="I406"/>
  <c r="L406" s="1"/>
  <c r="S406" s="1"/>
  <c r="X406" s="1"/>
  <c r="F406"/>
  <c r="I405"/>
  <c r="L405" s="1"/>
  <c r="S405" s="1"/>
  <c r="X405" s="1"/>
  <c r="F405"/>
  <c r="I326"/>
  <c r="L326" s="1"/>
  <c r="S326" s="1"/>
  <c r="X326" s="1"/>
  <c r="F326"/>
  <c r="I325"/>
  <c r="L325" s="1"/>
  <c r="S325" s="1"/>
  <c r="X325" s="1"/>
  <c r="F325"/>
  <c r="I324"/>
  <c r="L324" s="1"/>
  <c r="S324" s="1"/>
  <c r="X324" s="1"/>
  <c r="F324"/>
  <c r="I323"/>
  <c r="L323" s="1"/>
  <c r="S323" s="1"/>
  <c r="X323" s="1"/>
  <c r="F323"/>
  <c r="I322"/>
  <c r="L322" s="1"/>
  <c r="S322" s="1"/>
  <c r="X322" s="1"/>
  <c r="F322"/>
  <c r="I467"/>
  <c r="L467" s="1"/>
  <c r="S467" s="1"/>
  <c r="X467" s="1"/>
  <c r="F467"/>
  <c r="I466"/>
  <c r="L466" s="1"/>
  <c r="S466" s="1"/>
  <c r="X466" s="1"/>
  <c r="F466"/>
  <c r="I465"/>
  <c r="L465" s="1"/>
  <c r="S465" s="1"/>
  <c r="X465" s="1"/>
  <c r="F465"/>
  <c r="I464"/>
  <c r="L464" s="1"/>
  <c r="S464" s="1"/>
  <c r="X464" s="1"/>
  <c r="F464"/>
  <c r="I463"/>
  <c r="L463" s="1"/>
  <c r="S463" s="1"/>
  <c r="X463" s="1"/>
  <c r="F463"/>
  <c r="I462"/>
  <c r="L462" s="1"/>
  <c r="S462" s="1"/>
  <c r="X462" s="1"/>
  <c r="F462"/>
  <c r="I461"/>
  <c r="L461" s="1"/>
  <c r="S461" s="1"/>
  <c r="X461" s="1"/>
  <c r="F461"/>
  <c r="I482"/>
  <c r="L482" s="1"/>
  <c r="S482" s="1"/>
  <c r="X482" s="1"/>
  <c r="F482"/>
  <c r="I481"/>
  <c r="L481" s="1"/>
  <c r="S481" s="1"/>
  <c r="X481" s="1"/>
  <c r="F481"/>
  <c r="I480"/>
  <c r="L480" s="1"/>
  <c r="S480" s="1"/>
  <c r="X480" s="1"/>
  <c r="F480"/>
  <c r="I478" l="1"/>
  <c r="L478" s="1"/>
  <c r="S478" s="1"/>
  <c r="X478" s="1"/>
  <c r="F478"/>
  <c r="I477"/>
  <c r="L477" s="1"/>
  <c r="S477" s="1"/>
  <c r="X477" s="1"/>
  <c r="F477"/>
  <c r="I476"/>
  <c r="L476" s="1"/>
  <c r="S476" s="1"/>
  <c r="X476" s="1"/>
  <c r="F476"/>
  <c r="I475"/>
  <c r="L475" s="1"/>
  <c r="S475" s="1"/>
  <c r="X475" s="1"/>
  <c r="F475"/>
  <c r="I444"/>
  <c r="L444" s="1"/>
  <c r="S444" s="1"/>
  <c r="X444" s="1"/>
  <c r="F444"/>
  <c r="I397" l="1"/>
  <c r="L397" s="1"/>
  <c r="S397" s="1"/>
  <c r="X397" s="1"/>
  <c r="F397"/>
  <c r="I396"/>
  <c r="L396" s="1"/>
  <c r="S396" s="1"/>
  <c r="X396" s="1"/>
  <c r="F396"/>
  <c r="I395"/>
  <c r="L395" s="1"/>
  <c r="S395" s="1"/>
  <c r="X395" s="1"/>
  <c r="F395"/>
  <c r="I402"/>
  <c r="L402" s="1"/>
  <c r="S402" s="1"/>
  <c r="X402" s="1"/>
  <c r="F402"/>
  <c r="I401"/>
  <c r="L401" s="1"/>
  <c r="S401" s="1"/>
  <c r="X401" s="1"/>
  <c r="F401"/>
  <c r="I400"/>
  <c r="L400" s="1"/>
  <c r="F400"/>
  <c r="I399"/>
  <c r="L399" s="1"/>
  <c r="S399" s="1"/>
  <c r="X399" s="1"/>
  <c r="F399"/>
  <c r="I398"/>
  <c r="L398" s="1"/>
  <c r="S398" s="1"/>
  <c r="X398" s="1"/>
  <c r="F398"/>
  <c r="I351"/>
  <c r="L351" s="1"/>
  <c r="S351" s="1"/>
  <c r="X351" s="1"/>
  <c r="F351"/>
  <c r="I321"/>
  <c r="L321" s="1"/>
  <c r="S321" s="1"/>
  <c r="X321" s="1"/>
  <c r="F321"/>
  <c r="I320"/>
  <c r="L320" s="1"/>
  <c r="S320" s="1"/>
  <c r="X320" s="1"/>
  <c r="F320"/>
  <c r="I319"/>
  <c r="L319" s="1"/>
  <c r="S319" s="1"/>
  <c r="X319" s="1"/>
  <c r="F319"/>
  <c r="I318"/>
  <c r="L318" s="1"/>
  <c r="S318" s="1"/>
  <c r="X318" s="1"/>
  <c r="F318"/>
  <c r="I317"/>
  <c r="L317" s="1"/>
  <c r="S317" s="1"/>
  <c r="X317" s="1"/>
  <c r="F317"/>
  <c r="I443"/>
  <c r="L443" s="1"/>
  <c r="S443" s="1"/>
  <c r="X443" s="1"/>
  <c r="F443"/>
  <c r="I442"/>
  <c r="L442" s="1"/>
  <c r="S442" s="1"/>
  <c r="X442" s="1"/>
  <c r="F442"/>
  <c r="I441"/>
  <c r="L441" s="1"/>
  <c r="S441" s="1"/>
  <c r="X441" s="1"/>
  <c r="F441"/>
  <c r="I440"/>
  <c r="L440" s="1"/>
  <c r="S440" s="1"/>
  <c r="X440" s="1"/>
  <c r="F440"/>
  <c r="I439"/>
  <c r="L439" s="1"/>
  <c r="S439" s="1"/>
  <c r="X439" s="1"/>
  <c r="F439"/>
  <c r="I131"/>
  <c r="L131" s="1"/>
  <c r="S131" s="1"/>
  <c r="X131" s="1"/>
  <c r="F131"/>
  <c r="I130"/>
  <c r="L130" s="1"/>
  <c r="S130" s="1"/>
  <c r="X130" s="1"/>
  <c r="F130"/>
  <c r="I129"/>
  <c r="L129" s="1"/>
  <c r="S129" s="1"/>
  <c r="X129" s="1"/>
  <c r="F129"/>
  <c r="I128"/>
  <c r="L128" s="1"/>
  <c r="S128" s="1"/>
  <c r="X128" s="1"/>
  <c r="F128"/>
  <c r="I127"/>
  <c r="L127" s="1"/>
  <c r="S127" s="1"/>
  <c r="X127" s="1"/>
  <c r="F127"/>
  <c r="I126"/>
  <c r="L126" s="1"/>
  <c r="S126" s="1"/>
  <c r="X126" s="1"/>
  <c r="F126"/>
  <c r="I125"/>
  <c r="L125" s="1"/>
  <c r="S125" s="1"/>
  <c r="X125" s="1"/>
  <c r="F125"/>
  <c r="I124"/>
  <c r="L124" s="1"/>
  <c r="S124" s="1"/>
  <c r="X124" s="1"/>
  <c r="F124"/>
  <c r="I474"/>
  <c r="L474" s="1"/>
  <c r="S474" s="1"/>
  <c r="X474" s="1"/>
  <c r="F474"/>
  <c r="I473"/>
  <c r="L473" s="1"/>
  <c r="S473" s="1"/>
  <c r="X473" s="1"/>
  <c r="F473"/>
  <c r="I472"/>
  <c r="L472" s="1"/>
  <c r="S472" s="1"/>
  <c r="X472" s="1"/>
  <c r="F472"/>
  <c r="I471"/>
  <c r="L471" s="1"/>
  <c r="S471" s="1"/>
  <c r="X471" s="1"/>
  <c r="F471"/>
  <c r="F469"/>
  <c r="I460"/>
  <c r="L460" s="1"/>
  <c r="S460" s="1"/>
  <c r="X460" s="1"/>
  <c r="F460"/>
  <c r="I459"/>
  <c r="L459" s="1"/>
  <c r="S459" s="1"/>
  <c r="X459" s="1"/>
  <c r="F459"/>
  <c r="S400" l="1"/>
  <c r="X400" s="1"/>
  <c r="I123"/>
  <c r="L123" s="1"/>
  <c r="S123" s="1"/>
  <c r="X123" s="1"/>
  <c r="F123"/>
  <c r="I122"/>
  <c r="L122" s="1"/>
  <c r="S122" s="1"/>
  <c r="X122" s="1"/>
  <c r="F122"/>
  <c r="I121"/>
  <c r="L121" s="1"/>
  <c r="S121" s="1"/>
  <c r="X121" s="1"/>
  <c r="F121"/>
  <c r="I394"/>
  <c r="L394" s="1"/>
  <c r="S394" s="1"/>
  <c r="X394" s="1"/>
  <c r="F394"/>
  <c r="I393"/>
  <c r="L393" s="1"/>
  <c r="S393" s="1"/>
  <c r="X393" s="1"/>
  <c r="F393"/>
  <c r="I350"/>
  <c r="L350" s="1"/>
  <c r="S350" s="1"/>
  <c r="X350" s="1"/>
  <c r="F350"/>
  <c r="I349"/>
  <c r="L349" s="1"/>
  <c r="S349" s="1"/>
  <c r="X349" s="1"/>
  <c r="F349"/>
  <c r="I316"/>
  <c r="L316" s="1"/>
  <c r="S316" s="1"/>
  <c r="X316" s="1"/>
  <c r="F316"/>
  <c r="I315"/>
  <c r="L315" s="1"/>
  <c r="S315" s="1"/>
  <c r="X315" s="1"/>
  <c r="F315"/>
  <c r="I314"/>
  <c r="L314" s="1"/>
  <c r="S314" s="1"/>
  <c r="X314" s="1"/>
  <c r="F314"/>
  <c r="I438"/>
  <c r="L438" s="1"/>
  <c r="S438" s="1"/>
  <c r="X438" s="1"/>
  <c r="F438"/>
  <c r="I469"/>
  <c r="L469" s="1"/>
  <c r="S469" s="1"/>
  <c r="X469" s="1"/>
  <c r="I458"/>
  <c r="L458" s="1"/>
  <c r="S458" s="1"/>
  <c r="X458" s="1"/>
  <c r="F458"/>
  <c r="I457"/>
  <c r="L457" s="1"/>
  <c r="S457" s="1"/>
  <c r="X457" s="1"/>
  <c r="F457"/>
  <c r="I456"/>
  <c r="L456" s="1"/>
  <c r="S456" s="1"/>
  <c r="X456" s="1"/>
  <c r="F456"/>
  <c r="I455"/>
  <c r="L455" s="1"/>
  <c r="S455" s="1"/>
  <c r="X455" s="1"/>
  <c r="F455"/>
  <c r="I454"/>
  <c r="L454" s="1"/>
  <c r="S454" s="1"/>
  <c r="X454" s="1"/>
  <c r="F454"/>
  <c r="I453"/>
  <c r="L453" s="1"/>
  <c r="S453" s="1"/>
  <c r="X453" s="1"/>
  <c r="F453"/>
  <c r="I452"/>
  <c r="L452" s="1"/>
  <c r="S452" s="1"/>
  <c r="X452" s="1"/>
  <c r="F452"/>
  <c r="I392" l="1"/>
  <c r="L392" s="1"/>
  <c r="S392" s="1"/>
  <c r="X392" s="1"/>
  <c r="F392"/>
  <c r="I391"/>
  <c r="L391" s="1"/>
  <c r="S391" s="1"/>
  <c r="X391" s="1"/>
  <c r="F391"/>
  <c r="I390"/>
  <c r="L390" s="1"/>
  <c r="S390" s="1"/>
  <c r="X390" s="1"/>
  <c r="F390"/>
  <c r="I389"/>
  <c r="L389" s="1"/>
  <c r="S389" s="1"/>
  <c r="X389" s="1"/>
  <c r="F389"/>
  <c r="I120"/>
  <c r="L120" s="1"/>
  <c r="S120" s="1"/>
  <c r="X120" s="1"/>
  <c r="F120"/>
  <c r="I119"/>
  <c r="L119" s="1"/>
  <c r="S119" s="1"/>
  <c r="X119" s="1"/>
  <c r="F119"/>
  <c r="I118"/>
  <c r="L118" s="1"/>
  <c r="S118" s="1"/>
  <c r="X118" s="1"/>
  <c r="F118"/>
  <c r="I117"/>
  <c r="L117" s="1"/>
  <c r="S117" s="1"/>
  <c r="X117" s="1"/>
  <c r="F117"/>
  <c r="I313"/>
  <c r="L313" s="1"/>
  <c r="S313" s="1"/>
  <c r="X313" s="1"/>
  <c r="F313"/>
  <c r="I312"/>
  <c r="L312" s="1"/>
  <c r="S312" s="1"/>
  <c r="X312" s="1"/>
  <c r="F312"/>
  <c r="I311"/>
  <c r="L311" s="1"/>
  <c r="S311" s="1"/>
  <c r="X311" s="1"/>
  <c r="F311"/>
  <c r="I310"/>
  <c r="L310" s="1"/>
  <c r="S310" s="1"/>
  <c r="X310" s="1"/>
  <c r="F310"/>
  <c r="I309"/>
  <c r="L309" s="1"/>
  <c r="S309" s="1"/>
  <c r="X309" s="1"/>
  <c r="F309"/>
  <c r="I308"/>
  <c r="L308" s="1"/>
  <c r="S308" s="1"/>
  <c r="X308" s="1"/>
  <c r="F308"/>
  <c r="I307"/>
  <c r="L307" s="1"/>
  <c r="S307" s="1"/>
  <c r="X307" s="1"/>
  <c r="F307"/>
  <c r="I306"/>
  <c r="L306" s="1"/>
  <c r="S306" s="1"/>
  <c r="X306" s="1"/>
  <c r="F306"/>
  <c r="I437"/>
  <c r="L437" s="1"/>
  <c r="S437" s="1"/>
  <c r="X437" s="1"/>
  <c r="F437"/>
  <c r="I436"/>
  <c r="L436" s="1"/>
  <c r="S436" s="1"/>
  <c r="X436" s="1"/>
  <c r="F436"/>
  <c r="I435"/>
  <c r="L435" s="1"/>
  <c r="S435" s="1"/>
  <c r="X435" s="1"/>
  <c r="F435"/>
  <c r="I434"/>
  <c r="L434" s="1"/>
  <c r="S434" s="1"/>
  <c r="X434" s="1"/>
  <c r="F434"/>
  <c r="I388"/>
  <c r="L388" s="1"/>
  <c r="S388" s="1"/>
  <c r="X388" s="1"/>
  <c r="F388"/>
  <c r="I387"/>
  <c r="L387" s="1"/>
  <c r="S387" s="1"/>
  <c r="X387" s="1"/>
  <c r="F387"/>
  <c r="I386"/>
  <c r="L386" s="1"/>
  <c r="S386" s="1"/>
  <c r="X386" s="1"/>
  <c r="F386"/>
  <c r="I116"/>
  <c r="L116" s="1"/>
  <c r="S116" s="1"/>
  <c r="X116" s="1"/>
  <c r="F116"/>
  <c r="I115"/>
  <c r="L115" s="1"/>
  <c r="S115" s="1"/>
  <c r="X115" s="1"/>
  <c r="F115"/>
  <c r="I114"/>
  <c r="L114" s="1"/>
  <c r="S114" s="1"/>
  <c r="X114" s="1"/>
  <c r="F114"/>
  <c r="I113"/>
  <c r="L113" s="1"/>
  <c r="S113" s="1"/>
  <c r="X113" s="1"/>
  <c r="F113"/>
  <c r="I112"/>
  <c r="L112" s="1"/>
  <c r="S112" s="1"/>
  <c r="X112" s="1"/>
  <c r="F112"/>
  <c r="I111"/>
  <c r="L111" s="1"/>
  <c r="S111" s="1"/>
  <c r="X111" s="1"/>
  <c r="F111"/>
  <c r="I110"/>
  <c r="L110" s="1"/>
  <c r="S110" s="1"/>
  <c r="X110" s="1"/>
  <c r="F110"/>
  <c r="I284"/>
  <c r="L284" s="1"/>
  <c r="S284" s="1"/>
  <c r="X284" s="1"/>
  <c r="F284"/>
  <c r="I288"/>
  <c r="L288" s="1"/>
  <c r="S288" s="1"/>
  <c r="X288" s="1"/>
  <c r="F288"/>
  <c r="I287"/>
  <c r="L287" s="1"/>
  <c r="S287" s="1"/>
  <c r="X287" s="1"/>
  <c r="F287"/>
  <c r="I286"/>
  <c r="L286" s="1"/>
  <c r="S286" s="1"/>
  <c r="X286" s="1"/>
  <c r="F286"/>
  <c r="I285"/>
  <c r="L285" s="1"/>
  <c r="S285" s="1"/>
  <c r="X285" s="1"/>
  <c r="F285"/>
  <c r="I348"/>
  <c r="L348" s="1"/>
  <c r="S348" s="1"/>
  <c r="X348" s="1"/>
  <c r="F348"/>
  <c r="I347"/>
  <c r="L347" s="1"/>
  <c r="S347" s="1"/>
  <c r="X347" s="1"/>
  <c r="F347"/>
  <c r="I346"/>
  <c r="L346" s="1"/>
  <c r="S346" s="1"/>
  <c r="X346" s="1"/>
  <c r="F346"/>
  <c r="I345"/>
  <c r="L345" s="1"/>
  <c r="S345" s="1"/>
  <c r="X345" s="1"/>
  <c r="F345"/>
  <c r="I305"/>
  <c r="L305" s="1"/>
  <c r="S305" s="1"/>
  <c r="X305" s="1"/>
  <c r="F305"/>
  <c r="I304"/>
  <c r="L304" s="1"/>
  <c r="S304" s="1"/>
  <c r="X304" s="1"/>
  <c r="F304"/>
  <c r="I303"/>
  <c r="L303" s="1"/>
  <c r="S303" s="1"/>
  <c r="X303" s="1"/>
  <c r="F303"/>
  <c r="I302"/>
  <c r="L302" s="1"/>
  <c r="S302" s="1"/>
  <c r="X302" s="1"/>
  <c r="F302"/>
  <c r="I301"/>
  <c r="L301" s="1"/>
  <c r="S301" s="1"/>
  <c r="X301" s="1"/>
  <c r="F301"/>
  <c r="I300"/>
  <c r="L300" s="1"/>
  <c r="S300" s="1"/>
  <c r="X300" s="1"/>
  <c r="F300"/>
  <c r="I433"/>
  <c r="L433" s="1"/>
  <c r="S433" s="1"/>
  <c r="X433" s="1"/>
  <c r="F433"/>
  <c r="I432"/>
  <c r="L432" s="1"/>
  <c r="S432" s="1"/>
  <c r="X432" s="1"/>
  <c r="F432"/>
  <c r="I431"/>
  <c r="L431" s="1"/>
  <c r="S431" s="1"/>
  <c r="X431" s="1"/>
  <c r="F431"/>
  <c r="I430"/>
  <c r="L430" s="1"/>
  <c r="S430" s="1"/>
  <c r="X430" s="1"/>
  <c r="F430"/>
  <c r="I429"/>
  <c r="L429" s="1"/>
  <c r="S429" s="1"/>
  <c r="X429" s="1"/>
  <c r="F429"/>
  <c r="I428"/>
  <c r="L428" s="1"/>
  <c r="S428" s="1"/>
  <c r="X428" s="1"/>
  <c r="F428"/>
  <c r="I427"/>
  <c r="L427" s="1"/>
  <c r="S427" s="1"/>
  <c r="X427" s="1"/>
  <c r="F427"/>
  <c r="I426"/>
  <c r="L426" s="1"/>
  <c r="S426" s="1"/>
  <c r="X426" s="1"/>
  <c r="F426"/>
  <c r="F411"/>
  <c r="I109" l="1"/>
  <c r="L109" s="1"/>
  <c r="F109"/>
  <c r="I108"/>
  <c r="L108" s="1"/>
  <c r="S108" s="1"/>
  <c r="X108" s="1"/>
  <c r="F108"/>
  <c r="I107"/>
  <c r="L107" s="1"/>
  <c r="S107" s="1"/>
  <c r="X107" s="1"/>
  <c r="F107"/>
  <c r="I106"/>
  <c r="L106" s="1"/>
  <c r="S106" s="1"/>
  <c r="X106" s="1"/>
  <c r="F106"/>
  <c r="I105"/>
  <c r="L105" s="1"/>
  <c r="S105" s="1"/>
  <c r="X105" s="1"/>
  <c r="F105"/>
  <c r="I104"/>
  <c r="L104" s="1"/>
  <c r="S104" s="1"/>
  <c r="X104" s="1"/>
  <c r="F104"/>
  <c r="I103"/>
  <c r="L103" s="1"/>
  <c r="S103" s="1"/>
  <c r="X103" s="1"/>
  <c r="F103"/>
  <c r="I102"/>
  <c r="L102" s="1"/>
  <c r="S102" s="1"/>
  <c r="X102" s="1"/>
  <c r="F102"/>
  <c r="I101"/>
  <c r="L101" s="1"/>
  <c r="S101" s="1"/>
  <c r="X101" s="1"/>
  <c r="F101"/>
  <c r="I100"/>
  <c r="L100" s="1"/>
  <c r="S100" s="1"/>
  <c r="X100" s="1"/>
  <c r="F100"/>
  <c r="I99"/>
  <c r="L99" s="1"/>
  <c r="S99" s="1"/>
  <c r="X99" s="1"/>
  <c r="F99"/>
  <c r="I98"/>
  <c r="L98" s="1"/>
  <c r="S98" s="1"/>
  <c r="X98" s="1"/>
  <c r="F98"/>
  <c r="I97"/>
  <c r="L97" s="1"/>
  <c r="S97" s="1"/>
  <c r="X97" s="1"/>
  <c r="F97"/>
  <c r="I96"/>
  <c r="L96" s="1"/>
  <c r="S96" s="1"/>
  <c r="X96" s="1"/>
  <c r="F96"/>
  <c r="I95"/>
  <c r="L95" s="1"/>
  <c r="S95" s="1"/>
  <c r="X95" s="1"/>
  <c r="F95"/>
  <c r="I94"/>
  <c r="L94" s="1"/>
  <c r="S94" s="1"/>
  <c r="X94" s="1"/>
  <c r="F94"/>
  <c r="I93"/>
  <c r="L93" s="1"/>
  <c r="S93" s="1"/>
  <c r="X93" s="1"/>
  <c r="F93"/>
  <c r="I92"/>
  <c r="L92" s="1"/>
  <c r="S92" s="1"/>
  <c r="X92" s="1"/>
  <c r="F92"/>
  <c r="I91"/>
  <c r="L91" s="1"/>
  <c r="S91" s="1"/>
  <c r="X91" s="1"/>
  <c r="F91"/>
  <c r="I90"/>
  <c r="L90" s="1"/>
  <c r="S90" s="1"/>
  <c r="X90" s="1"/>
  <c r="F90"/>
  <c r="I89"/>
  <c r="L89" s="1"/>
  <c r="S89" s="1"/>
  <c r="X89" s="1"/>
  <c r="F89"/>
  <c r="I376"/>
  <c r="L376" s="1"/>
  <c r="S376" s="1"/>
  <c r="X376" s="1"/>
  <c r="F376"/>
  <c r="I375"/>
  <c r="L375" s="1"/>
  <c r="S375" s="1"/>
  <c r="X375" s="1"/>
  <c r="F375"/>
  <c r="I374"/>
  <c r="L374" s="1"/>
  <c r="S374" s="1"/>
  <c r="X374" s="1"/>
  <c r="F374"/>
  <c r="I373"/>
  <c r="L373" s="1"/>
  <c r="S373" s="1"/>
  <c r="X373" s="1"/>
  <c r="F373"/>
  <c r="I372"/>
  <c r="L372" s="1"/>
  <c r="S372" s="1"/>
  <c r="X372" s="1"/>
  <c r="F372"/>
  <c r="I371"/>
  <c r="L371" s="1"/>
  <c r="S371" s="1"/>
  <c r="X371" s="1"/>
  <c r="F371"/>
  <c r="I385"/>
  <c r="L385" s="1"/>
  <c r="S385" s="1"/>
  <c r="X385" s="1"/>
  <c r="F385"/>
  <c r="I384"/>
  <c r="L384" s="1"/>
  <c r="S384" s="1"/>
  <c r="X384" s="1"/>
  <c r="F384"/>
  <c r="I383"/>
  <c r="L383" s="1"/>
  <c r="S383" s="1"/>
  <c r="X383" s="1"/>
  <c r="F383"/>
  <c r="I382"/>
  <c r="L382" s="1"/>
  <c r="S382" s="1"/>
  <c r="X382" s="1"/>
  <c r="F382"/>
  <c r="I381"/>
  <c r="L381" s="1"/>
  <c r="S381" s="1"/>
  <c r="X381" s="1"/>
  <c r="F381"/>
  <c r="I380"/>
  <c r="L380" s="1"/>
  <c r="S380" s="1"/>
  <c r="X380" s="1"/>
  <c r="F380"/>
  <c r="I379"/>
  <c r="L379" s="1"/>
  <c r="S379" s="1"/>
  <c r="X379" s="1"/>
  <c r="F379"/>
  <c r="I378"/>
  <c r="L378" s="1"/>
  <c r="S378" s="1"/>
  <c r="X378" s="1"/>
  <c r="F378"/>
  <c r="I377"/>
  <c r="L377" s="1"/>
  <c r="S377" s="1"/>
  <c r="X377" s="1"/>
  <c r="F377"/>
  <c r="I361"/>
  <c r="L361" s="1"/>
  <c r="S361" s="1"/>
  <c r="X361" s="1"/>
  <c r="F361"/>
  <c r="I360"/>
  <c r="L360" s="1"/>
  <c r="S360" s="1"/>
  <c r="X360" s="1"/>
  <c r="F360"/>
  <c r="I359"/>
  <c r="L359" s="1"/>
  <c r="S359" s="1"/>
  <c r="X359" s="1"/>
  <c r="F359"/>
  <c r="I358"/>
  <c r="L358" s="1"/>
  <c r="S358" s="1"/>
  <c r="X358" s="1"/>
  <c r="F358"/>
  <c r="I158"/>
  <c r="L158" s="1"/>
  <c r="S158" s="1"/>
  <c r="X158" s="1"/>
  <c r="F158"/>
  <c r="I157"/>
  <c r="L157" s="1"/>
  <c r="S157" s="1"/>
  <c r="X157" s="1"/>
  <c r="F157"/>
  <c r="I156"/>
  <c r="L156" s="1"/>
  <c r="S156" s="1"/>
  <c r="X156" s="1"/>
  <c r="F156"/>
  <c r="I155"/>
  <c r="L155" s="1"/>
  <c r="S155" s="1"/>
  <c r="X155" s="1"/>
  <c r="F155"/>
  <c r="I154"/>
  <c r="L154" s="1"/>
  <c r="S154" s="1"/>
  <c r="X154" s="1"/>
  <c r="F154"/>
  <c r="I450"/>
  <c r="L450" s="1"/>
  <c r="S450" s="1"/>
  <c r="X450" s="1"/>
  <c r="F450"/>
  <c r="I449"/>
  <c r="L449" s="1"/>
  <c r="S449" s="1"/>
  <c r="X449" s="1"/>
  <c r="F449"/>
  <c r="I448"/>
  <c r="L448" s="1"/>
  <c r="S448" s="1"/>
  <c r="X448" s="1"/>
  <c r="F448"/>
  <c r="I425"/>
  <c r="L425" s="1"/>
  <c r="S425" s="1"/>
  <c r="X425" s="1"/>
  <c r="F425"/>
  <c r="I424"/>
  <c r="L424" s="1"/>
  <c r="S424" s="1"/>
  <c r="X424" s="1"/>
  <c r="F424"/>
  <c r="I423"/>
  <c r="L423" s="1"/>
  <c r="S423" s="1"/>
  <c r="X423" s="1"/>
  <c r="F423"/>
  <c r="I422"/>
  <c r="L422" s="1"/>
  <c r="S422" s="1"/>
  <c r="X422" s="1"/>
  <c r="F422"/>
  <c r="I421"/>
  <c r="L421" s="1"/>
  <c r="S421" s="1"/>
  <c r="X421" s="1"/>
  <c r="F421"/>
  <c r="I420"/>
  <c r="L420" s="1"/>
  <c r="S420" s="1"/>
  <c r="X420" s="1"/>
  <c r="F420"/>
  <c r="I419"/>
  <c r="L419" s="1"/>
  <c r="S419" s="1"/>
  <c r="X419" s="1"/>
  <c r="F419"/>
  <c r="I418"/>
  <c r="L418" s="1"/>
  <c r="S418" s="1"/>
  <c r="X418" s="1"/>
  <c r="F418"/>
  <c r="S109" l="1"/>
  <c r="X109" s="1"/>
  <c r="I344"/>
  <c r="L344" s="1"/>
  <c r="S344" s="1"/>
  <c r="X344" s="1"/>
  <c r="F344"/>
  <c r="I343"/>
  <c r="L343" s="1"/>
  <c r="S343" s="1"/>
  <c r="X343" s="1"/>
  <c r="F343"/>
  <c r="I342"/>
  <c r="L342" s="1"/>
  <c r="S342" s="1"/>
  <c r="X342" s="1"/>
  <c r="F342"/>
  <c r="I179"/>
  <c r="L179" s="1"/>
  <c r="S179" s="1"/>
  <c r="X179" s="1"/>
  <c r="F179"/>
  <c r="I178"/>
  <c r="L178" s="1"/>
  <c r="S178" s="1"/>
  <c r="X178" s="1"/>
  <c r="F178"/>
  <c r="I177"/>
  <c r="L177" s="1"/>
  <c r="S177" s="1"/>
  <c r="X177" s="1"/>
  <c r="F177"/>
  <c r="I176"/>
  <c r="L176" s="1"/>
  <c r="S176" s="1"/>
  <c r="X176" s="1"/>
  <c r="F176"/>
  <c r="I175"/>
  <c r="L175" s="1"/>
  <c r="S175" s="1"/>
  <c r="X175" s="1"/>
  <c r="F175"/>
  <c r="I174"/>
  <c r="L174" s="1"/>
  <c r="S174" s="1"/>
  <c r="X174" s="1"/>
  <c r="F174"/>
  <c r="I357"/>
  <c r="L357" s="1"/>
  <c r="S357" s="1"/>
  <c r="X357" s="1"/>
  <c r="F357"/>
  <c r="I356"/>
  <c r="L356" s="1"/>
  <c r="S356" s="1"/>
  <c r="X356" s="1"/>
  <c r="F356"/>
  <c r="I153"/>
  <c r="L153" s="1"/>
  <c r="S153" s="1"/>
  <c r="X153" s="1"/>
  <c r="F153"/>
  <c r="I447"/>
  <c r="L447" s="1"/>
  <c r="S447" s="1"/>
  <c r="X447" s="1"/>
  <c r="F447"/>
  <c r="I446"/>
  <c r="L446" s="1"/>
  <c r="S446" s="1"/>
  <c r="X446" s="1"/>
  <c r="F446"/>
  <c r="I341"/>
  <c r="L341" s="1"/>
  <c r="S341" s="1"/>
  <c r="X341" s="1"/>
  <c r="F341"/>
  <c r="I340"/>
  <c r="L340" s="1"/>
  <c r="S340" s="1"/>
  <c r="X340" s="1"/>
  <c r="F340"/>
  <c r="I339"/>
  <c r="L339" s="1"/>
  <c r="S339" s="1"/>
  <c r="X339" s="1"/>
  <c r="F339"/>
  <c r="I338"/>
  <c r="L338" s="1"/>
  <c r="S338" s="1"/>
  <c r="X338" s="1"/>
  <c r="F338"/>
  <c r="I299"/>
  <c r="L299" s="1"/>
  <c r="S299" s="1"/>
  <c r="X299" s="1"/>
  <c r="F299"/>
  <c r="I298"/>
  <c r="L298" s="1"/>
  <c r="S298" s="1"/>
  <c r="X298" s="1"/>
  <c r="F298"/>
  <c r="I297"/>
  <c r="L297" s="1"/>
  <c r="S297" s="1"/>
  <c r="X297" s="1"/>
  <c r="F297"/>
  <c r="I296"/>
  <c r="L296" s="1"/>
  <c r="S296" s="1"/>
  <c r="X296" s="1"/>
  <c r="F296"/>
  <c r="I417"/>
  <c r="L417" s="1"/>
  <c r="S417" s="1"/>
  <c r="X417" s="1"/>
  <c r="F417"/>
  <c r="I416"/>
  <c r="L416" s="1"/>
  <c r="S416" s="1"/>
  <c r="X416" s="1"/>
  <c r="F416"/>
  <c r="I414"/>
  <c r="L414" s="1"/>
  <c r="S414" s="1"/>
  <c r="X414" s="1"/>
  <c r="F414"/>
  <c r="I413"/>
  <c r="L413" s="1"/>
  <c r="S413" s="1"/>
  <c r="X413" s="1"/>
  <c r="F413"/>
  <c r="I88"/>
  <c r="L88" s="1"/>
  <c r="S88" s="1"/>
  <c r="X88" s="1"/>
  <c r="F88"/>
  <c r="I87"/>
  <c r="L87" s="1"/>
  <c r="S87" s="1"/>
  <c r="X87" s="1"/>
  <c r="F87"/>
  <c r="I86"/>
  <c r="L86" s="1"/>
  <c r="S86" s="1"/>
  <c r="X86" s="1"/>
  <c r="F86"/>
  <c r="I85"/>
  <c r="L85" s="1"/>
  <c r="S85" s="1"/>
  <c r="X85" s="1"/>
  <c r="F85"/>
  <c r="I84"/>
  <c r="L84" s="1"/>
  <c r="S84" s="1"/>
  <c r="X84" s="1"/>
  <c r="F84"/>
  <c r="I83"/>
  <c r="L83" s="1"/>
  <c r="S83" s="1"/>
  <c r="X83" s="1"/>
  <c r="F83"/>
  <c r="I82"/>
  <c r="L82" s="1"/>
  <c r="S82" s="1"/>
  <c r="X82" s="1"/>
  <c r="F82"/>
  <c r="I81"/>
  <c r="L81" s="1"/>
  <c r="S81" s="1"/>
  <c r="X81" s="1"/>
  <c r="F81"/>
  <c r="I80"/>
  <c r="L80" s="1"/>
  <c r="S80" s="1"/>
  <c r="X80" s="1"/>
  <c r="F80"/>
  <c r="I79"/>
  <c r="L79" s="1"/>
  <c r="S79" s="1"/>
  <c r="X79" s="1"/>
  <c r="F79"/>
  <c r="I78"/>
  <c r="L78" s="1"/>
  <c r="S78" s="1"/>
  <c r="X78" s="1"/>
  <c r="F78"/>
  <c r="I77"/>
  <c r="L77" s="1"/>
  <c r="S77" s="1"/>
  <c r="X77" s="1"/>
  <c r="F77"/>
  <c r="I76"/>
  <c r="L76" s="1"/>
  <c r="S76" s="1"/>
  <c r="X76" s="1"/>
  <c r="F76"/>
  <c r="I75"/>
  <c r="L75" s="1"/>
  <c r="S75" s="1"/>
  <c r="X75" s="1"/>
  <c r="F75"/>
  <c r="I74" l="1"/>
  <c r="L74" s="1"/>
  <c r="S74" s="1"/>
  <c r="X74" s="1"/>
  <c r="F74"/>
  <c r="I73"/>
  <c r="L73" s="1"/>
  <c r="S73" s="1"/>
  <c r="X73" s="1"/>
  <c r="F73"/>
  <c r="I72"/>
  <c r="L72" s="1"/>
  <c r="S72" s="1"/>
  <c r="X72" s="1"/>
  <c r="F72"/>
  <c r="I71"/>
  <c r="L71" s="1"/>
  <c r="S71" s="1"/>
  <c r="X71" s="1"/>
  <c r="F71"/>
  <c r="I70"/>
  <c r="L70" s="1"/>
  <c r="S70" s="1"/>
  <c r="X70" s="1"/>
  <c r="F70"/>
  <c r="I69"/>
  <c r="L69" s="1"/>
  <c r="S69" s="1"/>
  <c r="X69" s="1"/>
  <c r="F69"/>
  <c r="I68"/>
  <c r="L68" s="1"/>
  <c r="S68" s="1"/>
  <c r="X68" s="1"/>
  <c r="F68"/>
  <c r="I67"/>
  <c r="L67" s="1"/>
  <c r="S67" s="1"/>
  <c r="X67" s="1"/>
  <c r="F67"/>
  <c r="I66"/>
  <c r="L66" s="1"/>
  <c r="S66" s="1"/>
  <c r="X66" s="1"/>
  <c r="F66"/>
  <c r="I65"/>
  <c r="L65" s="1"/>
  <c r="S65" s="1"/>
  <c r="X65" s="1"/>
  <c r="F65"/>
  <c r="I64"/>
  <c r="L64" s="1"/>
  <c r="S64" s="1"/>
  <c r="X64" s="1"/>
  <c r="F64"/>
  <c r="I63"/>
  <c r="L63" s="1"/>
  <c r="S63" s="1"/>
  <c r="X63" s="1"/>
  <c r="F63"/>
  <c r="I173"/>
  <c r="L173" s="1"/>
  <c r="S173" s="1"/>
  <c r="X173" s="1"/>
  <c r="F173"/>
  <c r="I172"/>
  <c r="L172" s="1"/>
  <c r="S172" s="1"/>
  <c r="X172" s="1"/>
  <c r="F172"/>
  <c r="I171"/>
  <c r="L171" s="1"/>
  <c r="S171" s="1"/>
  <c r="X171" s="1"/>
  <c r="F171"/>
  <c r="I366"/>
  <c r="L366" s="1"/>
  <c r="S366" s="1"/>
  <c r="X366" s="1"/>
  <c r="F366"/>
  <c r="I370"/>
  <c r="L370" s="1"/>
  <c r="S370" s="1"/>
  <c r="X370" s="1"/>
  <c r="F370"/>
  <c r="I369"/>
  <c r="L369" s="1"/>
  <c r="S369" s="1"/>
  <c r="X369" s="1"/>
  <c r="F369"/>
  <c r="I368"/>
  <c r="L368" s="1"/>
  <c r="S368" s="1"/>
  <c r="X368" s="1"/>
  <c r="F368"/>
  <c r="I367"/>
  <c r="L367" s="1"/>
  <c r="S367" s="1"/>
  <c r="X367" s="1"/>
  <c r="F367"/>
  <c r="I152"/>
  <c r="L152" s="1"/>
  <c r="S152" s="1"/>
  <c r="X152" s="1"/>
  <c r="F152"/>
  <c r="I151"/>
  <c r="L151" s="1"/>
  <c r="S151" s="1"/>
  <c r="X151" s="1"/>
  <c r="F151"/>
  <c r="I150"/>
  <c r="L150" s="1"/>
  <c r="S150" s="1"/>
  <c r="X150" s="1"/>
  <c r="F150"/>
  <c r="I149"/>
  <c r="L149" s="1"/>
  <c r="S149" s="1"/>
  <c r="X149" s="1"/>
  <c r="F149"/>
  <c r="I148"/>
  <c r="L148" s="1"/>
  <c r="S148" s="1"/>
  <c r="X148" s="1"/>
  <c r="F148"/>
  <c r="I147"/>
  <c r="L147" s="1"/>
  <c r="S147" s="1"/>
  <c r="X147" s="1"/>
  <c r="F147"/>
  <c r="I146"/>
  <c r="L146" s="1"/>
  <c r="S146" s="1"/>
  <c r="X146" s="1"/>
  <c r="F146"/>
  <c r="I145"/>
  <c r="L145" s="1"/>
  <c r="S145" s="1"/>
  <c r="X145" s="1"/>
  <c r="F145"/>
  <c r="I295"/>
  <c r="L295" s="1"/>
  <c r="S295" s="1"/>
  <c r="X295" s="1"/>
  <c r="F295"/>
  <c r="I294"/>
  <c r="L294" s="1"/>
  <c r="S294" s="1"/>
  <c r="X294" s="1"/>
  <c r="F294"/>
  <c r="I293"/>
  <c r="L293" s="1"/>
  <c r="S293" s="1"/>
  <c r="X293" s="1"/>
  <c r="F293"/>
  <c r="I411"/>
  <c r="L411" s="1"/>
  <c r="S411" s="1"/>
  <c r="X411" s="1"/>
  <c r="I225"/>
  <c r="L225" s="1"/>
  <c r="S225" s="1"/>
  <c r="X225" s="1"/>
  <c r="F225"/>
  <c r="I224"/>
  <c r="L224" s="1"/>
  <c r="S224" s="1"/>
  <c r="X224" s="1"/>
  <c r="F224"/>
  <c r="I170" l="1"/>
  <c r="L170" s="1"/>
  <c r="S170" s="1"/>
  <c r="X170" s="1"/>
  <c r="F170"/>
  <c r="I169"/>
  <c r="L169" s="1"/>
  <c r="S169" s="1"/>
  <c r="X169" s="1"/>
  <c r="F169"/>
  <c r="I168"/>
  <c r="L168" s="1"/>
  <c r="S168" s="1"/>
  <c r="X168" s="1"/>
  <c r="F168"/>
  <c r="I167"/>
  <c r="L167" s="1"/>
  <c r="S167" s="1"/>
  <c r="X167" s="1"/>
  <c r="F167"/>
  <c r="I166"/>
  <c r="L166" s="1"/>
  <c r="S166" s="1"/>
  <c r="X166" s="1"/>
  <c r="F166"/>
  <c r="I165"/>
  <c r="L165" s="1"/>
  <c r="S165" s="1"/>
  <c r="X165" s="1"/>
  <c r="F165"/>
  <c r="I164"/>
  <c r="L164" s="1"/>
  <c r="S164" s="1"/>
  <c r="X164" s="1"/>
  <c r="F164"/>
  <c r="I365"/>
  <c r="L365" s="1"/>
  <c r="S365" s="1"/>
  <c r="X365" s="1"/>
  <c r="F365"/>
  <c r="I62"/>
  <c r="L62" s="1"/>
  <c r="S62" s="1"/>
  <c r="X62" s="1"/>
  <c r="F62"/>
  <c r="I61"/>
  <c r="L61" s="1"/>
  <c r="S61" s="1"/>
  <c r="X61" s="1"/>
  <c r="F61"/>
  <c r="I60"/>
  <c r="L60" s="1"/>
  <c r="S60" s="1"/>
  <c r="X60" s="1"/>
  <c r="F60"/>
  <c r="I59"/>
  <c r="L59" s="1"/>
  <c r="S59" s="1"/>
  <c r="X59" s="1"/>
  <c r="F59"/>
  <c r="I58"/>
  <c r="L58" s="1"/>
  <c r="X58" s="1"/>
  <c r="F58"/>
  <c r="I57"/>
  <c r="L57" s="1"/>
  <c r="S57" s="1"/>
  <c r="X57" s="1"/>
  <c r="F57"/>
  <c r="I144"/>
  <c r="L144" s="1"/>
  <c r="S144" s="1"/>
  <c r="X144" s="1"/>
  <c r="F144"/>
  <c r="I143"/>
  <c r="L143" s="1"/>
  <c r="S143" s="1"/>
  <c r="X143" s="1"/>
  <c r="F143"/>
  <c r="I280"/>
  <c r="L280" s="1"/>
  <c r="S280" s="1"/>
  <c r="X280" s="1"/>
  <c r="F280"/>
  <c r="I279"/>
  <c r="L279" s="1"/>
  <c r="S279" s="1"/>
  <c r="X279" s="1"/>
  <c r="F279"/>
  <c r="I278"/>
  <c r="L278" s="1"/>
  <c r="S278" s="1"/>
  <c r="X278" s="1"/>
  <c r="F278"/>
  <c r="I277"/>
  <c r="L277" s="1"/>
  <c r="S277" s="1"/>
  <c r="X277" s="1"/>
  <c r="F277"/>
  <c r="I337"/>
  <c r="L337" s="1"/>
  <c r="S337" s="1"/>
  <c r="X337" s="1"/>
  <c r="F337"/>
  <c r="I336"/>
  <c r="L336" s="1"/>
  <c r="S336" s="1"/>
  <c r="X336" s="1"/>
  <c r="F336"/>
  <c r="I335"/>
  <c r="L335" s="1"/>
  <c r="S335" s="1"/>
  <c r="X335" s="1"/>
  <c r="F335"/>
  <c r="I410"/>
  <c r="L410" s="1"/>
  <c r="S410" s="1"/>
  <c r="X410" s="1"/>
  <c r="F410"/>
  <c r="I223"/>
  <c r="L223" s="1"/>
  <c r="S223" s="1"/>
  <c r="X223" s="1"/>
  <c r="F223"/>
  <c r="I222"/>
  <c r="L222" s="1"/>
  <c r="S222" s="1"/>
  <c r="X222" s="1"/>
  <c r="F222"/>
  <c r="I221"/>
  <c r="L221" s="1"/>
  <c r="S221" s="1"/>
  <c r="X221" s="1"/>
  <c r="F221"/>
  <c r="I163" l="1"/>
  <c r="L163" s="1"/>
  <c r="S163" s="1"/>
  <c r="X163" s="1"/>
  <c r="F163"/>
  <c r="I162"/>
  <c r="L162" s="1"/>
  <c r="S162" s="1"/>
  <c r="X162" s="1"/>
  <c r="F162"/>
  <c r="I161"/>
  <c r="L161" s="1"/>
  <c r="S161" s="1"/>
  <c r="X161" s="1"/>
  <c r="F161"/>
  <c r="I160"/>
  <c r="L160" s="1"/>
  <c r="S160" s="1"/>
  <c r="X160" s="1"/>
  <c r="F160"/>
  <c r="I364"/>
  <c r="L364" s="1"/>
  <c r="S364" s="1"/>
  <c r="X364" s="1"/>
  <c r="F364"/>
  <c r="I363"/>
  <c r="L363" s="1"/>
  <c r="S363" s="1"/>
  <c r="X363" s="1"/>
  <c r="F363"/>
  <c r="I355"/>
  <c r="L355" s="1"/>
  <c r="S355" s="1"/>
  <c r="X355" s="1"/>
  <c r="F355"/>
  <c r="I354"/>
  <c r="L354" s="1"/>
  <c r="S354" s="1"/>
  <c r="X354" s="1"/>
  <c r="F354"/>
  <c r="I56"/>
  <c r="L56" s="1"/>
  <c r="S56" s="1"/>
  <c r="X56" s="1"/>
  <c r="F56"/>
  <c r="I55"/>
  <c r="L55" s="1"/>
  <c r="S55" s="1"/>
  <c r="X55" s="1"/>
  <c r="F55"/>
  <c r="I54"/>
  <c r="L54" s="1"/>
  <c r="S54" s="1"/>
  <c r="X54" s="1"/>
  <c r="F54"/>
  <c r="I53"/>
  <c r="L53" s="1"/>
  <c r="S53" s="1"/>
  <c r="X53" s="1"/>
  <c r="F53"/>
  <c r="I52"/>
  <c r="L52" s="1"/>
  <c r="S52" s="1"/>
  <c r="X52" s="1"/>
  <c r="F52"/>
  <c r="I51"/>
  <c r="L51" s="1"/>
  <c r="S51" s="1"/>
  <c r="X51" s="1"/>
  <c r="F51"/>
  <c r="I50"/>
  <c r="L50" s="1"/>
  <c r="S50" s="1"/>
  <c r="X50" s="1"/>
  <c r="F50"/>
  <c r="I49"/>
  <c r="L49" s="1"/>
  <c r="S49" s="1"/>
  <c r="X49" s="1"/>
  <c r="F49"/>
  <c r="I48"/>
  <c r="L48" s="1"/>
  <c r="S48" s="1"/>
  <c r="X48" s="1"/>
  <c r="F48"/>
  <c r="I47"/>
  <c r="L47" s="1"/>
  <c r="S47" s="1"/>
  <c r="X47" s="1"/>
  <c r="F47"/>
  <c r="I46"/>
  <c r="L46" s="1"/>
  <c r="S46" s="1"/>
  <c r="X46" s="1"/>
  <c r="F46"/>
  <c r="I45"/>
  <c r="L45" s="1"/>
  <c r="S45" s="1"/>
  <c r="X45" s="1"/>
  <c r="F45"/>
  <c r="I44"/>
  <c r="L44" s="1"/>
  <c r="S44" s="1"/>
  <c r="X44" s="1"/>
  <c r="F44"/>
  <c r="I43"/>
  <c r="L43" s="1"/>
  <c r="S43" s="1"/>
  <c r="X43" s="1"/>
  <c r="F43"/>
  <c r="I42"/>
  <c r="L42" s="1"/>
  <c r="S42" s="1"/>
  <c r="X42" s="1"/>
  <c r="F42"/>
  <c r="I142"/>
  <c r="L142" s="1"/>
  <c r="S142" s="1"/>
  <c r="X142" s="1"/>
  <c r="F142"/>
  <c r="I141"/>
  <c r="L141" s="1"/>
  <c r="S141" s="1"/>
  <c r="X141" s="1"/>
  <c r="F141"/>
  <c r="I140"/>
  <c r="L140" s="1"/>
  <c r="S140" s="1"/>
  <c r="X140" s="1"/>
  <c r="F140"/>
  <c r="I276"/>
  <c r="L276" s="1"/>
  <c r="S276" s="1"/>
  <c r="X276" s="1"/>
  <c r="F276"/>
  <c r="I275"/>
  <c r="L275" s="1"/>
  <c r="S275" s="1"/>
  <c r="X275" s="1"/>
  <c r="F275"/>
  <c r="I274"/>
  <c r="L274" s="1"/>
  <c r="S274" s="1"/>
  <c r="X274" s="1"/>
  <c r="F274"/>
  <c r="I273"/>
  <c r="L273" s="1"/>
  <c r="S273" s="1"/>
  <c r="X273" s="1"/>
  <c r="F273"/>
  <c r="I272"/>
  <c r="L272" s="1"/>
  <c r="S272" s="1"/>
  <c r="X272" s="1"/>
  <c r="F272"/>
  <c r="I271"/>
  <c r="L271" s="1"/>
  <c r="S271" s="1"/>
  <c r="X271" s="1"/>
  <c r="F271"/>
  <c r="I270"/>
  <c r="L270" s="1"/>
  <c r="S270" s="1"/>
  <c r="X270" s="1"/>
  <c r="F270"/>
  <c r="I269"/>
  <c r="L269" s="1"/>
  <c r="S269" s="1"/>
  <c r="X269" s="1"/>
  <c r="F269"/>
  <c r="I268"/>
  <c r="L268" s="1"/>
  <c r="S268" s="1"/>
  <c r="X268" s="1"/>
  <c r="F268"/>
  <c r="I267"/>
  <c r="L267" s="1"/>
  <c r="S267" s="1"/>
  <c r="X267" s="1"/>
  <c r="F267"/>
  <c r="I266"/>
  <c r="L266" s="1"/>
  <c r="S266" s="1"/>
  <c r="X266" s="1"/>
  <c r="F266"/>
  <c r="I265"/>
  <c r="L265" s="1"/>
  <c r="S265" s="1"/>
  <c r="X265" s="1"/>
  <c r="F265"/>
  <c r="I264"/>
  <c r="L264" s="1"/>
  <c r="S264" s="1"/>
  <c r="X264" s="1"/>
  <c r="F264"/>
  <c r="I334"/>
  <c r="L334" s="1"/>
  <c r="S334" s="1"/>
  <c r="X334" s="1"/>
  <c r="F334"/>
  <c r="I333"/>
  <c r="L333" s="1"/>
  <c r="S333" s="1"/>
  <c r="X333" s="1"/>
  <c r="F333"/>
  <c r="I332"/>
  <c r="L332" s="1"/>
  <c r="S332" s="1"/>
  <c r="X332" s="1"/>
  <c r="F332"/>
  <c r="I331"/>
  <c r="L331" s="1"/>
  <c r="S331" s="1"/>
  <c r="X331" s="1"/>
  <c r="F331"/>
  <c r="I330"/>
  <c r="L330" s="1"/>
  <c r="S330" s="1"/>
  <c r="X330" s="1"/>
  <c r="F330"/>
  <c r="I292"/>
  <c r="L292" s="1"/>
  <c r="S292" s="1"/>
  <c r="X292" s="1"/>
  <c r="F292"/>
  <c r="I291"/>
  <c r="L291" s="1"/>
  <c r="S291" s="1"/>
  <c r="X291" s="1"/>
  <c r="F291"/>
  <c r="I220"/>
  <c r="L220" s="1"/>
  <c r="S220" s="1"/>
  <c r="X220" s="1"/>
  <c r="F220"/>
  <c r="I219"/>
  <c r="L219" s="1"/>
  <c r="S219" s="1"/>
  <c r="X219" s="1"/>
  <c r="F219"/>
  <c r="I218"/>
  <c r="L218" s="1"/>
  <c r="S218" s="1"/>
  <c r="X218" s="1"/>
  <c r="F218"/>
  <c r="I41" l="1"/>
  <c r="L41" s="1"/>
  <c r="S41" s="1"/>
  <c r="X41" s="1"/>
  <c r="F41"/>
  <c r="I40"/>
  <c r="L40" s="1"/>
  <c r="S40" s="1"/>
  <c r="X40" s="1"/>
  <c r="F40"/>
  <c r="I39"/>
  <c r="L39" s="1"/>
  <c r="S39" s="1"/>
  <c r="X39" s="1"/>
  <c r="F39"/>
  <c r="I38"/>
  <c r="L38" s="1"/>
  <c r="S38" s="1"/>
  <c r="X38" s="1"/>
  <c r="F38"/>
  <c r="I37"/>
  <c r="L37" s="1"/>
  <c r="S37" s="1"/>
  <c r="X37" s="1"/>
  <c r="F37"/>
  <c r="I36"/>
  <c r="L36" s="1"/>
  <c r="S36" s="1"/>
  <c r="X36" s="1"/>
  <c r="F36"/>
  <c r="I35"/>
  <c r="L35" s="1"/>
  <c r="S35" s="1"/>
  <c r="X35" s="1"/>
  <c r="F35"/>
  <c r="I34"/>
  <c r="L34" s="1"/>
  <c r="S34" s="1"/>
  <c r="X34" s="1"/>
  <c r="F34"/>
  <c r="I33"/>
  <c r="L33" s="1"/>
  <c r="S33" s="1"/>
  <c r="X33" s="1"/>
  <c r="F33"/>
  <c r="I32"/>
  <c r="L32" s="1"/>
  <c r="S32" s="1"/>
  <c r="X32" s="1"/>
  <c r="F32"/>
  <c r="I31"/>
  <c r="L31" s="1"/>
  <c r="S31" s="1"/>
  <c r="X31" s="1"/>
  <c r="F31"/>
  <c r="I30"/>
  <c r="L30" s="1"/>
  <c r="S30" s="1"/>
  <c r="X30" s="1"/>
  <c r="F30"/>
  <c r="I353" l="1"/>
  <c r="L353" s="1"/>
  <c r="S353" s="1"/>
  <c r="X353" s="1"/>
  <c r="F353"/>
  <c r="I139"/>
  <c r="L139" s="1"/>
  <c r="S139" s="1"/>
  <c r="X139" s="1"/>
  <c r="F139"/>
  <c r="I138"/>
  <c r="L138" s="1"/>
  <c r="S138" s="1"/>
  <c r="X138" s="1"/>
  <c r="F138"/>
  <c r="I137"/>
  <c r="L137" s="1"/>
  <c r="S137" s="1"/>
  <c r="X137" s="1"/>
  <c r="F137"/>
  <c r="I136"/>
  <c r="L136" s="1"/>
  <c r="S136" s="1"/>
  <c r="X136" s="1"/>
  <c r="F136"/>
  <c r="I135"/>
  <c r="L135" s="1"/>
  <c r="S135" s="1"/>
  <c r="X135" s="1"/>
  <c r="F135"/>
  <c r="I263"/>
  <c r="L263" s="1"/>
  <c r="S263" s="1"/>
  <c r="X263" s="1"/>
  <c r="F263"/>
  <c r="I262"/>
  <c r="L262" s="1"/>
  <c r="S262" s="1"/>
  <c r="X262" s="1"/>
  <c r="F262"/>
  <c r="I261"/>
  <c r="L261" s="1"/>
  <c r="S261" s="1"/>
  <c r="X261" s="1"/>
  <c r="F261"/>
  <c r="I260"/>
  <c r="L260" s="1"/>
  <c r="S260" s="1"/>
  <c r="X260" s="1"/>
  <c r="F260"/>
  <c r="I259"/>
  <c r="L259" s="1"/>
  <c r="S259" s="1"/>
  <c r="X259" s="1"/>
  <c r="F259"/>
  <c r="I258"/>
  <c r="L258" s="1"/>
  <c r="S258" s="1"/>
  <c r="X258" s="1"/>
  <c r="F258"/>
  <c r="I257"/>
  <c r="L257" s="1"/>
  <c r="S257" s="1"/>
  <c r="X257" s="1"/>
  <c r="F257"/>
  <c r="I256"/>
  <c r="L256" s="1"/>
  <c r="S256" s="1"/>
  <c r="X256" s="1"/>
  <c r="F256"/>
  <c r="I255"/>
  <c r="L255" s="1"/>
  <c r="S255" s="1"/>
  <c r="X255" s="1"/>
  <c r="F255"/>
  <c r="I254"/>
  <c r="L254" s="1"/>
  <c r="S254" s="1"/>
  <c r="X254" s="1"/>
  <c r="F254"/>
  <c r="I253"/>
  <c r="L253" s="1"/>
  <c r="S253" s="1"/>
  <c r="X253" s="1"/>
  <c r="F253"/>
  <c r="I252"/>
  <c r="L252" s="1"/>
  <c r="S252" s="1"/>
  <c r="X252" s="1"/>
  <c r="F252"/>
  <c r="I251"/>
  <c r="L251" s="1"/>
  <c r="S251" s="1"/>
  <c r="X251" s="1"/>
  <c r="F251"/>
  <c r="I250"/>
  <c r="L250" s="1"/>
  <c r="S250" s="1"/>
  <c r="X250" s="1"/>
  <c r="F250"/>
  <c r="I249"/>
  <c r="L249" s="1"/>
  <c r="S249" s="1"/>
  <c r="X249" s="1"/>
  <c r="F249"/>
  <c r="I248"/>
  <c r="L248" s="1"/>
  <c r="S248" s="1"/>
  <c r="X248" s="1"/>
  <c r="F248"/>
  <c r="I247"/>
  <c r="L247" s="1"/>
  <c r="S247" s="1"/>
  <c r="X247" s="1"/>
  <c r="F247"/>
  <c r="I329"/>
  <c r="L329" s="1"/>
  <c r="S329" s="1"/>
  <c r="X329" s="1"/>
  <c r="F329"/>
  <c r="I328"/>
  <c r="L328" s="1"/>
  <c r="S328" s="1"/>
  <c r="X328" s="1"/>
  <c r="F328"/>
  <c r="I290"/>
  <c r="L290" s="1"/>
  <c r="S290" s="1"/>
  <c r="X290" s="1"/>
  <c r="F290"/>
  <c r="I217"/>
  <c r="L217" s="1"/>
  <c r="S217" s="1"/>
  <c r="X217" s="1"/>
  <c r="F217"/>
  <c r="I216"/>
  <c r="L216" s="1"/>
  <c r="S216" s="1"/>
  <c r="X216" s="1"/>
  <c r="F216"/>
  <c r="I215"/>
  <c r="L215" s="1"/>
  <c r="S215" s="1"/>
  <c r="X215" s="1"/>
  <c r="F215"/>
  <c r="I214"/>
  <c r="L214" s="1"/>
  <c r="S214" s="1"/>
  <c r="X214" s="1"/>
  <c r="F214"/>
  <c r="I213"/>
  <c r="L213" s="1"/>
  <c r="S213" s="1"/>
  <c r="X213" s="1"/>
  <c r="F213"/>
  <c r="I212"/>
  <c r="L212" s="1"/>
  <c r="S212" s="1"/>
  <c r="X212" s="1"/>
  <c r="F212"/>
  <c r="I211"/>
  <c r="L211" s="1"/>
  <c r="S211" s="1"/>
  <c r="X211" s="1"/>
  <c r="F211"/>
  <c r="I210"/>
  <c r="L210" s="1"/>
  <c r="S210" s="1"/>
  <c r="X210" s="1"/>
  <c r="F210"/>
  <c r="I209"/>
  <c r="L209" s="1"/>
  <c r="S209" s="1"/>
  <c r="X209" s="1"/>
  <c r="F209"/>
  <c r="I208"/>
  <c r="L208" s="1"/>
  <c r="S208" s="1"/>
  <c r="X208" s="1"/>
  <c r="F208"/>
  <c r="I207"/>
  <c r="L207" s="1"/>
  <c r="S207" s="1"/>
  <c r="X207" s="1"/>
  <c r="F207"/>
  <c r="I206"/>
  <c r="L206" s="1"/>
  <c r="S206" s="1"/>
  <c r="X206" s="1"/>
  <c r="F206"/>
  <c r="I205"/>
  <c r="L205" s="1"/>
  <c r="S205" s="1"/>
  <c r="X205" s="1"/>
  <c r="F205"/>
  <c r="I204"/>
  <c r="L204" s="1"/>
  <c r="S204" s="1"/>
  <c r="X204" s="1"/>
  <c r="F204"/>
  <c r="I29" l="1"/>
  <c r="L29" s="1"/>
  <c r="S29" s="1"/>
  <c r="X29" s="1"/>
  <c r="F29"/>
  <c r="I28"/>
  <c r="L28" s="1"/>
  <c r="S28" s="1"/>
  <c r="X28" s="1"/>
  <c r="F28"/>
  <c r="I27"/>
  <c r="L27" s="1"/>
  <c r="S27" s="1"/>
  <c r="X27" s="1"/>
  <c r="F27"/>
  <c r="I26"/>
  <c r="L26" s="1"/>
  <c r="S26" s="1"/>
  <c r="X26" s="1"/>
  <c r="F26"/>
  <c r="I25"/>
  <c r="L25" s="1"/>
  <c r="S25" s="1"/>
  <c r="X25" s="1"/>
  <c r="F25"/>
  <c r="I24"/>
  <c r="L24" s="1"/>
  <c r="S24" s="1"/>
  <c r="X24" s="1"/>
  <c r="F24"/>
  <c r="I23"/>
  <c r="L23" s="1"/>
  <c r="S23" s="1"/>
  <c r="X23" s="1"/>
  <c r="F23"/>
  <c r="I22"/>
  <c r="L22" s="1"/>
  <c r="S22" s="1"/>
  <c r="X22" s="1"/>
  <c r="F22"/>
  <c r="I21"/>
  <c r="L21" s="1"/>
  <c r="S21" s="1"/>
  <c r="X21" s="1"/>
  <c r="F21"/>
  <c r="I20"/>
  <c r="L20" s="1"/>
  <c r="S20" s="1"/>
  <c r="X20" s="1"/>
  <c r="F20"/>
  <c r="I19"/>
  <c r="L19" s="1"/>
  <c r="S19" s="1"/>
  <c r="X19" s="1"/>
  <c r="F19"/>
  <c r="I18"/>
  <c r="L18" s="1"/>
  <c r="S18" s="1"/>
  <c r="X18" s="1"/>
  <c r="F18"/>
  <c r="I283"/>
  <c r="L283" s="1"/>
  <c r="S283" s="1"/>
  <c r="X283" s="1"/>
  <c r="F283"/>
  <c r="I241"/>
  <c r="L241" s="1"/>
  <c r="S241" s="1"/>
  <c r="X241" s="1"/>
  <c r="F241"/>
  <c r="I240"/>
  <c r="L240" s="1"/>
  <c r="S240" s="1"/>
  <c r="X240" s="1"/>
  <c r="F240"/>
  <c r="I239"/>
  <c r="L239" s="1"/>
  <c r="S239" s="1"/>
  <c r="X239" s="1"/>
  <c r="F239"/>
  <c r="I238"/>
  <c r="L238" s="1"/>
  <c r="S238" s="1"/>
  <c r="X238" s="1"/>
  <c r="F238"/>
  <c r="I246"/>
  <c r="L246" s="1"/>
  <c r="S246" s="1"/>
  <c r="X246" s="1"/>
  <c r="F246"/>
  <c r="I245"/>
  <c r="L245" s="1"/>
  <c r="S245" s="1"/>
  <c r="X245" s="1"/>
  <c r="F245"/>
  <c r="I244"/>
  <c r="L244" s="1"/>
  <c r="S244" s="1"/>
  <c r="X244" s="1"/>
  <c r="F244"/>
  <c r="I243"/>
  <c r="L243" s="1"/>
  <c r="S243" s="1"/>
  <c r="X243" s="1"/>
  <c r="F243"/>
  <c r="I242"/>
  <c r="L242" s="1"/>
  <c r="S242" s="1"/>
  <c r="X242" s="1"/>
  <c r="F242"/>
  <c r="I229"/>
  <c r="L229" s="1"/>
  <c r="S229" s="1"/>
  <c r="X229" s="1"/>
  <c r="F229"/>
  <c r="I232"/>
  <c r="L232" s="1"/>
  <c r="S232" s="1"/>
  <c r="X232" s="1"/>
  <c r="F232"/>
  <c r="I231"/>
  <c r="L231" s="1"/>
  <c r="S231" s="1"/>
  <c r="X231" s="1"/>
  <c r="F231"/>
  <c r="I230"/>
  <c r="L230" s="1"/>
  <c r="S230" s="1"/>
  <c r="X230" s="1"/>
  <c r="F230"/>
  <c r="I203"/>
  <c r="L203" s="1"/>
  <c r="S203" s="1"/>
  <c r="X203" s="1"/>
  <c r="F203"/>
  <c r="I202"/>
  <c r="L202" s="1"/>
  <c r="S202" s="1"/>
  <c r="X202" s="1"/>
  <c r="F202"/>
  <c r="I201"/>
  <c r="L201" s="1"/>
  <c r="S201" s="1"/>
  <c r="X201" s="1"/>
  <c r="F201"/>
  <c r="I200"/>
  <c r="L200" s="1"/>
  <c r="S200" s="1"/>
  <c r="X200" s="1"/>
  <c r="F200"/>
  <c r="I199"/>
  <c r="L199" s="1"/>
  <c r="S199" s="1"/>
  <c r="X199" s="1"/>
  <c r="F199"/>
  <c r="I198"/>
  <c r="L198" s="1"/>
  <c r="S198" s="1"/>
  <c r="X198" s="1"/>
  <c r="F198"/>
  <c r="I197"/>
  <c r="L197" s="1"/>
  <c r="S197" s="1"/>
  <c r="X197" s="1"/>
  <c r="F197"/>
  <c r="I196"/>
  <c r="L196" s="1"/>
  <c r="S196" s="1"/>
  <c r="X196" s="1"/>
  <c r="F196"/>
  <c r="I195"/>
  <c r="L195" s="1"/>
  <c r="S195" s="1"/>
  <c r="X195" s="1"/>
  <c r="F195"/>
  <c r="I194"/>
  <c r="L194" s="1"/>
  <c r="S194" s="1"/>
  <c r="X194" s="1"/>
  <c r="F194"/>
  <c r="I193"/>
  <c r="L193" s="1"/>
  <c r="S193" s="1"/>
  <c r="X193" s="1"/>
  <c r="F193"/>
  <c r="I192"/>
  <c r="L192" s="1"/>
  <c r="S192" s="1"/>
  <c r="X192" s="1"/>
  <c r="F192"/>
  <c r="I191"/>
  <c r="L191" s="1"/>
  <c r="S191" s="1"/>
  <c r="X191" s="1"/>
  <c r="F191"/>
  <c r="I282"/>
  <c r="L282" s="1"/>
  <c r="S282" s="1"/>
  <c r="X282" s="1"/>
  <c r="F282"/>
  <c r="I237"/>
  <c r="L237" s="1"/>
  <c r="S237" s="1"/>
  <c r="X237" s="1"/>
  <c r="F237"/>
  <c r="I236"/>
  <c r="L236" s="1"/>
  <c r="S236" s="1"/>
  <c r="X236" s="1"/>
  <c r="F236"/>
  <c r="I235"/>
  <c r="L235" s="1"/>
  <c r="S235" s="1"/>
  <c r="X235" s="1"/>
  <c r="F235"/>
  <c r="I234"/>
  <c r="L234" s="1"/>
  <c r="S234" s="1"/>
  <c r="X234" s="1"/>
  <c r="F234"/>
  <c r="I228"/>
  <c r="L228" s="1"/>
  <c r="S228" s="1"/>
  <c r="X228" s="1"/>
  <c r="F228"/>
  <c r="I227"/>
  <c r="L227" s="1"/>
  <c r="S227" s="1"/>
  <c r="X227" s="1"/>
  <c r="F227"/>
  <c r="I190"/>
  <c r="L190" s="1"/>
  <c r="S190" s="1"/>
  <c r="X190" s="1"/>
  <c r="F190"/>
  <c r="I189"/>
  <c r="L189" s="1"/>
  <c r="S189" s="1"/>
  <c r="X189" s="1"/>
  <c r="F189"/>
  <c r="I188"/>
  <c r="L188" s="1"/>
  <c r="S188" s="1"/>
  <c r="X188" s="1"/>
  <c r="F188"/>
  <c r="I187"/>
  <c r="L187" s="1"/>
  <c r="S187" s="1"/>
  <c r="X187" s="1"/>
  <c r="F187"/>
  <c r="I186"/>
  <c r="L186" s="1"/>
  <c r="S186" s="1"/>
  <c r="X186" s="1"/>
  <c r="F186"/>
  <c r="I185"/>
  <c r="L185" s="1"/>
  <c r="S185" s="1"/>
  <c r="X185" s="1"/>
  <c r="F185"/>
  <c r="I184"/>
  <c r="L184" s="1"/>
  <c r="S184" s="1"/>
  <c r="X184" s="1"/>
  <c r="F184"/>
  <c r="I183"/>
  <c r="L183" s="1"/>
  <c r="S183" s="1"/>
  <c r="X183" s="1"/>
  <c r="F183"/>
  <c r="I181"/>
  <c r="L181" s="1"/>
  <c r="S181" s="1"/>
  <c r="X181" s="1"/>
  <c r="F181"/>
  <c r="I134"/>
  <c r="L134" s="1"/>
  <c r="S134" s="1"/>
  <c r="X134" s="1"/>
  <c r="F134"/>
  <c r="I133"/>
  <c r="L133" s="1"/>
  <c r="S133" s="1"/>
  <c r="X133" s="1"/>
  <c r="F133"/>
  <c r="I17" l="1"/>
  <c r="L17" s="1"/>
  <c r="S17" s="1"/>
  <c r="X17" s="1"/>
  <c r="F17"/>
  <c r="I16"/>
  <c r="L16" s="1"/>
  <c r="S16" s="1"/>
  <c r="X16" s="1"/>
  <c r="F16"/>
  <c r="I15"/>
  <c r="L15" s="1"/>
  <c r="S15" s="1"/>
  <c r="X15" s="1"/>
  <c r="F15"/>
  <c r="I14"/>
  <c r="L14" s="1"/>
  <c r="S14" s="1"/>
  <c r="X14" s="1"/>
  <c r="F14"/>
  <c r="I13"/>
  <c r="L13" s="1"/>
  <c r="S13" s="1"/>
  <c r="X13" s="1"/>
  <c r="F13"/>
  <c r="I12"/>
  <c r="L12" s="1"/>
  <c r="S12" s="1"/>
  <c r="X12" s="1"/>
  <c r="F12"/>
  <c r="I11"/>
  <c r="L11" s="1"/>
  <c r="S11" s="1"/>
  <c r="X11" s="1"/>
  <c r="F11"/>
  <c r="I10"/>
  <c r="L10" s="1"/>
  <c r="S10" s="1"/>
  <c r="X10" s="1"/>
  <c r="F10"/>
  <c r="I9"/>
  <c r="L9" s="1"/>
  <c r="S9" s="1"/>
  <c r="X9" s="1"/>
  <c r="F9"/>
  <c r="I8"/>
  <c r="L8" s="1"/>
  <c r="S8" s="1"/>
  <c r="X8" s="1"/>
  <c r="F8"/>
  <c r="I7"/>
  <c r="L7" s="1"/>
  <c r="S7" s="1"/>
  <c r="X7" s="1"/>
  <c r="F7"/>
  <c r="I6"/>
  <c r="L6" s="1"/>
  <c r="S6" s="1"/>
  <c r="X6" s="1"/>
  <c r="F6"/>
  <c r="I5"/>
  <c r="L5" s="1"/>
  <c r="S5" s="1"/>
  <c r="X5" s="1"/>
  <c r="F5"/>
  <c r="I4"/>
  <c r="L4" s="1"/>
  <c r="S4" s="1"/>
  <c r="X4" s="1"/>
  <c r="F4"/>
  <c r="I3"/>
  <c r="L3" s="1"/>
  <c r="S3" s="1"/>
  <c r="X3" s="1"/>
  <c r="F3"/>
  <c r="I2"/>
  <c r="L2" s="1"/>
  <c r="S2" s="1"/>
  <c r="X2" s="1"/>
  <c r="F2"/>
</calcChain>
</file>

<file path=xl/sharedStrings.xml><?xml version="1.0" encoding="utf-8"?>
<sst xmlns="http://schemas.openxmlformats.org/spreadsheetml/2006/main" count="3257" uniqueCount="1308">
  <si>
    <t>Date</t>
  </si>
  <si>
    <t>Particulars</t>
  </si>
  <si>
    <t>INVOICE NO.</t>
  </si>
  <si>
    <t>TRUCK NO.</t>
  </si>
  <si>
    <t xml:space="preserve">QTY </t>
  </si>
  <si>
    <t>SHORTAGE</t>
  </si>
  <si>
    <t>RCV WT</t>
  </si>
  <si>
    <t>RATE</t>
  </si>
  <si>
    <t>AMT</t>
  </si>
  <si>
    <t>Van Vibhag</t>
  </si>
  <si>
    <t>Garrenty</t>
  </si>
  <si>
    <t>AMOUNT</t>
  </si>
  <si>
    <t xml:space="preserve">AD </t>
  </si>
  <si>
    <t>SHORT</t>
  </si>
  <si>
    <t>GADDI</t>
  </si>
  <si>
    <t>CUT PAYMENT</t>
  </si>
  <si>
    <t>DALA</t>
  </si>
  <si>
    <t>TDS</t>
  </si>
  <si>
    <t>TOTAL AMT</t>
  </si>
  <si>
    <t>NEFT</t>
  </si>
  <si>
    <t>CHQ</t>
  </si>
  <si>
    <t>DIESEL</t>
  </si>
  <si>
    <t>PAYMENT HOLD</t>
  </si>
  <si>
    <t>CASH</t>
  </si>
  <si>
    <t>PAYMENT DATE</t>
  </si>
  <si>
    <t>PAYMENT THROUGH</t>
  </si>
  <si>
    <t>PARTY NAME</t>
  </si>
  <si>
    <t>PAGE NO.</t>
  </si>
  <si>
    <t>RTGS THROUGH</t>
  </si>
  <si>
    <t>VS Lignite Power Private Limited</t>
  </si>
  <si>
    <t>DN01</t>
  </si>
  <si>
    <t xml:space="preserve">RJ07GD6094 </t>
  </si>
  <si>
    <t>DN02</t>
  </si>
  <si>
    <t xml:space="preserve">RJ19GH8769 </t>
  </si>
  <si>
    <t>DN03</t>
  </si>
  <si>
    <t xml:space="preserve">RJ19GF3842 </t>
  </si>
  <si>
    <t>DN04</t>
  </si>
  <si>
    <t>RJ19GE3891</t>
  </si>
  <si>
    <t>DN05</t>
  </si>
  <si>
    <t xml:space="preserve">RJ19GH6444 </t>
  </si>
  <si>
    <t>DN06</t>
  </si>
  <si>
    <t>RJ07GE3464</t>
  </si>
  <si>
    <t>DN07</t>
  </si>
  <si>
    <t xml:space="preserve">RJ19GH6715 </t>
  </si>
  <si>
    <t>DN08</t>
  </si>
  <si>
    <t xml:space="preserve">RJ19GH9833 </t>
  </si>
  <si>
    <t>DN09</t>
  </si>
  <si>
    <t xml:space="preserve">RJ52GA0447 </t>
  </si>
  <si>
    <t>DN10</t>
  </si>
  <si>
    <t xml:space="preserve">RJ21GB7679 </t>
  </si>
  <si>
    <t>DN11</t>
  </si>
  <si>
    <t xml:space="preserve">RJ14GG6133 </t>
  </si>
  <si>
    <t>DN12</t>
  </si>
  <si>
    <t xml:space="preserve">RJ09GC0133 </t>
  </si>
  <si>
    <t>DN13</t>
  </si>
  <si>
    <t xml:space="preserve">RJ21GC0777 </t>
  </si>
  <si>
    <t>DN14</t>
  </si>
  <si>
    <t xml:space="preserve">RJ32GB4928 </t>
  </si>
  <si>
    <t>DN15</t>
  </si>
  <si>
    <t xml:space="preserve">RJ42GA2324 </t>
  </si>
  <si>
    <t>DN16</t>
  </si>
  <si>
    <t xml:space="preserve">RJ14GC8922 </t>
  </si>
  <si>
    <t>V K ROAD LINES</t>
  </si>
  <si>
    <t>VKRPNB-GANDHI</t>
  </si>
  <si>
    <t>SVP Industries Limited</t>
  </si>
  <si>
    <t>J K Cement</t>
  </si>
  <si>
    <t>VK01</t>
  </si>
  <si>
    <t xml:space="preserve">MP07HB5494 </t>
  </si>
  <si>
    <t>Anand Triplex Board Pvt. Ltd.</t>
  </si>
  <si>
    <t>K5</t>
  </si>
  <si>
    <t xml:space="preserve">HR55Y1443 </t>
  </si>
  <si>
    <t>K7</t>
  </si>
  <si>
    <t xml:space="preserve">RJ52GA3067 </t>
  </si>
  <si>
    <t>K8</t>
  </si>
  <si>
    <t>GJ12BY7852</t>
  </si>
  <si>
    <t>K9</t>
  </si>
  <si>
    <t xml:space="preserve">GJ02ZZ7727 </t>
  </si>
  <si>
    <t>K10</t>
  </si>
  <si>
    <t xml:space="preserve">RJ52GA3438 </t>
  </si>
  <si>
    <t>K11</t>
  </si>
  <si>
    <t xml:space="preserve">RJ52GA2929 </t>
  </si>
  <si>
    <t>K12</t>
  </si>
  <si>
    <t xml:space="preserve">UP13CT0807 </t>
  </si>
  <si>
    <t>K13</t>
  </si>
  <si>
    <t xml:space="preserve">RJ26GA6683 </t>
  </si>
  <si>
    <t>Chadha Papers Limited</t>
  </si>
  <si>
    <t>K1</t>
  </si>
  <si>
    <t xml:space="preserve">UP22T8733 </t>
  </si>
  <si>
    <t>K2</t>
  </si>
  <si>
    <t xml:space="preserve">UP22T4241 </t>
  </si>
  <si>
    <t>Shree Cement Ltd</t>
  </si>
  <si>
    <t>K3</t>
  </si>
  <si>
    <t xml:space="preserve">RJ14GE2993 </t>
  </si>
  <si>
    <t>K4</t>
  </si>
  <si>
    <t>RJ32GD8541</t>
  </si>
  <si>
    <t>K14</t>
  </si>
  <si>
    <t xml:space="preserve">RJ19GG0600 </t>
  </si>
  <si>
    <t>K15</t>
  </si>
  <si>
    <t xml:space="preserve">RJ27GB6807 </t>
  </si>
  <si>
    <t>Silverton Pulp &amp; Paper Pvt. Ltd. (Delhi Unit)</t>
  </si>
  <si>
    <t>K6</t>
  </si>
  <si>
    <t>BR02AA6251</t>
  </si>
  <si>
    <t>04.04.24</t>
  </si>
  <si>
    <t>05.04.24</t>
  </si>
  <si>
    <t>ASHOK RANJAN</t>
  </si>
  <si>
    <t>K18</t>
  </si>
  <si>
    <t xml:space="preserve">RJ32GD4787 </t>
  </si>
  <si>
    <t>K19</t>
  </si>
  <si>
    <t>RJ32GC9990</t>
  </si>
  <si>
    <t>K20</t>
  </si>
  <si>
    <t>RJ32GC8555</t>
  </si>
  <si>
    <t>K24</t>
  </si>
  <si>
    <t xml:space="preserve">RJ52GB0745 </t>
  </si>
  <si>
    <t>K25</t>
  </si>
  <si>
    <t xml:space="preserve">UP15DT3076 </t>
  </si>
  <si>
    <t>K34</t>
  </si>
  <si>
    <t xml:space="preserve">RJ52GB1759 </t>
  </si>
  <si>
    <t>K35</t>
  </si>
  <si>
    <t xml:space="preserve">RJ14GR1256 </t>
  </si>
  <si>
    <t>K36</t>
  </si>
  <si>
    <t xml:space="preserve">RJ52GA9388 </t>
  </si>
  <si>
    <t>K37</t>
  </si>
  <si>
    <t xml:space="preserve">UP12T9255 </t>
  </si>
  <si>
    <t>K38</t>
  </si>
  <si>
    <t xml:space="preserve">RJ52GB0257 </t>
  </si>
  <si>
    <t>K39</t>
  </si>
  <si>
    <t xml:space="preserve">PB13AY8989 </t>
  </si>
  <si>
    <t>K40</t>
  </si>
  <si>
    <t xml:space="preserve">RJ14GH6001 </t>
  </si>
  <si>
    <t>K41</t>
  </si>
  <si>
    <t>RJ02GB4323</t>
  </si>
  <si>
    <t>K16</t>
  </si>
  <si>
    <t xml:space="preserve">UP22AT4031 </t>
  </si>
  <si>
    <t>K17</t>
  </si>
  <si>
    <t xml:space="preserve">UP25CT5858 </t>
  </si>
  <si>
    <t>K22</t>
  </si>
  <si>
    <t xml:space="preserve">UP22AT1552 </t>
  </si>
  <si>
    <t>K23</t>
  </si>
  <si>
    <t xml:space="preserve">UP22AT3821 </t>
  </si>
  <si>
    <t>K21</t>
  </si>
  <si>
    <t>UP74T8283</t>
  </si>
  <si>
    <t>K27</t>
  </si>
  <si>
    <t xml:space="preserve">RJ21GB9701 </t>
  </si>
  <si>
    <t>K28</t>
  </si>
  <si>
    <t xml:space="preserve">RJ14GG4685 </t>
  </si>
  <si>
    <t>K29</t>
  </si>
  <si>
    <t xml:space="preserve">RJ52GA0457 </t>
  </si>
  <si>
    <t>K30</t>
  </si>
  <si>
    <t>RJ52GA3754</t>
  </si>
  <si>
    <t>K31</t>
  </si>
  <si>
    <t>RJ48GA1031</t>
  </si>
  <si>
    <t>K32</t>
  </si>
  <si>
    <t xml:space="preserve">RJ20GB3065 </t>
  </si>
  <si>
    <t>K33</t>
  </si>
  <si>
    <t>RJ21GB1473</t>
  </si>
  <si>
    <t>K42</t>
  </si>
  <si>
    <t>RJ21GC2452</t>
  </si>
  <si>
    <t>K26</t>
  </si>
  <si>
    <t xml:space="preserve">BR02AA7485 </t>
  </si>
  <si>
    <t>DN17</t>
  </si>
  <si>
    <t>RJ21GB7516</t>
  </si>
  <si>
    <t>DN18</t>
  </si>
  <si>
    <t xml:space="preserve">RJ09GC0093 </t>
  </si>
  <si>
    <t>DN19</t>
  </si>
  <si>
    <t xml:space="preserve">RJ21GB5605 </t>
  </si>
  <si>
    <t>DN20</t>
  </si>
  <si>
    <t xml:space="preserve">RJ21GB7676 </t>
  </si>
  <si>
    <t>DN21</t>
  </si>
  <si>
    <t xml:space="preserve">UP41BT2471 </t>
  </si>
  <si>
    <t>DN22</t>
  </si>
  <si>
    <t xml:space="preserve">RJ27GC8021 </t>
  </si>
  <si>
    <t>DN23</t>
  </si>
  <si>
    <t xml:space="preserve">RJ19GF5204 </t>
  </si>
  <si>
    <t>DN24</t>
  </si>
  <si>
    <t xml:space="preserve">RJ14GH5907 </t>
  </si>
  <si>
    <t>DN25</t>
  </si>
  <si>
    <t xml:space="preserve">RJ52GB5697 </t>
  </si>
  <si>
    <t>DN26</t>
  </si>
  <si>
    <t xml:space="preserve">UP41BT2371 </t>
  </si>
  <si>
    <t>DN27</t>
  </si>
  <si>
    <t xml:space="preserve">RJ19GH5657 </t>
  </si>
  <si>
    <t>DN28</t>
  </si>
  <si>
    <t xml:space="preserve">RJ52GA5477 </t>
  </si>
  <si>
    <t>GIRIRAJ GURJAR</t>
  </si>
  <si>
    <t>MUKESH MEENA</t>
  </si>
  <si>
    <t>DHARAS AZIZ NURMAMAD</t>
  </si>
  <si>
    <t>KAMLESH MEENA</t>
  </si>
  <si>
    <t>K51</t>
  </si>
  <si>
    <t>HR58C2320</t>
  </si>
  <si>
    <t>K53</t>
  </si>
  <si>
    <t xml:space="preserve">UK18CA7258 </t>
  </si>
  <si>
    <t>K54</t>
  </si>
  <si>
    <t xml:space="preserve">RJ52GA3130 </t>
  </si>
  <si>
    <t>K55</t>
  </si>
  <si>
    <t xml:space="preserve">UP22AT9289 </t>
  </si>
  <si>
    <t>K56</t>
  </si>
  <si>
    <t xml:space="preserve">RJ52GB1705 </t>
  </si>
  <si>
    <t>K57</t>
  </si>
  <si>
    <t xml:space="preserve">UP22AT1960 </t>
  </si>
  <si>
    <t>K65</t>
  </si>
  <si>
    <t xml:space="preserve">RJ02GB8695 </t>
  </si>
  <si>
    <t>K66</t>
  </si>
  <si>
    <t xml:space="preserve">GJ12BW8071 </t>
  </si>
  <si>
    <t>K67</t>
  </si>
  <si>
    <t xml:space="preserve">PB11CB3250 </t>
  </si>
  <si>
    <t>K68</t>
  </si>
  <si>
    <t>HR74A5172</t>
  </si>
  <si>
    <t>K79</t>
  </si>
  <si>
    <t xml:space="preserve">RJ52GA2741 </t>
  </si>
  <si>
    <t>K81</t>
  </si>
  <si>
    <t xml:space="preserve">RJ52GA3388 </t>
  </si>
  <si>
    <t>K82</t>
  </si>
  <si>
    <t xml:space="preserve">RJ52GA5052 </t>
  </si>
  <si>
    <t>K83</t>
  </si>
  <si>
    <t xml:space="preserve">RJ52GA3787 </t>
  </si>
  <si>
    <t>NAINI PAPER LIMITED</t>
  </si>
  <si>
    <t>K64</t>
  </si>
  <si>
    <t xml:space="preserve">UP22AT5271 </t>
  </si>
  <si>
    <t>NV Distilleries and Breweries (P) Ltd.</t>
  </si>
  <si>
    <t>K50</t>
  </si>
  <si>
    <t xml:space="preserve">RJ32GC7990 </t>
  </si>
  <si>
    <t>K52</t>
  </si>
  <si>
    <t>RJ52GB1496</t>
  </si>
  <si>
    <t>K43</t>
  </si>
  <si>
    <t xml:space="preserve">RJ21GD2452 </t>
  </si>
  <si>
    <t>K44</t>
  </si>
  <si>
    <t xml:space="preserve">RJ18GB8300 </t>
  </si>
  <si>
    <t>K45</t>
  </si>
  <si>
    <t xml:space="preserve">RJ52GA7309 </t>
  </si>
  <si>
    <t>K46</t>
  </si>
  <si>
    <t xml:space="preserve">RJ36GA6725 </t>
  </si>
  <si>
    <t>K47</t>
  </si>
  <si>
    <t xml:space="preserve">RJ23GC3833 </t>
  </si>
  <si>
    <t>K48</t>
  </si>
  <si>
    <t xml:space="preserve">RJ52GB0976 </t>
  </si>
  <si>
    <t>K49</t>
  </si>
  <si>
    <t>RJ52GA0726</t>
  </si>
  <si>
    <t>K61</t>
  </si>
  <si>
    <t xml:space="preserve">RJ14GJ9934 </t>
  </si>
  <si>
    <t>K62</t>
  </si>
  <si>
    <t>RJ14GJ9935</t>
  </si>
  <si>
    <t>K63</t>
  </si>
  <si>
    <t xml:space="preserve">RJ52GA0468 </t>
  </si>
  <si>
    <t>K69</t>
  </si>
  <si>
    <t xml:space="preserve">RJ14GC9266 </t>
  </si>
  <si>
    <t>K70</t>
  </si>
  <si>
    <t xml:space="preserve">RJ52GB1163 </t>
  </si>
  <si>
    <t>K72</t>
  </si>
  <si>
    <t xml:space="preserve">RJ37GA1191 </t>
  </si>
  <si>
    <t>K74</t>
  </si>
  <si>
    <t xml:space="preserve">RJ52GA0442 </t>
  </si>
  <si>
    <t>K75</t>
  </si>
  <si>
    <t xml:space="preserve">RJ52GA1076 </t>
  </si>
  <si>
    <t>K78</t>
  </si>
  <si>
    <t xml:space="preserve">RJ29GB1964 </t>
  </si>
  <si>
    <t>K80</t>
  </si>
  <si>
    <t xml:space="preserve">HR55AP3804 </t>
  </si>
  <si>
    <t>K58</t>
  </si>
  <si>
    <t xml:space="preserve">RJ52GA9389 </t>
  </si>
  <si>
    <t>K59</t>
  </si>
  <si>
    <t xml:space="preserve">RJ52GA9391 </t>
  </si>
  <si>
    <t>K60</t>
  </si>
  <si>
    <t xml:space="preserve">RJ52GB1495 </t>
  </si>
  <si>
    <t>K71</t>
  </si>
  <si>
    <t xml:space="preserve">RJ32GD8077 </t>
  </si>
  <si>
    <t>K73</t>
  </si>
  <si>
    <t xml:space="preserve">RJ32GD9177 </t>
  </si>
  <si>
    <t>K76</t>
  </si>
  <si>
    <t>RJ52GA9815</t>
  </si>
  <si>
    <t>K77</t>
  </si>
  <si>
    <t xml:space="preserve">RJ52GB1177 </t>
  </si>
  <si>
    <t>INDIAN POTASH LTD.</t>
  </si>
  <si>
    <t>B-1</t>
  </si>
  <si>
    <t xml:space="preserve">RJ52GA2017 </t>
  </si>
  <si>
    <t>DN29</t>
  </si>
  <si>
    <t xml:space="preserve">RJ07GD3183 </t>
  </si>
  <si>
    <t>DN30</t>
  </si>
  <si>
    <t>RJ29GA7472</t>
  </si>
  <si>
    <t>DN31</t>
  </si>
  <si>
    <t>RJ52GB3044</t>
  </si>
  <si>
    <t>DN32</t>
  </si>
  <si>
    <t>RJ07GD8209</t>
  </si>
  <si>
    <t>DN33</t>
  </si>
  <si>
    <t>RJ52GB0283</t>
  </si>
  <si>
    <t>DN34</t>
  </si>
  <si>
    <t xml:space="preserve">RJ52GA7284 </t>
  </si>
  <si>
    <t>DN35</t>
  </si>
  <si>
    <t xml:space="preserve">RJ32GD4452 </t>
  </si>
  <si>
    <t>DN36</t>
  </si>
  <si>
    <t xml:space="preserve">NL01AC0620 </t>
  </si>
  <si>
    <t>DN37</t>
  </si>
  <si>
    <t xml:space="preserve">RJ32GD4786 </t>
  </si>
  <si>
    <t>DN38</t>
  </si>
  <si>
    <t xml:space="preserve">UP41BT5071 </t>
  </si>
  <si>
    <t>DN39</t>
  </si>
  <si>
    <t xml:space="preserve">UP41BT4171 </t>
  </si>
  <si>
    <t>DN40</t>
  </si>
  <si>
    <t xml:space="preserve">RJ32GB0739 </t>
  </si>
  <si>
    <t>09.04.24</t>
  </si>
  <si>
    <t>MAHBBOB ALI</t>
  </si>
  <si>
    <t>MULI DEVI</t>
  </si>
  <si>
    <t>10.04.24</t>
  </si>
  <si>
    <t>SATYANARYAN</t>
  </si>
  <si>
    <t>RAM SINGH JAT</t>
  </si>
  <si>
    <t>K99</t>
  </si>
  <si>
    <t xml:space="preserve">RJ02GC3095 </t>
  </si>
  <si>
    <t>K100</t>
  </si>
  <si>
    <t xml:space="preserve">RJ32GB4695 </t>
  </si>
  <si>
    <t>K101</t>
  </si>
  <si>
    <t xml:space="preserve">RJ52GA5546 </t>
  </si>
  <si>
    <t>Naini Paper Limited</t>
  </si>
  <si>
    <t>K102</t>
  </si>
  <si>
    <t xml:space="preserve">UP22AT1075 </t>
  </si>
  <si>
    <t>K103</t>
  </si>
  <si>
    <t>UP22AT0154</t>
  </si>
  <si>
    <t>K84</t>
  </si>
  <si>
    <t xml:space="preserve">RJ52GA4387 </t>
  </si>
  <si>
    <t>K85</t>
  </si>
  <si>
    <t xml:space="preserve">RJ52GA9654 </t>
  </si>
  <si>
    <t>K88</t>
  </si>
  <si>
    <t xml:space="preserve">RJ52GA6979 </t>
  </si>
  <si>
    <t>K89</t>
  </si>
  <si>
    <t>RJ52GA8006</t>
  </si>
  <si>
    <t>K109</t>
  </si>
  <si>
    <t xml:space="preserve">PB11BY6635 </t>
  </si>
  <si>
    <t>K86</t>
  </si>
  <si>
    <t xml:space="preserve">RJ09GD0863 </t>
  </si>
  <si>
    <t>K87</t>
  </si>
  <si>
    <t xml:space="preserve">RJ42GA2439 </t>
  </si>
  <si>
    <t>K90</t>
  </si>
  <si>
    <t xml:space="preserve">NL01AH5092 </t>
  </si>
  <si>
    <t>K91</t>
  </si>
  <si>
    <t>RJ01GC6916</t>
  </si>
  <si>
    <t>K92</t>
  </si>
  <si>
    <t xml:space="preserve">RJ14GP9109 </t>
  </si>
  <si>
    <t>K95</t>
  </si>
  <si>
    <t xml:space="preserve">RJ19GF6807 </t>
  </si>
  <si>
    <t>K96</t>
  </si>
  <si>
    <t>RJ06GC0490</t>
  </si>
  <si>
    <t>K98</t>
  </si>
  <si>
    <t>RJ27GA8464</t>
  </si>
  <si>
    <t>K104</t>
  </si>
  <si>
    <t xml:space="preserve">RJ37GB0121 </t>
  </si>
  <si>
    <t>K105</t>
  </si>
  <si>
    <t xml:space="preserve">RJ27GD0619 </t>
  </si>
  <si>
    <t>K106</t>
  </si>
  <si>
    <t xml:space="preserve">RJ47GA1933 </t>
  </si>
  <si>
    <t>K107</t>
  </si>
  <si>
    <t xml:space="preserve">RJ19GG6232 </t>
  </si>
  <si>
    <t>K108</t>
  </si>
  <si>
    <t>RJ41GA1819</t>
  </si>
  <si>
    <t>K93</t>
  </si>
  <si>
    <t xml:space="preserve">RJ52GA4120 </t>
  </si>
  <si>
    <t>K94</t>
  </si>
  <si>
    <t xml:space="preserve">RJ52GA4555 </t>
  </si>
  <si>
    <t>K97</t>
  </si>
  <si>
    <t xml:space="preserve">RJ52GA5452 </t>
  </si>
  <si>
    <t>RJ07GC5383</t>
  </si>
  <si>
    <t xml:space="preserve">RJ14GQ2740 </t>
  </si>
  <si>
    <t xml:space="preserve">RJ01GB7796 </t>
  </si>
  <si>
    <t>HR84-3399</t>
  </si>
  <si>
    <t xml:space="preserve">RJ19GF8677 </t>
  </si>
  <si>
    <t xml:space="preserve">RJ09GC6025 </t>
  </si>
  <si>
    <t xml:space="preserve">RJ52GB1271 </t>
  </si>
  <si>
    <t>RJ07GE2351</t>
  </si>
  <si>
    <t>RJ01GC6605</t>
  </si>
  <si>
    <t xml:space="preserve">RJ07GE5051 </t>
  </si>
  <si>
    <t xml:space="preserve">RJ01GD4704 </t>
  </si>
  <si>
    <t>RJ01GC4704</t>
  </si>
  <si>
    <t xml:space="preserve">RJ07GD2251 </t>
  </si>
  <si>
    <t xml:space="preserve">RJ01GC6704 </t>
  </si>
  <si>
    <t>RJ01GC8704</t>
  </si>
  <si>
    <t>DN41</t>
  </si>
  <si>
    <t>DN42</t>
  </si>
  <si>
    <t>DN43</t>
  </si>
  <si>
    <t>DN44</t>
  </si>
  <si>
    <t>DN45</t>
  </si>
  <si>
    <t>DN46</t>
  </si>
  <si>
    <t>DN47</t>
  </si>
  <si>
    <t>DN48</t>
  </si>
  <si>
    <t>DN/49</t>
  </si>
  <si>
    <t>DN50</t>
  </si>
  <si>
    <t>DN51</t>
  </si>
  <si>
    <t>DN52</t>
  </si>
  <si>
    <t>DN53</t>
  </si>
  <si>
    <t>DN54</t>
  </si>
  <si>
    <t>DN55</t>
  </si>
  <si>
    <t>INDIAN POTASH LTD</t>
  </si>
  <si>
    <t>B-2</t>
  </si>
  <si>
    <t xml:space="preserve">RJ52GA9581 </t>
  </si>
  <si>
    <t>B-3</t>
  </si>
  <si>
    <t xml:space="preserve">RJ32GC7477 </t>
  </si>
  <si>
    <t>SRF Limited</t>
  </si>
  <si>
    <t>B-5</t>
  </si>
  <si>
    <t xml:space="preserve">RJ52GA9332 </t>
  </si>
  <si>
    <t>B-6</t>
  </si>
  <si>
    <t xml:space="preserve">RJ32GD6007 </t>
  </si>
  <si>
    <t>B-4</t>
  </si>
  <si>
    <t xml:space="preserve">RJ31GB2701 </t>
  </si>
  <si>
    <t>B-7</t>
  </si>
  <si>
    <t xml:space="preserve">RJ36GA7718 </t>
  </si>
  <si>
    <t>B-8</t>
  </si>
  <si>
    <t xml:space="preserve">RJ52GA7846 </t>
  </si>
  <si>
    <t>B-49</t>
  </si>
  <si>
    <t>RJ31GC2701</t>
  </si>
  <si>
    <t>11.04.24</t>
  </si>
  <si>
    <t>KALU RAM</t>
  </si>
  <si>
    <t>JAGDAMBA ROADWAYS PVT LTD</t>
  </si>
  <si>
    <t>BIRAM RAM JAT</t>
  </si>
  <si>
    <t>SUMER SINGH</t>
  </si>
  <si>
    <t>REKHA RAM</t>
  </si>
  <si>
    <t>06.04.24</t>
  </si>
  <si>
    <t>JAGA RAM</t>
  </si>
  <si>
    <t>DHARUN RAM</t>
  </si>
  <si>
    <t>KALYAN RAM</t>
  </si>
  <si>
    <t>DHARMA RAM</t>
  </si>
  <si>
    <t>ASHISH TIWARI</t>
  </si>
  <si>
    <t>BHAGIRATH</t>
  </si>
  <si>
    <t>RAJU RAM</t>
  </si>
  <si>
    <t>GURPREET SINGH</t>
  </si>
  <si>
    <t>MANGI LAL</t>
  </si>
  <si>
    <t>ROHTAK HARYANA</t>
  </si>
  <si>
    <t>BHANWAR LAL</t>
  </si>
  <si>
    <t>BHANWAR SINGH</t>
  </si>
  <si>
    <t>MOBINA BANO</t>
  </si>
  <si>
    <t>RAFIQ SHAH</t>
  </si>
  <si>
    <t>RAM NIWAS</t>
  </si>
  <si>
    <t>SAMADAR</t>
  </si>
  <si>
    <t>RAGHUNATH</t>
  </si>
  <si>
    <t>OM PRAKASHNMEENA</t>
  </si>
  <si>
    <t>JAGDISH NARAYAN</t>
  </si>
  <si>
    <t>SAYAR SINGH</t>
  </si>
  <si>
    <t>BIRBAL MEENA</t>
  </si>
  <si>
    <t>SANTOSH YADAV</t>
  </si>
  <si>
    <t>SURAJ KUMAR MAH\NA BHAI</t>
  </si>
  <si>
    <t>AKHTAR KHAN</t>
  </si>
  <si>
    <t>FARUN</t>
  </si>
  <si>
    <t>UMESH GIRI</t>
  </si>
  <si>
    <t>PRABHU DAYAL LAMBA</t>
  </si>
  <si>
    <t>DINESH KUMAR JAT</t>
  </si>
  <si>
    <t>PAPPU KEER</t>
  </si>
  <si>
    <t>SANTOSH KUMAR N AYAR</t>
  </si>
  <si>
    <t>YAMIN</t>
  </si>
  <si>
    <t>SURJA DEVI</t>
  </si>
  <si>
    <t>SHAKIR TRANSPORT CO.</t>
  </si>
  <si>
    <t>JORMAL</t>
  </si>
  <si>
    <t>MUSTAK KHAN</t>
  </si>
  <si>
    <t>AHIR ROADLINES</t>
  </si>
  <si>
    <t>DHOOMA RAM</t>
  </si>
  <si>
    <t>RAIS AHMAD</t>
  </si>
  <si>
    <t>BILAL KHAN</t>
  </si>
  <si>
    <t xml:space="preserve">NOOR MOHD </t>
  </si>
  <si>
    <t>MOHD KHAILD</t>
  </si>
  <si>
    <t>AMIN KHAN</t>
  </si>
  <si>
    <t>RAFI MOHD</t>
  </si>
  <si>
    <t>SHAHJAD</t>
  </si>
  <si>
    <t>SARDAR MAL SAMODRA</t>
  </si>
  <si>
    <t>RAKESH JAT</t>
  </si>
  <si>
    <t>12.04.24</t>
  </si>
  <si>
    <t>BAJRANG LAL</t>
  </si>
  <si>
    <t>SHANKAR LAL</t>
  </si>
  <si>
    <t>SHIV RAM YADAV</t>
  </si>
  <si>
    <t>POORAN MAL</t>
  </si>
  <si>
    <t>SHANTI DEVI</t>
  </si>
  <si>
    <t>AKHTAR ALI</t>
  </si>
  <si>
    <t>SHAID</t>
  </si>
  <si>
    <t>MERAJ ALI</t>
  </si>
  <si>
    <t>13.04.24</t>
  </si>
  <si>
    <t>ATUL ENTERPRISE</t>
  </si>
  <si>
    <t>KISHORE YADAV</t>
  </si>
  <si>
    <t>ASHOK KUMAR</t>
  </si>
  <si>
    <t>KARNA RAM</t>
  </si>
  <si>
    <t>BABLU ROADLINES</t>
  </si>
  <si>
    <t>PARMANAD TRANSPORT</t>
  </si>
  <si>
    <t>ROHITASH KUMAR</t>
  </si>
  <si>
    <t>K114</t>
  </si>
  <si>
    <t>RJ14GJ2872</t>
  </si>
  <si>
    <t>K116</t>
  </si>
  <si>
    <t xml:space="preserve">GJ12BZ5430 </t>
  </si>
  <si>
    <t>K117</t>
  </si>
  <si>
    <t xml:space="preserve">RJ01GB6792 </t>
  </si>
  <si>
    <t>Mantora Oil Products Pvt Ltd. Unit-3</t>
  </si>
  <si>
    <t>K141</t>
  </si>
  <si>
    <t xml:space="preserve">UP64H8674  </t>
  </si>
  <si>
    <t>K115</t>
  </si>
  <si>
    <t>GJ39T6128</t>
  </si>
  <si>
    <t>K140</t>
  </si>
  <si>
    <t xml:space="preserve">RJ52GC0188 </t>
  </si>
  <si>
    <t>K142</t>
  </si>
  <si>
    <t>RJ52GA7149</t>
  </si>
  <si>
    <t>K110</t>
  </si>
  <si>
    <t xml:space="preserve">RJ51GB4159 </t>
  </si>
  <si>
    <t>K111</t>
  </si>
  <si>
    <t xml:space="preserve">RJ52GA7310 </t>
  </si>
  <si>
    <t>K112</t>
  </si>
  <si>
    <t xml:space="preserve">RJ19GJ3067 </t>
  </si>
  <si>
    <t>K113</t>
  </si>
  <si>
    <t>RJ36GA3422</t>
  </si>
  <si>
    <t>K118</t>
  </si>
  <si>
    <t>BR02GA0522</t>
  </si>
  <si>
    <t>K119</t>
  </si>
  <si>
    <t xml:space="preserve">RJ52GB7299 </t>
  </si>
  <si>
    <t>DN56</t>
  </si>
  <si>
    <t>DN57</t>
  </si>
  <si>
    <t>DN58</t>
  </si>
  <si>
    <t>DN59</t>
  </si>
  <si>
    <t>DN60</t>
  </si>
  <si>
    <t>DN61</t>
  </si>
  <si>
    <t xml:space="preserve">RJ19GG8769 </t>
  </si>
  <si>
    <t xml:space="preserve">RJ01GD3404 </t>
  </si>
  <si>
    <t xml:space="preserve">RJ50GB4511 </t>
  </si>
  <si>
    <t xml:space="preserve">RJ14GE2492 </t>
  </si>
  <si>
    <t xml:space="preserve">RJ52GB7765 </t>
  </si>
  <si>
    <t xml:space="preserve">RJ52GB0026 </t>
  </si>
  <si>
    <t>B-82</t>
  </si>
  <si>
    <t xml:space="preserve">RJ52GA8286 </t>
  </si>
  <si>
    <t>B-78</t>
  </si>
  <si>
    <t xml:space="preserve">RJ52GB2328 </t>
  </si>
  <si>
    <t>B-79</t>
  </si>
  <si>
    <t>RJ18GC6383</t>
  </si>
  <si>
    <t>B-80</t>
  </si>
  <si>
    <t xml:space="preserve">JH02AE8520 </t>
  </si>
  <si>
    <t>B-81</t>
  </si>
  <si>
    <t xml:space="preserve">JH19B0227 </t>
  </si>
  <si>
    <t>B-83</t>
  </si>
  <si>
    <t xml:space="preserve">RJ52GA0923 </t>
  </si>
  <si>
    <t>B-84</t>
  </si>
  <si>
    <t xml:space="preserve">RJ52GB0688 </t>
  </si>
  <si>
    <t>B-85</t>
  </si>
  <si>
    <t xml:space="preserve">RJ52GB4599 </t>
  </si>
  <si>
    <t>MAHINDRA SINGH</t>
  </si>
  <si>
    <t>IBNAT KHAN</t>
  </si>
  <si>
    <t>SITA RAM SAMOTA</t>
  </si>
  <si>
    <t>15.04.24</t>
  </si>
  <si>
    <t>MAHENDRA KUMAR YADAV</t>
  </si>
  <si>
    <t>PAVAN A THAKKAR</t>
  </si>
  <si>
    <t>PAPPU RAM</t>
  </si>
  <si>
    <t>PREET INDUSTRIES</t>
  </si>
  <si>
    <t>SAIDA BANO</t>
  </si>
  <si>
    <t>SUMAN YADAV</t>
  </si>
  <si>
    <t>PAPPU RAM MEENA</t>
  </si>
  <si>
    <t>DINESH KUMAR</t>
  </si>
  <si>
    <t>BABU LAL GURJAR</t>
  </si>
  <si>
    <t>BABU LAL JAT</t>
  </si>
  <si>
    <t>OM PRAKASH TIWARI</t>
  </si>
  <si>
    <t>ASHOK KUMAR YADAV</t>
  </si>
  <si>
    <t>SHRI PARMANAND TRANSPORT CO.</t>
  </si>
  <si>
    <t>SUBHASH CHAND ROLANIYA</t>
  </si>
  <si>
    <t>25736 KA DIESEL</t>
  </si>
  <si>
    <t>K164</t>
  </si>
  <si>
    <t xml:space="preserve">UP21DT1681 </t>
  </si>
  <si>
    <t>K169</t>
  </si>
  <si>
    <t>NL01AA7811</t>
  </si>
  <si>
    <t>K170</t>
  </si>
  <si>
    <t xml:space="preserve">UP67AT0604 </t>
  </si>
  <si>
    <t>K165</t>
  </si>
  <si>
    <t>K166</t>
  </si>
  <si>
    <t xml:space="preserve">HR58D0820 </t>
  </si>
  <si>
    <t>K167</t>
  </si>
  <si>
    <t>K157</t>
  </si>
  <si>
    <t xml:space="preserve">RJ52GA2481 </t>
  </si>
  <si>
    <t>K158</t>
  </si>
  <si>
    <t xml:space="preserve">HR58A4501 </t>
  </si>
  <si>
    <t>K159</t>
  </si>
  <si>
    <t xml:space="preserve">RJ52GB0704 </t>
  </si>
  <si>
    <t>K160</t>
  </si>
  <si>
    <t xml:space="preserve">RJ52GA2467 </t>
  </si>
  <si>
    <t>K161</t>
  </si>
  <si>
    <t>RJ52GB1699</t>
  </si>
  <si>
    <t>K162</t>
  </si>
  <si>
    <t xml:space="preserve">RJ52GA9379 </t>
  </si>
  <si>
    <t>K163</t>
  </si>
  <si>
    <t xml:space="preserve">UP12AT3851 </t>
  </si>
  <si>
    <t>K168</t>
  </si>
  <si>
    <t xml:space="preserve">RJ52GA5243 </t>
  </si>
  <si>
    <t>B-86</t>
  </si>
  <si>
    <t xml:space="preserve">RJ52GB0169 </t>
  </si>
  <si>
    <t>B-87</t>
  </si>
  <si>
    <t xml:space="preserve">RJ32GC5983 </t>
  </si>
  <si>
    <t>B-88</t>
  </si>
  <si>
    <t>RJ32GE9698</t>
  </si>
  <si>
    <t>B-89</t>
  </si>
  <si>
    <t xml:space="preserve">RJ14GJ5167 </t>
  </si>
  <si>
    <t>B-92</t>
  </si>
  <si>
    <t xml:space="preserve">RJ40GB1343 </t>
  </si>
  <si>
    <t>B-90</t>
  </si>
  <si>
    <t>UP12AT9152</t>
  </si>
  <si>
    <t>B-91</t>
  </si>
  <si>
    <t xml:space="preserve">UP12AT1115 </t>
  </si>
  <si>
    <t>B-93</t>
  </si>
  <si>
    <t xml:space="preserve">UP71AT3071 </t>
  </si>
  <si>
    <t>DN62</t>
  </si>
  <si>
    <t>DN63</t>
  </si>
  <si>
    <t>DN64</t>
  </si>
  <si>
    <t>DN65</t>
  </si>
  <si>
    <t>DN66</t>
  </si>
  <si>
    <t>DN67</t>
  </si>
  <si>
    <t>DN68</t>
  </si>
  <si>
    <t>DN69</t>
  </si>
  <si>
    <t>DN70</t>
  </si>
  <si>
    <t>DN71</t>
  </si>
  <si>
    <t>DN72</t>
  </si>
  <si>
    <t>DN73</t>
  </si>
  <si>
    <t xml:space="preserve">RJ07GB7207 </t>
  </si>
  <si>
    <t xml:space="preserve">RJ07GB9959 </t>
  </si>
  <si>
    <t xml:space="preserve">RJ01GD7004 </t>
  </si>
  <si>
    <t>RJ01GC6604</t>
  </si>
  <si>
    <t xml:space="preserve">UP42DT5383 </t>
  </si>
  <si>
    <t xml:space="preserve">RJ52GB1219 </t>
  </si>
  <si>
    <t xml:space="preserve">RJ27GB9369 </t>
  </si>
  <si>
    <t xml:space="preserve">RJ29GA6767 </t>
  </si>
  <si>
    <t xml:space="preserve">RJ14GJ9642 </t>
  </si>
  <si>
    <t xml:space="preserve">RJ01GC6104 </t>
  </si>
  <si>
    <t xml:space="preserve">RJ52GA7189 </t>
  </si>
  <si>
    <t>16.04.24</t>
  </si>
  <si>
    <t>R.K GOLDEN ROAD CARRIERS</t>
  </si>
  <si>
    <t>BIRAM SINGH</t>
  </si>
  <si>
    <t>MANISH YADAV</t>
  </si>
  <si>
    <t>PANCHU RAM SAINI</t>
  </si>
  <si>
    <t>CHUTRA RAM</t>
  </si>
  <si>
    <t>SHRWAN KUMAR</t>
  </si>
  <si>
    <t>KUMBHA RAM</t>
  </si>
  <si>
    <t>PREMA RAM</t>
  </si>
  <si>
    <t xml:space="preserve">DALBIR </t>
  </si>
  <si>
    <t>17.04.24</t>
  </si>
  <si>
    <t>RAMESHWAR</t>
  </si>
  <si>
    <t xml:space="preserve">ASHOK KUMAR </t>
  </si>
  <si>
    <t>KUSUM</t>
  </si>
  <si>
    <t>SIMRAN RANI</t>
  </si>
  <si>
    <t>BABU LAL YADAV</t>
  </si>
  <si>
    <t>ARJUN LAL</t>
  </si>
  <si>
    <t>PAWAN KUMAR</t>
  </si>
  <si>
    <t>MOHD SULEMAN</t>
  </si>
  <si>
    <t>18.04.24</t>
  </si>
  <si>
    <t>RAKSEH</t>
  </si>
  <si>
    <t>SAHAB SINGH</t>
  </si>
  <si>
    <t>JAI RAM</t>
  </si>
  <si>
    <t>UMMED SINGH</t>
  </si>
  <si>
    <t>AHMAD NIJAM</t>
  </si>
  <si>
    <t>BHAWANI TRASNPORT</t>
  </si>
  <si>
    <t>MANGAL RAM</t>
  </si>
  <si>
    <t>DEVKARAN GURJAR</t>
  </si>
  <si>
    <t>DHAIRYA LOGISTICS</t>
  </si>
  <si>
    <t>RAMESWAR LAL MEENA</t>
  </si>
  <si>
    <t>INTJAR</t>
  </si>
  <si>
    <t>NOOR MOHD</t>
  </si>
  <si>
    <t>DN74</t>
  </si>
  <si>
    <t>RJ19GH6444</t>
  </si>
  <si>
    <t>DN75</t>
  </si>
  <si>
    <t>RJ19GE0942</t>
  </si>
  <si>
    <t>DN76</t>
  </si>
  <si>
    <t xml:space="preserve">RJ05GB5002 </t>
  </si>
  <si>
    <t>DN77</t>
  </si>
  <si>
    <t xml:space="preserve">RJ09GB4787 </t>
  </si>
  <si>
    <t>DN78</t>
  </si>
  <si>
    <t xml:space="preserve">RJ52GA0991 </t>
  </si>
  <si>
    <t>DN79</t>
  </si>
  <si>
    <t xml:space="preserve">RJ01GD0704 </t>
  </si>
  <si>
    <t>DN80</t>
  </si>
  <si>
    <t xml:space="preserve">RJ07GD8209 </t>
  </si>
  <si>
    <t>DN81</t>
  </si>
  <si>
    <t>RJ14GK5002</t>
  </si>
  <si>
    <t>DN82</t>
  </si>
  <si>
    <t>RJ19GE0093</t>
  </si>
  <si>
    <t>DN83</t>
  </si>
  <si>
    <t>RJ19GG8340</t>
  </si>
  <si>
    <t>DN84</t>
  </si>
  <si>
    <t>DN85</t>
  </si>
  <si>
    <t>DN86</t>
  </si>
  <si>
    <t>DN87</t>
  </si>
  <si>
    <t xml:space="preserve">RJ07GC6948 </t>
  </si>
  <si>
    <t xml:space="preserve">RJ42GA0497 </t>
  </si>
  <si>
    <t>Bindal Paper Mills Limited</t>
  </si>
  <si>
    <t>K173</t>
  </si>
  <si>
    <t xml:space="preserve">BR52G7379 </t>
  </si>
  <si>
    <t>K203</t>
  </si>
  <si>
    <t>BR24GA4646</t>
  </si>
  <si>
    <t>Cavendish Industries Ltd</t>
  </si>
  <si>
    <t>K200</t>
  </si>
  <si>
    <t xml:space="preserve">GJ12BY7510 </t>
  </si>
  <si>
    <t>K201</t>
  </si>
  <si>
    <t>GJ12BZ8510</t>
  </si>
  <si>
    <t>K174</t>
  </si>
  <si>
    <t xml:space="preserve">UP25FT4743 </t>
  </si>
  <si>
    <t>K176</t>
  </si>
  <si>
    <t xml:space="preserve">UP67T9901 </t>
  </si>
  <si>
    <t>K204</t>
  </si>
  <si>
    <t xml:space="preserve">HR58C5184 </t>
  </si>
  <si>
    <t>K205</t>
  </si>
  <si>
    <t>K172</t>
  </si>
  <si>
    <t xml:space="preserve">GJ12BZ9228 </t>
  </si>
  <si>
    <t>K202</t>
  </si>
  <si>
    <t xml:space="preserve">RJ06GB2163 </t>
  </si>
  <si>
    <t>K207</t>
  </si>
  <si>
    <t xml:space="preserve">GJ12CT7711 </t>
  </si>
  <si>
    <t>K209</t>
  </si>
  <si>
    <t>GJ12BZ5228</t>
  </si>
  <si>
    <t>Star Paper Mills Limited.</t>
  </si>
  <si>
    <t>K206</t>
  </si>
  <si>
    <t>UP11CT3510</t>
  </si>
  <si>
    <t>K208</t>
  </si>
  <si>
    <t>HR58C8345</t>
  </si>
  <si>
    <t>K175</t>
  </si>
  <si>
    <t xml:space="preserve">RJ52GA9655 </t>
  </si>
  <si>
    <t>B-100</t>
  </si>
  <si>
    <t xml:space="preserve">PB11CR5549 </t>
  </si>
  <si>
    <t>B-101</t>
  </si>
  <si>
    <t xml:space="preserve">BR44G9033 </t>
  </si>
  <si>
    <t>B-94</t>
  </si>
  <si>
    <t xml:space="preserve">PB13AW9897 </t>
  </si>
  <si>
    <t>B-95</t>
  </si>
  <si>
    <t xml:space="preserve">HR55S4015 </t>
  </si>
  <si>
    <t>B-96</t>
  </si>
  <si>
    <t xml:space="preserve">PB02CR8927 </t>
  </si>
  <si>
    <t>B-97</t>
  </si>
  <si>
    <t>UP12BT2555</t>
  </si>
  <si>
    <t>B-98</t>
  </si>
  <si>
    <t xml:space="preserve">RJ14GN4088 </t>
  </si>
  <si>
    <t>B-99</t>
  </si>
  <si>
    <t xml:space="preserve">RJ52GB2699 </t>
  </si>
  <si>
    <t>19.04.24</t>
  </si>
  <si>
    <t>RAJENDRA KUMAR</t>
  </si>
  <si>
    <t>SURESH CHAND</t>
  </si>
  <si>
    <t>LEKHRAJ</t>
  </si>
  <si>
    <t>MUKTYAR KHAN</t>
  </si>
  <si>
    <t>SHANKAR RAM</t>
  </si>
  <si>
    <t>SAMPAT SINGH</t>
  </si>
  <si>
    <t>BALDEV SARAN</t>
  </si>
  <si>
    <t>RAMESHWAR PRASAD</t>
  </si>
  <si>
    <t>BABLESH KUMAR</t>
  </si>
  <si>
    <t>BABU LAL MEENA</t>
  </si>
  <si>
    <t>PAID IN CASH</t>
  </si>
  <si>
    <t>20.04.24</t>
  </si>
  <si>
    <t>VINEET</t>
  </si>
  <si>
    <t>RAM CHANDRA</t>
  </si>
  <si>
    <t>LAXMI PRAKASH</t>
  </si>
  <si>
    <t>BANWARI GADWAL</t>
  </si>
  <si>
    <t>SHADIK</t>
  </si>
  <si>
    <t>SHADIK ALI</t>
  </si>
  <si>
    <t>SHRI NATH</t>
  </si>
  <si>
    <t>RAM  NIWAS</t>
  </si>
  <si>
    <t>SHIV  SHAKTI TILES</t>
  </si>
  <si>
    <t>HARUN</t>
  </si>
  <si>
    <t>VINA</t>
  </si>
  <si>
    <t>BHANWANI LAL</t>
  </si>
  <si>
    <t>BHANWAR LAL GURJAR</t>
  </si>
  <si>
    <t>RAM KARAN GURJAR</t>
  </si>
  <si>
    <t>JAMASHED</t>
  </si>
  <si>
    <t>DILSHAD</t>
  </si>
  <si>
    <t>MAU SOKAT</t>
  </si>
  <si>
    <t>ANEES</t>
  </si>
  <si>
    <t>AMARJIT SINGH</t>
  </si>
  <si>
    <t>SUNIT KUMAR</t>
  </si>
  <si>
    <t>SHRI BALA JI ROADLINES</t>
  </si>
  <si>
    <t>SURESH KUMAR CHOUDHARY</t>
  </si>
  <si>
    <t>22.04.24</t>
  </si>
  <si>
    <t>UJAIN ROADLINES</t>
  </si>
  <si>
    <t>SHRI VEER JI TRANSPORT CO</t>
  </si>
  <si>
    <t>DIVERT TO SVP</t>
  </si>
  <si>
    <t>RAKESH KUMAR</t>
  </si>
  <si>
    <t>BHOM SINGH</t>
  </si>
  <si>
    <t>LATIF SHAH</t>
  </si>
  <si>
    <t>MUKESH SINGH</t>
  </si>
  <si>
    <t>BANWARI GADHWAL</t>
  </si>
  <si>
    <t>GHANSHAYAM SINGH</t>
  </si>
  <si>
    <t>SUNDAR LAL MEENA</t>
  </si>
  <si>
    <t>RAJENDRA YADAV</t>
  </si>
  <si>
    <t>HEERA LAL MEENA</t>
  </si>
  <si>
    <t>RANA RAM</t>
  </si>
  <si>
    <t>PAVA A TAHKKAR</t>
  </si>
  <si>
    <t>K210</t>
  </si>
  <si>
    <t xml:space="preserve">GJ12BZ5328 </t>
  </si>
  <si>
    <t>K211</t>
  </si>
  <si>
    <t xml:space="preserve">GJ12BZ4928 </t>
  </si>
  <si>
    <t>K218</t>
  </si>
  <si>
    <t xml:space="preserve">PB04AE9256 </t>
  </si>
  <si>
    <t>JARNAIL SINGH</t>
  </si>
  <si>
    <t>K221</t>
  </si>
  <si>
    <t xml:space="preserve">RJ52GB5088 </t>
  </si>
  <si>
    <t>K222</t>
  </si>
  <si>
    <t xml:space="preserve">RJ52GA9390 </t>
  </si>
  <si>
    <t>K223</t>
  </si>
  <si>
    <t xml:space="preserve">RJ52GA2587 </t>
  </si>
  <si>
    <t>K224</t>
  </si>
  <si>
    <t>K225</t>
  </si>
  <si>
    <t xml:space="preserve">UP20BT5505 </t>
  </si>
  <si>
    <t>K226</t>
  </si>
  <si>
    <t xml:space="preserve">RJ52GA3963 </t>
  </si>
  <si>
    <t>K227</t>
  </si>
  <si>
    <t xml:space="preserve">RJ52GA8112 </t>
  </si>
  <si>
    <t>K228</t>
  </si>
  <si>
    <t xml:space="preserve">RJ52GA8380 </t>
  </si>
  <si>
    <t>K213</t>
  </si>
  <si>
    <t>RJ32GC3927</t>
  </si>
  <si>
    <t>K214</t>
  </si>
  <si>
    <t>RJ52GA1073</t>
  </si>
  <si>
    <t>K215</t>
  </si>
  <si>
    <t>HR58B8902</t>
  </si>
  <si>
    <t>K212</t>
  </si>
  <si>
    <t>K216</t>
  </si>
  <si>
    <t xml:space="preserve">NL01AA7811 </t>
  </si>
  <si>
    <t>K217</t>
  </si>
  <si>
    <t xml:space="preserve">UP67AT2843 </t>
  </si>
  <si>
    <t>K219</t>
  </si>
  <si>
    <t>BR52G7379</t>
  </si>
  <si>
    <t>K220</t>
  </si>
  <si>
    <t>B-102</t>
  </si>
  <si>
    <t xml:space="preserve">RJ52GA9398 </t>
  </si>
  <si>
    <t>B-106</t>
  </si>
  <si>
    <t xml:space="preserve">HR58C2107 </t>
  </si>
  <si>
    <t>B-111</t>
  </si>
  <si>
    <t xml:space="preserve">UP81BT8970 </t>
  </si>
  <si>
    <t>B-120</t>
  </si>
  <si>
    <t xml:space="preserve">RJ28GA3045 </t>
  </si>
  <si>
    <t>SRF Limited.</t>
  </si>
  <si>
    <t>B-103</t>
  </si>
  <si>
    <t xml:space="preserve">RJ32GD9698 </t>
  </si>
  <si>
    <t>B-104</t>
  </si>
  <si>
    <t xml:space="preserve">NL01AA9216 </t>
  </si>
  <si>
    <t>B-105</t>
  </si>
  <si>
    <t xml:space="preserve">RJ52GB1364 </t>
  </si>
  <si>
    <t>B-107</t>
  </si>
  <si>
    <t xml:space="preserve">RJ42GA1957 </t>
  </si>
  <si>
    <t>B-108</t>
  </si>
  <si>
    <t xml:space="preserve">RJ32GD5082 </t>
  </si>
  <si>
    <t>B-109</t>
  </si>
  <si>
    <t>RJ52GA8987</t>
  </si>
  <si>
    <t>B-110</t>
  </si>
  <si>
    <t xml:space="preserve">RJ52GB1302 </t>
  </si>
  <si>
    <t>B-112</t>
  </si>
  <si>
    <t>B-113</t>
  </si>
  <si>
    <t>RJ52GA9265</t>
  </si>
  <si>
    <t>B-114</t>
  </si>
  <si>
    <t>B-115</t>
  </si>
  <si>
    <t>B-116</t>
  </si>
  <si>
    <t>B-117</t>
  </si>
  <si>
    <t xml:space="preserve">RJ14GP3877 </t>
  </si>
  <si>
    <t>B-118</t>
  </si>
  <si>
    <t>RJ32GD9177</t>
  </si>
  <si>
    <t>B-119</t>
  </si>
  <si>
    <t xml:space="preserve">RJ01GC6510 </t>
  </si>
  <si>
    <t>DN/24-25/88</t>
  </si>
  <si>
    <t>RJ32GB9978</t>
  </si>
  <si>
    <t>DN/24-25/89</t>
  </si>
  <si>
    <t>RJ01GD4304</t>
  </si>
  <si>
    <t>DN/24-25/90</t>
  </si>
  <si>
    <t xml:space="preserve">RJ09GB9899 </t>
  </si>
  <si>
    <t>DN/24-25/91</t>
  </si>
  <si>
    <t xml:space="preserve">RJ32GA9057 </t>
  </si>
  <si>
    <t>DN/24-25/92</t>
  </si>
  <si>
    <t xml:space="preserve">RJ21GB7469 </t>
  </si>
  <si>
    <t>DN/24-25/93</t>
  </si>
  <si>
    <t xml:space="preserve">RJ48GA2633 </t>
  </si>
  <si>
    <t>DN/24-25/94</t>
  </si>
  <si>
    <t xml:space="preserve">RJ21GC1778 </t>
  </si>
  <si>
    <t>DN/24-25/95</t>
  </si>
  <si>
    <t xml:space="preserve">RJ01GB2102 </t>
  </si>
  <si>
    <t>DN/24-25/96</t>
  </si>
  <si>
    <t>RJ14GG2499</t>
  </si>
  <si>
    <t>DN/24-25/97</t>
  </si>
  <si>
    <t xml:space="preserve">RJ19GE3891 </t>
  </si>
  <si>
    <t>DN/24-25/98</t>
  </si>
  <si>
    <t>DN/24-25/99</t>
  </si>
  <si>
    <t>DN/24-25/100</t>
  </si>
  <si>
    <t xml:space="preserve">RJ32GA7231 </t>
  </si>
  <si>
    <t>DN/24-25/101</t>
  </si>
  <si>
    <t xml:space="preserve">RJ37GA1232 </t>
  </si>
  <si>
    <t>DN/24-25/102</t>
  </si>
  <si>
    <t xml:space="preserve">RJ29GA7472 </t>
  </si>
  <si>
    <t>DN/24-25/103</t>
  </si>
  <si>
    <t xml:space="preserve">RJ01GC6605 </t>
  </si>
  <si>
    <t>DN/24-25/104</t>
  </si>
  <si>
    <t>DN/24-25/105</t>
  </si>
  <si>
    <t>RJ01GC8304</t>
  </si>
  <si>
    <t>DN/24-25/106</t>
  </si>
  <si>
    <t xml:space="preserve">RJ01GC7004 </t>
  </si>
  <si>
    <t>DN/24-25/107</t>
  </si>
  <si>
    <t>DN/24-25/108</t>
  </si>
  <si>
    <t xml:space="preserve">RJ07GC5383 </t>
  </si>
  <si>
    <t>23.04.24</t>
  </si>
  <si>
    <t>KAPIL DEV PRASAD</t>
  </si>
  <si>
    <t>RAHUL KUMAR</t>
  </si>
  <si>
    <t>RAGHURAJ</t>
  </si>
  <si>
    <t>GANPAT RAM</t>
  </si>
  <si>
    <t>VIJAY</t>
  </si>
  <si>
    <t>TEJARAM</t>
  </si>
  <si>
    <t>DHEERAJ SHARMA</t>
  </si>
  <si>
    <t>KARNAL</t>
  </si>
  <si>
    <t>SOHAN SINGH</t>
  </si>
  <si>
    <t>RAJESH KUMAR</t>
  </si>
  <si>
    <t>HANUMAN</t>
  </si>
  <si>
    <t>RAJA RAM</t>
  </si>
  <si>
    <t>PREM RAM</t>
  </si>
  <si>
    <t>RATAN LAL</t>
  </si>
  <si>
    <t>MANGAL RAM MEENA</t>
  </si>
  <si>
    <t>HAJARI LAL GURJAR</t>
  </si>
  <si>
    <t>SURESH JAT</t>
  </si>
  <si>
    <t>JETHA RAMN</t>
  </si>
  <si>
    <t>BHAVESH VISAROLIYA</t>
  </si>
  <si>
    <t>MOHAN LAL GURJAR</t>
  </si>
  <si>
    <t>SAMUN HASAN</t>
  </si>
  <si>
    <t>MAKKHAN LAL JAT</t>
  </si>
  <si>
    <t>RAKESH RAM</t>
  </si>
  <si>
    <t>SHIV DAYAL</t>
  </si>
  <si>
    <t>NEMA RAM</t>
  </si>
  <si>
    <t>BHOPAL</t>
  </si>
  <si>
    <t>SANTOSH KUMAR SINGH</t>
  </si>
  <si>
    <t>MAHENDRA SINGH YADAV</t>
  </si>
  <si>
    <t>BAJRANG LAL JANGID</t>
  </si>
  <si>
    <t>VIKRAM SINGH</t>
  </si>
  <si>
    <t>BAJRANG SINGH</t>
  </si>
  <si>
    <t>K231</t>
  </si>
  <si>
    <t>RJ52GA3787</t>
  </si>
  <si>
    <t>K232</t>
  </si>
  <si>
    <t>RJ52GA1346</t>
  </si>
  <si>
    <t>K235</t>
  </si>
  <si>
    <t xml:space="preserve">RJ32GD6472 </t>
  </si>
  <si>
    <t>K236</t>
  </si>
  <si>
    <t xml:space="preserve">UP37T4352 </t>
  </si>
  <si>
    <t>K239</t>
  </si>
  <si>
    <t xml:space="preserve">RJ02GB0767 </t>
  </si>
  <si>
    <t>K241</t>
  </si>
  <si>
    <t xml:space="preserve">RJ31GB2544 </t>
  </si>
  <si>
    <t>K244</t>
  </si>
  <si>
    <t xml:space="preserve">RJ07GC3596 </t>
  </si>
  <si>
    <t>K247</t>
  </si>
  <si>
    <t xml:space="preserve">RJ31GB2757 </t>
  </si>
  <si>
    <t>K229</t>
  </si>
  <si>
    <t xml:space="preserve">UP22T4365 </t>
  </si>
  <si>
    <t>K230</t>
  </si>
  <si>
    <t xml:space="preserve">UP52AT6459 </t>
  </si>
  <si>
    <t>K233</t>
  </si>
  <si>
    <t xml:space="preserve">HR73B2239 </t>
  </si>
  <si>
    <t>K238</t>
  </si>
  <si>
    <t xml:space="preserve">UP25BT6447 </t>
  </si>
  <si>
    <t>K240</t>
  </si>
  <si>
    <t xml:space="preserve">UP22T4295 </t>
  </si>
  <si>
    <t>K251</t>
  </si>
  <si>
    <t xml:space="preserve">UP25BT9975 </t>
  </si>
  <si>
    <t>K234</t>
  </si>
  <si>
    <t>K237</t>
  </si>
  <si>
    <t xml:space="preserve">GJ12BZ4828 </t>
  </si>
  <si>
    <t>K245</t>
  </si>
  <si>
    <t xml:space="preserve">RJ32GC9990 </t>
  </si>
  <si>
    <t>K246</t>
  </si>
  <si>
    <t>RJ14GP2628</t>
  </si>
  <si>
    <t>K242</t>
  </si>
  <si>
    <t>BR02GA8291</t>
  </si>
  <si>
    <t>K243</t>
  </si>
  <si>
    <t>BR02GD2391</t>
  </si>
  <si>
    <t>K248</t>
  </si>
  <si>
    <t xml:space="preserve">BR02GD2959 </t>
  </si>
  <si>
    <t>K249</t>
  </si>
  <si>
    <t>BR02GA7013</t>
  </si>
  <si>
    <t>K250</t>
  </si>
  <si>
    <t xml:space="preserve">JH02AS8735 </t>
  </si>
  <si>
    <t>DN109</t>
  </si>
  <si>
    <t>DN110</t>
  </si>
  <si>
    <t xml:space="preserve">RJ52GB3044 </t>
  </si>
  <si>
    <t>DN111</t>
  </si>
  <si>
    <t xml:space="preserve">RJ47GA0953 </t>
  </si>
  <si>
    <t>DN112</t>
  </si>
  <si>
    <t xml:space="preserve">RJ52GB0283 </t>
  </si>
  <si>
    <t>DN113</t>
  </si>
  <si>
    <t>DN114</t>
  </si>
  <si>
    <t xml:space="preserve">RJ14GG4359 </t>
  </si>
  <si>
    <t>DN115</t>
  </si>
  <si>
    <t xml:space="preserve">RJ01GB8481 </t>
  </si>
  <si>
    <t>B-121</t>
  </si>
  <si>
    <t>RJ01GC6509</t>
  </si>
  <si>
    <t>B-122</t>
  </si>
  <si>
    <t xml:space="preserve">RJ09GB7573 </t>
  </si>
  <si>
    <t>B-123</t>
  </si>
  <si>
    <t xml:space="preserve">RJ52GA8293 </t>
  </si>
  <si>
    <t>25.04.24</t>
  </si>
  <si>
    <t>SUMER SINGH CHOUDHARY</t>
  </si>
  <si>
    <t>SHRWAN RAM</t>
  </si>
  <si>
    <t>JITENDRA KUMAR MEENA</t>
  </si>
  <si>
    <t>ARVIND YADAV</t>
  </si>
  <si>
    <t>NEW U.P HARIYANA</t>
  </si>
  <si>
    <t>VIRENDRA SINGH</t>
  </si>
  <si>
    <t>SACHIN</t>
  </si>
  <si>
    <t>ANIL</t>
  </si>
  <si>
    <t>PARVEZ KHA</t>
  </si>
  <si>
    <t>J.N ENGINEERING</t>
  </si>
  <si>
    <t>MOHSIN KHAN</t>
  </si>
  <si>
    <t>ARVIND SHARMA</t>
  </si>
  <si>
    <t>BEENA RAJKUMAR MEENA</t>
  </si>
  <si>
    <t>SAMIN KHAN</t>
  </si>
  <si>
    <t>RAM KUMAR</t>
  </si>
  <si>
    <t>SUKHCHAIN SINGH</t>
  </si>
  <si>
    <t>THAKKAR VIVEK SANJAY BHAI</t>
  </si>
  <si>
    <t>MONIKA DEVI</t>
  </si>
  <si>
    <t>26.04.24</t>
  </si>
  <si>
    <t>GITA DEVI</t>
  </si>
  <si>
    <t>SHAHNAWAJ</t>
  </si>
  <si>
    <t>PUNESH KUMAR</t>
  </si>
  <si>
    <t>NARSI LAL</t>
  </si>
  <si>
    <t>AMAN FAUZDAR</t>
  </si>
  <si>
    <t>K254</t>
  </si>
  <si>
    <t xml:space="preserve">GJ12BZ1298 </t>
  </si>
  <si>
    <t>K255</t>
  </si>
  <si>
    <t>GJ12CT3083</t>
  </si>
  <si>
    <t>K256</t>
  </si>
  <si>
    <t>GJ12BT9278</t>
  </si>
  <si>
    <t>K258</t>
  </si>
  <si>
    <t>HR46F2410</t>
  </si>
  <si>
    <t>K252</t>
  </si>
  <si>
    <t>K253</t>
  </si>
  <si>
    <t>UP62BT5918</t>
  </si>
  <si>
    <t>K257</t>
  </si>
  <si>
    <t>UP25CT3790</t>
  </si>
  <si>
    <t>K259</t>
  </si>
  <si>
    <t>UP25AT7672</t>
  </si>
  <si>
    <t>K260</t>
  </si>
  <si>
    <t xml:space="preserve">RJ02GB6461 </t>
  </si>
  <si>
    <t>K261</t>
  </si>
  <si>
    <t>UP25BT9567</t>
  </si>
  <si>
    <t>K262</t>
  </si>
  <si>
    <t xml:space="preserve">RJ18GB3941 </t>
  </si>
  <si>
    <t>K263</t>
  </si>
  <si>
    <t xml:space="preserve">UP25ET1659 </t>
  </si>
  <si>
    <t>DN116</t>
  </si>
  <si>
    <t xml:space="preserve">RJ19GH9426 </t>
  </si>
  <si>
    <t>DN117</t>
  </si>
  <si>
    <t>DN118</t>
  </si>
  <si>
    <t>DN119</t>
  </si>
  <si>
    <t xml:space="preserve">RJ47GA1561 </t>
  </si>
  <si>
    <t>B-124</t>
  </si>
  <si>
    <t xml:space="preserve">RJ52GA9552 </t>
  </si>
  <si>
    <t>B-125</t>
  </si>
  <si>
    <t>B-126</t>
  </si>
  <si>
    <t>RJ52GA8295</t>
  </si>
  <si>
    <t>B-127</t>
  </si>
  <si>
    <t xml:space="preserve">RJ36GA8789 </t>
  </si>
  <si>
    <t>Patel Agri  Industries Pvt Ltd</t>
  </si>
  <si>
    <t>VKCPL8</t>
  </si>
  <si>
    <t>VKCPL9</t>
  </si>
  <si>
    <t>VKCPL10</t>
  </si>
  <si>
    <t>VKCPL11</t>
  </si>
  <si>
    <t>VKCPL12</t>
  </si>
  <si>
    <t>VKCPL13</t>
  </si>
  <si>
    <t>VKCPL14</t>
  </si>
  <si>
    <t xml:space="preserve">JH02AS8507 </t>
  </si>
  <si>
    <t xml:space="preserve">JH02AX8332 </t>
  </si>
  <si>
    <t>JH19C3344</t>
  </si>
  <si>
    <t>JH02AL6320</t>
  </si>
  <si>
    <t>JH19B7010</t>
  </si>
  <si>
    <t xml:space="preserve">UP67AT2486 </t>
  </si>
  <si>
    <t xml:space="preserve">JH02AH1914 </t>
  </si>
  <si>
    <t>TEHRI PULP &amp; PAPER LTD</t>
  </si>
  <si>
    <t>VKCPL6</t>
  </si>
  <si>
    <t>K266</t>
  </si>
  <si>
    <t xml:space="preserve">RJ52GA3459 </t>
  </si>
  <si>
    <t>K264</t>
  </si>
  <si>
    <t xml:space="preserve">RJ09GC1467 </t>
  </si>
  <si>
    <t>K265</t>
  </si>
  <si>
    <t xml:space="preserve">UP22BT0610 </t>
  </si>
  <si>
    <t>K267</t>
  </si>
  <si>
    <t xml:space="preserve">UP25DT6022 </t>
  </si>
  <si>
    <t>K268</t>
  </si>
  <si>
    <t>PB04AE9625</t>
  </si>
  <si>
    <t>K269</t>
  </si>
  <si>
    <t xml:space="preserve">GJ39T6128 </t>
  </si>
  <si>
    <t>B-128</t>
  </si>
  <si>
    <t>RJ52GB9698</t>
  </si>
  <si>
    <t>B-129</t>
  </si>
  <si>
    <t xml:space="preserve">RJ01GC6604 </t>
  </si>
  <si>
    <t>DN120</t>
  </si>
  <si>
    <t>DN121</t>
  </si>
  <si>
    <t xml:space="preserve">RJ14GP2077 </t>
  </si>
  <si>
    <t>DN122</t>
  </si>
  <si>
    <t>RJ19GE8277</t>
  </si>
  <si>
    <t>27.04.24</t>
  </si>
  <si>
    <t>SHIV JI RAM</t>
  </si>
  <si>
    <t>RAM KUMAR SAINI</t>
  </si>
  <si>
    <t>R.K GOLDEN ROAD</t>
  </si>
  <si>
    <t>MAHENDRA KUMAR</t>
  </si>
  <si>
    <t>MUKESH BANJARA</t>
  </si>
  <si>
    <t>07.04.24</t>
  </si>
  <si>
    <t>POONA RAM DUDI</t>
  </si>
  <si>
    <t>KAMRUZZAMAM</t>
  </si>
  <si>
    <t>M.S MAAN CARRIERS</t>
  </si>
  <si>
    <t>SHAMBHU YADAV</t>
  </si>
  <si>
    <t>JITENDRA YADAV</t>
  </si>
  <si>
    <t>RAM PARVESH YADAV</t>
  </si>
  <si>
    <t>MOHAN KUMAR</t>
  </si>
  <si>
    <t>SITA RAM JAT</t>
  </si>
  <si>
    <t>27.04.27</t>
  </si>
  <si>
    <t>SHRI BALA JI ROAD LINES</t>
  </si>
  <si>
    <t>HARISH CHAND JAT</t>
  </si>
  <si>
    <t>DEEPAK MALI</t>
  </si>
  <si>
    <t>KISSNA RAM JAT</t>
  </si>
  <si>
    <t>MANOHAR</t>
  </si>
  <si>
    <t>TILA RAM</t>
  </si>
  <si>
    <t>SHIV LAL</t>
  </si>
  <si>
    <t>MOTI RAM</t>
  </si>
  <si>
    <t>BR06GC4297</t>
  </si>
  <si>
    <t xml:space="preserve">JH19B7346 </t>
  </si>
  <si>
    <t>VKCPL15</t>
  </si>
  <si>
    <t>VKCPL16</t>
  </si>
  <si>
    <t>Bhola Ram Papers &amp; Power Private Limited</t>
  </si>
  <si>
    <t>VKCPL17</t>
  </si>
  <si>
    <t xml:space="preserve">UP38T8013 </t>
  </si>
  <si>
    <t>VKCPL18</t>
  </si>
  <si>
    <t xml:space="preserve">UP38T4224 </t>
  </si>
  <si>
    <t>VKCPL19</t>
  </si>
  <si>
    <t xml:space="preserve">UP38T5579 </t>
  </si>
  <si>
    <t>VKCPL20</t>
  </si>
  <si>
    <t xml:space="preserve">UP38AT0239 </t>
  </si>
  <si>
    <t>DN/24-25/123</t>
  </si>
  <si>
    <t xml:space="preserve">RJ29GA9978 </t>
  </si>
  <si>
    <t>DN/24-25/124</t>
  </si>
  <si>
    <t>RJ14GE6315</t>
  </si>
  <si>
    <t>DN/24-25/125</t>
  </si>
  <si>
    <t xml:space="preserve">RJ52GA4970 </t>
  </si>
  <si>
    <t>DN/24-25/126</t>
  </si>
  <si>
    <t xml:space="preserve">RJ52GA0517 </t>
  </si>
  <si>
    <t>DN/24-25/127</t>
  </si>
  <si>
    <t>DN/24-25/128</t>
  </si>
  <si>
    <t>DN/24-25/129</t>
  </si>
  <si>
    <t>DN/24-25/130</t>
  </si>
  <si>
    <t>RJ52GA8285</t>
  </si>
  <si>
    <t>K270</t>
  </si>
  <si>
    <t>K272</t>
  </si>
  <si>
    <t>GJ12CT9228</t>
  </si>
  <si>
    <t>K274</t>
  </si>
  <si>
    <t>UP33BT6474</t>
  </si>
  <si>
    <t>K275</t>
  </si>
  <si>
    <t>RJ52GA9379</t>
  </si>
  <si>
    <t>K278</t>
  </si>
  <si>
    <t>UP21CT8907</t>
  </si>
  <si>
    <t>K273</t>
  </si>
  <si>
    <t xml:space="preserve">UP85ET2908 </t>
  </si>
  <si>
    <t>K276</t>
  </si>
  <si>
    <t>K277</t>
  </si>
  <si>
    <t xml:space="preserve">UP25CT8465 </t>
  </si>
  <si>
    <t>K279</t>
  </si>
  <si>
    <t xml:space="preserve">UP25ET2724 </t>
  </si>
  <si>
    <t>K280</t>
  </si>
  <si>
    <t>UP25ET1315</t>
  </si>
  <si>
    <t>K271</t>
  </si>
  <si>
    <t>RJ32GD4787</t>
  </si>
  <si>
    <t>B-130</t>
  </si>
  <si>
    <t xml:space="preserve">RJ52GB0867 </t>
  </si>
  <si>
    <t>B-131</t>
  </si>
  <si>
    <t>B-132</t>
  </si>
  <si>
    <t xml:space="preserve">RJ52GB5336 </t>
  </si>
  <si>
    <t>B-133</t>
  </si>
  <si>
    <t xml:space="preserve">RJ52GB2893 </t>
  </si>
  <si>
    <t>B-134</t>
  </si>
  <si>
    <t xml:space="preserve">RJ52GA9173 </t>
  </si>
  <si>
    <t>B-135</t>
  </si>
  <si>
    <t xml:space="preserve">RJ32GD9677 </t>
  </si>
  <si>
    <t>B-136</t>
  </si>
  <si>
    <t>B-137</t>
  </si>
  <si>
    <t>RJ32GB8157</t>
  </si>
  <si>
    <t>30.04.24</t>
  </si>
  <si>
    <t>MD NURANI KHAN</t>
  </si>
  <si>
    <t>MUKEEM KHAN</t>
  </si>
  <si>
    <t>GULVEZ KHAN</t>
  </si>
  <si>
    <t>AYUB KHAN</t>
  </si>
  <si>
    <t>ALOK SHARMA</t>
  </si>
  <si>
    <t>ZAHOOR ALI</t>
  </si>
  <si>
    <t>vidya devi</t>
  </si>
  <si>
    <t>DHARMENDRA</t>
  </si>
  <si>
    <t>RAJU KANWAR</t>
  </si>
  <si>
    <t>HUKMA RAM</t>
  </si>
  <si>
    <t>MAHESH</t>
  </si>
  <si>
    <t>01.05.24</t>
  </si>
  <si>
    <t>RAJESH KUMAR MALI</t>
  </si>
  <si>
    <t>POKHAR SINGH</t>
  </si>
  <si>
    <t>OM PRAKASH MEENA</t>
  </si>
  <si>
    <t>HOLD</t>
  </si>
  <si>
    <t>JAGDISH NARAYAN MISHRA</t>
  </si>
  <si>
    <t>02.05.24</t>
  </si>
  <si>
    <t>IMRAN KHAN</t>
  </si>
  <si>
    <t>MRITYUNJAY SINGH</t>
  </si>
  <si>
    <t>SUKHWINDER SINGH</t>
  </si>
  <si>
    <t>BANSI DHAR MEENA</t>
  </si>
  <si>
    <t>DHARU RAM JAT</t>
  </si>
  <si>
    <t>JAGDISH  TRANSPORT</t>
  </si>
  <si>
    <t>PREAM RAM</t>
  </si>
  <si>
    <t xml:space="preserve">BABU LAL  </t>
  </si>
  <si>
    <t>AFJAL KHAN</t>
  </si>
  <si>
    <t>WASEEM BEG</t>
  </si>
  <si>
    <t>AQEEL AHMAD</t>
  </si>
  <si>
    <t>KAILASH CHAND JAT</t>
  </si>
  <si>
    <t>PRITAM KUMAR</t>
  </si>
  <si>
    <t>ALWAR RAJATSHAN GUJRAT</t>
  </si>
  <si>
    <t>K281</t>
  </si>
  <si>
    <t>HR58B8197</t>
  </si>
  <si>
    <t>03.05.24</t>
  </si>
  <si>
    <t>GULSHER ALI</t>
  </si>
  <si>
    <t>RAJESH KUMAR GURJAR</t>
  </si>
  <si>
    <t>SANTOSH PRASAD</t>
  </si>
  <si>
    <t>MANOJ KUMAR RANA</t>
  </si>
  <si>
    <t>AKHILESH KUMAR YADAV</t>
  </si>
  <si>
    <t>BIRENDRA KUMAR</t>
  </si>
  <si>
    <t>KESHWARI SAV</t>
  </si>
  <si>
    <t>VKCPL/24-25/21</t>
  </si>
  <si>
    <t>UP38AT0477</t>
  </si>
  <si>
    <t>VKCPL/24-25/34</t>
  </si>
  <si>
    <t xml:space="preserve">UP38T3306 </t>
  </si>
  <si>
    <t>VKCPL/24-25/35</t>
  </si>
  <si>
    <t xml:space="preserve">UP38T6843 </t>
  </si>
  <si>
    <t>VKCPL/24-25/36</t>
  </si>
  <si>
    <t>MH20EL9097</t>
  </si>
  <si>
    <t>EASTERN INDIA BIOFUELS PRIVATE LIMITED</t>
  </si>
  <si>
    <t>VKCPL/24-25/31</t>
  </si>
  <si>
    <t>BR02GA8513</t>
  </si>
  <si>
    <t>VKCPL/24-25/32</t>
  </si>
  <si>
    <t>JH12J6357</t>
  </si>
  <si>
    <t>VKCPL/24-25/33</t>
  </si>
  <si>
    <t xml:space="preserve">BR27GA5587 </t>
  </si>
  <si>
    <t xml:space="preserve">JH19B8080 </t>
  </si>
  <si>
    <t xml:space="preserve">JH02AX1683 </t>
  </si>
  <si>
    <t xml:space="preserve">JH19B7010 </t>
  </si>
  <si>
    <t>CG04LF9172</t>
  </si>
  <si>
    <t>JH02AX8332</t>
  </si>
  <si>
    <t xml:space="preserve">JH19A7905 </t>
  </si>
  <si>
    <t>VKCP24</t>
  </si>
  <si>
    <t>VKCPL25</t>
  </si>
  <si>
    <t>VKCPL26</t>
  </si>
  <si>
    <t>VKCPL27</t>
  </si>
  <si>
    <t>VKCPL28</t>
  </si>
  <si>
    <t>VKCPL29</t>
  </si>
  <si>
    <t>VKCPL30</t>
  </si>
  <si>
    <t>K282</t>
  </si>
  <si>
    <t xml:space="preserve">UP25FT4385 </t>
  </si>
  <si>
    <t>K283</t>
  </si>
  <si>
    <t xml:space="preserve">UP25ET3654 </t>
  </si>
  <si>
    <t>K284</t>
  </si>
  <si>
    <t xml:space="preserve">UP25GT1712 </t>
  </si>
  <si>
    <t>K285</t>
  </si>
  <si>
    <t>K286</t>
  </si>
  <si>
    <t>HR73B9843</t>
  </si>
  <si>
    <t>B-140</t>
  </si>
  <si>
    <t xml:space="preserve">RJ32GC9803 </t>
  </si>
  <si>
    <t>B-141</t>
  </si>
  <si>
    <t>RJ32GD6483</t>
  </si>
  <si>
    <t>B-142</t>
  </si>
  <si>
    <t xml:space="preserve">RJ52GA4534 </t>
  </si>
  <si>
    <t>B-143</t>
  </si>
  <si>
    <t>RJ14GJ5124</t>
  </si>
  <si>
    <t>KUNDAN PRASAD</t>
  </si>
  <si>
    <t>RISHAB</t>
  </si>
  <si>
    <t>PRAWEJ ALAM</t>
  </si>
  <si>
    <t>MOUFIL MIYAN</t>
  </si>
  <si>
    <t>MOHAN GANJHU</t>
  </si>
  <si>
    <t>JUBER KHAN</t>
  </si>
  <si>
    <t>HAWA SINGH</t>
  </si>
  <si>
    <t>BABBOO KHAN</t>
  </si>
  <si>
    <t>KAILASH CHAND YADAV</t>
  </si>
  <si>
    <t>B-138</t>
  </si>
  <si>
    <t>RJ09GC4222</t>
  </si>
  <si>
    <t>B-139</t>
  </si>
  <si>
    <t>JAI RAM KATRAIYA</t>
  </si>
  <si>
    <t>KUNJAL LOGISTICS</t>
  </si>
  <si>
    <t>RAGHURAJ CHOUHAN</t>
  </si>
  <si>
    <t>BADRI NARAYAN MEENA</t>
  </si>
  <si>
    <t>RAMOVTAR KUDI</t>
  </si>
  <si>
    <t>HIRA LAL MEENA</t>
  </si>
  <si>
    <t>SURESH KUMAR MEENA</t>
  </si>
  <si>
    <t>HASAN TRADERS</t>
  </si>
  <si>
    <t>MOHD ASIM</t>
  </si>
  <si>
    <t>MOHD ADIL</t>
  </si>
  <si>
    <t>MOHD ASIF</t>
  </si>
  <si>
    <t>ABDUL MUTALIB</t>
  </si>
  <si>
    <t>04.05.24</t>
  </si>
  <si>
    <t>GULAB KUMAR</t>
  </si>
  <si>
    <t xml:space="preserve">JH19C3344 </t>
  </si>
  <si>
    <t>VIRENDRA SINGH  NEHRA</t>
  </si>
  <si>
    <t>ADITYA FILIING STAION</t>
  </si>
  <si>
    <t>ZAHAGIR</t>
  </si>
  <si>
    <t>WASIM AKRAM</t>
  </si>
  <si>
    <t>BHEEMRAJ YADAV</t>
  </si>
  <si>
    <t>DHARAMPAL MEEN</t>
  </si>
  <si>
    <t>06.05.24</t>
  </si>
  <si>
    <t>GURDEEP SINGH</t>
  </si>
  <si>
    <t>MOHD KALIM</t>
  </si>
  <si>
    <t>DHOOMI RAM</t>
  </si>
  <si>
    <t>AHSAN ALI</t>
  </si>
  <si>
    <t>AJAY KUMAR</t>
  </si>
  <si>
    <t>SAMUNDAR</t>
  </si>
  <si>
    <t>NARENDRA KUMAR</t>
  </si>
  <si>
    <t>RAM PRASAD</t>
  </si>
  <si>
    <t>NASEEM AKHTAR</t>
  </si>
  <si>
    <t>MOHD SHABREZ</t>
  </si>
  <si>
    <t>07.05.24</t>
  </si>
  <si>
    <t>TARUN YADAV</t>
  </si>
  <si>
    <t>RANJEET KUMAR</t>
  </si>
  <si>
    <t>MAHENDRA YADAV</t>
  </si>
  <si>
    <t>MUNASAHIB HUSAIN</t>
  </si>
  <si>
    <t>RIZWAN</t>
  </si>
  <si>
    <t>SACHIN GUPTA</t>
  </si>
  <si>
    <t>08.05.24</t>
  </si>
  <si>
    <t>BABU LAL CHOUDHRY</t>
  </si>
  <si>
    <t>ARIF KHAN</t>
  </si>
  <si>
    <t>15.05.24</t>
  </si>
  <si>
    <t>MOTI RAM DUKIYA</t>
  </si>
  <si>
    <t>SHURVEER SINGH</t>
  </si>
  <si>
    <t>18.05.24</t>
  </si>
  <si>
    <t>BANSHA RAM</t>
  </si>
  <si>
    <t>30.05.24</t>
  </si>
  <si>
    <t>ANNU SUPPLIERS</t>
  </si>
  <si>
    <t>03.06.24</t>
  </si>
  <si>
    <t>KAMAL PRASADYADAV</t>
  </si>
</sst>
</file>

<file path=xl/styles.xml><?xml version="1.0" encoding="utf-8"?>
<styleSheet xmlns="http://schemas.openxmlformats.org/spreadsheetml/2006/main">
  <numFmts count="3">
    <numFmt numFmtId="164" formatCode="0.000;[Red]0.000"/>
    <numFmt numFmtId="165" formatCode="0.00;[Red]0.00"/>
    <numFmt numFmtId="166" formatCode="dd\-mmm\-yy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165" fontId="2" fillId="0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166" fontId="4" fillId="0" borderId="4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/>
    </xf>
    <xf numFmtId="2" fontId="2" fillId="0" borderId="4" xfId="0" applyNumberFormat="1" applyFont="1" applyBorder="1" applyAlignment="1">
      <alignment horizontal="center" vertical="top"/>
    </xf>
    <xf numFmtId="2" fontId="5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166" fontId="4" fillId="0" borderId="0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4" fillId="0" borderId="0" xfId="0" applyNumberFormat="1" applyFont="1" applyBorder="1" applyAlignment="1">
      <alignment horizontal="center" vertical="top"/>
    </xf>
    <xf numFmtId="2" fontId="2" fillId="0" borderId="0" xfId="0" applyNumberFormat="1" applyFont="1" applyBorder="1" applyAlignment="1">
      <alignment horizontal="center" vertical="top"/>
    </xf>
    <xf numFmtId="2" fontId="5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166" fontId="7" fillId="2" borderId="4" xfId="0" applyNumberFormat="1" applyFont="1" applyFill="1" applyBorder="1" applyAlignment="1">
      <alignment horizontal="center" vertical="top"/>
    </xf>
    <xf numFmtId="49" fontId="3" fillId="2" borderId="4" xfId="0" applyNumberFormat="1" applyFont="1" applyFill="1" applyBorder="1" applyAlignment="1">
      <alignment horizontal="center" vertical="top"/>
    </xf>
    <xf numFmtId="49" fontId="7" fillId="2" borderId="4" xfId="0" applyNumberFormat="1" applyFont="1" applyFill="1" applyBorder="1" applyAlignment="1">
      <alignment horizontal="center" vertical="top"/>
    </xf>
    <xf numFmtId="2" fontId="3" fillId="2" borderId="4" xfId="0" applyNumberFormat="1" applyFont="1" applyFill="1" applyBorder="1" applyAlignment="1">
      <alignment horizontal="center" vertical="top"/>
    </xf>
    <xf numFmtId="2" fontId="8" fillId="2" borderId="4" xfId="0" applyNumberFormat="1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165" fontId="8" fillId="2" borderId="4" xfId="0" applyNumberFormat="1" applyFont="1" applyFill="1" applyBorder="1" applyAlignment="1">
      <alignment horizontal="center"/>
    </xf>
    <xf numFmtId="0" fontId="6" fillId="2" borderId="0" xfId="0" applyFont="1" applyFill="1"/>
    <xf numFmtId="0" fontId="1" fillId="0" borderId="5" xfId="0" applyFont="1" applyFill="1" applyBorder="1" applyAlignment="1">
      <alignment horizontal="center"/>
    </xf>
    <xf numFmtId="166" fontId="9" fillId="3" borderId="4" xfId="0" applyNumberFormat="1" applyFont="1" applyFill="1" applyBorder="1" applyAlignment="1">
      <alignment horizontal="center" vertical="top"/>
    </xf>
    <xf numFmtId="49" fontId="10" fillId="3" borderId="4" xfId="0" applyNumberFormat="1" applyFont="1" applyFill="1" applyBorder="1" applyAlignment="1">
      <alignment horizontal="center" vertical="top"/>
    </xf>
    <xf numFmtId="49" fontId="9" fillId="3" borderId="4" xfId="0" applyNumberFormat="1" applyFont="1" applyFill="1" applyBorder="1" applyAlignment="1">
      <alignment horizontal="center" vertical="top"/>
    </xf>
    <xf numFmtId="2" fontId="10" fillId="3" borderId="4" xfId="0" applyNumberFormat="1" applyFont="1" applyFill="1" applyBorder="1" applyAlignment="1">
      <alignment horizontal="center" vertical="top"/>
    </xf>
    <xf numFmtId="2" fontId="11" fillId="3" borderId="4" xfId="0" applyNumberFormat="1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165" fontId="11" fillId="3" borderId="4" xfId="0" applyNumberFormat="1" applyFont="1" applyFill="1" applyBorder="1" applyAlignment="1">
      <alignment horizontal="center"/>
    </xf>
    <xf numFmtId="0" fontId="12" fillId="3" borderId="0" xfId="0" applyFont="1" applyFill="1"/>
    <xf numFmtId="0" fontId="8" fillId="2" borderId="0" xfId="0" applyFont="1" applyFill="1"/>
    <xf numFmtId="166" fontId="4" fillId="3" borderId="4" xfId="0" applyNumberFormat="1" applyFont="1" applyFill="1" applyBorder="1" applyAlignment="1">
      <alignment horizontal="center" vertical="top"/>
    </xf>
    <xf numFmtId="49" fontId="2" fillId="3" borderId="4" xfId="0" applyNumberFormat="1" applyFont="1" applyFill="1" applyBorder="1" applyAlignment="1">
      <alignment horizontal="center" vertical="top"/>
    </xf>
    <xf numFmtId="49" fontId="4" fillId="3" borderId="4" xfId="0" applyNumberFormat="1" applyFont="1" applyFill="1" applyBorder="1" applyAlignment="1">
      <alignment horizontal="center" vertical="top"/>
    </xf>
    <xf numFmtId="2" fontId="2" fillId="3" borderId="4" xfId="0" applyNumberFormat="1" applyFont="1" applyFill="1" applyBorder="1" applyAlignment="1">
      <alignment horizontal="center" vertical="top"/>
    </xf>
    <xf numFmtId="2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0" fontId="0" fillId="3" borderId="0" xfId="0" applyFont="1" applyFill="1"/>
    <xf numFmtId="166" fontId="4" fillId="2" borderId="4" xfId="0" applyNumberFormat="1" applyFont="1" applyFill="1" applyBorder="1" applyAlignment="1">
      <alignment horizontal="center" vertical="top"/>
    </xf>
    <xf numFmtId="49" fontId="2" fillId="2" borderId="4" xfId="0" applyNumberFormat="1" applyFont="1" applyFill="1" applyBorder="1" applyAlignment="1">
      <alignment horizontal="center" vertical="top"/>
    </xf>
    <xf numFmtId="49" fontId="4" fillId="2" borderId="4" xfId="0" applyNumberFormat="1" applyFont="1" applyFill="1" applyBorder="1" applyAlignment="1">
      <alignment horizontal="center" vertical="top"/>
    </xf>
    <xf numFmtId="2" fontId="2" fillId="2" borderId="4" xfId="0" applyNumberFormat="1" applyFont="1" applyFill="1" applyBorder="1" applyAlignment="1">
      <alignment horizontal="center" vertical="top"/>
    </xf>
    <xf numFmtId="2" fontId="5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5" fontId="1" fillId="2" borderId="4" xfId="0" applyNumberFormat="1" applyFont="1" applyFill="1" applyBorder="1" applyAlignment="1">
      <alignment horizontal="center"/>
    </xf>
    <xf numFmtId="0" fontId="0" fillId="2" borderId="0" xfId="0" applyFill="1"/>
    <xf numFmtId="166" fontId="4" fillId="4" borderId="4" xfId="0" applyNumberFormat="1" applyFont="1" applyFill="1" applyBorder="1" applyAlignment="1">
      <alignment horizontal="center" vertical="top"/>
    </xf>
    <xf numFmtId="49" fontId="2" fillId="4" borderId="4" xfId="0" applyNumberFormat="1" applyFont="1" applyFill="1" applyBorder="1" applyAlignment="1">
      <alignment horizontal="center" vertical="top"/>
    </xf>
    <xf numFmtId="49" fontId="4" fillId="4" borderId="4" xfId="0" applyNumberFormat="1" applyFont="1" applyFill="1" applyBorder="1" applyAlignment="1">
      <alignment horizontal="center" vertical="top"/>
    </xf>
    <xf numFmtId="2" fontId="2" fillId="4" borderId="4" xfId="0" applyNumberFormat="1" applyFont="1" applyFill="1" applyBorder="1" applyAlignment="1">
      <alignment horizontal="center" vertical="top"/>
    </xf>
    <xf numFmtId="2" fontId="5" fillId="4" borderId="4" xfId="0" applyNumberFormat="1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165" fontId="1" fillId="4" borderId="4" xfId="0" applyNumberFormat="1" applyFont="1" applyFill="1" applyBorder="1" applyAlignment="1">
      <alignment horizontal="center"/>
    </xf>
    <xf numFmtId="0" fontId="0" fillId="4" borderId="0" xfId="0" applyFill="1"/>
    <xf numFmtId="49" fontId="10" fillId="4" borderId="4" xfId="0" applyNumberFormat="1" applyFont="1" applyFill="1" applyBorder="1" applyAlignment="1">
      <alignment horizontal="center" vertical="top"/>
    </xf>
    <xf numFmtId="2" fontId="5" fillId="3" borderId="4" xfId="0" applyNumberFormat="1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82"/>
  <sheetViews>
    <sheetView tabSelected="1" workbookViewId="0">
      <pane ySplit="1" topLeftCell="A431" activePane="bottomLeft" state="frozen"/>
      <selection pane="bottomLeft" activeCell="C447" sqref="A1:XFD1048576"/>
    </sheetView>
  </sheetViews>
  <sheetFormatPr defaultColWidth="11.140625" defaultRowHeight="15"/>
  <cols>
    <col min="1" max="1" width="8.7109375" bestFit="1" customWidth="1"/>
    <col min="2" max="2" width="36.85546875" bestFit="1" customWidth="1"/>
    <col min="3" max="3" width="15.85546875" customWidth="1"/>
    <col min="4" max="4" width="17.42578125" customWidth="1"/>
    <col min="5" max="5" width="7" customWidth="1"/>
    <col min="6" max="6" width="10" bestFit="1" customWidth="1"/>
    <col min="7" max="7" width="7.5703125" bestFit="1" customWidth="1"/>
    <col min="8" max="8" width="7.28515625" customWidth="1"/>
    <col min="9" max="9" width="9.140625" customWidth="1"/>
    <col min="10" max="10" width="12" customWidth="1"/>
    <col min="11" max="11" width="8" bestFit="1" customWidth="1"/>
    <col min="12" max="12" width="13" customWidth="1"/>
    <col min="13" max="13" width="11.42578125" customWidth="1"/>
    <col min="14" max="14" width="6.7109375" bestFit="1" customWidth="1"/>
    <col min="15" max="15" width="6" bestFit="1" customWidth="1"/>
    <col min="16" max="16" width="12.5703125" bestFit="1" customWidth="1"/>
    <col min="17" max="17" width="5.42578125" bestFit="1" customWidth="1"/>
    <col min="18" max="18" width="6" customWidth="1"/>
    <col min="19" max="19" width="10.42578125" bestFit="1" customWidth="1"/>
    <col min="20" max="20" width="9" bestFit="1" customWidth="1"/>
    <col min="21" max="21" width="4.5703125" bestFit="1" customWidth="1"/>
    <col min="22" max="22" width="6.7109375" bestFit="1" customWidth="1"/>
    <col min="23" max="23" width="14" bestFit="1" customWidth="1"/>
    <col min="24" max="24" width="8.5703125" bestFit="1" customWidth="1"/>
    <col min="25" max="25" width="15" bestFit="1" customWidth="1"/>
    <col min="26" max="26" width="19.5703125" bestFit="1" customWidth="1"/>
    <col min="27" max="27" width="32.85546875" bestFit="1" customWidth="1"/>
    <col min="28" max="28" width="9.7109375" bestFit="1" customWidth="1"/>
    <col min="29" max="29" width="16.42578125" bestFit="1" customWidth="1"/>
    <col min="30" max="30" width="15.140625" bestFit="1" customWidth="1"/>
  </cols>
  <sheetData>
    <row r="1" spans="1:29" ht="15.7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9" t="s">
        <v>27</v>
      </c>
      <c r="AC1" s="10" t="s">
        <v>28</v>
      </c>
    </row>
    <row r="2" spans="1:29">
      <c r="A2" s="11">
        <v>45383</v>
      </c>
      <c r="B2" s="12" t="s">
        <v>29</v>
      </c>
      <c r="C2" s="13" t="s">
        <v>30</v>
      </c>
      <c r="D2" s="13" t="s">
        <v>31</v>
      </c>
      <c r="E2" s="14">
        <v>40.83</v>
      </c>
      <c r="F2" s="15">
        <f t="shared" ref="F2:F10" si="0">SUM(E2-G2)</f>
        <v>0.25999999999999801</v>
      </c>
      <c r="G2" s="16">
        <v>40.57</v>
      </c>
      <c r="H2" s="16">
        <v>1650</v>
      </c>
      <c r="I2" s="17">
        <f t="shared" ref="I2:I10" si="1">G2*H2</f>
        <v>66940.5</v>
      </c>
      <c r="J2" s="16"/>
      <c r="K2" s="16"/>
      <c r="L2" s="17">
        <f t="shared" ref="L2:L10" si="2">I2+J2+K2</f>
        <v>66940.5</v>
      </c>
      <c r="M2" s="16">
        <v>35000</v>
      </c>
      <c r="N2" s="16"/>
      <c r="O2" s="16">
        <v>340</v>
      </c>
      <c r="P2" s="16"/>
      <c r="Q2" s="16"/>
      <c r="R2" s="16"/>
      <c r="S2" s="17">
        <f t="shared" ref="S2:S10" si="3">L2-M2-N2-O2-P2-Q2-R2</f>
        <v>31600.5</v>
      </c>
      <c r="T2" s="16">
        <v>31600.5</v>
      </c>
      <c r="U2" s="16"/>
      <c r="V2" s="16"/>
      <c r="W2" s="16"/>
      <c r="X2" s="17">
        <f t="shared" ref="X2:X10" si="4">S2-T2-U2-V2-W2</f>
        <v>0</v>
      </c>
      <c r="Y2" s="16" t="s">
        <v>301</v>
      </c>
      <c r="Z2" s="16" t="s">
        <v>62</v>
      </c>
      <c r="AA2" s="16" t="s">
        <v>302</v>
      </c>
      <c r="AB2" s="16">
        <v>75</v>
      </c>
      <c r="AC2" s="16" t="s">
        <v>63</v>
      </c>
    </row>
    <row r="3" spans="1:29">
      <c r="A3" s="11">
        <v>45383</v>
      </c>
      <c r="B3" s="12" t="s">
        <v>29</v>
      </c>
      <c r="C3" s="13" t="s">
        <v>32</v>
      </c>
      <c r="D3" s="13" t="s">
        <v>33</v>
      </c>
      <c r="E3" s="14">
        <v>41.02</v>
      </c>
      <c r="F3" s="15">
        <f t="shared" si="0"/>
        <v>0.27000000000000313</v>
      </c>
      <c r="G3" s="16">
        <v>40.75</v>
      </c>
      <c r="H3" s="16">
        <v>1650</v>
      </c>
      <c r="I3" s="17">
        <f t="shared" si="1"/>
        <v>67237.5</v>
      </c>
      <c r="J3" s="16"/>
      <c r="K3" s="16"/>
      <c r="L3" s="17">
        <f t="shared" si="2"/>
        <v>67237.5</v>
      </c>
      <c r="M3" s="16">
        <v>57000</v>
      </c>
      <c r="N3" s="16"/>
      <c r="O3" s="16">
        <v>337</v>
      </c>
      <c r="P3" s="16"/>
      <c r="Q3" s="16"/>
      <c r="R3" s="16"/>
      <c r="S3" s="17">
        <f t="shared" si="3"/>
        <v>9900.5</v>
      </c>
      <c r="T3" s="16">
        <v>9900.5</v>
      </c>
      <c r="U3" s="16"/>
      <c r="V3" s="16"/>
      <c r="W3" s="16"/>
      <c r="X3" s="17">
        <f t="shared" si="4"/>
        <v>0</v>
      </c>
      <c r="Y3" s="16" t="s">
        <v>614</v>
      </c>
      <c r="Z3" s="16" t="s">
        <v>62</v>
      </c>
      <c r="AA3" s="16" t="s">
        <v>619</v>
      </c>
      <c r="AB3" s="16">
        <v>50</v>
      </c>
      <c r="AC3" s="16" t="s">
        <v>63</v>
      </c>
    </row>
    <row r="4" spans="1:29">
      <c r="A4" s="11">
        <v>45383</v>
      </c>
      <c r="B4" s="12" t="s">
        <v>29</v>
      </c>
      <c r="C4" s="13" t="s">
        <v>34</v>
      </c>
      <c r="D4" s="13" t="s">
        <v>35</v>
      </c>
      <c r="E4" s="14">
        <v>42.28</v>
      </c>
      <c r="F4" s="15">
        <f t="shared" si="0"/>
        <v>0.25</v>
      </c>
      <c r="G4" s="16">
        <v>42.03</v>
      </c>
      <c r="H4" s="16">
        <v>1650</v>
      </c>
      <c r="I4" s="17">
        <f t="shared" si="1"/>
        <v>69349.5</v>
      </c>
      <c r="J4" s="16"/>
      <c r="K4" s="16"/>
      <c r="L4" s="17">
        <f t="shared" si="2"/>
        <v>69349.5</v>
      </c>
      <c r="M4" s="16">
        <v>59000</v>
      </c>
      <c r="N4" s="16"/>
      <c r="O4" s="16">
        <v>349</v>
      </c>
      <c r="P4" s="16"/>
      <c r="Q4" s="16"/>
      <c r="R4" s="16"/>
      <c r="S4" s="17">
        <f t="shared" si="3"/>
        <v>10000.5</v>
      </c>
      <c r="T4" s="16">
        <v>10000.5</v>
      </c>
      <c r="U4" s="16"/>
      <c r="V4" s="16"/>
      <c r="W4" s="16"/>
      <c r="X4" s="17">
        <f t="shared" si="4"/>
        <v>0</v>
      </c>
      <c r="Y4" s="16" t="s">
        <v>467</v>
      </c>
      <c r="Z4" s="16" t="s">
        <v>62</v>
      </c>
      <c r="AA4" s="16" t="s">
        <v>415</v>
      </c>
      <c r="AB4" s="16">
        <v>38</v>
      </c>
      <c r="AC4" s="16" t="s">
        <v>63</v>
      </c>
    </row>
    <row r="5" spans="1:29">
      <c r="A5" s="11">
        <v>45383</v>
      </c>
      <c r="B5" s="12" t="s">
        <v>29</v>
      </c>
      <c r="C5" s="13" t="s">
        <v>36</v>
      </c>
      <c r="D5" s="13" t="s">
        <v>37</v>
      </c>
      <c r="E5" s="14">
        <v>34.53</v>
      </c>
      <c r="F5" s="15">
        <f t="shared" si="0"/>
        <v>0.23000000000000398</v>
      </c>
      <c r="G5" s="16">
        <v>34.299999999999997</v>
      </c>
      <c r="H5" s="16">
        <v>1650</v>
      </c>
      <c r="I5" s="17">
        <f t="shared" si="1"/>
        <v>56594.999999999993</v>
      </c>
      <c r="J5" s="16"/>
      <c r="K5" s="16"/>
      <c r="L5" s="17">
        <f t="shared" si="2"/>
        <v>56594.999999999993</v>
      </c>
      <c r="M5" s="16">
        <v>46000</v>
      </c>
      <c r="N5" s="16"/>
      <c r="O5" s="16">
        <v>395</v>
      </c>
      <c r="P5" s="16"/>
      <c r="Q5" s="16"/>
      <c r="R5" s="16"/>
      <c r="S5" s="17">
        <f t="shared" si="3"/>
        <v>10199.999999999993</v>
      </c>
      <c r="T5" s="16">
        <v>10200</v>
      </c>
      <c r="U5" s="16"/>
      <c r="V5" s="16"/>
      <c r="W5" s="16"/>
      <c r="X5" s="17">
        <f t="shared" si="4"/>
        <v>-7.2759576141834259E-12</v>
      </c>
      <c r="Y5" s="16" t="s">
        <v>405</v>
      </c>
      <c r="Z5" s="16" t="s">
        <v>62</v>
      </c>
      <c r="AA5" s="16" t="s">
        <v>410</v>
      </c>
      <c r="AB5" s="16">
        <v>98</v>
      </c>
      <c r="AC5" s="16" t="s">
        <v>63</v>
      </c>
    </row>
    <row r="6" spans="1:29">
      <c r="A6" s="11">
        <v>45383</v>
      </c>
      <c r="B6" s="12" t="s">
        <v>29</v>
      </c>
      <c r="C6" s="13" t="s">
        <v>38</v>
      </c>
      <c r="D6" s="13" t="s">
        <v>39</v>
      </c>
      <c r="E6" s="14">
        <v>41.47</v>
      </c>
      <c r="F6" s="15">
        <f t="shared" si="0"/>
        <v>0.28000000000000114</v>
      </c>
      <c r="G6" s="16">
        <v>41.19</v>
      </c>
      <c r="H6" s="16">
        <v>1650</v>
      </c>
      <c r="I6" s="17">
        <f t="shared" si="1"/>
        <v>67963.5</v>
      </c>
      <c r="J6" s="16"/>
      <c r="K6" s="16"/>
      <c r="L6" s="17">
        <f t="shared" si="2"/>
        <v>67963.5</v>
      </c>
      <c r="M6" s="16">
        <v>58000</v>
      </c>
      <c r="N6" s="16"/>
      <c r="O6" s="16">
        <v>363</v>
      </c>
      <c r="P6" s="16"/>
      <c r="Q6" s="16"/>
      <c r="R6" s="16"/>
      <c r="S6" s="17">
        <f t="shared" si="3"/>
        <v>9600.5</v>
      </c>
      <c r="T6" s="16">
        <v>9600.5</v>
      </c>
      <c r="U6" s="16"/>
      <c r="V6" s="16"/>
      <c r="W6" s="16"/>
      <c r="X6" s="17">
        <f t="shared" si="4"/>
        <v>0</v>
      </c>
      <c r="Y6" s="16" t="s">
        <v>405</v>
      </c>
      <c r="Z6" s="16" t="s">
        <v>62</v>
      </c>
      <c r="AA6" s="16" t="s">
        <v>409</v>
      </c>
      <c r="AB6" s="16">
        <v>97</v>
      </c>
      <c r="AC6" s="16" t="s">
        <v>63</v>
      </c>
    </row>
    <row r="7" spans="1:29">
      <c r="A7" s="11">
        <v>45383</v>
      </c>
      <c r="B7" s="12" t="s">
        <v>29</v>
      </c>
      <c r="C7" s="13" t="s">
        <v>40</v>
      </c>
      <c r="D7" s="13" t="s">
        <v>41</v>
      </c>
      <c r="E7" s="14">
        <v>41.54</v>
      </c>
      <c r="F7" s="15">
        <f t="shared" si="0"/>
        <v>0.21999999999999886</v>
      </c>
      <c r="G7" s="16">
        <v>41.32</v>
      </c>
      <c r="H7" s="16">
        <v>1650</v>
      </c>
      <c r="I7" s="17">
        <f t="shared" si="1"/>
        <v>68178</v>
      </c>
      <c r="J7" s="16"/>
      <c r="K7" s="16"/>
      <c r="L7" s="17">
        <f t="shared" si="2"/>
        <v>68178</v>
      </c>
      <c r="M7" s="16">
        <v>35000</v>
      </c>
      <c r="N7" s="16"/>
      <c r="O7" s="16">
        <v>328</v>
      </c>
      <c r="P7" s="16"/>
      <c r="Q7" s="16"/>
      <c r="R7" s="16"/>
      <c r="S7" s="17">
        <f t="shared" si="3"/>
        <v>32850</v>
      </c>
      <c r="T7" s="16">
        <v>32850</v>
      </c>
      <c r="U7" s="16"/>
      <c r="V7" s="16"/>
      <c r="W7" s="16"/>
      <c r="X7" s="17">
        <f t="shared" si="4"/>
        <v>0</v>
      </c>
      <c r="Y7" s="16" t="s">
        <v>298</v>
      </c>
      <c r="Z7" s="16" t="s">
        <v>62</v>
      </c>
      <c r="AA7" s="16" t="s">
        <v>300</v>
      </c>
      <c r="AB7" s="16">
        <v>73</v>
      </c>
      <c r="AC7" s="16" t="s">
        <v>63</v>
      </c>
    </row>
    <row r="8" spans="1:29">
      <c r="A8" s="11">
        <v>45383</v>
      </c>
      <c r="B8" s="12" t="s">
        <v>29</v>
      </c>
      <c r="C8" s="13" t="s">
        <v>42</v>
      </c>
      <c r="D8" s="13" t="s">
        <v>43</v>
      </c>
      <c r="E8" s="14">
        <v>40.96</v>
      </c>
      <c r="F8" s="15">
        <f t="shared" si="0"/>
        <v>0.16000000000000369</v>
      </c>
      <c r="G8" s="16">
        <v>40.799999999999997</v>
      </c>
      <c r="H8" s="16">
        <v>1650</v>
      </c>
      <c r="I8" s="17">
        <f t="shared" si="1"/>
        <v>67320</v>
      </c>
      <c r="J8" s="16"/>
      <c r="K8" s="16"/>
      <c r="L8" s="17">
        <f t="shared" si="2"/>
        <v>67320</v>
      </c>
      <c r="M8" s="16">
        <v>57000</v>
      </c>
      <c r="N8" s="16"/>
      <c r="O8" s="16">
        <v>320</v>
      </c>
      <c r="P8" s="16"/>
      <c r="Q8" s="16"/>
      <c r="R8" s="16"/>
      <c r="S8" s="17">
        <f t="shared" si="3"/>
        <v>10000</v>
      </c>
      <c r="T8" s="16">
        <v>10000</v>
      </c>
      <c r="U8" s="16"/>
      <c r="V8" s="16"/>
      <c r="W8" s="16"/>
      <c r="X8" s="17">
        <f t="shared" si="4"/>
        <v>0</v>
      </c>
      <c r="Y8" s="16" t="s">
        <v>411</v>
      </c>
      <c r="Z8" s="16" t="s">
        <v>62</v>
      </c>
      <c r="AA8" s="16" t="s">
        <v>412</v>
      </c>
      <c r="AB8" s="16">
        <v>99</v>
      </c>
      <c r="AC8" s="16" t="s">
        <v>63</v>
      </c>
    </row>
    <row r="9" spans="1:29">
      <c r="A9" s="11">
        <v>45383</v>
      </c>
      <c r="B9" s="12" t="s">
        <v>29</v>
      </c>
      <c r="C9" s="13" t="s">
        <v>44</v>
      </c>
      <c r="D9" s="13" t="s">
        <v>45</v>
      </c>
      <c r="E9" s="14">
        <v>41.32</v>
      </c>
      <c r="F9" s="15">
        <f t="shared" si="0"/>
        <v>0.27000000000000313</v>
      </c>
      <c r="G9" s="16">
        <v>41.05</v>
      </c>
      <c r="H9" s="16">
        <v>1650</v>
      </c>
      <c r="I9" s="17">
        <f t="shared" si="1"/>
        <v>67732.5</v>
      </c>
      <c r="J9" s="16"/>
      <c r="K9" s="16"/>
      <c r="L9" s="17">
        <f t="shared" si="2"/>
        <v>67732.5</v>
      </c>
      <c r="M9" s="16">
        <v>58000</v>
      </c>
      <c r="N9" s="16"/>
      <c r="O9" s="16">
        <v>332</v>
      </c>
      <c r="P9" s="16"/>
      <c r="Q9" s="16"/>
      <c r="R9" s="16"/>
      <c r="S9" s="17">
        <f t="shared" si="3"/>
        <v>9400.5</v>
      </c>
      <c r="T9" s="16">
        <v>9400.5</v>
      </c>
      <c r="U9" s="16"/>
      <c r="V9" s="16"/>
      <c r="W9" s="16"/>
      <c r="X9" s="17">
        <f t="shared" si="4"/>
        <v>0</v>
      </c>
      <c r="Y9" s="16" t="s">
        <v>405</v>
      </c>
      <c r="Z9" s="16" t="s">
        <v>62</v>
      </c>
      <c r="AA9" s="16" t="s">
        <v>408</v>
      </c>
      <c r="AB9" s="16">
        <v>96</v>
      </c>
      <c r="AC9" s="16" t="s">
        <v>63</v>
      </c>
    </row>
    <row r="10" spans="1:29">
      <c r="A10" s="11">
        <v>45383</v>
      </c>
      <c r="B10" s="12" t="s">
        <v>29</v>
      </c>
      <c r="C10" s="13" t="s">
        <v>46</v>
      </c>
      <c r="D10" s="13" t="s">
        <v>47</v>
      </c>
      <c r="E10" s="14">
        <v>33.94</v>
      </c>
      <c r="F10" s="15">
        <f t="shared" si="0"/>
        <v>0.25999999999999801</v>
      </c>
      <c r="G10" s="16">
        <v>33.68</v>
      </c>
      <c r="H10" s="16">
        <v>1650</v>
      </c>
      <c r="I10" s="17">
        <f t="shared" si="1"/>
        <v>55572</v>
      </c>
      <c r="J10" s="16"/>
      <c r="K10" s="16"/>
      <c r="L10" s="17">
        <f t="shared" si="2"/>
        <v>55572</v>
      </c>
      <c r="M10" s="16">
        <v>40000</v>
      </c>
      <c r="N10" s="16"/>
      <c r="O10" s="16">
        <v>372</v>
      </c>
      <c r="P10" s="16"/>
      <c r="Q10" s="16"/>
      <c r="R10" s="16"/>
      <c r="S10" s="17">
        <f t="shared" si="3"/>
        <v>15200</v>
      </c>
      <c r="T10" s="16">
        <v>15200</v>
      </c>
      <c r="U10" s="16"/>
      <c r="V10" s="16"/>
      <c r="W10" s="16"/>
      <c r="X10" s="17">
        <f t="shared" si="4"/>
        <v>0</v>
      </c>
      <c r="Y10" s="16" t="s">
        <v>405</v>
      </c>
      <c r="Z10" s="16" t="s">
        <v>62</v>
      </c>
      <c r="AA10" s="16" t="s">
        <v>415</v>
      </c>
      <c r="AB10" s="16">
        <v>7</v>
      </c>
      <c r="AC10" s="16" t="s">
        <v>63</v>
      </c>
    </row>
    <row r="11" spans="1:29">
      <c r="A11" s="11">
        <v>45383</v>
      </c>
      <c r="B11" s="12" t="s">
        <v>29</v>
      </c>
      <c r="C11" s="13" t="s">
        <v>48</v>
      </c>
      <c r="D11" s="13" t="s">
        <v>49</v>
      </c>
      <c r="E11" s="14">
        <v>34.47</v>
      </c>
      <c r="F11" s="15">
        <f t="shared" ref="F11:F17" si="5">SUM(E11-G11)</f>
        <v>0.18999999999999773</v>
      </c>
      <c r="G11" s="16">
        <v>34.28</v>
      </c>
      <c r="H11" s="16">
        <v>1650</v>
      </c>
      <c r="I11" s="17">
        <f t="shared" ref="I11:I17" si="6">G11*H11</f>
        <v>56562</v>
      </c>
      <c r="J11" s="16"/>
      <c r="K11" s="16"/>
      <c r="L11" s="17">
        <f t="shared" ref="L11:L17" si="7">I11+J11+K11</f>
        <v>56562</v>
      </c>
      <c r="M11" s="16">
        <v>44000</v>
      </c>
      <c r="N11" s="16"/>
      <c r="O11" s="16">
        <v>362</v>
      </c>
      <c r="P11" s="16"/>
      <c r="Q11" s="16"/>
      <c r="R11" s="16"/>
      <c r="S11" s="17">
        <f t="shared" ref="S11:S17" si="8">L11-M11-N11-O11-P11-Q11-R11</f>
        <v>12200</v>
      </c>
      <c r="T11" s="16">
        <v>12200</v>
      </c>
      <c r="U11" s="16"/>
      <c r="V11" s="16"/>
      <c r="W11" s="16"/>
      <c r="X11" s="17">
        <f t="shared" ref="X11:X17" si="9">S11-T11-U11-V11-W11</f>
        <v>0</v>
      </c>
      <c r="Y11" s="16" t="s">
        <v>405</v>
      </c>
      <c r="Z11" s="16" t="s">
        <v>62</v>
      </c>
      <c r="AA11" s="16" t="s">
        <v>420</v>
      </c>
      <c r="AB11" s="16">
        <v>14</v>
      </c>
      <c r="AC11" s="16" t="s">
        <v>63</v>
      </c>
    </row>
    <row r="12" spans="1:29" s="34" customFormat="1">
      <c r="A12" s="27">
        <v>45383</v>
      </c>
      <c r="B12" s="28" t="s">
        <v>29</v>
      </c>
      <c r="C12" s="29" t="s">
        <v>50</v>
      </c>
      <c r="D12" s="29" t="s">
        <v>51</v>
      </c>
      <c r="E12" s="30">
        <v>34.840000000000003</v>
      </c>
      <c r="F12" s="31">
        <f t="shared" si="5"/>
        <v>0.36000000000000654</v>
      </c>
      <c r="G12" s="32">
        <v>34.479999999999997</v>
      </c>
      <c r="H12" s="32">
        <v>1650</v>
      </c>
      <c r="I12" s="33">
        <f t="shared" si="6"/>
        <v>56891.999999999993</v>
      </c>
      <c r="J12" s="32"/>
      <c r="K12" s="32"/>
      <c r="L12" s="33">
        <f t="shared" si="7"/>
        <v>56891.999999999993</v>
      </c>
      <c r="M12" s="32">
        <v>40000</v>
      </c>
      <c r="N12" s="32"/>
      <c r="O12" s="32">
        <v>392</v>
      </c>
      <c r="P12" s="32"/>
      <c r="Q12" s="32"/>
      <c r="R12" s="32"/>
      <c r="S12" s="33">
        <f t="shared" si="8"/>
        <v>16499.999999999993</v>
      </c>
      <c r="T12" s="32">
        <v>16500</v>
      </c>
      <c r="U12" s="32"/>
      <c r="V12" s="32"/>
      <c r="W12" s="32"/>
      <c r="X12" s="33">
        <f t="shared" si="9"/>
        <v>-7.2759576141834259E-12</v>
      </c>
      <c r="Y12" s="32" t="s">
        <v>405</v>
      </c>
      <c r="Z12" s="32" t="s">
        <v>62</v>
      </c>
      <c r="AA12" s="32" t="s">
        <v>414</v>
      </c>
      <c r="AB12" s="32">
        <v>6</v>
      </c>
      <c r="AC12" s="32" t="s">
        <v>63</v>
      </c>
    </row>
    <row r="13" spans="1:29">
      <c r="A13" s="11">
        <v>45383</v>
      </c>
      <c r="B13" s="12" t="s">
        <v>29</v>
      </c>
      <c r="C13" s="13" t="s">
        <v>52</v>
      </c>
      <c r="D13" s="13" t="s">
        <v>53</v>
      </c>
      <c r="E13" s="14">
        <v>34.75</v>
      </c>
      <c r="F13" s="15">
        <f t="shared" si="5"/>
        <v>0.25999999999999801</v>
      </c>
      <c r="G13" s="16">
        <v>34.49</v>
      </c>
      <c r="H13" s="16">
        <v>1650</v>
      </c>
      <c r="I13" s="17">
        <f t="shared" si="6"/>
        <v>56908.5</v>
      </c>
      <c r="J13" s="16"/>
      <c r="K13" s="16"/>
      <c r="L13" s="17">
        <f t="shared" si="7"/>
        <v>56908.5</v>
      </c>
      <c r="M13" s="16">
        <v>44000</v>
      </c>
      <c r="N13" s="16"/>
      <c r="O13" s="16">
        <v>308</v>
      </c>
      <c r="P13" s="16"/>
      <c r="Q13" s="16"/>
      <c r="R13" s="16"/>
      <c r="S13" s="17">
        <f t="shared" si="8"/>
        <v>12600.5</v>
      </c>
      <c r="T13" s="16">
        <v>12600.5</v>
      </c>
      <c r="U13" s="16"/>
      <c r="V13" s="16"/>
      <c r="W13" s="16"/>
      <c r="X13" s="17">
        <f t="shared" si="9"/>
        <v>0</v>
      </c>
      <c r="Y13" s="16" t="s">
        <v>405</v>
      </c>
      <c r="Z13" s="16" t="s">
        <v>62</v>
      </c>
      <c r="AA13" s="16" t="s">
        <v>413</v>
      </c>
      <c r="AB13" s="16">
        <v>3</v>
      </c>
      <c r="AC13" s="16" t="s">
        <v>63</v>
      </c>
    </row>
    <row r="14" spans="1:29">
      <c r="A14" s="11">
        <v>45383</v>
      </c>
      <c r="B14" s="12" t="s">
        <v>29</v>
      </c>
      <c r="C14" s="13" t="s">
        <v>54</v>
      </c>
      <c r="D14" s="13" t="s">
        <v>55</v>
      </c>
      <c r="E14" s="14">
        <v>34.56</v>
      </c>
      <c r="F14" s="15">
        <f t="shared" si="5"/>
        <v>0.13000000000000256</v>
      </c>
      <c r="G14" s="16">
        <v>34.43</v>
      </c>
      <c r="H14" s="16">
        <v>1650</v>
      </c>
      <c r="I14" s="17">
        <f t="shared" si="6"/>
        <v>56809.5</v>
      </c>
      <c r="J14" s="16"/>
      <c r="K14" s="16"/>
      <c r="L14" s="17">
        <f t="shared" si="7"/>
        <v>56809.5</v>
      </c>
      <c r="M14" s="16">
        <v>44000</v>
      </c>
      <c r="N14" s="16"/>
      <c r="O14" s="16">
        <v>309</v>
      </c>
      <c r="P14" s="16"/>
      <c r="Q14" s="16"/>
      <c r="R14" s="16"/>
      <c r="S14" s="17">
        <f t="shared" si="8"/>
        <v>12500.5</v>
      </c>
      <c r="T14" s="16">
        <v>12500.5</v>
      </c>
      <c r="U14" s="16"/>
      <c r="V14" s="16"/>
      <c r="W14" s="16"/>
      <c r="X14" s="17">
        <f t="shared" si="9"/>
        <v>0</v>
      </c>
      <c r="Y14" s="16" t="s">
        <v>405</v>
      </c>
      <c r="Z14" s="16" t="s">
        <v>62</v>
      </c>
      <c r="AA14" s="16" t="s">
        <v>418</v>
      </c>
      <c r="AB14" s="16">
        <v>11</v>
      </c>
      <c r="AC14" s="16" t="s">
        <v>63</v>
      </c>
    </row>
    <row r="15" spans="1:29">
      <c r="A15" s="11">
        <v>45384</v>
      </c>
      <c r="B15" s="12" t="s">
        <v>29</v>
      </c>
      <c r="C15" s="13" t="s">
        <v>56</v>
      </c>
      <c r="D15" s="13" t="s">
        <v>57</v>
      </c>
      <c r="E15" s="14">
        <v>42.58</v>
      </c>
      <c r="F15" s="15">
        <f t="shared" si="5"/>
        <v>0.26999999999999602</v>
      </c>
      <c r="G15" s="16">
        <v>42.31</v>
      </c>
      <c r="H15" s="16">
        <v>1700</v>
      </c>
      <c r="I15" s="17">
        <f t="shared" si="6"/>
        <v>71927</v>
      </c>
      <c r="J15" s="16"/>
      <c r="K15" s="16"/>
      <c r="L15" s="17">
        <f t="shared" si="7"/>
        <v>71927</v>
      </c>
      <c r="M15" s="16">
        <v>60000</v>
      </c>
      <c r="N15" s="16"/>
      <c r="O15" s="16">
        <v>327</v>
      </c>
      <c r="P15" s="16"/>
      <c r="Q15" s="16"/>
      <c r="R15" s="16"/>
      <c r="S15" s="17">
        <f t="shared" si="8"/>
        <v>11600</v>
      </c>
      <c r="T15" s="16">
        <v>11600</v>
      </c>
      <c r="U15" s="16"/>
      <c r="V15" s="16"/>
      <c r="W15" s="16"/>
      <c r="X15" s="17">
        <f t="shared" si="9"/>
        <v>0</v>
      </c>
      <c r="Y15" s="16" t="s">
        <v>458</v>
      </c>
      <c r="Z15" s="16" t="s">
        <v>62</v>
      </c>
      <c r="AA15" s="16" t="s">
        <v>459</v>
      </c>
      <c r="AB15" s="16">
        <v>30</v>
      </c>
      <c r="AC15" s="16" t="s">
        <v>63</v>
      </c>
    </row>
    <row r="16" spans="1:29">
      <c r="A16" s="11">
        <v>45384</v>
      </c>
      <c r="B16" s="12" t="s">
        <v>29</v>
      </c>
      <c r="C16" s="13" t="s">
        <v>58</v>
      </c>
      <c r="D16" s="13" t="s">
        <v>59</v>
      </c>
      <c r="E16" s="14">
        <v>34.32</v>
      </c>
      <c r="F16" s="15">
        <f t="shared" si="5"/>
        <v>0.14000000000000057</v>
      </c>
      <c r="G16" s="16">
        <v>34.18</v>
      </c>
      <c r="H16" s="16">
        <v>1700</v>
      </c>
      <c r="I16" s="17">
        <f t="shared" si="6"/>
        <v>58106</v>
      </c>
      <c r="J16" s="16"/>
      <c r="K16" s="16"/>
      <c r="L16" s="17">
        <f t="shared" si="7"/>
        <v>58106</v>
      </c>
      <c r="M16" s="16">
        <v>48000</v>
      </c>
      <c r="N16" s="16"/>
      <c r="O16" s="16">
        <v>306</v>
      </c>
      <c r="P16" s="16"/>
      <c r="Q16" s="16"/>
      <c r="R16" s="16"/>
      <c r="S16" s="17">
        <f t="shared" si="8"/>
        <v>9800</v>
      </c>
      <c r="T16" s="16">
        <v>9800</v>
      </c>
      <c r="U16" s="16"/>
      <c r="V16" s="16"/>
      <c r="W16" s="16"/>
      <c r="X16" s="17">
        <f t="shared" si="9"/>
        <v>0</v>
      </c>
      <c r="Y16" s="16" t="s">
        <v>405</v>
      </c>
      <c r="Z16" s="16" t="s">
        <v>62</v>
      </c>
      <c r="AA16" s="16" t="s">
        <v>422</v>
      </c>
      <c r="AB16" s="16">
        <v>16</v>
      </c>
      <c r="AC16" s="16" t="s">
        <v>63</v>
      </c>
    </row>
    <row r="17" spans="1:29">
      <c r="A17" s="11">
        <v>45384</v>
      </c>
      <c r="B17" s="12" t="s">
        <v>29</v>
      </c>
      <c r="C17" s="13" t="s">
        <v>60</v>
      </c>
      <c r="D17" s="13" t="s">
        <v>61</v>
      </c>
      <c r="E17" s="14">
        <v>35.11</v>
      </c>
      <c r="F17" s="15">
        <f t="shared" si="5"/>
        <v>0.17999999999999972</v>
      </c>
      <c r="G17" s="16">
        <v>34.93</v>
      </c>
      <c r="H17" s="16">
        <v>1700</v>
      </c>
      <c r="I17" s="17">
        <f t="shared" si="6"/>
        <v>59381</v>
      </c>
      <c r="J17" s="16"/>
      <c r="K17" s="16"/>
      <c r="L17" s="17">
        <f t="shared" si="7"/>
        <v>59381</v>
      </c>
      <c r="M17" s="16">
        <v>50000</v>
      </c>
      <c r="N17" s="16"/>
      <c r="O17" s="16">
        <v>381</v>
      </c>
      <c r="P17" s="16"/>
      <c r="Q17" s="16"/>
      <c r="R17" s="16"/>
      <c r="S17" s="17">
        <f t="shared" si="8"/>
        <v>9000</v>
      </c>
      <c r="T17" s="16">
        <v>9000</v>
      </c>
      <c r="U17" s="16"/>
      <c r="V17" s="16"/>
      <c r="W17" s="16"/>
      <c r="X17" s="17">
        <f t="shared" si="9"/>
        <v>0</v>
      </c>
      <c r="Y17" s="16" t="s">
        <v>405</v>
      </c>
      <c r="Z17" s="16" t="s">
        <v>62</v>
      </c>
      <c r="AA17" s="16" t="s">
        <v>417</v>
      </c>
      <c r="AB17" s="16">
        <v>10</v>
      </c>
      <c r="AC17" s="16" t="s">
        <v>63</v>
      </c>
    </row>
    <row r="18" spans="1:29">
      <c r="A18" s="11">
        <v>45385</v>
      </c>
      <c r="B18" s="12" t="s">
        <v>29</v>
      </c>
      <c r="C18" s="13" t="s">
        <v>159</v>
      </c>
      <c r="D18" s="13" t="s">
        <v>160</v>
      </c>
      <c r="E18" s="14">
        <v>34.619999999999997</v>
      </c>
      <c r="F18" s="15">
        <f t="shared" ref="F18:F29" si="10">SUM(E18-G18)</f>
        <v>0.28999999999999915</v>
      </c>
      <c r="G18" s="16">
        <v>34.33</v>
      </c>
      <c r="H18" s="16">
        <v>1700</v>
      </c>
      <c r="I18" s="17">
        <f t="shared" ref="I18:I29" si="11">G18*H18</f>
        <v>58361</v>
      </c>
      <c r="J18" s="16"/>
      <c r="K18" s="16"/>
      <c r="L18" s="17">
        <f t="shared" ref="L18:L29" si="12">I18+J18+K18</f>
        <v>58361</v>
      </c>
      <c r="M18" s="16">
        <v>46000</v>
      </c>
      <c r="N18" s="16"/>
      <c r="O18" s="16">
        <v>361</v>
      </c>
      <c r="P18" s="16"/>
      <c r="Q18" s="16"/>
      <c r="R18" s="16"/>
      <c r="S18" s="17">
        <f t="shared" ref="S18:S29" si="13">L18-M18-N18-O18-P18-Q18-R18</f>
        <v>12000</v>
      </c>
      <c r="T18" s="16">
        <v>12000</v>
      </c>
      <c r="U18" s="16"/>
      <c r="V18" s="16"/>
      <c r="W18" s="16"/>
      <c r="X18" s="17">
        <f t="shared" ref="X18:X29" si="14">S18-T18-U18-V18-W18</f>
        <v>0</v>
      </c>
      <c r="Y18" s="16" t="s">
        <v>405</v>
      </c>
      <c r="Z18" s="16" t="s">
        <v>62</v>
      </c>
      <c r="AA18" s="16" t="s">
        <v>427</v>
      </c>
      <c r="AB18" s="16">
        <v>22</v>
      </c>
      <c r="AC18" s="16" t="s">
        <v>63</v>
      </c>
    </row>
    <row r="19" spans="1:29">
      <c r="A19" s="11">
        <v>45385</v>
      </c>
      <c r="B19" s="12" t="s">
        <v>29</v>
      </c>
      <c r="C19" s="13" t="s">
        <v>161</v>
      </c>
      <c r="D19" s="13" t="s">
        <v>162</v>
      </c>
      <c r="E19" s="14">
        <v>34.65</v>
      </c>
      <c r="F19" s="15">
        <f t="shared" si="10"/>
        <v>0.21000000000000085</v>
      </c>
      <c r="G19" s="16">
        <v>34.44</v>
      </c>
      <c r="H19" s="16">
        <v>1700</v>
      </c>
      <c r="I19" s="17">
        <f t="shared" si="11"/>
        <v>58547.999999999993</v>
      </c>
      <c r="J19" s="16"/>
      <c r="K19" s="16"/>
      <c r="L19" s="17">
        <f t="shared" si="12"/>
        <v>58547.999999999993</v>
      </c>
      <c r="M19" s="16">
        <v>44000</v>
      </c>
      <c r="N19" s="16"/>
      <c r="O19" s="16">
        <v>348</v>
      </c>
      <c r="P19" s="16"/>
      <c r="Q19" s="16"/>
      <c r="R19" s="16"/>
      <c r="S19" s="17">
        <f t="shared" si="13"/>
        <v>14199.999999999993</v>
      </c>
      <c r="T19" s="16">
        <v>14200</v>
      </c>
      <c r="U19" s="16"/>
      <c r="V19" s="16"/>
      <c r="W19" s="16"/>
      <c r="X19" s="17">
        <f t="shared" si="14"/>
        <v>-7.2759576141834259E-12</v>
      </c>
      <c r="Y19" s="16" t="s">
        <v>405</v>
      </c>
      <c r="Z19" s="16" t="s">
        <v>62</v>
      </c>
      <c r="AA19" s="16" t="s">
        <v>426</v>
      </c>
      <c r="AB19" s="16">
        <v>21</v>
      </c>
      <c r="AC19" s="16" t="s">
        <v>63</v>
      </c>
    </row>
    <row r="20" spans="1:29">
      <c r="A20" s="11">
        <v>45385</v>
      </c>
      <c r="B20" s="12" t="s">
        <v>29</v>
      </c>
      <c r="C20" s="13" t="s">
        <v>163</v>
      </c>
      <c r="D20" s="13" t="s">
        <v>164</v>
      </c>
      <c r="E20" s="14">
        <v>34.61</v>
      </c>
      <c r="F20" s="15">
        <f t="shared" si="10"/>
        <v>0.21000000000000085</v>
      </c>
      <c r="G20" s="16">
        <v>34.4</v>
      </c>
      <c r="H20" s="16">
        <v>1700</v>
      </c>
      <c r="I20" s="17">
        <f t="shared" si="11"/>
        <v>58480</v>
      </c>
      <c r="J20" s="16"/>
      <c r="K20" s="16"/>
      <c r="L20" s="17">
        <f t="shared" si="12"/>
        <v>58480</v>
      </c>
      <c r="M20" s="16">
        <v>43000</v>
      </c>
      <c r="N20" s="16"/>
      <c r="O20" s="16">
        <v>380</v>
      </c>
      <c r="P20" s="16"/>
      <c r="Q20" s="16"/>
      <c r="R20" s="16"/>
      <c r="S20" s="17">
        <f t="shared" si="13"/>
        <v>15100</v>
      </c>
      <c r="T20" s="16">
        <v>15100</v>
      </c>
      <c r="U20" s="16"/>
      <c r="V20" s="16"/>
      <c r="W20" s="16"/>
      <c r="X20" s="17">
        <f t="shared" si="14"/>
        <v>0</v>
      </c>
      <c r="Y20" s="16" t="s">
        <v>467</v>
      </c>
      <c r="Z20" s="16" t="s">
        <v>62</v>
      </c>
      <c r="AA20" s="16" t="s">
        <v>471</v>
      </c>
      <c r="AB20" s="16">
        <v>36</v>
      </c>
      <c r="AC20" s="16" t="s">
        <v>63</v>
      </c>
    </row>
    <row r="21" spans="1:29">
      <c r="A21" s="11">
        <v>45385</v>
      </c>
      <c r="B21" s="12" t="s">
        <v>29</v>
      </c>
      <c r="C21" s="13" t="s">
        <v>165</v>
      </c>
      <c r="D21" s="13" t="s">
        <v>166</v>
      </c>
      <c r="E21" s="14">
        <v>34.17</v>
      </c>
      <c r="F21" s="15">
        <f t="shared" si="10"/>
        <v>0.19000000000000483</v>
      </c>
      <c r="G21" s="16">
        <v>33.979999999999997</v>
      </c>
      <c r="H21" s="16">
        <v>1700</v>
      </c>
      <c r="I21" s="17">
        <f t="shared" si="11"/>
        <v>57765.999999999993</v>
      </c>
      <c r="J21" s="16"/>
      <c r="K21" s="16"/>
      <c r="L21" s="17">
        <f t="shared" si="12"/>
        <v>57765.999999999993</v>
      </c>
      <c r="M21" s="16">
        <v>44000</v>
      </c>
      <c r="N21" s="16"/>
      <c r="O21" s="16">
        <v>366</v>
      </c>
      <c r="P21" s="16"/>
      <c r="Q21" s="16"/>
      <c r="R21" s="16"/>
      <c r="S21" s="17">
        <f t="shared" si="13"/>
        <v>13399.999999999993</v>
      </c>
      <c r="T21" s="16">
        <v>13400</v>
      </c>
      <c r="U21" s="16"/>
      <c r="V21" s="16"/>
      <c r="W21" s="16"/>
      <c r="X21" s="17">
        <f t="shared" si="14"/>
        <v>-7.2759576141834259E-12</v>
      </c>
      <c r="Y21" s="16" t="s">
        <v>405</v>
      </c>
      <c r="Z21" s="16" t="s">
        <v>62</v>
      </c>
      <c r="AA21" s="16" t="s">
        <v>428</v>
      </c>
      <c r="AB21" s="16">
        <v>23</v>
      </c>
      <c r="AC21" s="16" t="s">
        <v>63</v>
      </c>
    </row>
    <row r="22" spans="1:29">
      <c r="A22" s="11">
        <v>45385</v>
      </c>
      <c r="B22" s="12" t="s">
        <v>29</v>
      </c>
      <c r="C22" s="13" t="s">
        <v>167</v>
      </c>
      <c r="D22" s="13" t="s">
        <v>168</v>
      </c>
      <c r="E22" s="14">
        <v>43.26</v>
      </c>
      <c r="F22" s="15">
        <f t="shared" si="10"/>
        <v>0.19999999999999574</v>
      </c>
      <c r="G22" s="16">
        <v>43.06</v>
      </c>
      <c r="H22" s="16">
        <v>1700</v>
      </c>
      <c r="I22" s="17">
        <f t="shared" si="11"/>
        <v>73202</v>
      </c>
      <c r="J22" s="16"/>
      <c r="K22" s="16"/>
      <c r="L22" s="17">
        <f t="shared" si="12"/>
        <v>73202</v>
      </c>
      <c r="M22" s="16">
        <v>63000</v>
      </c>
      <c r="N22" s="16"/>
      <c r="O22" s="16">
        <v>302</v>
      </c>
      <c r="P22" s="16"/>
      <c r="Q22" s="16"/>
      <c r="R22" s="16"/>
      <c r="S22" s="17">
        <f t="shared" si="13"/>
        <v>9900</v>
      </c>
      <c r="T22" s="16">
        <v>9900</v>
      </c>
      <c r="U22" s="16"/>
      <c r="V22" s="16"/>
      <c r="W22" s="16"/>
      <c r="X22" s="17">
        <f t="shared" si="14"/>
        <v>0</v>
      </c>
      <c r="Y22" s="16" t="s">
        <v>405</v>
      </c>
      <c r="Z22" s="16" t="s">
        <v>62</v>
      </c>
      <c r="AA22" s="16" t="s">
        <v>416</v>
      </c>
      <c r="AB22" s="16">
        <v>9</v>
      </c>
      <c r="AC22" s="16" t="s">
        <v>63</v>
      </c>
    </row>
    <row r="23" spans="1:29">
      <c r="A23" s="11">
        <v>45385</v>
      </c>
      <c r="B23" s="12" t="s">
        <v>29</v>
      </c>
      <c r="C23" s="13" t="s">
        <v>169</v>
      </c>
      <c r="D23" s="13" t="s">
        <v>170</v>
      </c>
      <c r="E23" s="14">
        <v>39.619999999999997</v>
      </c>
      <c r="F23" s="15">
        <f t="shared" si="10"/>
        <v>0.26999999999999602</v>
      </c>
      <c r="G23" s="16">
        <v>39.35</v>
      </c>
      <c r="H23" s="16">
        <v>1700</v>
      </c>
      <c r="I23" s="17">
        <f t="shared" si="11"/>
        <v>66895</v>
      </c>
      <c r="J23" s="16"/>
      <c r="K23" s="16"/>
      <c r="L23" s="17">
        <f t="shared" si="12"/>
        <v>66895</v>
      </c>
      <c r="M23" s="16">
        <v>37000</v>
      </c>
      <c r="N23" s="16"/>
      <c r="O23" s="16">
        <v>395</v>
      </c>
      <c r="P23" s="16"/>
      <c r="Q23" s="16"/>
      <c r="R23" s="16"/>
      <c r="S23" s="17">
        <f t="shared" si="13"/>
        <v>29500</v>
      </c>
      <c r="T23" s="16">
        <v>29500</v>
      </c>
      <c r="U23" s="16"/>
      <c r="V23" s="16"/>
      <c r="W23" s="16"/>
      <c r="X23" s="17">
        <f t="shared" si="14"/>
        <v>0</v>
      </c>
      <c r="Y23" s="16" t="s">
        <v>405</v>
      </c>
      <c r="Z23" s="16" t="s">
        <v>62</v>
      </c>
      <c r="AA23" s="16" t="s">
        <v>423</v>
      </c>
      <c r="AB23" s="16">
        <v>17</v>
      </c>
      <c r="AC23" s="16" t="s">
        <v>63</v>
      </c>
    </row>
    <row r="24" spans="1:29">
      <c r="A24" s="11">
        <v>45385</v>
      </c>
      <c r="B24" s="12" t="s">
        <v>29</v>
      </c>
      <c r="C24" s="13" t="s">
        <v>171</v>
      </c>
      <c r="D24" s="13" t="s">
        <v>172</v>
      </c>
      <c r="E24" s="14">
        <v>34.01</v>
      </c>
      <c r="F24" s="15">
        <f t="shared" si="10"/>
        <v>0.19999999999999574</v>
      </c>
      <c r="G24" s="16">
        <v>33.81</v>
      </c>
      <c r="H24" s="16">
        <v>1700</v>
      </c>
      <c r="I24" s="17">
        <f t="shared" si="11"/>
        <v>57477.000000000007</v>
      </c>
      <c r="J24" s="16"/>
      <c r="K24" s="16"/>
      <c r="L24" s="17">
        <f t="shared" si="12"/>
        <v>57477.000000000007</v>
      </c>
      <c r="M24" s="16">
        <v>47000</v>
      </c>
      <c r="N24" s="16"/>
      <c r="O24" s="16">
        <v>327</v>
      </c>
      <c r="P24" s="16"/>
      <c r="Q24" s="16"/>
      <c r="R24" s="16"/>
      <c r="S24" s="17">
        <f t="shared" si="13"/>
        <v>10150.000000000007</v>
      </c>
      <c r="T24" s="16">
        <v>10150</v>
      </c>
      <c r="U24" s="16"/>
      <c r="V24" s="16"/>
      <c r="W24" s="16"/>
      <c r="X24" s="17">
        <f t="shared" si="14"/>
        <v>7.2759576141834259E-12</v>
      </c>
      <c r="Y24" s="16" t="s">
        <v>533</v>
      </c>
      <c r="Z24" s="16" t="s">
        <v>62</v>
      </c>
      <c r="AA24" s="16" t="s">
        <v>536</v>
      </c>
      <c r="AB24" s="16">
        <v>41</v>
      </c>
      <c r="AC24" s="16" t="s">
        <v>63</v>
      </c>
    </row>
    <row r="25" spans="1:29">
      <c r="A25" s="11">
        <v>45386</v>
      </c>
      <c r="B25" s="12" t="s">
        <v>29</v>
      </c>
      <c r="C25" s="13" t="s">
        <v>173</v>
      </c>
      <c r="D25" s="13" t="s">
        <v>174</v>
      </c>
      <c r="E25" s="14">
        <v>42</v>
      </c>
      <c r="F25" s="15">
        <f t="shared" si="10"/>
        <v>0.21000000000000085</v>
      </c>
      <c r="G25" s="16">
        <v>41.79</v>
      </c>
      <c r="H25" s="16">
        <v>1700</v>
      </c>
      <c r="I25" s="17">
        <f t="shared" si="11"/>
        <v>71043</v>
      </c>
      <c r="J25" s="16"/>
      <c r="K25" s="16"/>
      <c r="L25" s="17">
        <f t="shared" si="12"/>
        <v>71043</v>
      </c>
      <c r="M25" s="16">
        <v>43000</v>
      </c>
      <c r="N25" s="16"/>
      <c r="O25" s="16">
        <v>343</v>
      </c>
      <c r="P25" s="16"/>
      <c r="Q25" s="16"/>
      <c r="R25" s="16"/>
      <c r="S25" s="17">
        <f t="shared" si="13"/>
        <v>27700</v>
      </c>
      <c r="T25" s="16">
        <v>27700</v>
      </c>
      <c r="U25" s="16"/>
      <c r="V25" s="16"/>
      <c r="W25" s="16"/>
      <c r="X25" s="17">
        <f t="shared" si="14"/>
        <v>0</v>
      </c>
      <c r="Y25" s="16" t="s">
        <v>405</v>
      </c>
      <c r="Z25" s="16" t="s">
        <v>62</v>
      </c>
      <c r="AA25" s="16" t="s">
        <v>431</v>
      </c>
      <c r="AB25" s="16">
        <v>26</v>
      </c>
      <c r="AC25" s="16" t="s">
        <v>63</v>
      </c>
    </row>
    <row r="26" spans="1:29">
      <c r="A26" s="11">
        <v>45386</v>
      </c>
      <c r="B26" s="12" t="s">
        <v>29</v>
      </c>
      <c r="C26" s="13" t="s">
        <v>175</v>
      </c>
      <c r="D26" s="13" t="s">
        <v>176</v>
      </c>
      <c r="E26" s="14">
        <v>40.9</v>
      </c>
      <c r="F26" s="15">
        <f t="shared" si="10"/>
        <v>0.22999999999999687</v>
      </c>
      <c r="G26" s="16">
        <v>40.67</v>
      </c>
      <c r="H26" s="16">
        <v>1700</v>
      </c>
      <c r="I26" s="17">
        <f t="shared" si="11"/>
        <v>69139</v>
      </c>
      <c r="J26" s="16"/>
      <c r="K26" s="16"/>
      <c r="L26" s="17">
        <f t="shared" si="12"/>
        <v>69139</v>
      </c>
      <c r="M26" s="16">
        <v>60000</v>
      </c>
      <c r="N26" s="16"/>
      <c r="O26" s="16">
        <v>339</v>
      </c>
      <c r="P26" s="16"/>
      <c r="Q26" s="16"/>
      <c r="R26" s="16"/>
      <c r="S26" s="17">
        <f t="shared" si="13"/>
        <v>8800</v>
      </c>
      <c r="T26" s="16">
        <v>8800</v>
      </c>
      <c r="U26" s="16"/>
      <c r="V26" s="16"/>
      <c r="W26" s="16"/>
      <c r="X26" s="17">
        <f t="shared" si="14"/>
        <v>0</v>
      </c>
      <c r="Y26" s="16" t="s">
        <v>405</v>
      </c>
      <c r="Z26" s="16" t="s">
        <v>62</v>
      </c>
      <c r="AA26" s="16" t="s">
        <v>430</v>
      </c>
      <c r="AB26" s="16">
        <v>25</v>
      </c>
      <c r="AC26" s="16" t="s">
        <v>63</v>
      </c>
    </row>
    <row r="27" spans="1:29">
      <c r="A27" s="11">
        <v>45386</v>
      </c>
      <c r="B27" s="12" t="s">
        <v>29</v>
      </c>
      <c r="C27" s="13" t="s">
        <v>177</v>
      </c>
      <c r="D27" s="13" t="s">
        <v>178</v>
      </c>
      <c r="E27" s="14">
        <v>43.31</v>
      </c>
      <c r="F27" s="15">
        <f t="shared" si="10"/>
        <v>0.21999999999999886</v>
      </c>
      <c r="G27" s="16">
        <v>43.09</v>
      </c>
      <c r="H27" s="16">
        <v>1700</v>
      </c>
      <c r="I27" s="17">
        <f t="shared" si="11"/>
        <v>73253</v>
      </c>
      <c r="J27" s="16"/>
      <c r="K27" s="16"/>
      <c r="L27" s="17">
        <f t="shared" si="12"/>
        <v>73253</v>
      </c>
      <c r="M27" s="16">
        <v>63000</v>
      </c>
      <c r="N27" s="16"/>
      <c r="O27" s="16">
        <v>353</v>
      </c>
      <c r="P27" s="16"/>
      <c r="Q27" s="16"/>
      <c r="R27" s="16"/>
      <c r="S27" s="17">
        <f t="shared" si="13"/>
        <v>9900</v>
      </c>
      <c r="T27" s="16">
        <v>9900</v>
      </c>
      <c r="U27" s="16"/>
      <c r="V27" s="16"/>
      <c r="W27" s="16"/>
      <c r="X27" s="17">
        <f t="shared" si="14"/>
        <v>0</v>
      </c>
      <c r="Y27" s="16" t="s">
        <v>405</v>
      </c>
      <c r="Z27" s="16" t="s">
        <v>62</v>
      </c>
      <c r="AA27" s="16" t="s">
        <v>416</v>
      </c>
      <c r="AB27" s="16">
        <v>8</v>
      </c>
      <c r="AC27" s="16" t="s">
        <v>63</v>
      </c>
    </row>
    <row r="28" spans="1:29">
      <c r="A28" s="11">
        <v>45386</v>
      </c>
      <c r="B28" s="12" t="s">
        <v>29</v>
      </c>
      <c r="C28" s="13" t="s">
        <v>179</v>
      </c>
      <c r="D28" s="13" t="s">
        <v>180</v>
      </c>
      <c r="E28" s="14">
        <v>41.66</v>
      </c>
      <c r="F28" s="15">
        <f t="shared" si="10"/>
        <v>0.31999999999999318</v>
      </c>
      <c r="G28" s="16">
        <v>41.34</v>
      </c>
      <c r="H28" s="16">
        <v>1700</v>
      </c>
      <c r="I28" s="17">
        <f t="shared" si="11"/>
        <v>70278</v>
      </c>
      <c r="J28" s="16"/>
      <c r="K28" s="16"/>
      <c r="L28" s="17">
        <f t="shared" si="12"/>
        <v>70278</v>
      </c>
      <c r="M28" s="16">
        <v>60000</v>
      </c>
      <c r="N28" s="16">
        <v>100</v>
      </c>
      <c r="O28" s="16">
        <v>328</v>
      </c>
      <c r="P28" s="16"/>
      <c r="Q28" s="16"/>
      <c r="R28" s="16"/>
      <c r="S28" s="17">
        <f t="shared" si="13"/>
        <v>9850</v>
      </c>
      <c r="T28" s="16">
        <v>9850</v>
      </c>
      <c r="U28" s="16"/>
      <c r="V28" s="16"/>
      <c r="W28" s="16"/>
      <c r="X28" s="17">
        <f t="shared" si="14"/>
        <v>0</v>
      </c>
      <c r="Y28" s="16" t="s">
        <v>974</v>
      </c>
      <c r="Z28" s="16" t="s">
        <v>62</v>
      </c>
      <c r="AA28" s="16" t="s">
        <v>406</v>
      </c>
      <c r="AB28" s="16">
        <v>86</v>
      </c>
      <c r="AC28" s="16" t="s">
        <v>63</v>
      </c>
    </row>
    <row r="29" spans="1:29">
      <c r="A29" s="11">
        <v>45386</v>
      </c>
      <c r="B29" s="12" t="s">
        <v>29</v>
      </c>
      <c r="C29" s="13" t="s">
        <v>181</v>
      </c>
      <c r="D29" s="13" t="s">
        <v>182</v>
      </c>
      <c r="E29" s="14">
        <v>41.95</v>
      </c>
      <c r="F29" s="15">
        <f t="shared" si="10"/>
        <v>0.35999999999999943</v>
      </c>
      <c r="G29" s="16">
        <v>41.59</v>
      </c>
      <c r="H29" s="16">
        <v>1700</v>
      </c>
      <c r="I29" s="17">
        <f t="shared" si="11"/>
        <v>70703</v>
      </c>
      <c r="J29" s="16"/>
      <c r="K29" s="16"/>
      <c r="L29" s="17">
        <f t="shared" si="12"/>
        <v>70703</v>
      </c>
      <c r="M29" s="16">
        <v>60000</v>
      </c>
      <c r="N29" s="16">
        <v>600</v>
      </c>
      <c r="O29" s="16">
        <v>303</v>
      </c>
      <c r="P29" s="16"/>
      <c r="Q29" s="16"/>
      <c r="R29" s="16"/>
      <c r="S29" s="17">
        <f t="shared" si="13"/>
        <v>9800</v>
      </c>
      <c r="T29" s="16">
        <v>9800</v>
      </c>
      <c r="U29" s="16"/>
      <c r="V29" s="16"/>
      <c r="W29" s="16"/>
      <c r="X29" s="17">
        <f t="shared" si="14"/>
        <v>0</v>
      </c>
      <c r="Y29" s="16" t="s">
        <v>405</v>
      </c>
      <c r="Z29" s="16" t="s">
        <v>62</v>
      </c>
      <c r="AA29" s="16" t="s">
        <v>429</v>
      </c>
      <c r="AB29" s="16">
        <v>24</v>
      </c>
      <c r="AC29" s="16" t="s">
        <v>63</v>
      </c>
    </row>
    <row r="30" spans="1:29">
      <c r="A30" s="11">
        <v>45387</v>
      </c>
      <c r="B30" s="12" t="s">
        <v>29</v>
      </c>
      <c r="C30" s="13" t="s">
        <v>274</v>
      </c>
      <c r="D30" s="13" t="s">
        <v>275</v>
      </c>
      <c r="E30" s="14">
        <v>42.19</v>
      </c>
      <c r="F30" s="15">
        <f t="shared" ref="F30:F41" si="15">SUM(E30-G30)</f>
        <v>0.26999999999999602</v>
      </c>
      <c r="G30" s="16">
        <v>41.92</v>
      </c>
      <c r="H30" s="16">
        <v>1700</v>
      </c>
      <c r="I30" s="17">
        <f t="shared" ref="I30:I41" si="16">G30*H30</f>
        <v>71264</v>
      </c>
      <c r="J30" s="16"/>
      <c r="K30" s="16"/>
      <c r="L30" s="17">
        <f t="shared" ref="L30:L41" si="17">I30+J30+K30</f>
        <v>71264</v>
      </c>
      <c r="M30" s="16">
        <v>61000</v>
      </c>
      <c r="N30" s="16"/>
      <c r="O30" s="16">
        <v>364</v>
      </c>
      <c r="P30" s="16"/>
      <c r="Q30" s="16"/>
      <c r="R30" s="16"/>
      <c r="S30" s="17">
        <f t="shared" ref="S30:S41" si="18">L30-M30-N30-O30-P30-Q30-R30</f>
        <v>9900</v>
      </c>
      <c r="T30" s="16">
        <v>9900</v>
      </c>
      <c r="U30" s="16"/>
      <c r="V30" s="16"/>
      <c r="W30" s="16"/>
      <c r="X30" s="17">
        <f t="shared" ref="X30:X41" si="19">S30-T30-U30-V30-W30</f>
        <v>0</v>
      </c>
      <c r="Y30" s="16" t="s">
        <v>405</v>
      </c>
      <c r="Z30" s="16" t="s">
        <v>62</v>
      </c>
      <c r="AA30" s="16" t="s">
        <v>425</v>
      </c>
      <c r="AB30" s="16">
        <v>20</v>
      </c>
      <c r="AC30" s="16" t="s">
        <v>63</v>
      </c>
    </row>
    <row r="31" spans="1:29">
      <c r="A31" s="11">
        <v>45387</v>
      </c>
      <c r="B31" s="12" t="s">
        <v>29</v>
      </c>
      <c r="C31" s="13" t="s">
        <v>276</v>
      </c>
      <c r="D31" s="13" t="s">
        <v>277</v>
      </c>
      <c r="E31" s="14">
        <v>34.880000000000003</v>
      </c>
      <c r="F31" s="15">
        <f t="shared" si="15"/>
        <v>0.16000000000000369</v>
      </c>
      <c r="G31" s="16">
        <v>34.72</v>
      </c>
      <c r="H31" s="16">
        <v>1700</v>
      </c>
      <c r="I31" s="17">
        <f t="shared" si="16"/>
        <v>59024</v>
      </c>
      <c r="J31" s="16"/>
      <c r="K31" s="16"/>
      <c r="L31" s="17">
        <f t="shared" si="17"/>
        <v>59024</v>
      </c>
      <c r="M31" s="16">
        <v>45000</v>
      </c>
      <c r="N31" s="16"/>
      <c r="O31" s="16">
        <v>324</v>
      </c>
      <c r="P31" s="16"/>
      <c r="Q31" s="16"/>
      <c r="R31" s="16"/>
      <c r="S31" s="17">
        <f t="shared" si="18"/>
        <v>13700</v>
      </c>
      <c r="T31" s="16">
        <v>13700</v>
      </c>
      <c r="U31" s="16"/>
      <c r="V31" s="16"/>
      <c r="W31" s="16"/>
      <c r="X31" s="17">
        <f t="shared" si="19"/>
        <v>0</v>
      </c>
      <c r="Y31" s="16" t="s">
        <v>458</v>
      </c>
      <c r="Z31" s="16" t="s">
        <v>62</v>
      </c>
      <c r="AA31" s="16" t="s">
        <v>460</v>
      </c>
      <c r="AB31" s="16">
        <v>31</v>
      </c>
      <c r="AC31" s="16" t="s">
        <v>63</v>
      </c>
    </row>
    <row r="32" spans="1:29">
      <c r="A32" s="11">
        <v>45387</v>
      </c>
      <c r="B32" s="12" t="s">
        <v>29</v>
      </c>
      <c r="C32" s="13" t="s">
        <v>278</v>
      </c>
      <c r="D32" s="13" t="s">
        <v>279</v>
      </c>
      <c r="E32" s="14">
        <v>42.9</v>
      </c>
      <c r="F32" s="15">
        <f t="shared" si="15"/>
        <v>0.30999999999999517</v>
      </c>
      <c r="G32" s="16">
        <v>42.59</v>
      </c>
      <c r="H32" s="16">
        <v>1700</v>
      </c>
      <c r="I32" s="17">
        <f t="shared" si="16"/>
        <v>72403</v>
      </c>
      <c r="J32" s="16"/>
      <c r="K32" s="16"/>
      <c r="L32" s="17">
        <f t="shared" si="17"/>
        <v>72403</v>
      </c>
      <c r="M32" s="16">
        <v>55000</v>
      </c>
      <c r="N32" s="16">
        <v>100</v>
      </c>
      <c r="O32" s="16">
        <v>303</v>
      </c>
      <c r="P32" s="16"/>
      <c r="Q32" s="16"/>
      <c r="R32" s="16"/>
      <c r="S32" s="17">
        <f t="shared" si="18"/>
        <v>17000</v>
      </c>
      <c r="T32" s="16">
        <v>17000</v>
      </c>
      <c r="U32" s="16"/>
      <c r="V32" s="16"/>
      <c r="W32" s="16"/>
      <c r="X32" s="17">
        <f t="shared" si="19"/>
        <v>0</v>
      </c>
      <c r="Y32" s="16" t="s">
        <v>405</v>
      </c>
      <c r="Z32" s="16" t="s">
        <v>62</v>
      </c>
      <c r="AA32" s="16" t="s">
        <v>421</v>
      </c>
      <c r="AB32" s="16">
        <v>15</v>
      </c>
      <c r="AC32" s="16" t="s">
        <v>63</v>
      </c>
    </row>
    <row r="33" spans="1:29">
      <c r="A33" s="11">
        <v>45387</v>
      </c>
      <c r="B33" s="12" t="s">
        <v>29</v>
      </c>
      <c r="C33" s="13" t="s">
        <v>280</v>
      </c>
      <c r="D33" s="13" t="s">
        <v>281</v>
      </c>
      <c r="E33" s="14">
        <v>40.93</v>
      </c>
      <c r="F33" s="15">
        <f t="shared" si="15"/>
        <v>0.25</v>
      </c>
      <c r="G33" s="16">
        <v>40.68</v>
      </c>
      <c r="H33" s="16">
        <v>1700</v>
      </c>
      <c r="I33" s="17">
        <f t="shared" si="16"/>
        <v>69156</v>
      </c>
      <c r="J33" s="16"/>
      <c r="K33" s="16"/>
      <c r="L33" s="17">
        <f t="shared" si="17"/>
        <v>69156</v>
      </c>
      <c r="M33" s="16">
        <v>59000</v>
      </c>
      <c r="N33" s="16"/>
      <c r="O33" s="16">
        <v>356</v>
      </c>
      <c r="P33" s="16"/>
      <c r="Q33" s="16"/>
      <c r="R33" s="16"/>
      <c r="S33" s="17">
        <f t="shared" si="18"/>
        <v>9800</v>
      </c>
      <c r="T33" s="16">
        <v>9800</v>
      </c>
      <c r="U33" s="16"/>
      <c r="V33" s="16"/>
      <c r="W33" s="16"/>
      <c r="X33" s="17">
        <f t="shared" si="19"/>
        <v>0</v>
      </c>
      <c r="Y33" s="16" t="s">
        <v>405</v>
      </c>
      <c r="Z33" s="16" t="s">
        <v>62</v>
      </c>
      <c r="AA33" s="16" t="s">
        <v>424</v>
      </c>
      <c r="AB33" s="16">
        <v>19</v>
      </c>
      <c r="AC33" s="16" t="s">
        <v>63</v>
      </c>
    </row>
    <row r="34" spans="1:29">
      <c r="A34" s="11">
        <v>45388</v>
      </c>
      <c r="B34" s="12" t="s">
        <v>29</v>
      </c>
      <c r="C34" s="13" t="s">
        <v>282</v>
      </c>
      <c r="D34" s="13" t="s">
        <v>283</v>
      </c>
      <c r="E34" s="14">
        <v>42.22</v>
      </c>
      <c r="F34" s="15">
        <f t="shared" si="15"/>
        <v>0.10999999999999943</v>
      </c>
      <c r="G34" s="16">
        <v>42.11</v>
      </c>
      <c r="H34" s="16">
        <v>1700</v>
      </c>
      <c r="I34" s="17">
        <f t="shared" si="16"/>
        <v>71587</v>
      </c>
      <c r="J34" s="16"/>
      <c r="K34" s="16"/>
      <c r="L34" s="17">
        <f t="shared" si="17"/>
        <v>71587</v>
      </c>
      <c r="M34" s="16">
        <v>61000</v>
      </c>
      <c r="N34" s="16"/>
      <c r="O34" s="16">
        <v>337</v>
      </c>
      <c r="P34" s="16"/>
      <c r="Q34" s="16"/>
      <c r="R34" s="16"/>
      <c r="S34" s="17">
        <f t="shared" si="18"/>
        <v>10250</v>
      </c>
      <c r="T34" s="16">
        <v>10250</v>
      </c>
      <c r="U34" s="16"/>
      <c r="V34" s="16"/>
      <c r="W34" s="16"/>
      <c r="X34" s="17">
        <f t="shared" si="19"/>
        <v>0</v>
      </c>
      <c r="Y34" s="16" t="s">
        <v>624</v>
      </c>
      <c r="Z34" s="16" t="s">
        <v>62</v>
      </c>
      <c r="AA34" s="16" t="s">
        <v>630</v>
      </c>
      <c r="AB34" s="16">
        <v>57</v>
      </c>
      <c r="AC34" s="16" t="s">
        <v>63</v>
      </c>
    </row>
    <row r="35" spans="1:29">
      <c r="A35" s="11">
        <v>45388</v>
      </c>
      <c r="B35" s="12" t="s">
        <v>29</v>
      </c>
      <c r="C35" s="13" t="s">
        <v>284</v>
      </c>
      <c r="D35" s="13" t="s">
        <v>285</v>
      </c>
      <c r="E35" s="14">
        <v>41.25</v>
      </c>
      <c r="F35" s="15">
        <f t="shared" si="15"/>
        <v>0.18999999999999773</v>
      </c>
      <c r="G35" s="16">
        <v>41.06</v>
      </c>
      <c r="H35" s="16">
        <v>1700</v>
      </c>
      <c r="I35" s="17">
        <f t="shared" si="16"/>
        <v>69802</v>
      </c>
      <c r="J35" s="16"/>
      <c r="K35" s="16"/>
      <c r="L35" s="17">
        <f t="shared" si="17"/>
        <v>69802</v>
      </c>
      <c r="M35" s="16">
        <v>60000</v>
      </c>
      <c r="N35" s="16"/>
      <c r="O35" s="16">
        <v>302</v>
      </c>
      <c r="P35" s="16"/>
      <c r="Q35" s="16"/>
      <c r="R35" s="16"/>
      <c r="S35" s="17">
        <f t="shared" si="18"/>
        <v>9500</v>
      </c>
      <c r="T35" s="16">
        <v>9500</v>
      </c>
      <c r="U35" s="16"/>
      <c r="V35" s="16"/>
      <c r="W35" s="16"/>
      <c r="X35" s="17">
        <f t="shared" si="19"/>
        <v>0</v>
      </c>
      <c r="Y35" s="16" t="s">
        <v>405</v>
      </c>
      <c r="Z35" s="16" t="s">
        <v>62</v>
      </c>
      <c r="AA35" s="16" t="s">
        <v>432</v>
      </c>
      <c r="AB35" s="16">
        <v>27</v>
      </c>
      <c r="AC35" s="16" t="s">
        <v>63</v>
      </c>
    </row>
    <row r="36" spans="1:29">
      <c r="A36" s="11">
        <v>45388</v>
      </c>
      <c r="B36" s="12" t="s">
        <v>29</v>
      </c>
      <c r="C36" s="13" t="s">
        <v>286</v>
      </c>
      <c r="D36" s="13" t="s">
        <v>287</v>
      </c>
      <c r="E36" s="14">
        <v>41.54</v>
      </c>
      <c r="F36" s="15">
        <f t="shared" si="15"/>
        <v>0.19999999999999574</v>
      </c>
      <c r="G36" s="16">
        <v>41.34</v>
      </c>
      <c r="H36" s="16">
        <v>1700</v>
      </c>
      <c r="I36" s="17">
        <f t="shared" si="16"/>
        <v>70278</v>
      </c>
      <c r="J36" s="16"/>
      <c r="K36" s="16"/>
      <c r="L36" s="17">
        <f t="shared" si="17"/>
        <v>70278</v>
      </c>
      <c r="M36" s="16">
        <v>60000</v>
      </c>
      <c r="N36" s="16"/>
      <c r="O36" s="16">
        <v>328</v>
      </c>
      <c r="P36" s="16"/>
      <c r="Q36" s="16"/>
      <c r="R36" s="16"/>
      <c r="S36" s="17">
        <f t="shared" si="18"/>
        <v>9950</v>
      </c>
      <c r="T36" s="16">
        <v>9950</v>
      </c>
      <c r="U36" s="16"/>
      <c r="V36" s="16"/>
      <c r="W36" s="16"/>
      <c r="X36" s="17">
        <f t="shared" si="19"/>
        <v>0</v>
      </c>
      <c r="Y36" s="16" t="s">
        <v>633</v>
      </c>
      <c r="Z36" s="16" t="s">
        <v>62</v>
      </c>
      <c r="AA36" s="16" t="s">
        <v>618</v>
      </c>
      <c r="AB36" s="16">
        <v>62</v>
      </c>
      <c r="AC36" s="16" t="s">
        <v>63</v>
      </c>
    </row>
    <row r="37" spans="1:29">
      <c r="A37" s="11">
        <v>45388</v>
      </c>
      <c r="B37" s="12" t="s">
        <v>29</v>
      </c>
      <c r="C37" s="13" t="s">
        <v>288</v>
      </c>
      <c r="D37" s="13" t="s">
        <v>289</v>
      </c>
      <c r="E37" s="14">
        <v>41.82</v>
      </c>
      <c r="F37" s="15">
        <f t="shared" si="15"/>
        <v>0.35999999999999943</v>
      </c>
      <c r="G37" s="16">
        <v>41.46</v>
      </c>
      <c r="H37" s="16">
        <v>1700</v>
      </c>
      <c r="I37" s="17">
        <f t="shared" si="16"/>
        <v>70482</v>
      </c>
      <c r="J37" s="16"/>
      <c r="K37" s="16"/>
      <c r="L37" s="17">
        <f t="shared" si="17"/>
        <v>70482</v>
      </c>
      <c r="M37" s="16">
        <v>5000</v>
      </c>
      <c r="N37" s="16">
        <v>600</v>
      </c>
      <c r="O37" s="16">
        <v>332</v>
      </c>
      <c r="P37" s="16"/>
      <c r="Q37" s="16"/>
      <c r="R37" s="16"/>
      <c r="S37" s="17">
        <f t="shared" si="18"/>
        <v>64550</v>
      </c>
      <c r="T37" s="16">
        <v>64550</v>
      </c>
      <c r="U37" s="16"/>
      <c r="V37" s="16"/>
      <c r="W37" s="16"/>
      <c r="X37" s="17">
        <f t="shared" si="19"/>
        <v>0</v>
      </c>
      <c r="Y37" s="16" t="s">
        <v>614</v>
      </c>
      <c r="Z37" s="16" t="s">
        <v>62</v>
      </c>
      <c r="AA37" s="16" t="s">
        <v>615</v>
      </c>
      <c r="AB37" s="16">
        <v>46</v>
      </c>
      <c r="AC37" s="16" t="s">
        <v>63</v>
      </c>
    </row>
    <row r="38" spans="1:29">
      <c r="A38" s="11">
        <v>45388</v>
      </c>
      <c r="B38" s="12" t="s">
        <v>29</v>
      </c>
      <c r="C38" s="13" t="s">
        <v>290</v>
      </c>
      <c r="D38" s="13" t="s">
        <v>291</v>
      </c>
      <c r="E38" s="14">
        <v>41.34</v>
      </c>
      <c r="F38" s="15">
        <f t="shared" si="15"/>
        <v>0.15000000000000568</v>
      </c>
      <c r="G38" s="16">
        <v>41.19</v>
      </c>
      <c r="H38" s="16">
        <v>1700</v>
      </c>
      <c r="I38" s="17">
        <f t="shared" si="16"/>
        <v>70023</v>
      </c>
      <c r="J38" s="16"/>
      <c r="K38" s="16"/>
      <c r="L38" s="17">
        <f t="shared" si="17"/>
        <v>70023</v>
      </c>
      <c r="M38" s="16">
        <v>60000</v>
      </c>
      <c r="N38" s="16"/>
      <c r="O38" s="16">
        <v>323</v>
      </c>
      <c r="P38" s="16"/>
      <c r="Q38" s="16"/>
      <c r="R38" s="16"/>
      <c r="S38" s="17">
        <f t="shared" si="18"/>
        <v>9700</v>
      </c>
      <c r="T38" s="16">
        <v>9700</v>
      </c>
      <c r="U38" s="16"/>
      <c r="V38" s="16"/>
      <c r="W38" s="16"/>
      <c r="X38" s="17">
        <f t="shared" si="19"/>
        <v>0</v>
      </c>
      <c r="Y38" s="16" t="s">
        <v>614</v>
      </c>
      <c r="Z38" s="16" t="s">
        <v>62</v>
      </c>
      <c r="AA38" s="16" t="s">
        <v>618</v>
      </c>
      <c r="AB38" s="16">
        <v>48</v>
      </c>
      <c r="AC38" s="16" t="s">
        <v>63</v>
      </c>
    </row>
    <row r="39" spans="1:29">
      <c r="A39" s="11">
        <v>45388</v>
      </c>
      <c r="B39" s="12" t="s">
        <v>29</v>
      </c>
      <c r="C39" s="13" t="s">
        <v>292</v>
      </c>
      <c r="D39" s="13" t="s">
        <v>293</v>
      </c>
      <c r="E39" s="14">
        <v>42.87</v>
      </c>
      <c r="F39" s="15">
        <f t="shared" si="15"/>
        <v>4.9999999999997158E-2</v>
      </c>
      <c r="G39" s="16">
        <v>42.82</v>
      </c>
      <c r="H39" s="16">
        <v>1700</v>
      </c>
      <c r="I39" s="17">
        <f t="shared" si="16"/>
        <v>72794</v>
      </c>
      <c r="J39" s="16"/>
      <c r="K39" s="16"/>
      <c r="L39" s="17">
        <f t="shared" si="17"/>
        <v>72794</v>
      </c>
      <c r="M39" s="16">
        <v>0</v>
      </c>
      <c r="N39" s="16"/>
      <c r="O39" s="16">
        <v>294</v>
      </c>
      <c r="P39" s="16"/>
      <c r="Q39" s="16"/>
      <c r="R39" s="16"/>
      <c r="S39" s="17">
        <f t="shared" si="18"/>
        <v>72500</v>
      </c>
      <c r="T39" s="16">
        <v>72500</v>
      </c>
      <c r="U39" s="16"/>
      <c r="V39" s="16"/>
      <c r="W39" s="16"/>
      <c r="X39" s="17">
        <f t="shared" si="19"/>
        <v>0</v>
      </c>
      <c r="Y39" s="16" t="s">
        <v>405</v>
      </c>
      <c r="Z39" s="16" t="s">
        <v>62</v>
      </c>
      <c r="AA39" s="16" t="s">
        <v>419</v>
      </c>
      <c r="AB39" s="16">
        <v>12</v>
      </c>
      <c r="AC39" s="16" t="s">
        <v>63</v>
      </c>
    </row>
    <row r="40" spans="1:29">
      <c r="A40" s="11">
        <v>45388</v>
      </c>
      <c r="B40" s="12" t="s">
        <v>29</v>
      </c>
      <c r="C40" s="13" t="s">
        <v>294</v>
      </c>
      <c r="D40" s="13" t="s">
        <v>295</v>
      </c>
      <c r="E40" s="14">
        <v>43.34</v>
      </c>
      <c r="F40" s="15">
        <f t="shared" si="15"/>
        <v>0.15000000000000568</v>
      </c>
      <c r="G40" s="16">
        <v>43.19</v>
      </c>
      <c r="H40" s="16">
        <v>1700</v>
      </c>
      <c r="I40" s="17">
        <f t="shared" si="16"/>
        <v>73423</v>
      </c>
      <c r="J40" s="16"/>
      <c r="K40" s="16"/>
      <c r="L40" s="17">
        <f t="shared" si="17"/>
        <v>73423</v>
      </c>
      <c r="M40" s="16">
        <v>0</v>
      </c>
      <c r="N40" s="16"/>
      <c r="O40" s="16">
        <v>323</v>
      </c>
      <c r="P40" s="16"/>
      <c r="Q40" s="16"/>
      <c r="R40" s="16"/>
      <c r="S40" s="17">
        <f t="shared" si="18"/>
        <v>73100</v>
      </c>
      <c r="T40" s="16">
        <v>73100</v>
      </c>
      <c r="U40" s="16"/>
      <c r="V40" s="16"/>
      <c r="W40" s="16"/>
      <c r="X40" s="17">
        <f t="shared" si="19"/>
        <v>0</v>
      </c>
      <c r="Y40" s="16" t="s">
        <v>405</v>
      </c>
      <c r="Z40" s="16" t="s">
        <v>62</v>
      </c>
      <c r="AA40" s="16" t="s">
        <v>419</v>
      </c>
      <c r="AB40" s="16">
        <v>13</v>
      </c>
      <c r="AC40" s="16" t="s">
        <v>63</v>
      </c>
    </row>
    <row r="41" spans="1:29">
      <c r="A41" s="11">
        <v>45389</v>
      </c>
      <c r="B41" s="12" t="s">
        <v>29</v>
      </c>
      <c r="C41" s="13" t="s">
        <v>296</v>
      </c>
      <c r="D41" s="13" t="s">
        <v>297</v>
      </c>
      <c r="E41" s="14">
        <v>34.020000000000003</v>
      </c>
      <c r="F41" s="15">
        <f t="shared" si="15"/>
        <v>0.21000000000000085</v>
      </c>
      <c r="G41" s="16">
        <v>33.81</v>
      </c>
      <c r="H41" s="16">
        <v>1700</v>
      </c>
      <c r="I41" s="17">
        <f t="shared" si="16"/>
        <v>57477.000000000007</v>
      </c>
      <c r="J41" s="16"/>
      <c r="K41" s="16"/>
      <c r="L41" s="17">
        <f t="shared" si="17"/>
        <v>57477.000000000007</v>
      </c>
      <c r="M41" s="16">
        <v>40000</v>
      </c>
      <c r="N41" s="16"/>
      <c r="O41" s="16">
        <v>377</v>
      </c>
      <c r="P41" s="16"/>
      <c r="Q41" s="16"/>
      <c r="R41" s="16"/>
      <c r="S41" s="17">
        <f t="shared" si="18"/>
        <v>17100.000000000007</v>
      </c>
      <c r="T41" s="16">
        <v>17100</v>
      </c>
      <c r="U41" s="16"/>
      <c r="V41" s="16"/>
      <c r="W41" s="16"/>
      <c r="X41" s="17">
        <f t="shared" si="19"/>
        <v>7.2759576141834259E-12</v>
      </c>
      <c r="Y41" s="16" t="s">
        <v>467</v>
      </c>
      <c r="Z41" s="16" t="s">
        <v>62</v>
      </c>
      <c r="AA41" s="16" t="s">
        <v>470</v>
      </c>
      <c r="AB41" s="16">
        <v>33</v>
      </c>
      <c r="AC41" s="16" t="s">
        <v>63</v>
      </c>
    </row>
    <row r="42" spans="1:29">
      <c r="A42" s="11">
        <v>45390</v>
      </c>
      <c r="B42" s="12" t="s">
        <v>29</v>
      </c>
      <c r="C42" s="13" t="s">
        <v>372</v>
      </c>
      <c r="D42" s="25" t="s">
        <v>357</v>
      </c>
      <c r="E42" s="14">
        <v>34.46</v>
      </c>
      <c r="F42" s="15">
        <f t="shared" ref="F42:F56" si="20">SUM(E42-G42)</f>
        <v>0.24000000000000199</v>
      </c>
      <c r="G42" s="16">
        <v>34.22</v>
      </c>
      <c r="H42" s="16">
        <v>1700</v>
      </c>
      <c r="I42" s="17">
        <f t="shared" ref="I42:I56" si="21">G42*H42</f>
        <v>58174</v>
      </c>
      <c r="J42" s="16"/>
      <c r="K42" s="16"/>
      <c r="L42" s="17">
        <f t="shared" ref="L42:L56" si="22">I42+J42+K42</f>
        <v>58174</v>
      </c>
      <c r="M42" s="16">
        <v>48000</v>
      </c>
      <c r="N42" s="16"/>
      <c r="O42" s="16">
        <v>324</v>
      </c>
      <c r="P42" s="16"/>
      <c r="Q42" s="16"/>
      <c r="R42" s="16"/>
      <c r="S42" s="17">
        <f t="shared" ref="S42:S56" si="23">L42-M42-N42-O42-P42-Q42-R42</f>
        <v>9850</v>
      </c>
      <c r="T42" s="16">
        <v>9850</v>
      </c>
      <c r="U42" s="16"/>
      <c r="V42" s="16"/>
      <c r="W42" s="16"/>
      <c r="X42" s="17">
        <f t="shared" ref="X42:X56" si="24">S42-T42-U42-V42-W42</f>
        <v>0</v>
      </c>
      <c r="Y42" s="16" t="s">
        <v>614</v>
      </c>
      <c r="Z42" s="16" t="s">
        <v>62</v>
      </c>
      <c r="AA42" s="16" t="s">
        <v>620</v>
      </c>
      <c r="AB42" s="16">
        <v>51</v>
      </c>
      <c r="AC42" s="16" t="s">
        <v>63</v>
      </c>
    </row>
    <row r="43" spans="1:29">
      <c r="A43" s="11">
        <v>45390</v>
      </c>
      <c r="B43" s="12" t="s">
        <v>29</v>
      </c>
      <c r="C43" s="13" t="s">
        <v>373</v>
      </c>
      <c r="D43" s="25" t="s">
        <v>358</v>
      </c>
      <c r="E43" s="14">
        <v>41.79</v>
      </c>
      <c r="F43" s="15">
        <f t="shared" si="20"/>
        <v>0.21000000000000085</v>
      </c>
      <c r="G43" s="16">
        <v>41.58</v>
      </c>
      <c r="H43" s="16">
        <v>1700</v>
      </c>
      <c r="I43" s="17">
        <f t="shared" si="21"/>
        <v>70686</v>
      </c>
      <c r="J43" s="16"/>
      <c r="K43" s="16"/>
      <c r="L43" s="17">
        <f t="shared" si="22"/>
        <v>70686</v>
      </c>
      <c r="M43" s="16">
        <v>61000</v>
      </c>
      <c r="N43" s="16"/>
      <c r="O43" s="16">
        <v>336</v>
      </c>
      <c r="P43" s="16"/>
      <c r="Q43" s="16"/>
      <c r="R43" s="16"/>
      <c r="S43" s="17">
        <f t="shared" si="23"/>
        <v>9350</v>
      </c>
      <c r="T43" s="16">
        <v>9350</v>
      </c>
      <c r="U43" s="16"/>
      <c r="V43" s="16"/>
      <c r="W43" s="16"/>
      <c r="X43" s="17">
        <f t="shared" si="24"/>
        <v>0</v>
      </c>
      <c r="Y43" s="16" t="s">
        <v>533</v>
      </c>
      <c r="Z43" s="16" t="s">
        <v>62</v>
      </c>
      <c r="AA43" s="16" t="s">
        <v>537</v>
      </c>
      <c r="AB43" s="16">
        <v>42</v>
      </c>
      <c r="AC43" s="16" t="s">
        <v>63</v>
      </c>
    </row>
    <row r="44" spans="1:29">
      <c r="A44" s="11">
        <v>45390</v>
      </c>
      <c r="B44" s="12" t="s">
        <v>29</v>
      </c>
      <c r="C44" s="13" t="s">
        <v>374</v>
      </c>
      <c r="D44" s="25" t="s">
        <v>359</v>
      </c>
      <c r="E44" s="14">
        <v>41.2</v>
      </c>
      <c r="F44" s="15">
        <f t="shared" si="20"/>
        <v>0.23000000000000398</v>
      </c>
      <c r="G44" s="16">
        <v>40.97</v>
      </c>
      <c r="H44" s="16">
        <v>1700</v>
      </c>
      <c r="I44" s="17">
        <f t="shared" si="21"/>
        <v>69649</v>
      </c>
      <c r="J44" s="16"/>
      <c r="K44" s="16"/>
      <c r="L44" s="17">
        <f t="shared" si="22"/>
        <v>69649</v>
      </c>
      <c r="M44" s="16">
        <v>60000</v>
      </c>
      <c r="N44" s="16"/>
      <c r="O44" s="16">
        <v>349</v>
      </c>
      <c r="P44" s="16"/>
      <c r="Q44" s="16"/>
      <c r="R44" s="16"/>
      <c r="S44" s="17">
        <f t="shared" si="23"/>
        <v>9300</v>
      </c>
      <c r="T44" s="16">
        <v>9300</v>
      </c>
      <c r="U44" s="16"/>
      <c r="V44" s="16"/>
      <c r="W44" s="16"/>
      <c r="X44" s="17">
        <f t="shared" si="24"/>
        <v>0</v>
      </c>
      <c r="Y44" s="16" t="s">
        <v>624</v>
      </c>
      <c r="Z44" s="16" t="s">
        <v>62</v>
      </c>
      <c r="AA44" s="16" t="s">
        <v>634</v>
      </c>
      <c r="AB44" s="16">
        <v>63</v>
      </c>
      <c r="AC44" s="16" t="s">
        <v>63</v>
      </c>
    </row>
    <row r="45" spans="1:29">
      <c r="A45" s="11">
        <v>45390</v>
      </c>
      <c r="B45" s="12" t="s">
        <v>29</v>
      </c>
      <c r="C45" s="13" t="s">
        <v>375</v>
      </c>
      <c r="D45" s="25" t="s">
        <v>360</v>
      </c>
      <c r="E45" s="14">
        <v>42.82</v>
      </c>
      <c r="F45" s="15">
        <f t="shared" si="20"/>
        <v>0.16000000000000369</v>
      </c>
      <c r="G45" s="16">
        <v>42.66</v>
      </c>
      <c r="H45" s="16">
        <v>1700</v>
      </c>
      <c r="I45" s="17">
        <f t="shared" si="21"/>
        <v>72522</v>
      </c>
      <c r="J45" s="16"/>
      <c r="K45" s="16"/>
      <c r="L45" s="17">
        <f t="shared" si="22"/>
        <v>72522</v>
      </c>
      <c r="M45" s="16">
        <v>62000</v>
      </c>
      <c r="N45" s="16"/>
      <c r="O45" s="16">
        <v>322</v>
      </c>
      <c r="P45" s="16"/>
      <c r="Q45" s="16"/>
      <c r="R45" s="16"/>
      <c r="S45" s="17">
        <f t="shared" si="23"/>
        <v>10200</v>
      </c>
      <c r="T45" s="16">
        <v>10200</v>
      </c>
      <c r="U45" s="16"/>
      <c r="V45" s="16"/>
      <c r="W45" s="16"/>
      <c r="X45" s="17">
        <f t="shared" si="24"/>
        <v>0</v>
      </c>
      <c r="Y45" s="16" t="s">
        <v>614</v>
      </c>
      <c r="Z45" s="16" t="s">
        <v>62</v>
      </c>
      <c r="AA45" s="16" t="s">
        <v>623</v>
      </c>
      <c r="AB45" s="16">
        <v>55</v>
      </c>
      <c r="AC45" s="16" t="s">
        <v>63</v>
      </c>
    </row>
    <row r="46" spans="1:29">
      <c r="A46" s="11">
        <v>45391</v>
      </c>
      <c r="B46" s="12" t="s">
        <v>29</v>
      </c>
      <c r="C46" s="13" t="s">
        <v>376</v>
      </c>
      <c r="D46" s="25" t="s">
        <v>361</v>
      </c>
      <c r="E46" s="14">
        <v>34.18</v>
      </c>
      <c r="F46" s="15">
        <f t="shared" si="20"/>
        <v>0.21999999999999886</v>
      </c>
      <c r="G46" s="16">
        <v>33.96</v>
      </c>
      <c r="H46" s="16">
        <v>1700</v>
      </c>
      <c r="I46" s="17">
        <f t="shared" si="21"/>
        <v>57732</v>
      </c>
      <c r="J46" s="16"/>
      <c r="K46" s="16"/>
      <c r="L46" s="17">
        <f t="shared" si="22"/>
        <v>57732</v>
      </c>
      <c r="M46" s="16">
        <v>48000</v>
      </c>
      <c r="N46" s="16"/>
      <c r="O46" s="16">
        <v>332</v>
      </c>
      <c r="P46" s="16"/>
      <c r="Q46" s="16"/>
      <c r="R46" s="16"/>
      <c r="S46" s="17">
        <f t="shared" si="23"/>
        <v>9400</v>
      </c>
      <c r="T46" s="16">
        <v>9400</v>
      </c>
      <c r="U46" s="16"/>
      <c r="V46" s="16"/>
      <c r="W46" s="16"/>
      <c r="X46" s="17">
        <f t="shared" si="24"/>
        <v>0</v>
      </c>
      <c r="Y46" s="16" t="s">
        <v>614</v>
      </c>
      <c r="Z46" s="16" t="s">
        <v>62</v>
      </c>
      <c r="AA46" s="16" t="s">
        <v>621</v>
      </c>
      <c r="AB46" s="16">
        <v>52</v>
      </c>
      <c r="AC46" s="16" t="s">
        <v>63</v>
      </c>
    </row>
    <row r="47" spans="1:29">
      <c r="A47" s="11">
        <v>45391</v>
      </c>
      <c r="B47" s="12" t="s">
        <v>29</v>
      </c>
      <c r="C47" s="13" t="s">
        <v>377</v>
      </c>
      <c r="D47" s="25" t="s">
        <v>362</v>
      </c>
      <c r="E47" s="14">
        <v>41.77</v>
      </c>
      <c r="F47" s="15">
        <f t="shared" si="20"/>
        <v>0.27000000000000313</v>
      </c>
      <c r="G47" s="16">
        <v>41.5</v>
      </c>
      <c r="H47" s="16">
        <v>1700</v>
      </c>
      <c r="I47" s="17">
        <f t="shared" si="21"/>
        <v>70550</v>
      </c>
      <c r="J47" s="16"/>
      <c r="K47" s="16"/>
      <c r="L47" s="17">
        <f t="shared" si="22"/>
        <v>70550</v>
      </c>
      <c r="M47" s="16">
        <v>61000</v>
      </c>
      <c r="N47" s="16"/>
      <c r="O47" s="16">
        <v>350</v>
      </c>
      <c r="P47" s="16"/>
      <c r="Q47" s="16"/>
      <c r="R47" s="16"/>
      <c r="S47" s="17">
        <f t="shared" si="23"/>
        <v>9200</v>
      </c>
      <c r="T47" s="16">
        <v>9200</v>
      </c>
      <c r="U47" s="16"/>
      <c r="V47" s="16"/>
      <c r="W47" s="16"/>
      <c r="X47" s="17">
        <f t="shared" si="24"/>
        <v>0</v>
      </c>
      <c r="Y47" s="16" t="s">
        <v>614</v>
      </c>
      <c r="Z47" s="16" t="s">
        <v>62</v>
      </c>
      <c r="AA47" s="16" t="s">
        <v>622</v>
      </c>
      <c r="AB47" s="16">
        <v>61</v>
      </c>
      <c r="AC47" s="16" t="s">
        <v>63</v>
      </c>
    </row>
    <row r="48" spans="1:29">
      <c r="A48" s="11">
        <v>45391</v>
      </c>
      <c r="B48" s="12" t="s">
        <v>29</v>
      </c>
      <c r="C48" s="13" t="s">
        <v>378</v>
      </c>
      <c r="D48" s="25" t="s">
        <v>363</v>
      </c>
      <c r="E48" s="14">
        <v>41.59</v>
      </c>
      <c r="F48" s="15">
        <f t="shared" si="20"/>
        <v>0.29000000000000625</v>
      </c>
      <c r="G48" s="16">
        <v>41.3</v>
      </c>
      <c r="H48" s="16">
        <v>1700</v>
      </c>
      <c r="I48" s="17">
        <f t="shared" si="21"/>
        <v>70210</v>
      </c>
      <c r="J48" s="16"/>
      <c r="K48" s="16"/>
      <c r="L48" s="17">
        <f t="shared" si="22"/>
        <v>70210</v>
      </c>
      <c r="M48" s="16">
        <v>60000</v>
      </c>
      <c r="N48" s="16"/>
      <c r="O48" s="16">
        <v>308</v>
      </c>
      <c r="P48" s="16"/>
      <c r="Q48" s="16"/>
      <c r="R48" s="16">
        <v>702</v>
      </c>
      <c r="S48" s="17">
        <f t="shared" si="23"/>
        <v>9200</v>
      </c>
      <c r="T48" s="16">
        <v>9200</v>
      </c>
      <c r="U48" s="16"/>
      <c r="V48" s="16"/>
      <c r="W48" s="16"/>
      <c r="X48" s="17">
        <f t="shared" si="24"/>
        <v>0</v>
      </c>
      <c r="Y48" s="16" t="s">
        <v>1175</v>
      </c>
      <c r="Z48" s="16" t="s">
        <v>62</v>
      </c>
      <c r="AA48" s="16" t="s">
        <v>1182</v>
      </c>
      <c r="AB48" s="16">
        <v>23</v>
      </c>
      <c r="AC48" s="16" t="s">
        <v>63</v>
      </c>
    </row>
    <row r="49" spans="1:29">
      <c r="A49" s="11">
        <v>45391</v>
      </c>
      <c r="B49" s="12" t="s">
        <v>29</v>
      </c>
      <c r="C49" s="13" t="s">
        <v>379</v>
      </c>
      <c r="D49" s="25" t="s">
        <v>364</v>
      </c>
      <c r="E49" s="14">
        <v>41.03</v>
      </c>
      <c r="F49" s="15">
        <f t="shared" si="20"/>
        <v>0.27000000000000313</v>
      </c>
      <c r="G49" s="16">
        <v>40.76</v>
      </c>
      <c r="H49" s="16">
        <v>1700</v>
      </c>
      <c r="I49" s="17">
        <f t="shared" si="21"/>
        <v>69292</v>
      </c>
      <c r="J49" s="16"/>
      <c r="K49" s="16"/>
      <c r="L49" s="17">
        <f t="shared" si="22"/>
        <v>69292</v>
      </c>
      <c r="M49" s="16">
        <v>55000</v>
      </c>
      <c r="N49" s="16"/>
      <c r="O49" s="16">
        <v>342</v>
      </c>
      <c r="P49" s="16"/>
      <c r="Q49" s="16"/>
      <c r="R49" s="16"/>
      <c r="S49" s="17">
        <f t="shared" si="23"/>
        <v>13950</v>
      </c>
      <c r="T49" s="16">
        <v>13950</v>
      </c>
      <c r="U49" s="16"/>
      <c r="V49" s="16"/>
      <c r="W49" s="16"/>
      <c r="X49" s="17">
        <f t="shared" si="24"/>
        <v>0</v>
      </c>
      <c r="Y49" s="16" t="s">
        <v>533</v>
      </c>
      <c r="Z49" s="16" t="s">
        <v>62</v>
      </c>
      <c r="AA49" s="16" t="s">
        <v>423</v>
      </c>
      <c r="AB49" s="16">
        <v>40</v>
      </c>
      <c r="AC49" s="16" t="s">
        <v>63</v>
      </c>
    </row>
    <row r="50" spans="1:29">
      <c r="A50" s="11">
        <v>45391</v>
      </c>
      <c r="B50" s="12" t="s">
        <v>29</v>
      </c>
      <c r="C50" s="13" t="s">
        <v>380</v>
      </c>
      <c r="D50" s="25" t="s">
        <v>365</v>
      </c>
      <c r="E50" s="14">
        <v>41.15</v>
      </c>
      <c r="F50" s="15">
        <f t="shared" si="20"/>
        <v>0.21999999999999886</v>
      </c>
      <c r="G50" s="16">
        <v>40.93</v>
      </c>
      <c r="H50" s="16">
        <v>1700</v>
      </c>
      <c r="I50" s="17">
        <f t="shared" si="21"/>
        <v>69581</v>
      </c>
      <c r="J50" s="16"/>
      <c r="K50" s="16"/>
      <c r="L50" s="17">
        <f t="shared" si="22"/>
        <v>69581</v>
      </c>
      <c r="M50" s="16">
        <v>0</v>
      </c>
      <c r="N50" s="16"/>
      <c r="O50" s="16">
        <v>381</v>
      </c>
      <c r="P50" s="16"/>
      <c r="Q50" s="16"/>
      <c r="R50" s="16"/>
      <c r="S50" s="17">
        <f t="shared" si="23"/>
        <v>69200</v>
      </c>
      <c r="T50" s="16">
        <v>69200</v>
      </c>
      <c r="U50" s="16"/>
      <c r="V50" s="16"/>
      <c r="W50" s="16"/>
      <c r="X50" s="17">
        <f t="shared" si="24"/>
        <v>0</v>
      </c>
      <c r="Y50" s="16" t="s">
        <v>405</v>
      </c>
      <c r="Z50" s="16" t="s">
        <v>62</v>
      </c>
      <c r="AA50" s="16" t="s">
        <v>433</v>
      </c>
      <c r="AB50" s="16">
        <v>28</v>
      </c>
      <c r="AC50" s="16" t="s">
        <v>63</v>
      </c>
    </row>
    <row r="51" spans="1:29">
      <c r="A51" s="11">
        <v>45391</v>
      </c>
      <c r="B51" s="12" t="s">
        <v>29</v>
      </c>
      <c r="C51" s="13" t="s">
        <v>381</v>
      </c>
      <c r="D51" s="25" t="s">
        <v>366</v>
      </c>
      <c r="E51" s="14">
        <v>41.64</v>
      </c>
      <c r="F51" s="15">
        <f t="shared" si="20"/>
        <v>0.28000000000000114</v>
      </c>
      <c r="G51" s="16">
        <v>41.36</v>
      </c>
      <c r="H51" s="16">
        <v>1700</v>
      </c>
      <c r="I51" s="17">
        <f t="shared" si="21"/>
        <v>70312</v>
      </c>
      <c r="J51" s="16"/>
      <c r="K51" s="16"/>
      <c r="L51" s="17">
        <f t="shared" si="22"/>
        <v>70312</v>
      </c>
      <c r="M51" s="16">
        <v>55000</v>
      </c>
      <c r="N51" s="16"/>
      <c r="O51" s="16">
        <v>362</v>
      </c>
      <c r="P51" s="16"/>
      <c r="Q51" s="16"/>
      <c r="R51" s="16"/>
      <c r="S51" s="17">
        <f t="shared" si="23"/>
        <v>14950</v>
      </c>
      <c r="T51" s="16">
        <v>14950</v>
      </c>
      <c r="U51" s="16"/>
      <c r="V51" s="16"/>
      <c r="W51" s="16"/>
      <c r="X51" s="17">
        <f t="shared" si="24"/>
        <v>0</v>
      </c>
      <c r="Y51" s="16" t="s">
        <v>533</v>
      </c>
      <c r="Z51" s="16" t="s">
        <v>62</v>
      </c>
      <c r="AA51" s="16" t="s">
        <v>423</v>
      </c>
      <c r="AB51" s="16">
        <v>39</v>
      </c>
      <c r="AC51" s="16" t="s">
        <v>63</v>
      </c>
    </row>
    <row r="52" spans="1:29">
      <c r="A52" s="11">
        <v>45391</v>
      </c>
      <c r="B52" s="12" t="s">
        <v>29</v>
      </c>
      <c r="C52" s="13" t="s">
        <v>382</v>
      </c>
      <c r="D52" s="25" t="s">
        <v>367</v>
      </c>
      <c r="E52" s="14">
        <v>41.42</v>
      </c>
      <c r="F52" s="15">
        <f t="shared" si="20"/>
        <v>0.27000000000000313</v>
      </c>
      <c r="G52" s="16">
        <v>41.15</v>
      </c>
      <c r="H52" s="16">
        <v>1700</v>
      </c>
      <c r="I52" s="17">
        <f t="shared" si="21"/>
        <v>69955</v>
      </c>
      <c r="J52" s="16"/>
      <c r="K52" s="16"/>
      <c r="L52" s="17">
        <f t="shared" si="22"/>
        <v>69955</v>
      </c>
      <c r="M52" s="16">
        <v>0</v>
      </c>
      <c r="N52" s="16"/>
      <c r="O52" s="16">
        <v>355</v>
      </c>
      <c r="P52" s="16"/>
      <c r="Q52" s="16"/>
      <c r="R52" s="16"/>
      <c r="S52" s="17">
        <f t="shared" si="23"/>
        <v>69600</v>
      </c>
      <c r="T52" s="16">
        <v>69600</v>
      </c>
      <c r="U52" s="16"/>
      <c r="V52" s="16"/>
      <c r="W52" s="16"/>
      <c r="X52" s="17">
        <f t="shared" si="24"/>
        <v>0</v>
      </c>
      <c r="Y52" s="16" t="s">
        <v>467</v>
      </c>
      <c r="Z52" s="16" t="s">
        <v>62</v>
      </c>
      <c r="AA52" s="16" t="s">
        <v>433</v>
      </c>
      <c r="AB52" s="16">
        <v>34</v>
      </c>
      <c r="AC52" s="16" t="s">
        <v>63</v>
      </c>
    </row>
    <row r="53" spans="1:29">
      <c r="A53" s="11">
        <v>45391</v>
      </c>
      <c r="B53" s="12" t="s">
        <v>29</v>
      </c>
      <c r="C53" s="13" t="s">
        <v>383</v>
      </c>
      <c r="D53" s="25" t="s">
        <v>368</v>
      </c>
      <c r="E53" s="14">
        <v>41.59</v>
      </c>
      <c r="F53" s="15">
        <f t="shared" si="20"/>
        <v>0.32000000000000028</v>
      </c>
      <c r="G53" s="16">
        <v>41.27</v>
      </c>
      <c r="H53" s="16">
        <v>1700</v>
      </c>
      <c r="I53" s="17">
        <f t="shared" si="21"/>
        <v>70159</v>
      </c>
      <c r="J53" s="16"/>
      <c r="K53" s="16"/>
      <c r="L53" s="17">
        <f t="shared" si="22"/>
        <v>70159</v>
      </c>
      <c r="M53" s="16">
        <v>0</v>
      </c>
      <c r="N53" s="16">
        <v>200</v>
      </c>
      <c r="O53" s="16">
        <v>359</v>
      </c>
      <c r="P53" s="16"/>
      <c r="Q53" s="16"/>
      <c r="R53" s="16"/>
      <c r="S53" s="17">
        <f t="shared" si="23"/>
        <v>69600</v>
      </c>
      <c r="T53" s="16">
        <v>69600</v>
      </c>
      <c r="U53" s="16"/>
      <c r="V53" s="16"/>
      <c r="W53" s="16"/>
      <c r="X53" s="17">
        <f t="shared" si="24"/>
        <v>0</v>
      </c>
      <c r="Y53" s="16" t="s">
        <v>467</v>
      </c>
      <c r="Z53" s="16" t="s">
        <v>62</v>
      </c>
      <c r="AA53" s="16" t="s">
        <v>469</v>
      </c>
      <c r="AB53" s="16">
        <v>35</v>
      </c>
      <c r="AC53" s="16" t="s">
        <v>63</v>
      </c>
    </row>
    <row r="54" spans="1:29">
      <c r="A54" s="11">
        <v>45392</v>
      </c>
      <c r="B54" s="12" t="s">
        <v>29</v>
      </c>
      <c r="C54" s="13" t="s">
        <v>384</v>
      </c>
      <c r="D54" s="25" t="s">
        <v>369</v>
      </c>
      <c r="E54" s="14">
        <v>41.87</v>
      </c>
      <c r="F54" s="15">
        <f t="shared" si="20"/>
        <v>0.22999999999999687</v>
      </c>
      <c r="G54" s="16">
        <v>41.64</v>
      </c>
      <c r="H54" s="16">
        <v>1700</v>
      </c>
      <c r="I54" s="17">
        <f t="shared" si="21"/>
        <v>70788</v>
      </c>
      <c r="J54" s="16"/>
      <c r="K54" s="16"/>
      <c r="L54" s="17">
        <f t="shared" si="22"/>
        <v>70788</v>
      </c>
      <c r="M54" s="16">
        <v>60000</v>
      </c>
      <c r="N54" s="16"/>
      <c r="O54" s="16">
        <v>338</v>
      </c>
      <c r="P54" s="16"/>
      <c r="Q54" s="16"/>
      <c r="R54" s="16"/>
      <c r="S54" s="17">
        <f t="shared" si="23"/>
        <v>10450</v>
      </c>
      <c r="T54" s="16">
        <v>10450</v>
      </c>
      <c r="U54" s="16"/>
      <c r="V54" s="16"/>
      <c r="W54" s="16"/>
      <c r="X54" s="17">
        <f t="shared" si="24"/>
        <v>0</v>
      </c>
      <c r="Y54" s="16" t="s">
        <v>533</v>
      </c>
      <c r="Z54" s="16" t="s">
        <v>62</v>
      </c>
      <c r="AA54" s="16" t="s">
        <v>538</v>
      </c>
      <c r="AB54" s="16">
        <v>43</v>
      </c>
      <c r="AC54" s="16" t="s">
        <v>63</v>
      </c>
    </row>
    <row r="55" spans="1:29">
      <c r="A55" s="11">
        <v>45392</v>
      </c>
      <c r="B55" s="12" t="s">
        <v>29</v>
      </c>
      <c r="C55" s="13" t="s">
        <v>385</v>
      </c>
      <c r="D55" s="25" t="s">
        <v>370</v>
      </c>
      <c r="E55" s="14">
        <v>41.11</v>
      </c>
      <c r="F55" s="15">
        <f t="shared" si="20"/>
        <v>0.24000000000000199</v>
      </c>
      <c r="G55" s="16">
        <v>40.869999999999997</v>
      </c>
      <c r="H55" s="16">
        <v>1700</v>
      </c>
      <c r="I55" s="17">
        <f t="shared" si="21"/>
        <v>69479</v>
      </c>
      <c r="J55" s="16"/>
      <c r="K55" s="16"/>
      <c r="L55" s="17">
        <f t="shared" si="22"/>
        <v>69479</v>
      </c>
      <c r="M55" s="16">
        <v>0</v>
      </c>
      <c r="N55" s="16"/>
      <c r="O55" s="16">
        <v>379</v>
      </c>
      <c r="P55" s="16"/>
      <c r="Q55" s="16"/>
      <c r="R55" s="16"/>
      <c r="S55" s="17">
        <f t="shared" si="23"/>
        <v>69100</v>
      </c>
      <c r="T55" s="16">
        <v>69100</v>
      </c>
      <c r="U55" s="16"/>
      <c r="V55" s="16"/>
      <c r="W55" s="16"/>
      <c r="X55" s="17">
        <f t="shared" si="24"/>
        <v>0</v>
      </c>
      <c r="Y55" s="16" t="s">
        <v>614</v>
      </c>
      <c r="Z55" s="16" t="s">
        <v>62</v>
      </c>
      <c r="AA55" s="16" t="s">
        <v>433</v>
      </c>
      <c r="AB55" s="16">
        <v>54</v>
      </c>
      <c r="AC55" s="16" t="s">
        <v>63</v>
      </c>
    </row>
    <row r="56" spans="1:29">
      <c r="A56" s="11">
        <v>45392</v>
      </c>
      <c r="B56" s="12" t="s">
        <v>29</v>
      </c>
      <c r="C56" s="13" t="s">
        <v>386</v>
      </c>
      <c r="D56" s="25" t="s">
        <v>371</v>
      </c>
      <c r="E56" s="14">
        <v>41.1</v>
      </c>
      <c r="F56" s="15">
        <f t="shared" si="20"/>
        <v>0.24000000000000199</v>
      </c>
      <c r="G56" s="16">
        <v>40.86</v>
      </c>
      <c r="H56" s="16">
        <v>1700</v>
      </c>
      <c r="I56" s="17">
        <f t="shared" si="21"/>
        <v>69462</v>
      </c>
      <c r="J56" s="16"/>
      <c r="K56" s="16"/>
      <c r="L56" s="17">
        <f t="shared" si="22"/>
        <v>69462</v>
      </c>
      <c r="M56" s="16">
        <v>0</v>
      </c>
      <c r="N56" s="16"/>
      <c r="O56" s="16">
        <v>362</v>
      </c>
      <c r="P56" s="16"/>
      <c r="Q56" s="16"/>
      <c r="R56" s="16"/>
      <c r="S56" s="17">
        <f t="shared" si="23"/>
        <v>69100</v>
      </c>
      <c r="T56" s="16">
        <v>69100</v>
      </c>
      <c r="U56" s="16"/>
      <c r="V56" s="16"/>
      <c r="W56" s="16"/>
      <c r="X56" s="17">
        <f t="shared" si="24"/>
        <v>0</v>
      </c>
      <c r="Y56" s="16" t="s">
        <v>467</v>
      </c>
      <c r="Z56" s="16" t="s">
        <v>62</v>
      </c>
      <c r="AA56" s="16" t="s">
        <v>469</v>
      </c>
      <c r="AB56" s="16">
        <v>32</v>
      </c>
      <c r="AC56" s="16" t="s">
        <v>63</v>
      </c>
    </row>
    <row r="57" spans="1:29">
      <c r="A57" s="11">
        <v>45393</v>
      </c>
      <c r="B57" s="12" t="s">
        <v>29</v>
      </c>
      <c r="C57" s="13" t="s">
        <v>502</v>
      </c>
      <c r="D57" s="13" t="s">
        <v>508</v>
      </c>
      <c r="E57" s="14">
        <v>41.87</v>
      </c>
      <c r="F57" s="15">
        <f t="shared" ref="F57:F62" si="25">SUM(E57-G57)</f>
        <v>7.9999999999998295E-2</v>
      </c>
      <c r="G57" s="16">
        <v>41.79</v>
      </c>
      <c r="H57" s="16">
        <v>1700</v>
      </c>
      <c r="I57" s="17">
        <f t="shared" ref="I57:I62" si="26">G57*H57</f>
        <v>71043</v>
      </c>
      <c r="J57" s="16"/>
      <c r="K57" s="16"/>
      <c r="L57" s="17">
        <f t="shared" ref="L57:L62" si="27">I57+J57+K57</f>
        <v>71043</v>
      </c>
      <c r="M57" s="16">
        <v>61000</v>
      </c>
      <c r="N57" s="16"/>
      <c r="O57" s="16">
        <v>343</v>
      </c>
      <c r="P57" s="16"/>
      <c r="Q57" s="16"/>
      <c r="R57" s="16"/>
      <c r="S57" s="17">
        <f t="shared" ref="S57:S62" si="28">L57-M57-N57-O57-P57-Q57-R57</f>
        <v>9700</v>
      </c>
      <c r="T57" s="16">
        <v>9700</v>
      </c>
      <c r="U57" s="16"/>
      <c r="V57" s="16"/>
      <c r="W57" s="16"/>
      <c r="X57" s="17">
        <f t="shared" ref="X57:X62" si="29">S57-T57-U57-V57-W57</f>
        <v>0</v>
      </c>
      <c r="Y57" s="16" t="s">
        <v>755</v>
      </c>
      <c r="Z57" s="16" t="s">
        <v>62</v>
      </c>
      <c r="AA57" s="16" t="s">
        <v>768</v>
      </c>
      <c r="AB57" s="16">
        <v>76</v>
      </c>
      <c r="AC57" s="16" t="s">
        <v>63</v>
      </c>
    </row>
    <row r="58" spans="1:29">
      <c r="A58" s="11">
        <v>45393</v>
      </c>
      <c r="B58" s="12" t="s">
        <v>29</v>
      </c>
      <c r="C58" s="13" t="s">
        <v>503</v>
      </c>
      <c r="D58" s="13" t="s">
        <v>509</v>
      </c>
      <c r="E58" s="14">
        <v>41.53</v>
      </c>
      <c r="F58" s="15">
        <f t="shared" si="25"/>
        <v>0.21000000000000085</v>
      </c>
      <c r="G58" s="16">
        <v>41.32</v>
      </c>
      <c r="H58" s="16">
        <v>1700</v>
      </c>
      <c r="I58" s="17">
        <f t="shared" si="26"/>
        <v>70244</v>
      </c>
      <c r="J58" s="16"/>
      <c r="K58" s="16"/>
      <c r="L58" s="17">
        <f t="shared" si="27"/>
        <v>70244</v>
      </c>
      <c r="M58" s="16">
        <v>0</v>
      </c>
      <c r="N58" s="16"/>
      <c r="O58" s="16">
        <v>344</v>
      </c>
      <c r="P58" s="16"/>
      <c r="Q58" s="16"/>
      <c r="R58" s="16"/>
      <c r="S58" s="17">
        <v>69900</v>
      </c>
      <c r="T58" s="16">
        <v>69900</v>
      </c>
      <c r="U58" s="16"/>
      <c r="V58" s="16"/>
      <c r="W58" s="16"/>
      <c r="X58" s="17">
        <f t="shared" si="29"/>
        <v>0</v>
      </c>
      <c r="Y58" s="16" t="s">
        <v>533</v>
      </c>
      <c r="Z58" s="16" t="s">
        <v>62</v>
      </c>
      <c r="AA58" s="16" t="s">
        <v>539</v>
      </c>
      <c r="AB58" s="16">
        <v>44</v>
      </c>
      <c r="AC58" s="16" t="s">
        <v>63</v>
      </c>
    </row>
    <row r="59" spans="1:29">
      <c r="A59" s="11">
        <v>45393</v>
      </c>
      <c r="B59" s="12" t="s">
        <v>29</v>
      </c>
      <c r="C59" s="13" t="s">
        <v>504</v>
      </c>
      <c r="D59" s="13" t="s">
        <v>510</v>
      </c>
      <c r="E59" s="14">
        <v>41.4</v>
      </c>
      <c r="F59" s="15">
        <f t="shared" si="25"/>
        <v>0.17999999999999972</v>
      </c>
      <c r="G59" s="16">
        <v>41.22</v>
      </c>
      <c r="H59" s="16">
        <v>1700</v>
      </c>
      <c r="I59" s="17">
        <f t="shared" si="26"/>
        <v>70074</v>
      </c>
      <c r="J59" s="16"/>
      <c r="K59" s="16"/>
      <c r="L59" s="17">
        <f t="shared" si="27"/>
        <v>70074</v>
      </c>
      <c r="M59" s="16">
        <v>60000</v>
      </c>
      <c r="N59" s="16"/>
      <c r="O59" s="16">
        <v>374</v>
      </c>
      <c r="P59" s="16"/>
      <c r="Q59" s="16"/>
      <c r="R59" s="16"/>
      <c r="S59" s="17">
        <f t="shared" si="28"/>
        <v>9700</v>
      </c>
      <c r="T59" s="16">
        <v>9700</v>
      </c>
      <c r="U59" s="16"/>
      <c r="V59" s="16"/>
      <c r="W59" s="16"/>
      <c r="X59" s="17">
        <f t="shared" si="29"/>
        <v>0</v>
      </c>
      <c r="Y59" s="16" t="s">
        <v>1073</v>
      </c>
      <c r="Z59" s="16" t="s">
        <v>62</v>
      </c>
      <c r="AA59" s="16" t="s">
        <v>1092</v>
      </c>
      <c r="AB59" s="16">
        <v>1</v>
      </c>
      <c r="AC59" s="16" t="s">
        <v>63</v>
      </c>
    </row>
    <row r="60" spans="1:29">
      <c r="A60" s="11">
        <v>45393</v>
      </c>
      <c r="B60" s="12" t="s">
        <v>29</v>
      </c>
      <c r="C60" s="13" t="s">
        <v>505</v>
      </c>
      <c r="D60" s="13" t="s">
        <v>511</v>
      </c>
      <c r="E60" s="14">
        <v>35.19</v>
      </c>
      <c r="F60" s="15">
        <f t="shared" si="25"/>
        <v>0.21999999999999886</v>
      </c>
      <c r="G60" s="16">
        <v>34.97</v>
      </c>
      <c r="H60" s="16">
        <v>1700</v>
      </c>
      <c r="I60" s="17">
        <f t="shared" si="26"/>
        <v>59449</v>
      </c>
      <c r="J60" s="16"/>
      <c r="K60" s="16"/>
      <c r="L60" s="17">
        <f t="shared" si="27"/>
        <v>59449</v>
      </c>
      <c r="M60" s="16">
        <v>35000</v>
      </c>
      <c r="N60" s="16"/>
      <c r="O60" s="16">
        <v>349</v>
      </c>
      <c r="P60" s="16"/>
      <c r="Q60" s="16"/>
      <c r="R60" s="16"/>
      <c r="S60" s="17">
        <f t="shared" si="28"/>
        <v>24100</v>
      </c>
      <c r="T60" s="16">
        <v>24100</v>
      </c>
      <c r="U60" s="16"/>
      <c r="V60" s="16"/>
      <c r="W60" s="16"/>
      <c r="X60" s="17">
        <f t="shared" si="29"/>
        <v>0</v>
      </c>
      <c r="Y60" s="16" t="s">
        <v>624</v>
      </c>
      <c r="Z60" s="16" t="s">
        <v>62</v>
      </c>
      <c r="AA60" s="16" t="s">
        <v>629</v>
      </c>
      <c r="AB60" s="16">
        <v>56</v>
      </c>
      <c r="AC60" s="16" t="s">
        <v>63</v>
      </c>
    </row>
    <row r="61" spans="1:29">
      <c r="A61" s="11">
        <v>45394</v>
      </c>
      <c r="B61" s="12" t="s">
        <v>29</v>
      </c>
      <c r="C61" s="13" t="s">
        <v>506</v>
      </c>
      <c r="D61" s="13" t="s">
        <v>512</v>
      </c>
      <c r="E61" s="14">
        <v>41.64</v>
      </c>
      <c r="F61" s="15">
        <f t="shared" si="25"/>
        <v>0.16000000000000369</v>
      </c>
      <c r="G61" s="16">
        <v>41.48</v>
      </c>
      <c r="H61" s="16">
        <v>1700</v>
      </c>
      <c r="I61" s="17">
        <f t="shared" si="26"/>
        <v>70516</v>
      </c>
      <c r="J61" s="16"/>
      <c r="K61" s="16"/>
      <c r="L61" s="17">
        <f t="shared" si="27"/>
        <v>70516</v>
      </c>
      <c r="M61" s="16">
        <v>60000</v>
      </c>
      <c r="N61" s="16"/>
      <c r="O61" s="16">
        <v>366</v>
      </c>
      <c r="P61" s="16"/>
      <c r="Q61" s="16"/>
      <c r="R61" s="16"/>
      <c r="S61" s="17">
        <f t="shared" si="28"/>
        <v>10150</v>
      </c>
      <c r="T61" s="16">
        <v>10150</v>
      </c>
      <c r="U61" s="16"/>
      <c r="V61" s="16"/>
      <c r="W61" s="16"/>
      <c r="X61" s="17">
        <f t="shared" si="29"/>
        <v>0</v>
      </c>
      <c r="Y61" s="16" t="s">
        <v>533</v>
      </c>
      <c r="Z61" s="16" t="s">
        <v>62</v>
      </c>
      <c r="AA61" s="16" t="s">
        <v>540</v>
      </c>
      <c r="AB61" s="16">
        <v>45</v>
      </c>
      <c r="AC61" s="16" t="s">
        <v>63</v>
      </c>
    </row>
    <row r="62" spans="1:29">
      <c r="A62" s="11">
        <v>45394</v>
      </c>
      <c r="B62" s="12" t="s">
        <v>29</v>
      </c>
      <c r="C62" s="13" t="s">
        <v>507</v>
      </c>
      <c r="D62" s="13" t="s">
        <v>513</v>
      </c>
      <c r="E62" s="14">
        <v>34.71</v>
      </c>
      <c r="F62" s="15">
        <f t="shared" si="25"/>
        <v>0.30000000000000426</v>
      </c>
      <c r="G62" s="16">
        <v>34.409999999999997</v>
      </c>
      <c r="H62" s="16">
        <v>1700</v>
      </c>
      <c r="I62" s="17">
        <f t="shared" si="26"/>
        <v>58496.999999999993</v>
      </c>
      <c r="J62" s="16"/>
      <c r="K62" s="16"/>
      <c r="L62" s="17">
        <f t="shared" si="27"/>
        <v>58496.999999999993</v>
      </c>
      <c r="M62" s="16">
        <v>42000</v>
      </c>
      <c r="N62" s="16"/>
      <c r="O62" s="16">
        <v>347</v>
      </c>
      <c r="P62" s="16"/>
      <c r="Q62" s="16"/>
      <c r="R62" s="16"/>
      <c r="S62" s="17">
        <f t="shared" si="28"/>
        <v>16149.999999999993</v>
      </c>
      <c r="T62" s="16">
        <v>16150</v>
      </c>
      <c r="U62" s="16"/>
      <c r="V62" s="16"/>
      <c r="W62" s="16"/>
      <c r="X62" s="17">
        <f t="shared" si="29"/>
        <v>-7.2759576141834259E-12</v>
      </c>
      <c r="Y62" s="16" t="s">
        <v>624</v>
      </c>
      <c r="Z62" s="16" t="s">
        <v>62</v>
      </c>
      <c r="AA62" s="16" t="s">
        <v>469</v>
      </c>
      <c r="AB62" s="16">
        <v>58</v>
      </c>
      <c r="AC62" s="16" t="s">
        <v>63</v>
      </c>
    </row>
    <row r="63" spans="1:29">
      <c r="A63" s="11">
        <v>45395</v>
      </c>
      <c r="B63" s="12" t="s">
        <v>29</v>
      </c>
      <c r="C63" s="13" t="s">
        <v>591</v>
      </c>
      <c r="D63" s="13" t="s">
        <v>603</v>
      </c>
      <c r="E63" s="14">
        <v>34.479999999999997</v>
      </c>
      <c r="F63" s="15">
        <f t="shared" ref="F63:F74" si="30">SUM(E63-G63)</f>
        <v>0.13999999999999346</v>
      </c>
      <c r="G63" s="16">
        <v>34.340000000000003</v>
      </c>
      <c r="H63" s="16">
        <v>1700</v>
      </c>
      <c r="I63" s="17">
        <f t="shared" ref="I63:I74" si="31">G63*H63</f>
        <v>58378.000000000007</v>
      </c>
      <c r="J63" s="16"/>
      <c r="K63" s="16"/>
      <c r="L63" s="17">
        <f t="shared" ref="L63:L74" si="32">I63+J63+K63</f>
        <v>58378.000000000007</v>
      </c>
      <c r="M63" s="16">
        <v>10000</v>
      </c>
      <c r="N63" s="16"/>
      <c r="O63" s="16">
        <v>328</v>
      </c>
      <c r="P63" s="16"/>
      <c r="Q63" s="16"/>
      <c r="R63" s="16"/>
      <c r="S63" s="17">
        <f t="shared" ref="S63:S74" si="33">L63-M63-N63-O63-P63-Q63-R63</f>
        <v>48050.000000000007</v>
      </c>
      <c r="T63" s="16">
        <v>48050</v>
      </c>
      <c r="U63" s="16"/>
      <c r="V63" s="16"/>
      <c r="W63" s="16"/>
      <c r="X63" s="17">
        <f t="shared" ref="X63:X74" si="34">S63-T63-U63-V63-W63</f>
        <v>7.2759576141834259E-12</v>
      </c>
      <c r="Y63" s="16" t="s">
        <v>755</v>
      </c>
      <c r="Z63" s="16" t="s">
        <v>62</v>
      </c>
      <c r="AA63" s="16" t="s">
        <v>764</v>
      </c>
      <c r="AB63" s="16">
        <v>71</v>
      </c>
      <c r="AC63" s="16" t="s">
        <v>63</v>
      </c>
    </row>
    <row r="64" spans="1:29">
      <c r="A64" s="11">
        <v>45395</v>
      </c>
      <c r="B64" s="12" t="s">
        <v>29</v>
      </c>
      <c r="C64" s="13" t="s">
        <v>592</v>
      </c>
      <c r="D64" s="13" t="s">
        <v>604</v>
      </c>
      <c r="E64" s="14">
        <v>34.49</v>
      </c>
      <c r="F64" s="15">
        <f t="shared" si="30"/>
        <v>0.17000000000000171</v>
      </c>
      <c r="G64" s="16">
        <v>34.32</v>
      </c>
      <c r="H64" s="16">
        <v>1700</v>
      </c>
      <c r="I64" s="17">
        <f t="shared" si="31"/>
        <v>58344</v>
      </c>
      <c r="J64" s="16"/>
      <c r="K64" s="16"/>
      <c r="L64" s="17">
        <f t="shared" si="32"/>
        <v>58344</v>
      </c>
      <c r="M64" s="16">
        <v>10000</v>
      </c>
      <c r="N64" s="16"/>
      <c r="O64" s="16">
        <v>344</v>
      </c>
      <c r="P64" s="16"/>
      <c r="Q64" s="16"/>
      <c r="R64" s="16"/>
      <c r="S64" s="17">
        <f t="shared" si="33"/>
        <v>48000</v>
      </c>
      <c r="T64" s="16">
        <v>48000</v>
      </c>
      <c r="U64" s="16"/>
      <c r="V64" s="16"/>
      <c r="W64" s="16"/>
      <c r="X64" s="17">
        <f t="shared" si="34"/>
        <v>0</v>
      </c>
      <c r="Y64" s="16" t="s">
        <v>755</v>
      </c>
      <c r="Z64" s="16" t="s">
        <v>62</v>
      </c>
      <c r="AA64" s="16" t="s">
        <v>761</v>
      </c>
      <c r="AB64" s="16">
        <v>68</v>
      </c>
      <c r="AC64" s="16" t="s">
        <v>63</v>
      </c>
    </row>
    <row r="65" spans="1:29">
      <c r="A65" s="11">
        <v>45395</v>
      </c>
      <c r="B65" s="12" t="s">
        <v>29</v>
      </c>
      <c r="C65" s="13" t="s">
        <v>593</v>
      </c>
      <c r="D65" s="13" t="s">
        <v>605</v>
      </c>
      <c r="E65" s="14">
        <v>41.47</v>
      </c>
      <c r="F65" s="15">
        <f t="shared" si="30"/>
        <v>0.17000000000000171</v>
      </c>
      <c r="G65" s="16">
        <v>41.3</v>
      </c>
      <c r="H65" s="16">
        <v>1700</v>
      </c>
      <c r="I65" s="17">
        <f t="shared" si="31"/>
        <v>70210</v>
      </c>
      <c r="J65" s="16"/>
      <c r="K65" s="16"/>
      <c r="L65" s="17">
        <f t="shared" si="32"/>
        <v>70210</v>
      </c>
      <c r="M65" s="16">
        <v>0</v>
      </c>
      <c r="N65" s="16"/>
      <c r="O65" s="16">
        <v>310</v>
      </c>
      <c r="P65" s="16"/>
      <c r="Q65" s="16"/>
      <c r="R65" s="16"/>
      <c r="S65" s="17">
        <f t="shared" si="33"/>
        <v>69900</v>
      </c>
      <c r="T65" s="16">
        <v>69900</v>
      </c>
      <c r="U65" s="16"/>
      <c r="V65" s="16"/>
      <c r="W65" s="16"/>
      <c r="X65" s="17">
        <f t="shared" si="34"/>
        <v>0</v>
      </c>
      <c r="Y65" s="16" t="s">
        <v>624</v>
      </c>
      <c r="Z65" s="16" t="s">
        <v>62</v>
      </c>
      <c r="AA65" s="16" t="s">
        <v>539</v>
      </c>
      <c r="AB65" s="16">
        <v>59</v>
      </c>
      <c r="AC65" s="16" t="s">
        <v>63</v>
      </c>
    </row>
    <row r="66" spans="1:29">
      <c r="A66" s="11">
        <v>45395</v>
      </c>
      <c r="B66" s="12" t="s">
        <v>29</v>
      </c>
      <c r="C66" s="13" t="s">
        <v>594</v>
      </c>
      <c r="D66" s="13" t="s">
        <v>606</v>
      </c>
      <c r="E66" s="14">
        <v>41.12</v>
      </c>
      <c r="F66" s="15">
        <f t="shared" si="30"/>
        <v>0.1699999999999946</v>
      </c>
      <c r="G66" s="16">
        <v>40.950000000000003</v>
      </c>
      <c r="H66" s="16">
        <v>1700</v>
      </c>
      <c r="I66" s="17">
        <f t="shared" si="31"/>
        <v>69615</v>
      </c>
      <c r="J66" s="16"/>
      <c r="K66" s="16"/>
      <c r="L66" s="17">
        <f t="shared" si="32"/>
        <v>69615</v>
      </c>
      <c r="M66" s="16">
        <v>0</v>
      </c>
      <c r="N66" s="16"/>
      <c r="O66" s="16">
        <v>315</v>
      </c>
      <c r="P66" s="16"/>
      <c r="Q66" s="16"/>
      <c r="R66" s="16"/>
      <c r="S66" s="17">
        <f t="shared" si="33"/>
        <v>69300</v>
      </c>
      <c r="T66" s="16">
        <v>69300</v>
      </c>
      <c r="U66" s="16"/>
      <c r="V66" s="16"/>
      <c r="W66" s="16"/>
      <c r="X66" s="17">
        <f t="shared" si="34"/>
        <v>0</v>
      </c>
      <c r="Y66" s="16" t="s">
        <v>624</v>
      </c>
      <c r="Z66" s="16" t="s">
        <v>62</v>
      </c>
      <c r="AA66" s="16" t="s">
        <v>539</v>
      </c>
      <c r="AB66" s="16">
        <v>64</v>
      </c>
      <c r="AC66" s="16" t="s">
        <v>63</v>
      </c>
    </row>
    <row r="67" spans="1:29">
      <c r="A67" s="11">
        <v>45395</v>
      </c>
      <c r="B67" s="12" t="s">
        <v>29</v>
      </c>
      <c r="C67" s="13" t="s">
        <v>595</v>
      </c>
      <c r="D67" s="13" t="s">
        <v>607</v>
      </c>
      <c r="E67" s="14">
        <v>39.81</v>
      </c>
      <c r="F67" s="15">
        <f t="shared" si="30"/>
        <v>0.24000000000000199</v>
      </c>
      <c r="G67" s="16">
        <v>39.57</v>
      </c>
      <c r="H67" s="16">
        <v>1700</v>
      </c>
      <c r="I67" s="17">
        <f t="shared" si="31"/>
        <v>67269</v>
      </c>
      <c r="J67" s="16"/>
      <c r="K67" s="16"/>
      <c r="L67" s="17">
        <f t="shared" si="32"/>
        <v>67269</v>
      </c>
      <c r="M67" s="16">
        <v>55000</v>
      </c>
      <c r="N67" s="16"/>
      <c r="O67" s="16">
        <v>319</v>
      </c>
      <c r="P67" s="16"/>
      <c r="Q67" s="16"/>
      <c r="R67" s="16"/>
      <c r="S67" s="17">
        <f t="shared" si="33"/>
        <v>11950</v>
      </c>
      <c r="T67" s="16">
        <v>11950</v>
      </c>
      <c r="U67" s="16"/>
      <c r="V67" s="16"/>
      <c r="W67" s="16"/>
      <c r="X67" s="17">
        <f t="shared" si="34"/>
        <v>0</v>
      </c>
      <c r="Y67" s="16" t="s">
        <v>624</v>
      </c>
      <c r="Z67" s="16" t="s">
        <v>62</v>
      </c>
      <c r="AA67" s="16" t="s">
        <v>631</v>
      </c>
      <c r="AB67" s="16">
        <v>60</v>
      </c>
      <c r="AC67" s="16" t="s">
        <v>63</v>
      </c>
    </row>
    <row r="68" spans="1:29">
      <c r="A68" s="11">
        <v>45396</v>
      </c>
      <c r="B68" s="12" t="s">
        <v>29</v>
      </c>
      <c r="C68" s="13" t="s">
        <v>596</v>
      </c>
      <c r="D68" s="13" t="s">
        <v>608</v>
      </c>
      <c r="E68" s="14">
        <v>41.2</v>
      </c>
      <c r="F68" s="15">
        <f t="shared" si="30"/>
        <v>9.0000000000003411E-2</v>
      </c>
      <c r="G68" s="16">
        <v>41.11</v>
      </c>
      <c r="H68" s="16">
        <v>1700</v>
      </c>
      <c r="I68" s="17">
        <f t="shared" si="31"/>
        <v>69887</v>
      </c>
      <c r="J68" s="16"/>
      <c r="K68" s="16"/>
      <c r="L68" s="17">
        <f t="shared" si="32"/>
        <v>69887</v>
      </c>
      <c r="M68" s="16">
        <v>60000</v>
      </c>
      <c r="N68" s="16"/>
      <c r="O68" s="16">
        <v>337</v>
      </c>
      <c r="P68" s="16"/>
      <c r="Q68" s="16"/>
      <c r="R68" s="16"/>
      <c r="S68" s="17">
        <f t="shared" si="33"/>
        <v>9550</v>
      </c>
      <c r="T68" s="16">
        <v>9550</v>
      </c>
      <c r="U68" s="16"/>
      <c r="V68" s="16"/>
      <c r="W68" s="16"/>
      <c r="X68" s="17">
        <f t="shared" si="34"/>
        <v>0</v>
      </c>
      <c r="Y68" s="16" t="s">
        <v>633</v>
      </c>
      <c r="Z68" s="16" t="s">
        <v>62</v>
      </c>
      <c r="AA68" s="16" t="s">
        <v>636</v>
      </c>
      <c r="AB68" s="16">
        <v>65</v>
      </c>
      <c r="AC68" s="16" t="s">
        <v>63</v>
      </c>
    </row>
    <row r="69" spans="1:29">
      <c r="A69" s="11">
        <v>45396</v>
      </c>
      <c r="B69" s="12" t="s">
        <v>29</v>
      </c>
      <c r="C69" s="13" t="s">
        <v>597</v>
      </c>
      <c r="D69" s="13" t="s">
        <v>232</v>
      </c>
      <c r="E69" s="14">
        <v>40.81</v>
      </c>
      <c r="F69" s="15">
        <f t="shared" si="30"/>
        <v>0.15000000000000568</v>
      </c>
      <c r="G69" s="16">
        <v>40.659999999999997</v>
      </c>
      <c r="H69" s="16">
        <v>1700</v>
      </c>
      <c r="I69" s="17">
        <f t="shared" si="31"/>
        <v>69122</v>
      </c>
      <c r="J69" s="16"/>
      <c r="K69" s="16"/>
      <c r="L69" s="17">
        <f t="shared" si="32"/>
        <v>69122</v>
      </c>
      <c r="M69" s="16">
        <v>38605</v>
      </c>
      <c r="N69" s="16"/>
      <c r="O69" s="16">
        <v>367</v>
      </c>
      <c r="P69" s="16"/>
      <c r="Q69" s="16"/>
      <c r="R69" s="16"/>
      <c r="S69" s="17">
        <f t="shared" si="33"/>
        <v>30150</v>
      </c>
      <c r="T69" s="16">
        <v>30150</v>
      </c>
      <c r="U69" s="16"/>
      <c r="V69" s="16"/>
      <c r="W69" s="16"/>
      <c r="X69" s="17">
        <f t="shared" si="34"/>
        <v>0</v>
      </c>
      <c r="Y69" s="16" t="s">
        <v>755</v>
      </c>
      <c r="Z69" s="16" t="s">
        <v>62</v>
      </c>
      <c r="AA69" s="16" t="s">
        <v>763</v>
      </c>
      <c r="AB69" s="16">
        <v>70</v>
      </c>
      <c r="AC69" s="16" t="s">
        <v>63</v>
      </c>
    </row>
    <row r="70" spans="1:29">
      <c r="A70" s="11">
        <v>45396</v>
      </c>
      <c r="B70" s="12" t="s">
        <v>29</v>
      </c>
      <c r="C70" s="13" t="s">
        <v>598</v>
      </c>
      <c r="D70" s="13" t="s">
        <v>609</v>
      </c>
      <c r="E70" s="14">
        <v>40.81</v>
      </c>
      <c r="F70" s="15">
        <f t="shared" si="30"/>
        <v>8.00000000000054E-2</v>
      </c>
      <c r="G70" s="16">
        <v>40.729999999999997</v>
      </c>
      <c r="H70" s="16">
        <v>1700</v>
      </c>
      <c r="I70" s="17">
        <f t="shared" si="31"/>
        <v>69241</v>
      </c>
      <c r="J70" s="16"/>
      <c r="K70" s="16"/>
      <c r="L70" s="17">
        <f t="shared" si="32"/>
        <v>69241</v>
      </c>
      <c r="M70" s="16">
        <v>50000</v>
      </c>
      <c r="N70" s="16"/>
      <c r="O70" s="16">
        <v>341</v>
      </c>
      <c r="P70" s="16"/>
      <c r="Q70" s="16"/>
      <c r="R70" s="16"/>
      <c r="S70" s="17">
        <f t="shared" si="33"/>
        <v>18900</v>
      </c>
      <c r="T70" s="16">
        <v>18900</v>
      </c>
      <c r="U70" s="16"/>
      <c r="V70" s="16"/>
      <c r="W70" s="16"/>
      <c r="X70" s="17">
        <f t="shared" si="34"/>
        <v>0</v>
      </c>
      <c r="Y70" s="16" t="s">
        <v>755</v>
      </c>
      <c r="Z70" s="16" t="s">
        <v>62</v>
      </c>
      <c r="AA70" s="16" t="s">
        <v>762</v>
      </c>
      <c r="AB70" s="16">
        <v>69</v>
      </c>
      <c r="AC70" s="16" t="s">
        <v>63</v>
      </c>
    </row>
    <row r="71" spans="1:29">
      <c r="A71" s="11">
        <v>45397</v>
      </c>
      <c r="B71" s="12" t="s">
        <v>29</v>
      </c>
      <c r="C71" s="13" t="s">
        <v>599</v>
      </c>
      <c r="D71" s="13" t="s">
        <v>610</v>
      </c>
      <c r="E71" s="14">
        <v>42.38</v>
      </c>
      <c r="F71" s="15">
        <f t="shared" si="30"/>
        <v>3.9999999999999147E-2</v>
      </c>
      <c r="G71" s="16">
        <v>42.34</v>
      </c>
      <c r="H71" s="16">
        <v>1700</v>
      </c>
      <c r="I71" s="17">
        <f t="shared" si="31"/>
        <v>71978</v>
      </c>
      <c r="J71" s="16"/>
      <c r="K71" s="16"/>
      <c r="L71" s="17">
        <f t="shared" si="32"/>
        <v>71978</v>
      </c>
      <c r="M71" s="16">
        <v>60000</v>
      </c>
      <c r="N71" s="16"/>
      <c r="O71" s="16">
        <v>378</v>
      </c>
      <c r="P71" s="16"/>
      <c r="Q71" s="16"/>
      <c r="R71" s="16"/>
      <c r="S71" s="17">
        <f t="shared" si="33"/>
        <v>11600</v>
      </c>
      <c r="T71" s="16">
        <v>11600</v>
      </c>
      <c r="U71" s="16"/>
      <c r="V71" s="16"/>
      <c r="W71" s="16"/>
      <c r="X71" s="17">
        <f t="shared" si="34"/>
        <v>0</v>
      </c>
      <c r="Y71" s="16" t="s">
        <v>755</v>
      </c>
      <c r="Z71" s="16" t="s">
        <v>62</v>
      </c>
      <c r="AA71" s="16" t="s">
        <v>765</v>
      </c>
      <c r="AB71" s="16">
        <v>72</v>
      </c>
      <c r="AC71" s="16" t="s">
        <v>63</v>
      </c>
    </row>
    <row r="72" spans="1:29">
      <c r="A72" s="11">
        <v>45397</v>
      </c>
      <c r="B72" s="12" t="s">
        <v>29</v>
      </c>
      <c r="C72" s="13" t="s">
        <v>600</v>
      </c>
      <c r="D72" s="13" t="s">
        <v>611</v>
      </c>
      <c r="E72" s="14">
        <v>42</v>
      </c>
      <c r="F72" s="15">
        <f t="shared" si="30"/>
        <v>0.20000000000000284</v>
      </c>
      <c r="G72" s="16">
        <v>41.8</v>
      </c>
      <c r="H72" s="16">
        <v>1700</v>
      </c>
      <c r="I72" s="17">
        <f t="shared" si="31"/>
        <v>71060</v>
      </c>
      <c r="J72" s="16"/>
      <c r="K72" s="16"/>
      <c r="L72" s="17">
        <f t="shared" si="32"/>
        <v>71060</v>
      </c>
      <c r="M72" s="16">
        <v>60000</v>
      </c>
      <c r="N72" s="16"/>
      <c r="O72" s="16">
        <v>360</v>
      </c>
      <c r="P72" s="16"/>
      <c r="Q72" s="16"/>
      <c r="R72" s="16"/>
      <c r="S72" s="17">
        <f t="shared" si="33"/>
        <v>10700</v>
      </c>
      <c r="T72" s="16">
        <v>10700</v>
      </c>
      <c r="U72" s="16"/>
      <c r="V72" s="16"/>
      <c r="W72" s="16"/>
      <c r="X72" s="17">
        <f t="shared" si="34"/>
        <v>0</v>
      </c>
      <c r="Y72" s="16" t="s">
        <v>879</v>
      </c>
      <c r="Z72" s="16" t="s">
        <v>62</v>
      </c>
      <c r="AA72" s="16" t="s">
        <v>901</v>
      </c>
      <c r="AB72" s="16">
        <v>78</v>
      </c>
      <c r="AC72" s="16" t="s">
        <v>63</v>
      </c>
    </row>
    <row r="73" spans="1:29">
      <c r="A73" s="11">
        <v>45397</v>
      </c>
      <c r="B73" s="12" t="s">
        <v>29</v>
      </c>
      <c r="C73" s="13" t="s">
        <v>601</v>
      </c>
      <c r="D73" s="13" t="s">
        <v>612</v>
      </c>
      <c r="E73" s="14">
        <v>41.64</v>
      </c>
      <c r="F73" s="15">
        <f t="shared" si="30"/>
        <v>0.14999999999999858</v>
      </c>
      <c r="G73" s="16">
        <v>41.49</v>
      </c>
      <c r="H73" s="16">
        <v>1700</v>
      </c>
      <c r="I73" s="17">
        <f t="shared" si="31"/>
        <v>70533</v>
      </c>
      <c r="J73" s="16"/>
      <c r="K73" s="16"/>
      <c r="L73" s="17">
        <f t="shared" si="32"/>
        <v>70533</v>
      </c>
      <c r="M73" s="16">
        <v>0</v>
      </c>
      <c r="N73" s="16"/>
      <c r="O73" s="16">
        <v>333</v>
      </c>
      <c r="P73" s="16"/>
      <c r="Q73" s="16"/>
      <c r="R73" s="16"/>
      <c r="S73" s="17">
        <f t="shared" si="33"/>
        <v>70200</v>
      </c>
      <c r="T73" s="16">
        <v>70200</v>
      </c>
      <c r="U73" s="16"/>
      <c r="V73" s="16"/>
      <c r="W73" s="16"/>
      <c r="X73" s="17">
        <f t="shared" si="34"/>
        <v>0</v>
      </c>
      <c r="Y73" s="16" t="s">
        <v>755</v>
      </c>
      <c r="Z73" s="16" t="s">
        <v>62</v>
      </c>
      <c r="AA73" s="16" t="s">
        <v>766</v>
      </c>
      <c r="AB73" s="16">
        <v>73</v>
      </c>
      <c r="AC73" s="16" t="s">
        <v>63</v>
      </c>
    </row>
    <row r="74" spans="1:29">
      <c r="A74" s="11">
        <v>45397</v>
      </c>
      <c r="B74" s="12" t="s">
        <v>29</v>
      </c>
      <c r="C74" s="13" t="s">
        <v>602</v>
      </c>
      <c r="D74" s="13" t="s">
        <v>613</v>
      </c>
      <c r="E74" s="14">
        <v>41.54</v>
      </c>
      <c r="F74" s="15">
        <f t="shared" si="30"/>
        <v>0.10999999999999943</v>
      </c>
      <c r="G74" s="16">
        <v>41.43</v>
      </c>
      <c r="H74" s="16">
        <v>1700</v>
      </c>
      <c r="I74" s="17">
        <f t="shared" si="31"/>
        <v>70431</v>
      </c>
      <c r="J74" s="16"/>
      <c r="K74" s="16"/>
      <c r="L74" s="17">
        <f t="shared" si="32"/>
        <v>70431</v>
      </c>
      <c r="M74" s="16">
        <v>60000</v>
      </c>
      <c r="N74" s="16"/>
      <c r="O74" s="16">
        <v>331</v>
      </c>
      <c r="P74" s="16"/>
      <c r="Q74" s="16"/>
      <c r="R74" s="16"/>
      <c r="S74" s="17">
        <f t="shared" si="33"/>
        <v>10100</v>
      </c>
      <c r="T74" s="16">
        <v>10100</v>
      </c>
      <c r="U74" s="16"/>
      <c r="V74" s="16"/>
      <c r="W74" s="16"/>
      <c r="X74" s="17">
        <f t="shared" si="34"/>
        <v>0</v>
      </c>
      <c r="Y74" s="16" t="s">
        <v>755</v>
      </c>
      <c r="Z74" s="16" t="s">
        <v>62</v>
      </c>
      <c r="AA74" s="16" t="s">
        <v>767</v>
      </c>
      <c r="AB74" s="16">
        <v>74</v>
      </c>
      <c r="AC74" s="16" t="s">
        <v>63</v>
      </c>
    </row>
    <row r="75" spans="1:29">
      <c r="A75" s="11">
        <v>45398</v>
      </c>
      <c r="B75" s="12" t="s">
        <v>29</v>
      </c>
      <c r="C75" s="13" t="s">
        <v>646</v>
      </c>
      <c r="D75" s="13" t="s">
        <v>647</v>
      </c>
      <c r="E75" s="14">
        <v>41.29</v>
      </c>
      <c r="F75" s="15">
        <f t="shared" ref="F75:F88" si="35">SUM(E75-G75)</f>
        <v>0.15999999999999659</v>
      </c>
      <c r="G75" s="16">
        <v>41.13</v>
      </c>
      <c r="H75" s="16">
        <v>1700</v>
      </c>
      <c r="I75" s="17">
        <f t="shared" ref="I75:I88" si="36">G75*H75</f>
        <v>69921</v>
      </c>
      <c r="J75" s="16"/>
      <c r="K75" s="16"/>
      <c r="L75" s="17">
        <f t="shared" ref="L75:L88" si="37">I75+J75+K75</f>
        <v>69921</v>
      </c>
      <c r="M75" s="16">
        <v>60000</v>
      </c>
      <c r="N75" s="16"/>
      <c r="O75" s="16">
        <v>322</v>
      </c>
      <c r="P75" s="16"/>
      <c r="Q75" s="16"/>
      <c r="R75" s="16">
        <v>699</v>
      </c>
      <c r="S75" s="17">
        <f t="shared" ref="S75:S88" si="38">L75-M75-N75-O75-P75-Q75-R75</f>
        <v>8900</v>
      </c>
      <c r="T75" s="16">
        <v>8900</v>
      </c>
      <c r="U75" s="16"/>
      <c r="V75" s="16"/>
      <c r="W75" s="16"/>
      <c r="X75" s="17">
        <f t="shared" ref="X75:X88" si="39">S75-T75-U75-V75-W75</f>
        <v>0</v>
      </c>
      <c r="Y75" s="16" t="s">
        <v>974</v>
      </c>
      <c r="Z75" s="16" t="s">
        <v>62</v>
      </c>
      <c r="AA75" s="16" t="s">
        <v>975</v>
      </c>
      <c r="AB75" s="16">
        <v>87</v>
      </c>
      <c r="AC75" s="16" t="s">
        <v>63</v>
      </c>
    </row>
    <row r="76" spans="1:29">
      <c r="A76" s="11">
        <v>45398</v>
      </c>
      <c r="B76" s="12" t="s">
        <v>29</v>
      </c>
      <c r="C76" s="13" t="s">
        <v>648</v>
      </c>
      <c r="D76" s="13" t="s">
        <v>649</v>
      </c>
      <c r="E76" s="14">
        <v>34.74</v>
      </c>
      <c r="F76" s="15">
        <f t="shared" si="35"/>
        <v>0.30000000000000426</v>
      </c>
      <c r="G76" s="16">
        <v>34.44</v>
      </c>
      <c r="H76" s="16">
        <v>1700</v>
      </c>
      <c r="I76" s="17">
        <f t="shared" si="36"/>
        <v>58547.999999999993</v>
      </c>
      <c r="J76" s="16"/>
      <c r="K76" s="16"/>
      <c r="L76" s="17">
        <f t="shared" si="37"/>
        <v>58547.999999999993</v>
      </c>
      <c r="M76" s="16">
        <v>49000</v>
      </c>
      <c r="N76" s="16"/>
      <c r="O76" s="16">
        <v>348</v>
      </c>
      <c r="P76" s="16"/>
      <c r="Q76" s="16"/>
      <c r="R76" s="16"/>
      <c r="S76" s="17">
        <f t="shared" si="38"/>
        <v>9199.9999999999927</v>
      </c>
      <c r="T76" s="16">
        <v>9200</v>
      </c>
      <c r="U76" s="16"/>
      <c r="V76" s="16"/>
      <c r="W76" s="16"/>
      <c r="X76" s="17">
        <f t="shared" si="39"/>
        <v>-7.2759576141834259E-12</v>
      </c>
      <c r="Y76" s="16" t="s">
        <v>879</v>
      </c>
      <c r="Z76" s="16" t="s">
        <v>62</v>
      </c>
      <c r="AA76" s="16" t="s">
        <v>902</v>
      </c>
      <c r="AB76" s="16">
        <v>79</v>
      </c>
      <c r="AC76" s="16" t="s">
        <v>63</v>
      </c>
    </row>
    <row r="77" spans="1:29">
      <c r="A77" s="11">
        <v>45398</v>
      </c>
      <c r="B77" s="12" t="s">
        <v>29</v>
      </c>
      <c r="C77" s="13" t="s">
        <v>650</v>
      </c>
      <c r="D77" s="13" t="s">
        <v>651</v>
      </c>
      <c r="E77" s="14">
        <v>41.74</v>
      </c>
      <c r="F77" s="15">
        <f t="shared" si="35"/>
        <v>0.62000000000000455</v>
      </c>
      <c r="G77" s="16">
        <v>41.12</v>
      </c>
      <c r="H77" s="16">
        <v>1700</v>
      </c>
      <c r="I77" s="17">
        <f t="shared" si="36"/>
        <v>69904</v>
      </c>
      <c r="J77" s="16"/>
      <c r="K77" s="16"/>
      <c r="L77" s="17">
        <f t="shared" si="37"/>
        <v>69904</v>
      </c>
      <c r="M77" s="16">
        <v>30000</v>
      </c>
      <c r="N77" s="16">
        <v>3840</v>
      </c>
      <c r="O77" s="16">
        <v>314</v>
      </c>
      <c r="P77" s="16"/>
      <c r="Q77" s="16"/>
      <c r="R77" s="16"/>
      <c r="S77" s="17">
        <f t="shared" si="38"/>
        <v>35750</v>
      </c>
      <c r="T77" s="16">
        <v>35750</v>
      </c>
      <c r="U77" s="16"/>
      <c r="V77" s="16"/>
      <c r="W77" s="16"/>
      <c r="X77" s="17">
        <f t="shared" si="39"/>
        <v>0</v>
      </c>
      <c r="Y77" s="16" t="s">
        <v>993</v>
      </c>
      <c r="Z77" s="16" t="s">
        <v>62</v>
      </c>
      <c r="AA77" s="16" t="s">
        <v>998</v>
      </c>
      <c r="AB77" s="16">
        <v>95</v>
      </c>
      <c r="AC77" s="16" t="s">
        <v>63</v>
      </c>
    </row>
    <row r="78" spans="1:29">
      <c r="A78" s="11">
        <v>45398</v>
      </c>
      <c r="B78" s="12" t="s">
        <v>29</v>
      </c>
      <c r="C78" s="13" t="s">
        <v>652</v>
      </c>
      <c r="D78" s="13" t="s">
        <v>653</v>
      </c>
      <c r="E78" s="14">
        <v>41.11</v>
      </c>
      <c r="F78" s="15">
        <f t="shared" si="35"/>
        <v>0.63000000000000256</v>
      </c>
      <c r="G78" s="16">
        <v>40.479999999999997</v>
      </c>
      <c r="H78" s="16">
        <v>1700</v>
      </c>
      <c r="I78" s="17">
        <f t="shared" si="36"/>
        <v>68816</v>
      </c>
      <c r="J78" s="16"/>
      <c r="K78" s="16"/>
      <c r="L78" s="17">
        <f t="shared" si="37"/>
        <v>68816</v>
      </c>
      <c r="M78" s="16">
        <v>46000</v>
      </c>
      <c r="N78" s="16">
        <v>3960</v>
      </c>
      <c r="O78" s="16">
        <v>306</v>
      </c>
      <c r="P78" s="16"/>
      <c r="Q78" s="16"/>
      <c r="R78" s="16"/>
      <c r="S78" s="17">
        <f t="shared" si="38"/>
        <v>18550</v>
      </c>
      <c r="T78" s="16">
        <v>18550</v>
      </c>
      <c r="U78" s="16"/>
      <c r="V78" s="16"/>
      <c r="W78" s="16"/>
      <c r="X78" s="17">
        <f t="shared" si="39"/>
        <v>0</v>
      </c>
      <c r="Y78" s="16" t="s">
        <v>993</v>
      </c>
      <c r="Z78" s="16" t="s">
        <v>62</v>
      </c>
      <c r="AA78" s="16" t="s">
        <v>734</v>
      </c>
      <c r="AB78" s="16">
        <v>91</v>
      </c>
      <c r="AC78" s="16" t="s">
        <v>63</v>
      </c>
    </row>
    <row r="79" spans="1:29" s="52" customFormat="1">
      <c r="A79" s="45">
        <v>45399</v>
      </c>
      <c r="B79" s="46" t="s">
        <v>29</v>
      </c>
      <c r="C79" s="47" t="s">
        <v>654</v>
      </c>
      <c r="D79" s="47" t="s">
        <v>655</v>
      </c>
      <c r="E79" s="48">
        <v>35.44</v>
      </c>
      <c r="F79" s="49">
        <f t="shared" si="35"/>
        <v>0.50999999999999801</v>
      </c>
      <c r="G79" s="50">
        <v>34.93</v>
      </c>
      <c r="H79" s="50">
        <v>1700</v>
      </c>
      <c r="I79" s="51">
        <f t="shared" si="36"/>
        <v>59381</v>
      </c>
      <c r="J79" s="50"/>
      <c r="K79" s="50"/>
      <c r="L79" s="51">
        <f t="shared" si="37"/>
        <v>59381</v>
      </c>
      <c r="M79" s="50">
        <v>50000</v>
      </c>
      <c r="N79" s="50">
        <v>2520</v>
      </c>
      <c r="O79" s="50">
        <v>311</v>
      </c>
      <c r="P79" s="50"/>
      <c r="Q79" s="50"/>
      <c r="R79" s="50"/>
      <c r="S79" s="51">
        <f t="shared" si="38"/>
        <v>6550</v>
      </c>
      <c r="T79" s="50">
        <v>6550</v>
      </c>
      <c r="U79" s="50"/>
      <c r="V79" s="50"/>
      <c r="W79" s="50"/>
      <c r="X79" s="51">
        <f t="shared" si="39"/>
        <v>0</v>
      </c>
      <c r="Y79" s="50" t="s">
        <v>1306</v>
      </c>
      <c r="Z79" s="50" t="s">
        <v>62</v>
      </c>
      <c r="AA79" s="50" t="s">
        <v>1307</v>
      </c>
      <c r="AB79" s="50">
        <v>96</v>
      </c>
      <c r="AC79" s="50" t="s">
        <v>63</v>
      </c>
    </row>
    <row r="80" spans="1:29">
      <c r="A80" s="11">
        <v>45399</v>
      </c>
      <c r="B80" s="12" t="s">
        <v>29</v>
      </c>
      <c r="C80" s="13" t="s">
        <v>656</v>
      </c>
      <c r="D80" s="13" t="s">
        <v>657</v>
      </c>
      <c r="E80" s="14">
        <v>41.12</v>
      </c>
      <c r="F80" s="15">
        <f t="shared" si="35"/>
        <v>0.25999999999999801</v>
      </c>
      <c r="G80" s="16">
        <v>40.86</v>
      </c>
      <c r="H80" s="16">
        <v>1700</v>
      </c>
      <c r="I80" s="17">
        <f t="shared" si="36"/>
        <v>69462</v>
      </c>
      <c r="J80" s="16"/>
      <c r="K80" s="16"/>
      <c r="L80" s="17">
        <f t="shared" si="37"/>
        <v>69462</v>
      </c>
      <c r="M80" s="16">
        <v>0</v>
      </c>
      <c r="N80" s="16"/>
      <c r="O80" s="16">
        <v>362</v>
      </c>
      <c r="P80" s="16"/>
      <c r="Q80" s="16"/>
      <c r="R80" s="16"/>
      <c r="S80" s="17">
        <f t="shared" si="38"/>
        <v>69100</v>
      </c>
      <c r="T80" s="16">
        <v>69100</v>
      </c>
      <c r="U80" s="16"/>
      <c r="V80" s="16"/>
      <c r="W80" s="16"/>
      <c r="X80" s="17">
        <f t="shared" si="39"/>
        <v>0</v>
      </c>
      <c r="Y80" s="16" t="s">
        <v>879</v>
      </c>
      <c r="Z80" s="16" t="s">
        <v>62</v>
      </c>
      <c r="AA80" s="16" t="s">
        <v>469</v>
      </c>
      <c r="AB80" s="16">
        <v>82</v>
      </c>
      <c r="AC80" s="16" t="s">
        <v>63</v>
      </c>
    </row>
    <row r="81" spans="1:29">
      <c r="A81" s="11">
        <v>45399</v>
      </c>
      <c r="B81" s="12" t="s">
        <v>29</v>
      </c>
      <c r="C81" s="13" t="s">
        <v>658</v>
      </c>
      <c r="D81" s="13" t="s">
        <v>659</v>
      </c>
      <c r="E81" s="14">
        <v>41.4</v>
      </c>
      <c r="F81" s="15">
        <f t="shared" si="35"/>
        <v>0.10999999999999943</v>
      </c>
      <c r="G81" s="16">
        <v>41.29</v>
      </c>
      <c r="H81" s="16">
        <v>1700</v>
      </c>
      <c r="I81" s="17">
        <f t="shared" si="36"/>
        <v>70193</v>
      </c>
      <c r="J81" s="16"/>
      <c r="K81" s="16"/>
      <c r="L81" s="17">
        <f t="shared" si="37"/>
        <v>70193</v>
      </c>
      <c r="M81" s="16">
        <v>60000</v>
      </c>
      <c r="N81" s="16"/>
      <c r="O81" s="16">
        <v>343</v>
      </c>
      <c r="P81" s="16"/>
      <c r="Q81" s="16"/>
      <c r="R81" s="16"/>
      <c r="S81" s="17">
        <f t="shared" si="38"/>
        <v>9850</v>
      </c>
      <c r="T81" s="16">
        <v>9850</v>
      </c>
      <c r="U81" s="16"/>
      <c r="V81" s="16"/>
      <c r="W81" s="16"/>
      <c r="X81" s="17">
        <f t="shared" si="39"/>
        <v>0</v>
      </c>
      <c r="Y81" s="16" t="s">
        <v>879</v>
      </c>
      <c r="Z81" s="16" t="s">
        <v>62</v>
      </c>
      <c r="AA81" s="16" t="s">
        <v>424</v>
      </c>
      <c r="AB81" s="16">
        <v>80</v>
      </c>
      <c r="AC81" s="16" t="s">
        <v>63</v>
      </c>
    </row>
    <row r="82" spans="1:29">
      <c r="A82" s="11">
        <v>45399</v>
      </c>
      <c r="B82" s="12" t="s">
        <v>29</v>
      </c>
      <c r="C82" s="13" t="s">
        <v>660</v>
      </c>
      <c r="D82" s="13" t="s">
        <v>661</v>
      </c>
      <c r="E82" s="14">
        <v>41.94</v>
      </c>
      <c r="F82" s="15">
        <f t="shared" si="35"/>
        <v>0.57999999999999829</v>
      </c>
      <c r="G82" s="16">
        <v>41.36</v>
      </c>
      <c r="H82" s="16">
        <v>1700</v>
      </c>
      <c r="I82" s="17">
        <f t="shared" si="36"/>
        <v>70312</v>
      </c>
      <c r="J82" s="16"/>
      <c r="K82" s="16"/>
      <c r="L82" s="17">
        <f t="shared" si="37"/>
        <v>70312</v>
      </c>
      <c r="M82" s="16">
        <v>30000</v>
      </c>
      <c r="N82" s="16">
        <v>3360</v>
      </c>
      <c r="O82" s="16">
        <v>302</v>
      </c>
      <c r="P82" s="16"/>
      <c r="Q82" s="16"/>
      <c r="R82" s="16"/>
      <c r="S82" s="17">
        <f t="shared" si="38"/>
        <v>36650</v>
      </c>
      <c r="T82" s="16">
        <v>36650</v>
      </c>
      <c r="U82" s="16"/>
      <c r="V82" s="16"/>
      <c r="W82" s="16"/>
      <c r="X82" s="17">
        <f t="shared" si="39"/>
        <v>0</v>
      </c>
      <c r="Y82" s="16" t="s">
        <v>993</v>
      </c>
      <c r="Z82" s="16" t="s">
        <v>62</v>
      </c>
      <c r="AA82" s="16" t="s">
        <v>996</v>
      </c>
      <c r="AB82" s="16">
        <v>90</v>
      </c>
      <c r="AC82" s="16" t="s">
        <v>63</v>
      </c>
    </row>
    <row r="83" spans="1:29">
      <c r="A83" s="11">
        <v>45399</v>
      </c>
      <c r="B83" s="12" t="s">
        <v>29</v>
      </c>
      <c r="C83" s="13" t="s">
        <v>662</v>
      </c>
      <c r="D83" s="13" t="s">
        <v>663</v>
      </c>
      <c r="E83" s="14">
        <v>34.9</v>
      </c>
      <c r="F83" s="15">
        <f t="shared" si="35"/>
        <v>0.32000000000000028</v>
      </c>
      <c r="G83" s="16">
        <v>34.58</v>
      </c>
      <c r="H83" s="16">
        <v>1700</v>
      </c>
      <c r="I83" s="17">
        <f t="shared" si="36"/>
        <v>58786</v>
      </c>
      <c r="J83" s="16"/>
      <c r="K83" s="16"/>
      <c r="L83" s="17">
        <f t="shared" si="37"/>
        <v>58786</v>
      </c>
      <c r="M83" s="16">
        <v>50000</v>
      </c>
      <c r="N83" s="16">
        <v>200</v>
      </c>
      <c r="O83" s="16">
        <v>336</v>
      </c>
      <c r="P83" s="16"/>
      <c r="Q83" s="16"/>
      <c r="R83" s="16"/>
      <c r="S83" s="17">
        <f t="shared" si="38"/>
        <v>8250</v>
      </c>
      <c r="T83" s="16">
        <v>8250</v>
      </c>
      <c r="U83" s="16"/>
      <c r="V83" s="16"/>
      <c r="W83" s="16"/>
      <c r="X83" s="17">
        <f t="shared" si="39"/>
        <v>0</v>
      </c>
      <c r="Y83" s="16" t="s">
        <v>974</v>
      </c>
      <c r="Z83" s="16" t="s">
        <v>62</v>
      </c>
      <c r="AA83" s="16" t="s">
        <v>976</v>
      </c>
      <c r="AB83" s="16">
        <v>88</v>
      </c>
      <c r="AC83" s="16" t="s">
        <v>63</v>
      </c>
    </row>
    <row r="84" spans="1:29">
      <c r="A84" s="11">
        <v>45399</v>
      </c>
      <c r="B84" s="12" t="s">
        <v>29</v>
      </c>
      <c r="C84" s="13" t="s">
        <v>664</v>
      </c>
      <c r="D84" s="13" t="s">
        <v>665</v>
      </c>
      <c r="E84" s="14">
        <v>41.55</v>
      </c>
      <c r="F84" s="15">
        <f t="shared" si="35"/>
        <v>0.44999999999999574</v>
      </c>
      <c r="G84" s="16">
        <v>41.1</v>
      </c>
      <c r="H84" s="16">
        <v>1700</v>
      </c>
      <c r="I84" s="17">
        <f t="shared" si="36"/>
        <v>69870</v>
      </c>
      <c r="J84" s="16"/>
      <c r="K84" s="16"/>
      <c r="L84" s="17">
        <f t="shared" si="37"/>
        <v>69870</v>
      </c>
      <c r="M84" s="16">
        <v>60000</v>
      </c>
      <c r="N84" s="16">
        <v>1500</v>
      </c>
      <c r="O84" s="16">
        <v>320</v>
      </c>
      <c r="P84" s="16"/>
      <c r="Q84" s="16"/>
      <c r="R84" s="16"/>
      <c r="S84" s="17">
        <f t="shared" si="38"/>
        <v>8050</v>
      </c>
      <c r="T84" s="16">
        <v>8050</v>
      </c>
      <c r="U84" s="16"/>
      <c r="V84" s="16"/>
      <c r="W84" s="16"/>
      <c r="X84" s="17">
        <f t="shared" si="39"/>
        <v>0</v>
      </c>
      <c r="Y84" s="16" t="s">
        <v>1157</v>
      </c>
      <c r="Z84" s="16" t="s">
        <v>62</v>
      </c>
      <c r="AA84" s="16" t="s">
        <v>1167</v>
      </c>
      <c r="AB84" s="16">
        <v>11</v>
      </c>
      <c r="AC84" s="16" t="s">
        <v>63</v>
      </c>
    </row>
    <row r="85" spans="1:29">
      <c r="A85" s="11">
        <v>45399</v>
      </c>
      <c r="B85" s="12" t="s">
        <v>29</v>
      </c>
      <c r="C85" s="13" t="s">
        <v>666</v>
      </c>
      <c r="D85" s="13" t="s">
        <v>358</v>
      </c>
      <c r="E85" s="14">
        <v>41.58</v>
      </c>
      <c r="F85" s="15">
        <f t="shared" si="35"/>
        <v>0.57000000000000028</v>
      </c>
      <c r="G85" s="16">
        <v>41.01</v>
      </c>
      <c r="H85" s="16">
        <v>1700</v>
      </c>
      <c r="I85" s="17">
        <f t="shared" si="36"/>
        <v>69717</v>
      </c>
      <c r="J85" s="16"/>
      <c r="K85" s="16"/>
      <c r="L85" s="17">
        <f t="shared" si="37"/>
        <v>69717</v>
      </c>
      <c r="M85" s="16">
        <v>0</v>
      </c>
      <c r="N85" s="16">
        <v>3240</v>
      </c>
      <c r="O85" s="16">
        <v>327</v>
      </c>
      <c r="P85" s="16"/>
      <c r="Q85" s="16"/>
      <c r="R85" s="16"/>
      <c r="S85" s="17">
        <f t="shared" si="38"/>
        <v>66150</v>
      </c>
      <c r="T85" s="16">
        <v>66150</v>
      </c>
      <c r="U85" s="16"/>
      <c r="V85" s="16"/>
      <c r="W85" s="16"/>
      <c r="X85" s="17">
        <f t="shared" si="39"/>
        <v>0</v>
      </c>
      <c r="Y85" s="16" t="s">
        <v>879</v>
      </c>
      <c r="Z85" s="16" t="s">
        <v>62</v>
      </c>
      <c r="AA85" s="16" t="s">
        <v>419</v>
      </c>
      <c r="AB85" s="16">
        <v>81</v>
      </c>
      <c r="AC85" s="16" t="s">
        <v>63</v>
      </c>
    </row>
    <row r="86" spans="1:29">
      <c r="A86" s="11">
        <v>45400</v>
      </c>
      <c r="B86" s="12" t="s">
        <v>29</v>
      </c>
      <c r="C86" s="13" t="s">
        <v>667</v>
      </c>
      <c r="D86" s="13" t="s">
        <v>670</v>
      </c>
      <c r="E86" s="14">
        <v>34.81</v>
      </c>
      <c r="F86" s="15">
        <f t="shared" si="35"/>
        <v>0.40000000000000568</v>
      </c>
      <c r="G86" s="16">
        <v>34.409999999999997</v>
      </c>
      <c r="H86" s="16">
        <v>1700</v>
      </c>
      <c r="I86" s="17">
        <f t="shared" si="36"/>
        <v>58496.999999999993</v>
      </c>
      <c r="J86" s="16"/>
      <c r="K86" s="16"/>
      <c r="L86" s="17">
        <f t="shared" si="37"/>
        <v>58496.999999999993</v>
      </c>
      <c r="M86" s="16">
        <v>49000</v>
      </c>
      <c r="N86" s="16">
        <v>1000</v>
      </c>
      <c r="O86" s="16">
        <v>347</v>
      </c>
      <c r="P86" s="16"/>
      <c r="Q86" s="16"/>
      <c r="R86" s="16"/>
      <c r="S86" s="17">
        <f t="shared" si="38"/>
        <v>8149.9999999999927</v>
      </c>
      <c r="T86" s="16">
        <v>8150</v>
      </c>
      <c r="U86" s="16"/>
      <c r="V86" s="16"/>
      <c r="W86" s="16"/>
      <c r="X86" s="17">
        <f t="shared" si="39"/>
        <v>-7.2759576141834259E-12</v>
      </c>
      <c r="Y86" s="16" t="s">
        <v>879</v>
      </c>
      <c r="Z86" s="16" t="s">
        <v>62</v>
      </c>
      <c r="AA86" s="16" t="s">
        <v>904</v>
      </c>
      <c r="AB86" s="16">
        <v>85</v>
      </c>
      <c r="AC86" s="16" t="s">
        <v>63</v>
      </c>
    </row>
    <row r="87" spans="1:29">
      <c r="A87" s="11">
        <v>45400</v>
      </c>
      <c r="B87" s="12" t="s">
        <v>29</v>
      </c>
      <c r="C87" s="13" t="s">
        <v>668</v>
      </c>
      <c r="D87" s="13" t="s">
        <v>671</v>
      </c>
      <c r="E87" s="14">
        <v>34.36</v>
      </c>
      <c r="F87" s="15">
        <f t="shared" si="35"/>
        <v>0.74000000000000199</v>
      </c>
      <c r="G87" s="16">
        <v>33.619999999999997</v>
      </c>
      <c r="H87" s="16">
        <v>1700</v>
      </c>
      <c r="I87" s="17">
        <f t="shared" si="36"/>
        <v>57153.999999999993</v>
      </c>
      <c r="J87" s="16"/>
      <c r="K87" s="16"/>
      <c r="L87" s="17">
        <f t="shared" si="37"/>
        <v>57153.999999999993</v>
      </c>
      <c r="M87" s="16">
        <v>38500</v>
      </c>
      <c r="N87" s="16">
        <v>4400</v>
      </c>
      <c r="O87" s="16">
        <v>354</v>
      </c>
      <c r="P87" s="16"/>
      <c r="Q87" s="16"/>
      <c r="R87" s="16"/>
      <c r="S87" s="17">
        <f t="shared" si="38"/>
        <v>13899.999999999993</v>
      </c>
      <c r="T87" s="16">
        <v>13900</v>
      </c>
      <c r="U87" s="16"/>
      <c r="V87" s="16"/>
      <c r="W87" s="16"/>
      <c r="X87" s="17">
        <f t="shared" si="39"/>
        <v>-7.2759576141834259E-12</v>
      </c>
      <c r="Y87" s="16" t="s">
        <v>1299</v>
      </c>
      <c r="Z87" s="16" t="s">
        <v>62</v>
      </c>
      <c r="AA87" s="16" t="s">
        <v>1300</v>
      </c>
      <c r="AB87" s="16">
        <v>62</v>
      </c>
      <c r="AC87" s="16" t="s">
        <v>63</v>
      </c>
    </row>
    <row r="88" spans="1:29">
      <c r="A88" s="11">
        <v>45400</v>
      </c>
      <c r="B88" s="12" t="s">
        <v>29</v>
      </c>
      <c r="C88" s="13" t="s">
        <v>669</v>
      </c>
      <c r="D88" s="13" t="s">
        <v>53</v>
      </c>
      <c r="E88" s="14">
        <v>34.57</v>
      </c>
      <c r="F88" s="15">
        <f t="shared" si="35"/>
        <v>0.42000000000000171</v>
      </c>
      <c r="G88" s="16">
        <v>34.15</v>
      </c>
      <c r="H88" s="16">
        <v>1700</v>
      </c>
      <c r="I88" s="17">
        <f t="shared" si="36"/>
        <v>58055</v>
      </c>
      <c r="J88" s="16"/>
      <c r="K88" s="16"/>
      <c r="L88" s="17">
        <f t="shared" si="37"/>
        <v>58055</v>
      </c>
      <c r="M88" s="16">
        <v>39402</v>
      </c>
      <c r="N88" s="16">
        <v>1200</v>
      </c>
      <c r="O88" s="16">
        <v>353</v>
      </c>
      <c r="P88" s="16"/>
      <c r="Q88" s="16"/>
      <c r="R88" s="16"/>
      <c r="S88" s="17">
        <f t="shared" si="38"/>
        <v>17100</v>
      </c>
      <c r="T88" s="16">
        <v>17100</v>
      </c>
      <c r="U88" s="16"/>
      <c r="V88" s="16"/>
      <c r="W88" s="16"/>
      <c r="X88" s="17">
        <f t="shared" si="39"/>
        <v>0</v>
      </c>
      <c r="Y88" s="16" t="s">
        <v>1157</v>
      </c>
      <c r="Z88" s="16" t="s">
        <v>62</v>
      </c>
      <c r="AA88" s="16" t="s">
        <v>413</v>
      </c>
      <c r="AB88" s="16">
        <v>8</v>
      </c>
      <c r="AC88" s="16" t="s">
        <v>63</v>
      </c>
    </row>
    <row r="89" spans="1:29">
      <c r="A89" s="11">
        <v>45400</v>
      </c>
      <c r="B89" s="12" t="s">
        <v>29</v>
      </c>
      <c r="C89" s="13" t="s">
        <v>841</v>
      </c>
      <c r="D89" s="13" t="s">
        <v>842</v>
      </c>
      <c r="E89" s="14">
        <v>42.08</v>
      </c>
      <c r="F89" s="15">
        <f t="shared" ref="F89:F109" si="40">SUM(E89-G89)</f>
        <v>0.5</v>
      </c>
      <c r="G89" s="16">
        <v>41.58</v>
      </c>
      <c r="H89" s="16">
        <v>1700</v>
      </c>
      <c r="I89" s="17">
        <f t="shared" ref="I89:I109" si="41">G89*H89</f>
        <v>70686</v>
      </c>
      <c r="J89" s="16"/>
      <c r="K89" s="16"/>
      <c r="L89" s="17">
        <f t="shared" ref="L89:L109" si="42">I89+J89+K89</f>
        <v>70686</v>
      </c>
      <c r="M89" s="16">
        <v>60000</v>
      </c>
      <c r="N89" s="16">
        <v>2000</v>
      </c>
      <c r="O89" s="16">
        <v>336</v>
      </c>
      <c r="P89" s="16"/>
      <c r="Q89" s="16"/>
      <c r="R89" s="16"/>
      <c r="S89" s="17">
        <f t="shared" ref="S89:S108" si="43">L89-M89-N89-O89-P89-Q89-R89</f>
        <v>8350</v>
      </c>
      <c r="T89" s="16">
        <v>8350</v>
      </c>
      <c r="U89" s="16"/>
      <c r="V89" s="16"/>
      <c r="W89" s="16"/>
      <c r="X89" s="17">
        <f t="shared" ref="X89:X109" si="44">S89-T89-U89-V89-W89</f>
        <v>0</v>
      </c>
      <c r="Y89" s="16" t="s">
        <v>974</v>
      </c>
      <c r="Z89" s="16" t="s">
        <v>62</v>
      </c>
      <c r="AA89" s="16" t="s">
        <v>977</v>
      </c>
      <c r="AB89" s="16">
        <v>89</v>
      </c>
      <c r="AC89" s="16" t="s">
        <v>63</v>
      </c>
    </row>
    <row r="90" spans="1:29">
      <c r="A90" s="11">
        <v>45401</v>
      </c>
      <c r="B90" s="12" t="s">
        <v>29</v>
      </c>
      <c r="C90" s="13" t="s">
        <v>843</v>
      </c>
      <c r="D90" s="13" t="s">
        <v>844</v>
      </c>
      <c r="E90" s="14">
        <v>41.4</v>
      </c>
      <c r="F90" s="15">
        <f t="shared" si="40"/>
        <v>0.5</v>
      </c>
      <c r="G90" s="16">
        <v>40.9</v>
      </c>
      <c r="H90" s="16">
        <v>1700</v>
      </c>
      <c r="I90" s="17">
        <f t="shared" si="41"/>
        <v>69530</v>
      </c>
      <c r="J90" s="16"/>
      <c r="K90" s="16"/>
      <c r="L90" s="17">
        <f t="shared" si="42"/>
        <v>69530</v>
      </c>
      <c r="M90" s="16">
        <v>0</v>
      </c>
      <c r="N90" s="16">
        <v>2000</v>
      </c>
      <c r="O90" s="16">
        <v>330</v>
      </c>
      <c r="P90" s="16"/>
      <c r="Q90" s="16"/>
      <c r="R90" s="16"/>
      <c r="S90" s="17">
        <f t="shared" si="43"/>
        <v>67200</v>
      </c>
      <c r="T90" s="16">
        <v>67200</v>
      </c>
      <c r="U90" s="16"/>
      <c r="V90" s="16"/>
      <c r="W90" s="16"/>
      <c r="X90" s="17">
        <f t="shared" si="44"/>
        <v>0</v>
      </c>
      <c r="Y90" s="16" t="s">
        <v>879</v>
      </c>
      <c r="Z90" s="16" t="s">
        <v>62</v>
      </c>
      <c r="AA90" s="16" t="s">
        <v>433</v>
      </c>
      <c r="AB90" s="16">
        <v>83</v>
      </c>
      <c r="AC90" s="16" t="s">
        <v>63</v>
      </c>
    </row>
    <row r="91" spans="1:29">
      <c r="A91" s="11">
        <v>45401</v>
      </c>
      <c r="B91" s="12" t="s">
        <v>29</v>
      </c>
      <c r="C91" s="13" t="s">
        <v>845</v>
      </c>
      <c r="D91" s="13" t="s">
        <v>846</v>
      </c>
      <c r="E91" s="14">
        <v>34.72</v>
      </c>
      <c r="F91" s="15">
        <f t="shared" si="40"/>
        <v>0.43999999999999773</v>
      </c>
      <c r="G91" s="16">
        <v>34.28</v>
      </c>
      <c r="H91" s="16">
        <v>1700</v>
      </c>
      <c r="I91" s="17">
        <f t="shared" si="41"/>
        <v>58276</v>
      </c>
      <c r="J91" s="16"/>
      <c r="K91" s="16"/>
      <c r="L91" s="17">
        <f t="shared" si="42"/>
        <v>58276</v>
      </c>
      <c r="M91" s="16">
        <v>43000</v>
      </c>
      <c r="N91" s="16">
        <v>1400</v>
      </c>
      <c r="O91" s="16">
        <v>376</v>
      </c>
      <c r="P91" s="16"/>
      <c r="Q91" s="16"/>
      <c r="R91" s="16"/>
      <c r="S91" s="17">
        <f t="shared" si="43"/>
        <v>13500</v>
      </c>
      <c r="T91" s="16">
        <v>13500</v>
      </c>
      <c r="U91" s="16"/>
      <c r="V91" s="16"/>
      <c r="W91" s="16"/>
      <c r="X91" s="17">
        <f t="shared" si="44"/>
        <v>0</v>
      </c>
      <c r="Y91" s="16" t="s">
        <v>1073</v>
      </c>
      <c r="Z91" s="16" t="s">
        <v>62</v>
      </c>
      <c r="AA91" s="16" t="s">
        <v>1094</v>
      </c>
      <c r="AB91" s="16">
        <v>3</v>
      </c>
      <c r="AC91" s="16" t="s">
        <v>63</v>
      </c>
    </row>
    <row r="92" spans="1:29">
      <c r="A92" s="11">
        <v>45401</v>
      </c>
      <c r="B92" s="12" t="s">
        <v>29</v>
      </c>
      <c r="C92" s="13" t="s">
        <v>847</v>
      </c>
      <c r="D92" s="13" t="s">
        <v>848</v>
      </c>
      <c r="E92" s="14">
        <v>34.590000000000003</v>
      </c>
      <c r="F92" s="15">
        <f t="shared" si="40"/>
        <v>0.47000000000000597</v>
      </c>
      <c r="G92" s="16">
        <v>34.119999999999997</v>
      </c>
      <c r="H92" s="16">
        <v>1700</v>
      </c>
      <c r="I92" s="17">
        <f t="shared" si="41"/>
        <v>58003.999999999993</v>
      </c>
      <c r="J92" s="16"/>
      <c r="K92" s="16"/>
      <c r="L92" s="17">
        <f t="shared" si="42"/>
        <v>58003.999999999993</v>
      </c>
      <c r="M92" s="16">
        <v>41000</v>
      </c>
      <c r="N92" s="16">
        <v>1700</v>
      </c>
      <c r="O92" s="16">
        <v>304</v>
      </c>
      <c r="P92" s="16"/>
      <c r="Q92" s="16"/>
      <c r="R92" s="16"/>
      <c r="S92" s="17">
        <f t="shared" si="43"/>
        <v>14999.999999999993</v>
      </c>
      <c r="T92" s="16">
        <v>15000</v>
      </c>
      <c r="U92" s="16"/>
      <c r="V92" s="16"/>
      <c r="W92" s="16"/>
      <c r="X92" s="17">
        <f t="shared" si="44"/>
        <v>-7.2759576141834259E-12</v>
      </c>
      <c r="Y92" s="16" t="s">
        <v>1073</v>
      </c>
      <c r="Z92" s="16" t="s">
        <v>62</v>
      </c>
      <c r="AA92" s="16" t="s">
        <v>1095</v>
      </c>
      <c r="AB92" s="16">
        <v>4</v>
      </c>
      <c r="AC92" s="16" t="s">
        <v>63</v>
      </c>
    </row>
    <row r="93" spans="1:29">
      <c r="A93" s="11">
        <v>45401</v>
      </c>
      <c r="B93" s="12" t="s">
        <v>29</v>
      </c>
      <c r="C93" s="13" t="s">
        <v>849</v>
      </c>
      <c r="D93" s="13" t="s">
        <v>850</v>
      </c>
      <c r="E93" s="14">
        <v>35.18</v>
      </c>
      <c r="F93" s="15">
        <f t="shared" si="40"/>
        <v>0.43999999999999773</v>
      </c>
      <c r="G93" s="16">
        <v>34.74</v>
      </c>
      <c r="H93" s="16">
        <v>1700</v>
      </c>
      <c r="I93" s="17">
        <f t="shared" si="41"/>
        <v>59058</v>
      </c>
      <c r="J93" s="16"/>
      <c r="K93" s="16"/>
      <c r="L93" s="17">
        <f t="shared" si="42"/>
        <v>59058</v>
      </c>
      <c r="M93" s="16">
        <v>41000</v>
      </c>
      <c r="N93" s="16">
        <v>1400</v>
      </c>
      <c r="O93" s="16">
        <v>308</v>
      </c>
      <c r="P93" s="16"/>
      <c r="Q93" s="16"/>
      <c r="R93" s="16"/>
      <c r="S93" s="17">
        <f t="shared" si="43"/>
        <v>16350</v>
      </c>
      <c r="T93" s="16">
        <v>16350</v>
      </c>
      <c r="U93" s="16"/>
      <c r="V93" s="16"/>
      <c r="W93" s="16"/>
      <c r="X93" s="17">
        <f t="shared" si="44"/>
        <v>0</v>
      </c>
      <c r="Y93" s="16" t="s">
        <v>1299</v>
      </c>
      <c r="Z93" s="16" t="s">
        <v>62</v>
      </c>
      <c r="AA93" s="16" t="s">
        <v>1301</v>
      </c>
      <c r="AB93" s="16">
        <v>68</v>
      </c>
      <c r="AC93" s="16" t="s">
        <v>63</v>
      </c>
    </row>
    <row r="94" spans="1:29">
      <c r="A94" s="11">
        <v>45401</v>
      </c>
      <c r="B94" s="12" t="s">
        <v>29</v>
      </c>
      <c r="C94" s="13" t="s">
        <v>851</v>
      </c>
      <c r="D94" s="13" t="s">
        <v>852</v>
      </c>
      <c r="E94" s="14">
        <v>41.67</v>
      </c>
      <c r="F94" s="15">
        <f t="shared" si="40"/>
        <v>0.44000000000000483</v>
      </c>
      <c r="G94" s="16">
        <v>41.23</v>
      </c>
      <c r="H94" s="16">
        <v>1700</v>
      </c>
      <c r="I94" s="17">
        <f t="shared" si="41"/>
        <v>70091</v>
      </c>
      <c r="J94" s="16"/>
      <c r="K94" s="16"/>
      <c r="L94" s="17">
        <f t="shared" si="42"/>
        <v>70091</v>
      </c>
      <c r="M94" s="16">
        <v>60000</v>
      </c>
      <c r="N94" s="16">
        <v>1400</v>
      </c>
      <c r="O94" s="16">
        <v>341</v>
      </c>
      <c r="P94" s="16"/>
      <c r="Q94" s="16"/>
      <c r="R94" s="16"/>
      <c r="S94" s="17">
        <f t="shared" si="43"/>
        <v>8350</v>
      </c>
      <c r="T94" s="16">
        <v>8350</v>
      </c>
      <c r="U94" s="16"/>
      <c r="V94" s="16"/>
      <c r="W94" s="16"/>
      <c r="X94" s="17">
        <f t="shared" si="44"/>
        <v>0</v>
      </c>
      <c r="Y94" s="16" t="s">
        <v>879</v>
      </c>
      <c r="Z94" s="16" t="s">
        <v>62</v>
      </c>
      <c r="AA94" s="16" t="s">
        <v>903</v>
      </c>
      <c r="AB94" s="16">
        <v>84</v>
      </c>
      <c r="AC94" s="16" t="s">
        <v>63</v>
      </c>
    </row>
    <row r="95" spans="1:29">
      <c r="A95" s="11">
        <v>45401</v>
      </c>
      <c r="B95" s="12" t="s">
        <v>29</v>
      </c>
      <c r="C95" s="13" t="s">
        <v>853</v>
      </c>
      <c r="D95" s="13" t="s">
        <v>854</v>
      </c>
      <c r="E95" s="14">
        <v>42.83</v>
      </c>
      <c r="F95" s="15">
        <f t="shared" si="40"/>
        <v>0.50999999999999801</v>
      </c>
      <c r="G95" s="16">
        <v>42.32</v>
      </c>
      <c r="H95" s="16">
        <v>1700</v>
      </c>
      <c r="I95" s="17">
        <f t="shared" si="41"/>
        <v>71944</v>
      </c>
      <c r="J95" s="16"/>
      <c r="K95" s="16"/>
      <c r="L95" s="17">
        <f t="shared" si="42"/>
        <v>71944</v>
      </c>
      <c r="M95" s="16">
        <v>40000</v>
      </c>
      <c r="N95" s="16">
        <v>2520</v>
      </c>
      <c r="O95" s="16">
        <v>324</v>
      </c>
      <c r="P95" s="16"/>
      <c r="Q95" s="16"/>
      <c r="R95" s="16"/>
      <c r="S95" s="17">
        <f t="shared" si="43"/>
        <v>29100</v>
      </c>
      <c r="T95" s="16">
        <v>29100</v>
      </c>
      <c r="U95" s="16"/>
      <c r="V95" s="16"/>
      <c r="W95" s="16"/>
      <c r="X95" s="17">
        <f t="shared" si="44"/>
        <v>0</v>
      </c>
      <c r="Y95" s="16" t="s">
        <v>1157</v>
      </c>
      <c r="Z95" s="16" t="s">
        <v>62</v>
      </c>
      <c r="AA95" s="16" t="s">
        <v>1166</v>
      </c>
      <c r="AB95" s="16">
        <v>10</v>
      </c>
      <c r="AC95" s="16" t="s">
        <v>63</v>
      </c>
    </row>
    <row r="96" spans="1:29">
      <c r="A96" s="11">
        <v>45401</v>
      </c>
      <c r="B96" s="12" t="s">
        <v>29</v>
      </c>
      <c r="C96" s="13" t="s">
        <v>855</v>
      </c>
      <c r="D96" s="13" t="s">
        <v>856</v>
      </c>
      <c r="E96" s="14">
        <v>34.950000000000003</v>
      </c>
      <c r="F96" s="15">
        <f t="shared" si="40"/>
        <v>0.41000000000000369</v>
      </c>
      <c r="G96" s="16">
        <v>34.54</v>
      </c>
      <c r="H96" s="16">
        <v>1700</v>
      </c>
      <c r="I96" s="17">
        <f t="shared" si="41"/>
        <v>58718</v>
      </c>
      <c r="J96" s="16"/>
      <c r="K96" s="16"/>
      <c r="L96" s="17">
        <f t="shared" si="42"/>
        <v>58718</v>
      </c>
      <c r="M96" s="16">
        <v>41000</v>
      </c>
      <c r="N96" s="16">
        <v>1100</v>
      </c>
      <c r="O96" s="16">
        <v>318</v>
      </c>
      <c r="P96" s="16"/>
      <c r="Q96" s="16"/>
      <c r="R96" s="16"/>
      <c r="S96" s="17">
        <f t="shared" si="43"/>
        <v>16300</v>
      </c>
      <c r="T96" s="16">
        <v>16300</v>
      </c>
      <c r="U96" s="16"/>
      <c r="V96" s="16"/>
      <c r="W96" s="16"/>
      <c r="X96" s="17">
        <f t="shared" si="44"/>
        <v>0</v>
      </c>
      <c r="Y96" s="16" t="s">
        <v>1175</v>
      </c>
      <c r="Z96" s="16" t="s">
        <v>62</v>
      </c>
      <c r="AA96" s="16" t="s">
        <v>1183</v>
      </c>
      <c r="AB96" s="16">
        <v>24</v>
      </c>
      <c r="AC96" s="16" t="s">
        <v>63</v>
      </c>
    </row>
    <row r="97" spans="1:29">
      <c r="A97" s="11">
        <v>45402</v>
      </c>
      <c r="B97" s="12" t="s">
        <v>29</v>
      </c>
      <c r="C97" s="13" t="s">
        <v>857</v>
      </c>
      <c r="D97" s="13" t="s">
        <v>858</v>
      </c>
      <c r="E97" s="14">
        <v>34.79</v>
      </c>
      <c r="F97" s="15">
        <f t="shared" si="40"/>
        <v>0.17999999999999972</v>
      </c>
      <c r="G97" s="16">
        <v>34.61</v>
      </c>
      <c r="H97" s="16">
        <v>1700</v>
      </c>
      <c r="I97" s="17">
        <f t="shared" si="41"/>
        <v>58837</v>
      </c>
      <c r="J97" s="16"/>
      <c r="K97" s="16"/>
      <c r="L97" s="17">
        <f t="shared" si="42"/>
        <v>58837</v>
      </c>
      <c r="M97" s="16">
        <v>10000</v>
      </c>
      <c r="N97" s="16"/>
      <c r="O97" s="16">
        <v>337</v>
      </c>
      <c r="P97" s="16"/>
      <c r="Q97" s="16"/>
      <c r="R97" s="16"/>
      <c r="S97" s="17">
        <f t="shared" si="43"/>
        <v>48500</v>
      </c>
      <c r="T97" s="16">
        <v>48500</v>
      </c>
      <c r="U97" s="16"/>
      <c r="V97" s="16"/>
      <c r="W97" s="16"/>
      <c r="X97" s="17">
        <f t="shared" si="44"/>
        <v>0</v>
      </c>
      <c r="Y97" s="16" t="s">
        <v>993</v>
      </c>
      <c r="Z97" s="16" t="s">
        <v>62</v>
      </c>
      <c r="AA97" s="16" t="s">
        <v>997</v>
      </c>
      <c r="AB97" s="16">
        <v>93</v>
      </c>
      <c r="AC97" s="16" t="s">
        <v>63</v>
      </c>
    </row>
    <row r="98" spans="1:29">
      <c r="A98" s="11">
        <v>45402</v>
      </c>
      <c r="B98" s="12" t="s">
        <v>29</v>
      </c>
      <c r="C98" s="13" t="s">
        <v>859</v>
      </c>
      <c r="D98" s="13" t="s">
        <v>860</v>
      </c>
      <c r="E98" s="14">
        <v>34.44</v>
      </c>
      <c r="F98" s="15">
        <f t="shared" si="40"/>
        <v>0.40999999999999659</v>
      </c>
      <c r="G98" s="16">
        <v>34.03</v>
      </c>
      <c r="H98" s="16">
        <v>1700</v>
      </c>
      <c r="I98" s="17">
        <f t="shared" si="41"/>
        <v>57851</v>
      </c>
      <c r="J98" s="16"/>
      <c r="K98" s="16"/>
      <c r="L98" s="17">
        <f t="shared" si="42"/>
        <v>57851</v>
      </c>
      <c r="M98" s="16">
        <v>48000</v>
      </c>
      <c r="N98" s="16">
        <v>1100</v>
      </c>
      <c r="O98" s="16">
        <v>351</v>
      </c>
      <c r="P98" s="16"/>
      <c r="Q98" s="16"/>
      <c r="R98" s="16"/>
      <c r="S98" s="17">
        <f t="shared" si="43"/>
        <v>8400</v>
      </c>
      <c r="T98" s="16">
        <v>8400</v>
      </c>
      <c r="U98" s="16"/>
      <c r="V98" s="16"/>
      <c r="W98" s="16"/>
      <c r="X98" s="17">
        <f t="shared" si="44"/>
        <v>0</v>
      </c>
      <c r="Y98" s="16" t="s">
        <v>1073</v>
      </c>
      <c r="Z98" s="16" t="s">
        <v>62</v>
      </c>
      <c r="AA98" s="16" t="s">
        <v>410</v>
      </c>
      <c r="AB98" s="16">
        <v>5</v>
      </c>
      <c r="AC98" s="16" t="s">
        <v>63</v>
      </c>
    </row>
    <row r="99" spans="1:29">
      <c r="A99" s="11">
        <v>45402</v>
      </c>
      <c r="B99" s="12" t="s">
        <v>29</v>
      </c>
      <c r="C99" s="13" t="s">
        <v>861</v>
      </c>
      <c r="D99" s="13" t="s">
        <v>168</v>
      </c>
      <c r="E99" s="14">
        <v>42.55</v>
      </c>
      <c r="F99" s="15">
        <f t="shared" si="40"/>
        <v>0.51999999999999602</v>
      </c>
      <c r="G99" s="16">
        <v>42.03</v>
      </c>
      <c r="H99" s="16">
        <v>1700</v>
      </c>
      <c r="I99" s="17">
        <f t="shared" si="41"/>
        <v>71451</v>
      </c>
      <c r="J99" s="16"/>
      <c r="K99" s="16"/>
      <c r="L99" s="17">
        <f t="shared" si="42"/>
        <v>71451</v>
      </c>
      <c r="M99" s="16">
        <v>0</v>
      </c>
      <c r="N99" s="16">
        <v>2640</v>
      </c>
      <c r="O99" s="16">
        <v>361</v>
      </c>
      <c r="P99" s="16"/>
      <c r="Q99" s="16"/>
      <c r="R99" s="16"/>
      <c r="S99" s="17">
        <f t="shared" si="43"/>
        <v>68450</v>
      </c>
      <c r="T99" s="16">
        <v>68450</v>
      </c>
      <c r="U99" s="16"/>
      <c r="V99" s="16"/>
      <c r="W99" s="16"/>
      <c r="X99" s="17">
        <f t="shared" si="44"/>
        <v>0</v>
      </c>
      <c r="Y99" s="16" t="s">
        <v>993</v>
      </c>
      <c r="Z99" s="16" t="s">
        <v>62</v>
      </c>
      <c r="AA99" s="16" t="s">
        <v>419</v>
      </c>
      <c r="AB99" s="16">
        <v>94</v>
      </c>
      <c r="AC99" s="16" t="s">
        <v>63</v>
      </c>
    </row>
    <row r="100" spans="1:29">
      <c r="A100" s="11">
        <v>45402</v>
      </c>
      <c r="B100" s="12" t="s">
        <v>29</v>
      </c>
      <c r="C100" s="13" t="s">
        <v>862</v>
      </c>
      <c r="D100" s="13" t="s">
        <v>293</v>
      </c>
      <c r="E100" s="14">
        <v>43.31</v>
      </c>
      <c r="F100" s="15">
        <f t="shared" si="40"/>
        <v>0.45000000000000284</v>
      </c>
      <c r="G100" s="16">
        <v>42.86</v>
      </c>
      <c r="H100" s="16">
        <v>1700</v>
      </c>
      <c r="I100" s="17">
        <f t="shared" si="41"/>
        <v>72862</v>
      </c>
      <c r="J100" s="16"/>
      <c r="K100" s="16"/>
      <c r="L100" s="17">
        <f t="shared" si="42"/>
        <v>72862</v>
      </c>
      <c r="M100" s="16">
        <v>0</v>
      </c>
      <c r="N100" s="16">
        <v>1800</v>
      </c>
      <c r="O100" s="16">
        <v>312</v>
      </c>
      <c r="P100" s="16"/>
      <c r="Q100" s="16"/>
      <c r="R100" s="16"/>
      <c r="S100" s="17">
        <f t="shared" si="43"/>
        <v>70750</v>
      </c>
      <c r="T100" s="16">
        <v>70750</v>
      </c>
      <c r="U100" s="16"/>
      <c r="V100" s="16"/>
      <c r="W100" s="16"/>
      <c r="X100" s="17">
        <f t="shared" si="44"/>
        <v>0</v>
      </c>
      <c r="Y100" s="16" t="s">
        <v>993</v>
      </c>
      <c r="Z100" s="16" t="s">
        <v>62</v>
      </c>
      <c r="AA100" s="16" t="s">
        <v>419</v>
      </c>
      <c r="AB100" s="16">
        <v>96</v>
      </c>
      <c r="AC100" s="16" t="s">
        <v>63</v>
      </c>
    </row>
    <row r="101" spans="1:29">
      <c r="A101" s="11">
        <v>45402</v>
      </c>
      <c r="B101" s="12" t="s">
        <v>29</v>
      </c>
      <c r="C101" s="13" t="s">
        <v>863</v>
      </c>
      <c r="D101" s="13" t="s">
        <v>864</v>
      </c>
      <c r="E101" s="14">
        <v>34.799999999999997</v>
      </c>
      <c r="F101" s="15">
        <f t="shared" si="40"/>
        <v>0.37999999999999545</v>
      </c>
      <c r="G101" s="16">
        <v>34.42</v>
      </c>
      <c r="H101" s="16">
        <v>1700</v>
      </c>
      <c r="I101" s="17">
        <f t="shared" si="41"/>
        <v>58514</v>
      </c>
      <c r="J101" s="16"/>
      <c r="K101" s="16"/>
      <c r="L101" s="17">
        <f t="shared" si="42"/>
        <v>58514</v>
      </c>
      <c r="M101" s="16">
        <v>40000</v>
      </c>
      <c r="N101" s="16">
        <v>800</v>
      </c>
      <c r="O101" s="16">
        <v>314</v>
      </c>
      <c r="P101" s="16"/>
      <c r="Q101" s="16"/>
      <c r="R101" s="16"/>
      <c r="S101" s="17">
        <f t="shared" si="43"/>
        <v>17400</v>
      </c>
      <c r="T101" s="16">
        <v>17400</v>
      </c>
      <c r="U101" s="16"/>
      <c r="V101" s="16"/>
      <c r="W101" s="16"/>
      <c r="X101" s="17">
        <f t="shared" si="44"/>
        <v>0</v>
      </c>
      <c r="Y101" s="16" t="s">
        <v>1073</v>
      </c>
      <c r="Z101" s="16" t="s">
        <v>62</v>
      </c>
      <c r="AA101" s="16" t="s">
        <v>1093</v>
      </c>
      <c r="AB101" s="16">
        <v>2</v>
      </c>
      <c r="AC101" s="16" t="s">
        <v>63</v>
      </c>
    </row>
    <row r="102" spans="1:29">
      <c r="A102" s="11">
        <v>45402</v>
      </c>
      <c r="B102" s="12" t="s">
        <v>29</v>
      </c>
      <c r="C102" s="13" t="s">
        <v>865</v>
      </c>
      <c r="D102" s="13" t="s">
        <v>866</v>
      </c>
      <c r="E102" s="14">
        <v>34.5</v>
      </c>
      <c r="F102" s="15">
        <f t="shared" si="40"/>
        <v>0.35000000000000142</v>
      </c>
      <c r="G102" s="16">
        <v>34.15</v>
      </c>
      <c r="H102" s="16">
        <v>1700</v>
      </c>
      <c r="I102" s="17">
        <f t="shared" si="41"/>
        <v>58055</v>
      </c>
      <c r="J102" s="16"/>
      <c r="K102" s="16"/>
      <c r="L102" s="17">
        <f t="shared" si="42"/>
        <v>58055</v>
      </c>
      <c r="M102" s="16">
        <v>40000</v>
      </c>
      <c r="N102" s="16">
        <v>500</v>
      </c>
      <c r="O102" s="16">
        <v>355</v>
      </c>
      <c r="P102" s="16"/>
      <c r="Q102" s="16"/>
      <c r="R102" s="16"/>
      <c r="S102" s="17">
        <f t="shared" si="43"/>
        <v>17200</v>
      </c>
      <c r="T102" s="16">
        <v>17200</v>
      </c>
      <c r="U102" s="16"/>
      <c r="V102" s="16"/>
      <c r="W102" s="16"/>
      <c r="X102" s="17">
        <f t="shared" si="44"/>
        <v>0</v>
      </c>
      <c r="Y102" s="16" t="s">
        <v>1073</v>
      </c>
      <c r="Z102" s="16" t="s">
        <v>62</v>
      </c>
      <c r="AA102" s="16" t="s">
        <v>1096</v>
      </c>
      <c r="AB102" s="16">
        <v>6</v>
      </c>
      <c r="AC102" s="16" t="s">
        <v>63</v>
      </c>
    </row>
    <row r="103" spans="1:29">
      <c r="A103" s="11">
        <v>45403</v>
      </c>
      <c r="B103" s="12" t="s">
        <v>29</v>
      </c>
      <c r="C103" s="13" t="s">
        <v>867</v>
      </c>
      <c r="D103" s="13" t="s">
        <v>868</v>
      </c>
      <c r="E103" s="14">
        <v>34.96</v>
      </c>
      <c r="F103" s="15">
        <f t="shared" si="40"/>
        <v>0.41000000000000369</v>
      </c>
      <c r="G103" s="16">
        <v>34.549999999999997</v>
      </c>
      <c r="H103" s="16">
        <v>1700</v>
      </c>
      <c r="I103" s="17">
        <f t="shared" si="41"/>
        <v>58734.999999999993</v>
      </c>
      <c r="J103" s="16"/>
      <c r="K103" s="16"/>
      <c r="L103" s="17">
        <f t="shared" si="42"/>
        <v>58734.999999999993</v>
      </c>
      <c r="M103" s="16">
        <v>50000</v>
      </c>
      <c r="N103" s="16">
        <v>1100</v>
      </c>
      <c r="O103" s="16">
        <v>335</v>
      </c>
      <c r="P103" s="16"/>
      <c r="Q103" s="16"/>
      <c r="R103" s="16"/>
      <c r="S103" s="17">
        <f t="shared" si="43"/>
        <v>7299.9999999999927</v>
      </c>
      <c r="T103" s="16">
        <v>7300</v>
      </c>
      <c r="U103" s="16"/>
      <c r="V103" s="16"/>
      <c r="W103" s="16"/>
      <c r="X103" s="17">
        <f t="shared" si="44"/>
        <v>-7.2759576141834259E-12</v>
      </c>
      <c r="Y103" s="16" t="s">
        <v>1157</v>
      </c>
      <c r="Z103" s="16" t="s">
        <v>62</v>
      </c>
      <c r="AA103" s="16" t="s">
        <v>460</v>
      </c>
      <c r="AB103" s="16">
        <v>15</v>
      </c>
      <c r="AC103" s="16" t="s">
        <v>63</v>
      </c>
    </row>
    <row r="104" spans="1:29">
      <c r="A104" s="11">
        <v>45403</v>
      </c>
      <c r="B104" s="12" t="s">
        <v>29</v>
      </c>
      <c r="C104" s="13" t="s">
        <v>869</v>
      </c>
      <c r="D104" s="13" t="s">
        <v>870</v>
      </c>
      <c r="E104" s="14">
        <v>41.45</v>
      </c>
      <c r="F104" s="15">
        <f t="shared" si="40"/>
        <v>0.51000000000000512</v>
      </c>
      <c r="G104" s="16">
        <v>40.94</v>
      </c>
      <c r="H104" s="16">
        <v>1700</v>
      </c>
      <c r="I104" s="17">
        <f t="shared" si="41"/>
        <v>69598</v>
      </c>
      <c r="J104" s="16"/>
      <c r="K104" s="16"/>
      <c r="L104" s="17">
        <f t="shared" si="42"/>
        <v>69598</v>
      </c>
      <c r="M104" s="16">
        <v>0</v>
      </c>
      <c r="N104" s="16">
        <v>2100</v>
      </c>
      <c r="O104" s="16">
        <v>398</v>
      </c>
      <c r="P104" s="16"/>
      <c r="Q104" s="16"/>
      <c r="R104" s="16"/>
      <c r="S104" s="17">
        <f t="shared" si="43"/>
        <v>67100</v>
      </c>
      <c r="T104" s="16">
        <v>67100</v>
      </c>
      <c r="U104" s="16"/>
      <c r="V104" s="16"/>
      <c r="W104" s="16"/>
      <c r="X104" s="17">
        <f t="shared" si="44"/>
        <v>0</v>
      </c>
      <c r="Y104" s="16" t="s">
        <v>1073</v>
      </c>
      <c r="Z104" s="16" t="s">
        <v>62</v>
      </c>
      <c r="AA104" s="16" t="s">
        <v>433</v>
      </c>
      <c r="AB104" s="16">
        <v>99</v>
      </c>
      <c r="AC104" s="16" t="s">
        <v>63</v>
      </c>
    </row>
    <row r="105" spans="1:29">
      <c r="A105" s="11">
        <v>45403</v>
      </c>
      <c r="B105" s="12" t="s">
        <v>29</v>
      </c>
      <c r="C105" s="13" t="s">
        <v>871</v>
      </c>
      <c r="D105" s="13" t="s">
        <v>174</v>
      </c>
      <c r="E105" s="14">
        <v>41.33</v>
      </c>
      <c r="F105" s="15">
        <f t="shared" si="40"/>
        <v>0.46000000000000085</v>
      </c>
      <c r="G105" s="16">
        <v>40.869999999999997</v>
      </c>
      <c r="H105" s="16">
        <v>1700</v>
      </c>
      <c r="I105" s="17">
        <f t="shared" si="41"/>
        <v>69479</v>
      </c>
      <c r="J105" s="16"/>
      <c r="K105" s="16"/>
      <c r="L105" s="17">
        <f t="shared" si="42"/>
        <v>69479</v>
      </c>
      <c r="M105" s="16">
        <v>60000</v>
      </c>
      <c r="N105" s="16">
        <v>1600</v>
      </c>
      <c r="O105" s="16">
        <v>379</v>
      </c>
      <c r="P105" s="16"/>
      <c r="Q105" s="16"/>
      <c r="R105" s="16"/>
      <c r="S105" s="17">
        <f t="shared" si="43"/>
        <v>7500</v>
      </c>
      <c r="T105" s="16">
        <v>7500</v>
      </c>
      <c r="U105" s="16"/>
      <c r="V105" s="16"/>
      <c r="W105" s="16"/>
      <c r="X105" s="17">
        <f t="shared" si="44"/>
        <v>0</v>
      </c>
      <c r="Y105" s="16" t="s">
        <v>1073</v>
      </c>
      <c r="Z105" s="16" t="s">
        <v>62</v>
      </c>
      <c r="AA105" s="16" t="s">
        <v>431</v>
      </c>
      <c r="AB105" s="16">
        <v>97</v>
      </c>
      <c r="AC105" s="16" t="s">
        <v>63</v>
      </c>
    </row>
    <row r="106" spans="1:29">
      <c r="A106" s="11">
        <v>45403</v>
      </c>
      <c r="B106" s="12" t="s">
        <v>29</v>
      </c>
      <c r="C106" s="13" t="s">
        <v>872</v>
      </c>
      <c r="D106" s="13" t="s">
        <v>873</v>
      </c>
      <c r="E106" s="14">
        <v>40.92</v>
      </c>
      <c r="F106" s="15">
        <f t="shared" si="40"/>
        <v>0.5</v>
      </c>
      <c r="G106" s="16">
        <v>40.42</v>
      </c>
      <c r="H106" s="16">
        <v>1700</v>
      </c>
      <c r="I106" s="17">
        <f t="shared" si="41"/>
        <v>68714</v>
      </c>
      <c r="J106" s="16"/>
      <c r="K106" s="16"/>
      <c r="L106" s="17">
        <f t="shared" si="42"/>
        <v>68714</v>
      </c>
      <c r="M106" s="16">
        <v>0</v>
      </c>
      <c r="N106" s="16">
        <v>2000</v>
      </c>
      <c r="O106" s="16">
        <v>314</v>
      </c>
      <c r="P106" s="16"/>
      <c r="Q106" s="16"/>
      <c r="R106" s="16"/>
      <c r="S106" s="17">
        <f t="shared" si="43"/>
        <v>66400</v>
      </c>
      <c r="T106" s="16">
        <v>66400</v>
      </c>
      <c r="U106" s="16"/>
      <c r="V106" s="16"/>
      <c r="W106" s="16"/>
      <c r="X106" s="17">
        <f t="shared" si="44"/>
        <v>0</v>
      </c>
      <c r="Y106" s="16" t="s">
        <v>1073</v>
      </c>
      <c r="Z106" s="16" t="s">
        <v>62</v>
      </c>
      <c r="AA106" s="16" t="s">
        <v>469</v>
      </c>
      <c r="AB106" s="16">
        <v>100</v>
      </c>
      <c r="AC106" s="16" t="s">
        <v>63</v>
      </c>
    </row>
    <row r="107" spans="1:29">
      <c r="A107" s="11">
        <v>45404</v>
      </c>
      <c r="B107" s="12" t="s">
        <v>29</v>
      </c>
      <c r="C107" s="13" t="s">
        <v>874</v>
      </c>
      <c r="D107" s="13" t="s">
        <v>875</v>
      </c>
      <c r="E107" s="14">
        <v>41.09</v>
      </c>
      <c r="F107" s="15">
        <f t="shared" si="40"/>
        <v>0.48000000000000398</v>
      </c>
      <c r="G107" s="16">
        <v>40.61</v>
      </c>
      <c r="H107" s="16">
        <v>1700</v>
      </c>
      <c r="I107" s="17">
        <f t="shared" si="41"/>
        <v>69037</v>
      </c>
      <c r="J107" s="16"/>
      <c r="K107" s="16"/>
      <c r="L107" s="17">
        <f t="shared" si="42"/>
        <v>69037</v>
      </c>
      <c r="M107" s="16">
        <v>0</v>
      </c>
      <c r="N107" s="16">
        <v>1800</v>
      </c>
      <c r="O107" s="16">
        <v>337</v>
      </c>
      <c r="P107" s="16"/>
      <c r="Q107" s="16"/>
      <c r="R107" s="16"/>
      <c r="S107" s="17">
        <f t="shared" si="43"/>
        <v>66900</v>
      </c>
      <c r="T107" s="16">
        <v>66900</v>
      </c>
      <c r="U107" s="16"/>
      <c r="V107" s="16"/>
      <c r="W107" s="16"/>
      <c r="X107" s="17">
        <f t="shared" si="44"/>
        <v>0</v>
      </c>
      <c r="Y107" s="16" t="s">
        <v>1157</v>
      </c>
      <c r="Z107" s="16" t="s">
        <v>62</v>
      </c>
      <c r="AA107" s="16" t="s">
        <v>539</v>
      </c>
      <c r="AB107" s="16">
        <v>12</v>
      </c>
      <c r="AC107" s="16" t="s">
        <v>63</v>
      </c>
    </row>
    <row r="108" spans="1:29">
      <c r="A108" s="11">
        <v>45404</v>
      </c>
      <c r="B108" s="12" t="s">
        <v>29</v>
      </c>
      <c r="C108" s="13" t="s">
        <v>876</v>
      </c>
      <c r="D108" s="13" t="s">
        <v>287</v>
      </c>
      <c r="E108" s="14">
        <v>41.21</v>
      </c>
      <c r="F108" s="15">
        <f t="shared" si="40"/>
        <v>0.5</v>
      </c>
      <c r="G108" s="16">
        <v>40.71</v>
      </c>
      <c r="H108" s="16">
        <v>1700</v>
      </c>
      <c r="I108" s="17">
        <f t="shared" si="41"/>
        <v>69207</v>
      </c>
      <c r="J108" s="16"/>
      <c r="K108" s="16"/>
      <c r="L108" s="17">
        <f t="shared" si="42"/>
        <v>69207</v>
      </c>
      <c r="M108" s="16">
        <v>40000</v>
      </c>
      <c r="N108" s="16">
        <v>2000</v>
      </c>
      <c r="O108" s="16">
        <v>307</v>
      </c>
      <c r="P108" s="16"/>
      <c r="Q108" s="16"/>
      <c r="R108" s="16"/>
      <c r="S108" s="17">
        <f t="shared" si="43"/>
        <v>26900</v>
      </c>
      <c r="T108" s="16">
        <v>26900</v>
      </c>
      <c r="U108" s="16"/>
      <c r="V108" s="16"/>
      <c r="W108" s="16"/>
      <c r="X108" s="17">
        <f t="shared" si="44"/>
        <v>0</v>
      </c>
      <c r="Y108" s="16" t="s">
        <v>1175</v>
      </c>
      <c r="Z108" s="16" t="s">
        <v>62</v>
      </c>
      <c r="AA108" s="16" t="s">
        <v>618</v>
      </c>
      <c r="AB108" s="16">
        <v>19</v>
      </c>
      <c r="AC108" s="16" t="s">
        <v>63</v>
      </c>
    </row>
    <row r="109" spans="1:29">
      <c r="A109" s="11">
        <v>45404</v>
      </c>
      <c r="B109" s="12" t="s">
        <v>29</v>
      </c>
      <c r="C109" s="13" t="s">
        <v>877</v>
      </c>
      <c r="D109" s="13" t="s">
        <v>878</v>
      </c>
      <c r="E109" s="14">
        <v>33.26</v>
      </c>
      <c r="F109" s="15">
        <f t="shared" si="40"/>
        <v>0.51999999999999602</v>
      </c>
      <c r="G109" s="16">
        <v>32.74</v>
      </c>
      <c r="H109" s="16">
        <v>1700</v>
      </c>
      <c r="I109" s="17">
        <f t="shared" si="41"/>
        <v>55658</v>
      </c>
      <c r="J109" s="16"/>
      <c r="K109" s="16"/>
      <c r="L109" s="17">
        <f t="shared" si="42"/>
        <v>55658</v>
      </c>
      <c r="M109" s="16">
        <v>46000</v>
      </c>
      <c r="N109" s="16">
        <v>2640</v>
      </c>
      <c r="O109" s="16">
        <v>318</v>
      </c>
      <c r="P109" s="16"/>
      <c r="Q109" s="16"/>
      <c r="R109" s="16"/>
      <c r="S109" s="17">
        <f>L109-M109-N109-O109-P109-Q109-R109</f>
        <v>6700</v>
      </c>
      <c r="T109" s="16">
        <v>6700</v>
      </c>
      <c r="U109" s="16"/>
      <c r="V109" s="16"/>
      <c r="W109" s="16"/>
      <c r="X109" s="17">
        <f t="shared" si="44"/>
        <v>0</v>
      </c>
      <c r="Y109" s="16" t="s">
        <v>1289</v>
      </c>
      <c r="Z109" s="16" t="s">
        <v>62</v>
      </c>
      <c r="AA109" s="16" t="s">
        <v>620</v>
      </c>
      <c r="AB109" s="16">
        <v>37</v>
      </c>
      <c r="AC109" s="16" t="s">
        <v>63</v>
      </c>
    </row>
    <row r="110" spans="1:29">
      <c r="A110" s="11">
        <v>45404</v>
      </c>
      <c r="B110" s="12" t="s">
        <v>29</v>
      </c>
      <c r="C110" s="13" t="s">
        <v>956</v>
      </c>
      <c r="D110" s="13" t="s">
        <v>152</v>
      </c>
      <c r="E110" s="14">
        <v>34.71</v>
      </c>
      <c r="F110" s="15">
        <f t="shared" ref="F110:F116" si="45">SUM(E110-G110)</f>
        <v>0.39000000000000057</v>
      </c>
      <c r="G110" s="16">
        <v>34.32</v>
      </c>
      <c r="H110" s="16">
        <v>1700</v>
      </c>
      <c r="I110" s="17">
        <f t="shared" ref="I110:I116" si="46">G110*H110</f>
        <v>58344</v>
      </c>
      <c r="J110" s="16"/>
      <c r="K110" s="16"/>
      <c r="L110" s="17">
        <f t="shared" ref="L110:L116" si="47">I110+J110+K110</f>
        <v>58344</v>
      </c>
      <c r="M110" s="16">
        <v>38000</v>
      </c>
      <c r="N110" s="16">
        <v>900</v>
      </c>
      <c r="O110" s="16">
        <v>344</v>
      </c>
      <c r="P110" s="16"/>
      <c r="Q110" s="16"/>
      <c r="R110" s="16"/>
      <c r="S110" s="17">
        <f t="shared" ref="S110:S116" si="48">L110-M110-N110-O110-P110-Q110-R110</f>
        <v>19100</v>
      </c>
      <c r="T110" s="16">
        <v>19100</v>
      </c>
      <c r="U110" s="16"/>
      <c r="V110" s="16"/>
      <c r="W110" s="16"/>
      <c r="X110" s="17">
        <f t="shared" ref="X110:X116" si="49">S110-T110-U110-V110-W110</f>
        <v>0</v>
      </c>
      <c r="Y110" s="16" t="s">
        <v>1175</v>
      </c>
      <c r="Z110" s="16" t="s">
        <v>62</v>
      </c>
      <c r="AA110" s="16" t="s">
        <v>416</v>
      </c>
      <c r="AB110" s="16">
        <v>18</v>
      </c>
      <c r="AC110" s="16" t="s">
        <v>63</v>
      </c>
    </row>
    <row r="111" spans="1:29">
      <c r="A111" s="11">
        <v>45404</v>
      </c>
      <c r="B111" s="12" t="s">
        <v>29</v>
      </c>
      <c r="C111" s="13" t="s">
        <v>957</v>
      </c>
      <c r="D111" s="13" t="s">
        <v>958</v>
      </c>
      <c r="E111" s="14">
        <v>42.57</v>
      </c>
      <c r="F111" s="15">
        <f t="shared" si="45"/>
        <v>0.57999999999999829</v>
      </c>
      <c r="G111" s="16">
        <v>41.99</v>
      </c>
      <c r="H111" s="16">
        <v>1700</v>
      </c>
      <c r="I111" s="17">
        <f t="shared" si="46"/>
        <v>71383</v>
      </c>
      <c r="J111" s="16"/>
      <c r="K111" s="16"/>
      <c r="L111" s="17">
        <f t="shared" si="47"/>
        <v>71383</v>
      </c>
      <c r="M111" s="16">
        <v>60000</v>
      </c>
      <c r="N111" s="16">
        <v>3360</v>
      </c>
      <c r="O111" s="16">
        <v>323</v>
      </c>
      <c r="P111" s="16"/>
      <c r="Q111" s="16"/>
      <c r="R111" s="16"/>
      <c r="S111" s="17">
        <f t="shared" si="48"/>
        <v>7700</v>
      </c>
      <c r="T111" s="16">
        <v>7700</v>
      </c>
      <c r="U111" s="16"/>
      <c r="V111" s="16"/>
      <c r="W111" s="16"/>
      <c r="X111" s="17">
        <f t="shared" si="49"/>
        <v>0</v>
      </c>
      <c r="Y111" s="16" t="s">
        <v>1157</v>
      </c>
      <c r="Z111" s="16" t="s">
        <v>62</v>
      </c>
      <c r="AA111" s="16" t="s">
        <v>1168</v>
      </c>
      <c r="AB111" s="16">
        <v>14</v>
      </c>
      <c r="AC111" s="16" t="s">
        <v>63</v>
      </c>
    </row>
    <row r="112" spans="1:29" s="52" customFormat="1">
      <c r="A112" s="45">
        <v>45404</v>
      </c>
      <c r="B112" s="46" t="s">
        <v>29</v>
      </c>
      <c r="C112" s="47" t="s">
        <v>959</v>
      </c>
      <c r="D112" s="47" t="s">
        <v>960</v>
      </c>
      <c r="E112" s="48">
        <v>39.229999999999997</v>
      </c>
      <c r="F112" s="49">
        <f t="shared" si="45"/>
        <v>0.54999999999999716</v>
      </c>
      <c r="G112" s="50">
        <v>38.68</v>
      </c>
      <c r="H112" s="50">
        <v>1700</v>
      </c>
      <c r="I112" s="51">
        <f t="shared" si="46"/>
        <v>65756</v>
      </c>
      <c r="J112" s="50"/>
      <c r="K112" s="50"/>
      <c r="L112" s="51">
        <f t="shared" si="47"/>
        <v>65756</v>
      </c>
      <c r="M112" s="50">
        <v>55000</v>
      </c>
      <c r="N112" s="50">
        <v>3000</v>
      </c>
      <c r="O112" s="50">
        <v>356</v>
      </c>
      <c r="P112" s="50"/>
      <c r="Q112" s="50"/>
      <c r="R112" s="50"/>
      <c r="S112" s="51">
        <f t="shared" si="48"/>
        <v>7400</v>
      </c>
      <c r="T112" s="50">
        <v>7400</v>
      </c>
      <c r="U112" s="50"/>
      <c r="V112" s="50"/>
      <c r="W112" s="50"/>
      <c r="X112" s="51">
        <f t="shared" si="49"/>
        <v>0</v>
      </c>
      <c r="Y112" s="50" t="s">
        <v>1175</v>
      </c>
      <c r="Z112" s="50" t="s">
        <v>62</v>
      </c>
      <c r="AA112" s="50" t="s">
        <v>416</v>
      </c>
      <c r="AB112" s="50">
        <v>17</v>
      </c>
      <c r="AC112" s="50" t="s">
        <v>63</v>
      </c>
    </row>
    <row r="113" spans="1:29">
      <c r="A113" s="11">
        <v>45404</v>
      </c>
      <c r="B113" s="12" t="s">
        <v>29</v>
      </c>
      <c r="C113" s="13" t="s">
        <v>961</v>
      </c>
      <c r="D113" s="13" t="s">
        <v>962</v>
      </c>
      <c r="E113" s="14">
        <v>42.22</v>
      </c>
      <c r="F113" s="15">
        <f t="shared" si="45"/>
        <v>0.5</v>
      </c>
      <c r="G113" s="16">
        <v>41.72</v>
      </c>
      <c r="H113" s="16">
        <v>1700</v>
      </c>
      <c r="I113" s="17">
        <f t="shared" si="46"/>
        <v>70924</v>
      </c>
      <c r="J113" s="16"/>
      <c r="K113" s="16"/>
      <c r="L113" s="17">
        <f t="shared" si="47"/>
        <v>70924</v>
      </c>
      <c r="M113" s="16">
        <v>61000</v>
      </c>
      <c r="N113" s="16">
        <v>2000</v>
      </c>
      <c r="O113" s="16">
        <v>324</v>
      </c>
      <c r="P113" s="16"/>
      <c r="Q113" s="16"/>
      <c r="R113" s="16"/>
      <c r="S113" s="17">
        <f t="shared" si="48"/>
        <v>7600</v>
      </c>
      <c r="T113" s="16">
        <v>7600</v>
      </c>
      <c r="U113" s="16"/>
      <c r="V113" s="16"/>
      <c r="W113" s="16"/>
      <c r="X113" s="17">
        <f t="shared" si="49"/>
        <v>0</v>
      </c>
      <c r="Y113" s="16" t="s">
        <v>1073</v>
      </c>
      <c r="Z113" s="16" t="s">
        <v>62</v>
      </c>
      <c r="AA113" s="16" t="s">
        <v>630</v>
      </c>
      <c r="AB113" s="16">
        <v>98</v>
      </c>
      <c r="AC113" s="16" t="s">
        <v>63</v>
      </c>
    </row>
    <row r="114" spans="1:29">
      <c r="A114" s="11">
        <v>45405</v>
      </c>
      <c r="B114" s="12" t="s">
        <v>29</v>
      </c>
      <c r="C114" s="13" t="s">
        <v>963</v>
      </c>
      <c r="D114" s="13" t="s">
        <v>35</v>
      </c>
      <c r="E114" s="14">
        <v>42.17</v>
      </c>
      <c r="F114" s="15">
        <f t="shared" si="45"/>
        <v>0.46000000000000085</v>
      </c>
      <c r="G114" s="16">
        <v>41.71</v>
      </c>
      <c r="H114" s="16">
        <v>1700</v>
      </c>
      <c r="I114" s="17">
        <f t="shared" si="46"/>
        <v>70907</v>
      </c>
      <c r="J114" s="16"/>
      <c r="K114" s="16"/>
      <c r="L114" s="17">
        <f t="shared" si="47"/>
        <v>70907</v>
      </c>
      <c r="M114" s="16">
        <v>61000</v>
      </c>
      <c r="N114" s="16">
        <v>1600</v>
      </c>
      <c r="O114" s="16">
        <v>357</v>
      </c>
      <c r="P114" s="16"/>
      <c r="Q114" s="16"/>
      <c r="R114" s="16"/>
      <c r="S114" s="17">
        <f t="shared" si="48"/>
        <v>7950</v>
      </c>
      <c r="T114" s="16">
        <v>7950</v>
      </c>
      <c r="U114" s="16"/>
      <c r="V114" s="16"/>
      <c r="W114" s="16"/>
      <c r="X114" s="17">
        <f t="shared" si="49"/>
        <v>0</v>
      </c>
      <c r="Y114" s="16" t="s">
        <v>1296</v>
      </c>
      <c r="Z114" s="16" t="s">
        <v>62</v>
      </c>
      <c r="AA114" s="16" t="s">
        <v>415</v>
      </c>
      <c r="AB114" s="16">
        <v>44</v>
      </c>
      <c r="AC114" s="16" t="s">
        <v>63</v>
      </c>
    </row>
    <row r="115" spans="1:29">
      <c r="A115" s="11">
        <v>45405</v>
      </c>
      <c r="B115" s="12" t="s">
        <v>29</v>
      </c>
      <c r="C115" s="13" t="s">
        <v>964</v>
      </c>
      <c r="D115" s="13" t="s">
        <v>965</v>
      </c>
      <c r="E115" s="14">
        <v>35.14</v>
      </c>
      <c r="F115" s="15">
        <f t="shared" si="45"/>
        <v>0.41000000000000369</v>
      </c>
      <c r="G115" s="16">
        <v>34.729999999999997</v>
      </c>
      <c r="H115" s="16">
        <v>1700</v>
      </c>
      <c r="I115" s="17">
        <f t="shared" si="46"/>
        <v>59040.999999999993</v>
      </c>
      <c r="J115" s="16"/>
      <c r="K115" s="16"/>
      <c r="L115" s="17">
        <f t="shared" si="47"/>
        <v>59040.999999999993</v>
      </c>
      <c r="M115" s="16">
        <v>50000</v>
      </c>
      <c r="N115" s="16">
        <v>1100</v>
      </c>
      <c r="O115" s="16">
        <v>341</v>
      </c>
      <c r="P115" s="16"/>
      <c r="Q115" s="16"/>
      <c r="R115" s="16"/>
      <c r="S115" s="17">
        <f t="shared" si="48"/>
        <v>7599.9999999999927</v>
      </c>
      <c r="T115" s="16">
        <v>7600</v>
      </c>
      <c r="U115" s="16"/>
      <c r="V115" s="16"/>
      <c r="W115" s="16"/>
      <c r="X115" s="17">
        <f t="shared" si="49"/>
        <v>-7.2759576141834259E-12</v>
      </c>
      <c r="Y115" s="16" t="s">
        <v>1175</v>
      </c>
      <c r="Z115" s="16" t="s">
        <v>62</v>
      </c>
      <c r="AA115" s="16" t="s">
        <v>901</v>
      </c>
      <c r="AB115" s="16">
        <v>16</v>
      </c>
      <c r="AC115" s="16" t="s">
        <v>63</v>
      </c>
    </row>
    <row r="116" spans="1:29">
      <c r="A116" s="11">
        <v>45405</v>
      </c>
      <c r="B116" s="12" t="s">
        <v>29</v>
      </c>
      <c r="C116" s="13" t="s">
        <v>966</v>
      </c>
      <c r="D116" s="13" t="s">
        <v>967</v>
      </c>
      <c r="E116" s="14">
        <v>40.79</v>
      </c>
      <c r="F116" s="15">
        <f t="shared" si="45"/>
        <v>0.50999999999999801</v>
      </c>
      <c r="G116" s="16">
        <v>40.28</v>
      </c>
      <c r="H116" s="16">
        <v>1700</v>
      </c>
      <c r="I116" s="17">
        <f t="shared" si="46"/>
        <v>68476</v>
      </c>
      <c r="J116" s="16"/>
      <c r="K116" s="16"/>
      <c r="L116" s="17">
        <f t="shared" si="47"/>
        <v>68476</v>
      </c>
      <c r="M116" s="16">
        <v>55000</v>
      </c>
      <c r="N116" s="16">
        <v>2520</v>
      </c>
      <c r="O116" s="16">
        <v>356</v>
      </c>
      <c r="P116" s="16"/>
      <c r="Q116" s="16"/>
      <c r="R116" s="16"/>
      <c r="S116" s="17">
        <f t="shared" si="48"/>
        <v>10600</v>
      </c>
      <c r="T116" s="16">
        <v>10600</v>
      </c>
      <c r="U116" s="16"/>
      <c r="V116" s="16"/>
      <c r="W116" s="16"/>
      <c r="X116" s="17">
        <f t="shared" si="49"/>
        <v>0</v>
      </c>
      <c r="Y116" s="16" t="s">
        <v>1157</v>
      </c>
      <c r="Z116" s="16" t="s">
        <v>62</v>
      </c>
      <c r="AA116" s="16" t="s">
        <v>888</v>
      </c>
      <c r="AB116" s="16">
        <v>7</v>
      </c>
      <c r="AC116" s="16" t="s">
        <v>63</v>
      </c>
    </row>
    <row r="117" spans="1:29">
      <c r="A117" s="11">
        <v>45406</v>
      </c>
      <c r="B117" s="12" t="s">
        <v>29</v>
      </c>
      <c r="C117" s="13" t="s">
        <v>1022</v>
      </c>
      <c r="D117" s="13" t="s">
        <v>1023</v>
      </c>
      <c r="E117" s="14">
        <v>43.07</v>
      </c>
      <c r="F117" s="15">
        <f t="shared" ref="F117:F120" si="50">SUM(E117-G117)</f>
        <v>0.53000000000000114</v>
      </c>
      <c r="G117" s="16">
        <v>42.54</v>
      </c>
      <c r="H117" s="16">
        <v>1700</v>
      </c>
      <c r="I117" s="17">
        <f t="shared" ref="I117:I120" si="51">G117*H117</f>
        <v>72318</v>
      </c>
      <c r="J117" s="16"/>
      <c r="K117" s="16"/>
      <c r="L117" s="17">
        <f t="shared" ref="L117:L120" si="52">I117+J117+K117</f>
        <v>72318</v>
      </c>
      <c r="M117" s="16">
        <v>60000</v>
      </c>
      <c r="N117" s="16">
        <v>2760</v>
      </c>
      <c r="O117" s="16">
        <v>358</v>
      </c>
      <c r="P117" s="16"/>
      <c r="Q117" s="16"/>
      <c r="R117" s="16"/>
      <c r="S117" s="17">
        <f t="shared" ref="S117:S120" si="53">L117-M117-N117-O117-P117-Q117-R117</f>
        <v>9200</v>
      </c>
      <c r="T117" s="16">
        <v>9200</v>
      </c>
      <c r="U117" s="16"/>
      <c r="V117" s="16"/>
      <c r="W117" s="16"/>
      <c r="X117" s="17">
        <f t="shared" ref="X117:X120" si="54">S117-T117-U117-V117-W117</f>
        <v>0</v>
      </c>
      <c r="Y117" s="16" t="s">
        <v>1157</v>
      </c>
      <c r="Z117" s="16" t="s">
        <v>62</v>
      </c>
      <c r="AA117" s="16" t="s">
        <v>1165</v>
      </c>
      <c r="AB117" s="16">
        <v>9</v>
      </c>
      <c r="AC117" s="16" t="s">
        <v>63</v>
      </c>
    </row>
    <row r="118" spans="1:29">
      <c r="A118" s="11">
        <v>45407</v>
      </c>
      <c r="B118" s="12" t="s">
        <v>29</v>
      </c>
      <c r="C118" s="13" t="s">
        <v>1024</v>
      </c>
      <c r="D118" s="13" t="s">
        <v>513</v>
      </c>
      <c r="E118" s="14">
        <v>34.270000000000003</v>
      </c>
      <c r="F118" s="15">
        <f t="shared" si="50"/>
        <v>0.47000000000000597</v>
      </c>
      <c r="G118" s="16">
        <v>33.799999999999997</v>
      </c>
      <c r="H118" s="16">
        <v>1700</v>
      </c>
      <c r="I118" s="17">
        <f t="shared" si="51"/>
        <v>57459.999999999993</v>
      </c>
      <c r="J118" s="16"/>
      <c r="K118" s="16"/>
      <c r="L118" s="17">
        <f t="shared" si="52"/>
        <v>57459.999999999993</v>
      </c>
      <c r="M118" s="16">
        <v>42000</v>
      </c>
      <c r="N118" s="16">
        <v>1700</v>
      </c>
      <c r="O118" s="16">
        <v>360</v>
      </c>
      <c r="P118" s="16"/>
      <c r="Q118" s="16"/>
      <c r="R118" s="16"/>
      <c r="S118" s="17">
        <f t="shared" si="53"/>
        <v>13399.999999999993</v>
      </c>
      <c r="T118" s="16">
        <v>13400</v>
      </c>
      <c r="U118" s="16"/>
      <c r="V118" s="16"/>
      <c r="W118" s="16"/>
      <c r="X118" s="17">
        <f t="shared" si="54"/>
        <v>-7.2759576141834259E-12</v>
      </c>
      <c r="Y118" s="16" t="s">
        <v>1157</v>
      </c>
      <c r="Z118" s="16" t="s">
        <v>62</v>
      </c>
      <c r="AA118" s="16" t="s">
        <v>416</v>
      </c>
      <c r="AB118" s="16">
        <v>13</v>
      </c>
      <c r="AC118" s="16" t="s">
        <v>63</v>
      </c>
    </row>
    <row r="119" spans="1:29">
      <c r="A119" s="11">
        <v>45407</v>
      </c>
      <c r="B119" s="12" t="s">
        <v>29</v>
      </c>
      <c r="C119" s="13" t="s">
        <v>1025</v>
      </c>
      <c r="D119" s="13" t="s">
        <v>508</v>
      </c>
      <c r="E119" s="14">
        <v>41.72</v>
      </c>
      <c r="F119" s="15">
        <f t="shared" si="50"/>
        <v>0.50999999999999801</v>
      </c>
      <c r="G119" s="16">
        <v>41.21</v>
      </c>
      <c r="H119" s="16">
        <v>1700</v>
      </c>
      <c r="I119" s="17">
        <f t="shared" si="51"/>
        <v>70057</v>
      </c>
      <c r="J119" s="16"/>
      <c r="K119" s="16"/>
      <c r="L119" s="17">
        <f t="shared" si="52"/>
        <v>70057</v>
      </c>
      <c r="M119" s="16">
        <v>60000</v>
      </c>
      <c r="N119" s="16">
        <v>2520</v>
      </c>
      <c r="O119" s="16">
        <v>337</v>
      </c>
      <c r="P119" s="16"/>
      <c r="Q119" s="16"/>
      <c r="R119" s="16"/>
      <c r="S119" s="17">
        <f t="shared" si="53"/>
        <v>7200</v>
      </c>
      <c r="T119" s="16">
        <v>7200</v>
      </c>
      <c r="U119" s="16"/>
      <c r="V119" s="16"/>
      <c r="W119" s="16"/>
      <c r="X119" s="17">
        <f t="shared" si="54"/>
        <v>0</v>
      </c>
      <c r="Y119" s="16" t="s">
        <v>1299</v>
      </c>
      <c r="Z119" s="16" t="s">
        <v>62</v>
      </c>
      <c r="AA119" s="16" t="s">
        <v>768</v>
      </c>
      <c r="AB119" s="16">
        <v>61</v>
      </c>
      <c r="AC119" s="16" t="s">
        <v>63</v>
      </c>
    </row>
    <row r="120" spans="1:29">
      <c r="A120" s="11">
        <v>45407</v>
      </c>
      <c r="B120" s="12" t="s">
        <v>29</v>
      </c>
      <c r="C120" s="13" t="s">
        <v>1026</v>
      </c>
      <c r="D120" s="13" t="s">
        <v>1027</v>
      </c>
      <c r="E120" s="14">
        <v>42.09</v>
      </c>
      <c r="F120" s="15">
        <f t="shared" si="50"/>
        <v>0.45000000000000284</v>
      </c>
      <c r="G120" s="16">
        <v>41.64</v>
      </c>
      <c r="H120" s="16">
        <v>1700</v>
      </c>
      <c r="I120" s="17">
        <f t="shared" si="51"/>
        <v>70788</v>
      </c>
      <c r="J120" s="16"/>
      <c r="K120" s="16"/>
      <c r="L120" s="17">
        <f t="shared" si="52"/>
        <v>70788</v>
      </c>
      <c r="M120" s="16">
        <v>61000</v>
      </c>
      <c r="N120" s="16">
        <v>1500</v>
      </c>
      <c r="O120" s="16">
        <v>338</v>
      </c>
      <c r="P120" s="16"/>
      <c r="Q120" s="16"/>
      <c r="R120" s="16"/>
      <c r="S120" s="17">
        <f t="shared" si="53"/>
        <v>7950</v>
      </c>
      <c r="T120" s="16">
        <v>7950</v>
      </c>
      <c r="U120" s="16"/>
      <c r="V120" s="16"/>
      <c r="W120" s="16"/>
      <c r="X120" s="17">
        <f t="shared" si="54"/>
        <v>0</v>
      </c>
      <c r="Y120" s="16" t="s">
        <v>1192</v>
      </c>
      <c r="Z120" s="16" t="s">
        <v>62</v>
      </c>
      <c r="AA120" s="16" t="s">
        <v>1261</v>
      </c>
      <c r="AB120" s="16">
        <v>27</v>
      </c>
      <c r="AC120" s="16" t="s">
        <v>63</v>
      </c>
    </row>
    <row r="121" spans="1:29">
      <c r="A121" s="11">
        <v>45408</v>
      </c>
      <c r="B121" s="12" t="s">
        <v>29</v>
      </c>
      <c r="C121" s="13" t="s">
        <v>1068</v>
      </c>
      <c r="D121" s="13" t="s">
        <v>512</v>
      </c>
      <c r="E121" s="14">
        <v>41.4</v>
      </c>
      <c r="F121" s="15">
        <f t="shared" ref="F121:F123" si="55">SUM(E121-G121)</f>
        <v>0.44999999999999574</v>
      </c>
      <c r="G121" s="16">
        <v>40.950000000000003</v>
      </c>
      <c r="H121" s="16">
        <v>1700</v>
      </c>
      <c r="I121" s="17">
        <f t="shared" ref="I121:I123" si="56">G121*H121</f>
        <v>69615</v>
      </c>
      <c r="J121" s="16"/>
      <c r="K121" s="16"/>
      <c r="L121" s="17">
        <f t="shared" ref="L121:L123" si="57">I121+J121+K121</f>
        <v>69615</v>
      </c>
      <c r="M121" s="16">
        <v>60000</v>
      </c>
      <c r="N121" s="16">
        <v>1500</v>
      </c>
      <c r="O121" s="16">
        <v>315</v>
      </c>
      <c r="P121" s="16"/>
      <c r="Q121" s="16"/>
      <c r="R121" s="16"/>
      <c r="S121" s="17">
        <f t="shared" ref="S121:S123" si="58">L121-M121-N121-O121-P121-Q121-R121</f>
        <v>7800</v>
      </c>
      <c r="T121" s="16">
        <v>7800</v>
      </c>
      <c r="U121" s="16"/>
      <c r="V121" s="16"/>
      <c r="W121" s="16"/>
      <c r="X121" s="17">
        <f t="shared" ref="X121:X123" si="59">S121-T121-U121-V121-W121</f>
        <v>0</v>
      </c>
      <c r="Y121" s="16" t="s">
        <v>1175</v>
      </c>
      <c r="Z121" s="16" t="s">
        <v>62</v>
      </c>
      <c r="AA121" s="16" t="s">
        <v>540</v>
      </c>
      <c r="AB121" s="16">
        <v>20</v>
      </c>
      <c r="AC121" s="16" t="s">
        <v>63</v>
      </c>
    </row>
    <row r="122" spans="1:29">
      <c r="A122" s="11">
        <v>45408</v>
      </c>
      <c r="B122" s="12" t="s">
        <v>29</v>
      </c>
      <c r="C122" s="13" t="s">
        <v>1069</v>
      </c>
      <c r="D122" s="13" t="s">
        <v>1070</v>
      </c>
      <c r="E122" s="14">
        <v>42.4</v>
      </c>
      <c r="F122" s="15">
        <f t="shared" si="55"/>
        <v>0.46999999999999886</v>
      </c>
      <c r="G122" s="16">
        <v>41.93</v>
      </c>
      <c r="H122" s="16">
        <v>1700</v>
      </c>
      <c r="I122" s="17">
        <f t="shared" si="56"/>
        <v>71281</v>
      </c>
      <c r="J122" s="16"/>
      <c r="K122" s="16"/>
      <c r="L122" s="17">
        <f t="shared" si="57"/>
        <v>71281</v>
      </c>
      <c r="M122" s="16">
        <v>62000</v>
      </c>
      <c r="N122" s="16">
        <v>1700</v>
      </c>
      <c r="O122" s="16">
        <v>331</v>
      </c>
      <c r="P122" s="16"/>
      <c r="Q122" s="16"/>
      <c r="R122" s="16"/>
      <c r="S122" s="17">
        <f t="shared" si="58"/>
        <v>7250</v>
      </c>
      <c r="T122" s="16">
        <v>7250</v>
      </c>
      <c r="U122" s="16"/>
      <c r="V122" s="16"/>
      <c r="W122" s="16"/>
      <c r="X122" s="17">
        <f t="shared" si="59"/>
        <v>0</v>
      </c>
      <c r="Y122" s="16" t="s">
        <v>1175</v>
      </c>
      <c r="Z122" s="16" t="s">
        <v>62</v>
      </c>
      <c r="AA122" s="16" t="s">
        <v>1179</v>
      </c>
      <c r="AB122" s="16">
        <v>21</v>
      </c>
      <c r="AC122" s="16" t="s">
        <v>63</v>
      </c>
    </row>
    <row r="123" spans="1:29">
      <c r="A123" s="11">
        <v>45408</v>
      </c>
      <c r="B123" s="12" t="s">
        <v>29</v>
      </c>
      <c r="C123" s="13" t="s">
        <v>1071</v>
      </c>
      <c r="D123" s="13" t="s">
        <v>1072</v>
      </c>
      <c r="E123" s="14">
        <v>34.659999999999997</v>
      </c>
      <c r="F123" s="15">
        <f t="shared" si="55"/>
        <v>0.38999999999999346</v>
      </c>
      <c r="G123" s="16">
        <v>34.270000000000003</v>
      </c>
      <c r="H123" s="16">
        <v>1700</v>
      </c>
      <c r="I123" s="17">
        <f t="shared" si="56"/>
        <v>58259.000000000007</v>
      </c>
      <c r="J123" s="16"/>
      <c r="K123" s="16"/>
      <c r="L123" s="17">
        <f t="shared" si="57"/>
        <v>58259.000000000007</v>
      </c>
      <c r="M123" s="16">
        <v>48000</v>
      </c>
      <c r="N123" s="16">
        <v>900</v>
      </c>
      <c r="O123" s="16">
        <v>359</v>
      </c>
      <c r="P123" s="16"/>
      <c r="Q123" s="16"/>
      <c r="R123" s="16"/>
      <c r="S123" s="17">
        <f t="shared" si="58"/>
        <v>9000.0000000000073</v>
      </c>
      <c r="T123" s="16">
        <v>9000</v>
      </c>
      <c r="U123" s="16"/>
      <c r="V123" s="16"/>
      <c r="W123" s="16"/>
      <c r="X123" s="17">
        <f t="shared" si="59"/>
        <v>7.2759576141834259E-12</v>
      </c>
      <c r="Y123" s="16" t="s">
        <v>1302</v>
      </c>
      <c r="Z123" s="16" t="s">
        <v>62</v>
      </c>
      <c r="AA123" s="16" t="s">
        <v>1303</v>
      </c>
      <c r="AB123" s="16">
        <v>85</v>
      </c>
      <c r="AC123" s="16" t="s">
        <v>63</v>
      </c>
    </row>
    <row r="124" spans="1:29">
      <c r="A124" s="11">
        <v>45409</v>
      </c>
      <c r="B124" s="12" t="s">
        <v>29</v>
      </c>
      <c r="C124" s="13" t="s">
        <v>1110</v>
      </c>
      <c r="D124" s="13" t="s">
        <v>1111</v>
      </c>
      <c r="E124" s="14">
        <v>41.29</v>
      </c>
      <c r="F124" s="15">
        <f t="shared" ref="F124:F131" si="60">SUM(E124-G124)</f>
        <v>0.43999999999999773</v>
      </c>
      <c r="G124" s="16">
        <v>40.85</v>
      </c>
      <c r="H124" s="16">
        <v>1700</v>
      </c>
      <c r="I124" s="17">
        <f t="shared" ref="I124:I131" si="61">G124*H124</f>
        <v>69445</v>
      </c>
      <c r="J124" s="16"/>
      <c r="K124" s="16"/>
      <c r="L124" s="17">
        <f t="shared" ref="L124:L131" si="62">I124+J124+K124</f>
        <v>69445</v>
      </c>
      <c r="M124" s="16">
        <v>60000</v>
      </c>
      <c r="N124" s="16">
        <v>1400</v>
      </c>
      <c r="O124" s="16">
        <v>345</v>
      </c>
      <c r="P124" s="16"/>
      <c r="Q124" s="16"/>
      <c r="R124" s="16"/>
      <c r="S124" s="17">
        <f t="shared" ref="S124:S131" si="63">L124-M124-N124-O124-P124-Q124-R124</f>
        <v>7700</v>
      </c>
      <c r="T124" s="16">
        <v>7700</v>
      </c>
      <c r="U124" s="16"/>
      <c r="V124" s="16"/>
      <c r="W124" s="16"/>
      <c r="X124" s="17">
        <f t="shared" ref="X124:X131" si="64">S124-T124-U124-V124-W124</f>
        <v>0</v>
      </c>
      <c r="Y124" s="16" t="s">
        <v>1192</v>
      </c>
      <c r="Z124" s="16" t="s">
        <v>62</v>
      </c>
      <c r="AA124" s="16" t="s">
        <v>1263</v>
      </c>
      <c r="AB124" s="16">
        <v>31</v>
      </c>
      <c r="AC124" s="16" t="s">
        <v>63</v>
      </c>
    </row>
    <row r="125" spans="1:29">
      <c r="A125" s="11">
        <v>45409</v>
      </c>
      <c r="B125" s="12" t="s">
        <v>29</v>
      </c>
      <c r="C125" s="13" t="s">
        <v>1112</v>
      </c>
      <c r="D125" s="13" t="s">
        <v>1113</v>
      </c>
      <c r="E125" s="14">
        <v>34.57</v>
      </c>
      <c r="F125" s="15">
        <f t="shared" si="60"/>
        <v>0.39000000000000057</v>
      </c>
      <c r="G125" s="16">
        <v>34.18</v>
      </c>
      <c r="H125" s="16">
        <v>1700</v>
      </c>
      <c r="I125" s="17">
        <f t="shared" si="61"/>
        <v>58106</v>
      </c>
      <c r="J125" s="16"/>
      <c r="K125" s="16"/>
      <c r="L125" s="17">
        <f t="shared" si="62"/>
        <v>58106</v>
      </c>
      <c r="M125" s="16">
        <v>47000</v>
      </c>
      <c r="N125" s="16">
        <v>900</v>
      </c>
      <c r="O125" s="16">
        <v>306</v>
      </c>
      <c r="P125" s="16"/>
      <c r="Q125" s="16"/>
      <c r="R125" s="16"/>
      <c r="S125" s="17">
        <f t="shared" si="63"/>
        <v>9900</v>
      </c>
      <c r="T125" s="16">
        <v>9900</v>
      </c>
      <c r="U125" s="16"/>
      <c r="V125" s="16"/>
      <c r="W125" s="16"/>
      <c r="X125" s="17">
        <f t="shared" si="64"/>
        <v>0</v>
      </c>
      <c r="Y125" s="16" t="s">
        <v>1192</v>
      </c>
      <c r="Z125" s="16" t="s">
        <v>62</v>
      </c>
      <c r="AA125" s="16" t="s">
        <v>1260</v>
      </c>
      <c r="AB125" s="16">
        <v>26</v>
      </c>
      <c r="AC125" s="16" t="s">
        <v>63</v>
      </c>
    </row>
    <row r="126" spans="1:29">
      <c r="A126" s="11">
        <v>45409</v>
      </c>
      <c r="B126" s="12" t="s">
        <v>29</v>
      </c>
      <c r="C126" s="13" t="s">
        <v>1114</v>
      </c>
      <c r="D126" s="13" t="s">
        <v>1115</v>
      </c>
      <c r="E126" s="14">
        <v>42.41</v>
      </c>
      <c r="F126" s="15">
        <f t="shared" si="60"/>
        <v>0.54999999999999716</v>
      </c>
      <c r="G126" s="16">
        <v>41.86</v>
      </c>
      <c r="H126" s="16">
        <v>1700</v>
      </c>
      <c r="I126" s="17">
        <f t="shared" si="61"/>
        <v>71162</v>
      </c>
      <c r="J126" s="16"/>
      <c r="K126" s="16"/>
      <c r="L126" s="17">
        <f t="shared" si="62"/>
        <v>71162</v>
      </c>
      <c r="M126" s="16">
        <v>35000</v>
      </c>
      <c r="N126" s="16">
        <v>3000</v>
      </c>
      <c r="O126" s="16">
        <v>362</v>
      </c>
      <c r="P126" s="16"/>
      <c r="Q126" s="16"/>
      <c r="R126" s="16"/>
      <c r="S126" s="17">
        <f t="shared" si="63"/>
        <v>32800</v>
      </c>
      <c r="T126" s="16">
        <v>32800</v>
      </c>
      <c r="U126" s="16"/>
      <c r="V126" s="16"/>
      <c r="W126" s="16"/>
      <c r="X126" s="17">
        <f t="shared" si="64"/>
        <v>0</v>
      </c>
      <c r="Y126" s="16" t="s">
        <v>1296</v>
      </c>
      <c r="Z126" s="16" t="s">
        <v>62</v>
      </c>
      <c r="AA126" s="16" t="s">
        <v>1297</v>
      </c>
      <c r="AB126" s="16">
        <v>38</v>
      </c>
      <c r="AC126" s="16" t="s">
        <v>63</v>
      </c>
    </row>
    <row r="127" spans="1:29">
      <c r="A127" s="11">
        <v>45409</v>
      </c>
      <c r="B127" s="12" t="s">
        <v>29</v>
      </c>
      <c r="C127" s="13" t="s">
        <v>1116</v>
      </c>
      <c r="D127" s="13" t="s">
        <v>1117</v>
      </c>
      <c r="E127" s="14">
        <v>34.75</v>
      </c>
      <c r="F127" s="15">
        <f t="shared" si="60"/>
        <v>0.42999999999999972</v>
      </c>
      <c r="G127" s="16">
        <v>34.32</v>
      </c>
      <c r="H127" s="16">
        <v>1700</v>
      </c>
      <c r="I127" s="17">
        <f t="shared" si="61"/>
        <v>58344</v>
      </c>
      <c r="J127" s="16"/>
      <c r="K127" s="16"/>
      <c r="L127" s="17">
        <f t="shared" si="62"/>
        <v>58344</v>
      </c>
      <c r="M127" s="16">
        <v>42000</v>
      </c>
      <c r="N127" s="16">
        <v>1300</v>
      </c>
      <c r="O127" s="16">
        <v>344</v>
      </c>
      <c r="P127" s="16"/>
      <c r="Q127" s="16"/>
      <c r="R127" s="16"/>
      <c r="S127" s="17">
        <f t="shared" si="63"/>
        <v>14700</v>
      </c>
      <c r="T127" s="16">
        <v>14700</v>
      </c>
      <c r="U127" s="16"/>
      <c r="V127" s="16"/>
      <c r="W127" s="16"/>
      <c r="X127" s="17">
        <f t="shared" si="64"/>
        <v>0</v>
      </c>
      <c r="Y127" s="16" t="s">
        <v>1175</v>
      </c>
      <c r="Z127" s="16" t="s">
        <v>62</v>
      </c>
      <c r="AA127" s="16" t="s">
        <v>1180</v>
      </c>
      <c r="AB127" s="16">
        <v>22</v>
      </c>
      <c r="AC127" s="16" t="s">
        <v>63</v>
      </c>
    </row>
    <row r="128" spans="1:29">
      <c r="A128" s="11">
        <v>45410</v>
      </c>
      <c r="B128" s="12" t="s">
        <v>29</v>
      </c>
      <c r="C128" s="13" t="s">
        <v>1118</v>
      </c>
      <c r="D128" s="13" t="s">
        <v>613</v>
      </c>
      <c r="E128" s="14">
        <v>41.47</v>
      </c>
      <c r="F128" s="15">
        <f t="shared" si="60"/>
        <v>0.29999999999999716</v>
      </c>
      <c r="G128" s="16">
        <v>41.17</v>
      </c>
      <c r="H128" s="16">
        <v>1700</v>
      </c>
      <c r="I128" s="17">
        <f t="shared" si="61"/>
        <v>69989</v>
      </c>
      <c r="J128" s="16"/>
      <c r="K128" s="16"/>
      <c r="L128" s="17">
        <f t="shared" si="62"/>
        <v>69989</v>
      </c>
      <c r="M128" s="16">
        <v>60000</v>
      </c>
      <c r="N128" s="16"/>
      <c r="O128" s="16">
        <v>339</v>
      </c>
      <c r="P128" s="16"/>
      <c r="Q128" s="16"/>
      <c r="R128" s="16"/>
      <c r="S128" s="17">
        <f t="shared" si="63"/>
        <v>9650</v>
      </c>
      <c r="T128" s="16">
        <v>9650</v>
      </c>
      <c r="U128" s="16"/>
      <c r="V128" s="16"/>
      <c r="W128" s="16"/>
      <c r="X128" s="17">
        <f t="shared" si="64"/>
        <v>0</v>
      </c>
      <c r="Y128" s="16" t="s">
        <v>1192</v>
      </c>
      <c r="Z128" s="16" t="s">
        <v>62</v>
      </c>
      <c r="AA128" s="16" t="s">
        <v>1262</v>
      </c>
      <c r="AB128" s="16">
        <v>30</v>
      </c>
      <c r="AC128" s="16" t="s">
        <v>63</v>
      </c>
    </row>
    <row r="129" spans="1:29">
      <c r="A129" s="11">
        <v>45410</v>
      </c>
      <c r="B129" s="12" t="s">
        <v>29</v>
      </c>
      <c r="C129" s="13" t="s">
        <v>1119</v>
      </c>
      <c r="D129" s="13" t="s">
        <v>358</v>
      </c>
      <c r="E129" s="14">
        <v>41.94</v>
      </c>
      <c r="F129" s="15">
        <f t="shared" si="60"/>
        <v>0.5</v>
      </c>
      <c r="G129" s="16">
        <v>41.44</v>
      </c>
      <c r="H129" s="16">
        <v>1700</v>
      </c>
      <c r="I129" s="17">
        <f t="shared" si="61"/>
        <v>70448</v>
      </c>
      <c r="J129" s="16"/>
      <c r="K129" s="16"/>
      <c r="L129" s="17">
        <f t="shared" si="62"/>
        <v>70448</v>
      </c>
      <c r="M129" s="16"/>
      <c r="N129" s="16">
        <v>2400</v>
      </c>
      <c r="O129" s="16">
        <v>348</v>
      </c>
      <c r="P129" s="16"/>
      <c r="Q129" s="16"/>
      <c r="R129" s="16"/>
      <c r="S129" s="17">
        <f t="shared" si="63"/>
        <v>67700</v>
      </c>
      <c r="T129" s="16">
        <v>67700</v>
      </c>
      <c r="U129" s="16"/>
      <c r="V129" s="16"/>
      <c r="W129" s="16"/>
      <c r="X129" s="17">
        <f t="shared" si="64"/>
        <v>0</v>
      </c>
      <c r="Y129" s="16" t="s">
        <v>1192</v>
      </c>
      <c r="Z129" s="16" t="s">
        <v>62</v>
      </c>
      <c r="AA129" s="16" t="s">
        <v>537</v>
      </c>
      <c r="AB129" s="16">
        <v>29</v>
      </c>
      <c r="AC129" s="16" t="s">
        <v>63</v>
      </c>
    </row>
    <row r="130" spans="1:29">
      <c r="A130" s="11">
        <v>45410</v>
      </c>
      <c r="B130" s="12" t="s">
        <v>29</v>
      </c>
      <c r="C130" s="13" t="s">
        <v>1120</v>
      </c>
      <c r="D130" s="13" t="s">
        <v>295</v>
      </c>
      <c r="E130" s="14">
        <v>43.2</v>
      </c>
      <c r="F130" s="15">
        <f t="shared" si="60"/>
        <v>0.47000000000000597</v>
      </c>
      <c r="G130" s="16">
        <v>42.73</v>
      </c>
      <c r="H130" s="16">
        <v>1700</v>
      </c>
      <c r="I130" s="17">
        <f t="shared" si="61"/>
        <v>72641</v>
      </c>
      <c r="J130" s="16"/>
      <c r="K130" s="16"/>
      <c r="L130" s="17">
        <f t="shared" si="62"/>
        <v>72641</v>
      </c>
      <c r="M130" s="16">
        <v>0</v>
      </c>
      <c r="N130" s="16">
        <v>1700</v>
      </c>
      <c r="O130" s="16">
        <v>341</v>
      </c>
      <c r="P130" s="16"/>
      <c r="Q130" s="16"/>
      <c r="R130" s="16"/>
      <c r="S130" s="17">
        <f t="shared" si="63"/>
        <v>70600</v>
      </c>
      <c r="T130" s="16">
        <v>70600</v>
      </c>
      <c r="U130" s="16"/>
      <c r="V130" s="16"/>
      <c r="W130" s="16"/>
      <c r="X130" s="17">
        <f t="shared" si="64"/>
        <v>0</v>
      </c>
      <c r="Y130" s="16" t="s">
        <v>1192</v>
      </c>
      <c r="Z130" s="16" t="s">
        <v>62</v>
      </c>
      <c r="AA130" s="16" t="s">
        <v>537</v>
      </c>
      <c r="AB130" s="16">
        <v>28</v>
      </c>
      <c r="AC130" s="16" t="s">
        <v>63</v>
      </c>
    </row>
    <row r="131" spans="1:29">
      <c r="A131" s="11">
        <v>45410</v>
      </c>
      <c r="B131" s="12" t="s">
        <v>29</v>
      </c>
      <c r="C131" s="13" t="s">
        <v>1121</v>
      </c>
      <c r="D131" s="13" t="s">
        <v>1122</v>
      </c>
      <c r="E131" s="14">
        <v>43.33</v>
      </c>
      <c r="F131" s="15">
        <f t="shared" si="60"/>
        <v>0.57999999999999829</v>
      </c>
      <c r="G131" s="16">
        <v>42.75</v>
      </c>
      <c r="H131" s="16">
        <v>1700</v>
      </c>
      <c r="I131" s="17">
        <f t="shared" si="61"/>
        <v>72675</v>
      </c>
      <c r="J131" s="16"/>
      <c r="K131" s="16"/>
      <c r="L131" s="17">
        <f t="shared" si="62"/>
        <v>72675</v>
      </c>
      <c r="M131" s="16">
        <v>60000</v>
      </c>
      <c r="N131" s="16">
        <v>3360</v>
      </c>
      <c r="O131" s="16">
        <v>315</v>
      </c>
      <c r="P131" s="16"/>
      <c r="Q131" s="16"/>
      <c r="R131" s="16"/>
      <c r="S131" s="17">
        <f t="shared" si="63"/>
        <v>9000</v>
      </c>
      <c r="T131" s="16">
        <v>9000</v>
      </c>
      <c r="U131" s="16"/>
      <c r="V131" s="16"/>
      <c r="W131" s="16"/>
      <c r="X131" s="17">
        <f t="shared" si="64"/>
        <v>0</v>
      </c>
      <c r="Y131" s="16" t="s">
        <v>1192</v>
      </c>
      <c r="Z131" s="16" t="s">
        <v>62</v>
      </c>
      <c r="AA131" s="16" t="s">
        <v>1259</v>
      </c>
      <c r="AB131" s="16">
        <v>25</v>
      </c>
      <c r="AC131" s="16" t="s">
        <v>63</v>
      </c>
    </row>
    <row r="133" spans="1:29">
      <c r="A133" s="11">
        <v>45388</v>
      </c>
      <c r="B133" s="12" t="s">
        <v>64</v>
      </c>
      <c r="C133" s="13" t="s">
        <v>257</v>
      </c>
      <c r="D133" s="13" t="s">
        <v>258</v>
      </c>
      <c r="E133" s="14">
        <v>41.57</v>
      </c>
      <c r="F133" s="15">
        <f t="shared" ref="F133:F134" si="65">SUM(E133-G133)</f>
        <v>0.25500000000000256</v>
      </c>
      <c r="G133" s="16">
        <v>41.314999999999998</v>
      </c>
      <c r="H133" s="16">
        <v>1650</v>
      </c>
      <c r="I133" s="17">
        <f t="shared" ref="I133:I134" si="66">G133*H133</f>
        <v>68169.75</v>
      </c>
      <c r="J133" s="16"/>
      <c r="K133" s="16"/>
      <c r="L133" s="17">
        <f t="shared" ref="L133:L134" si="67">I133+J133+K133</f>
        <v>68169.75</v>
      </c>
      <c r="M133" s="16">
        <v>58000</v>
      </c>
      <c r="N133" s="16"/>
      <c r="O133" s="16">
        <v>369</v>
      </c>
      <c r="P133" s="16"/>
      <c r="Q133" s="16"/>
      <c r="R133" s="16"/>
      <c r="S133" s="17">
        <f t="shared" ref="S133:S134" si="68">L133-M133-N133-O133-P133-Q133-R133</f>
        <v>9800.75</v>
      </c>
      <c r="T133" s="16">
        <v>9800.76</v>
      </c>
      <c r="U133" s="16"/>
      <c r="V133" s="16"/>
      <c r="W133" s="16"/>
      <c r="X133" s="17">
        <f t="shared" ref="X133:X134" si="69">S133-T133-U133-V133-W133</f>
        <v>-1.0000000000218279E-2</v>
      </c>
      <c r="Y133" s="16" t="s">
        <v>405</v>
      </c>
      <c r="Z133" s="16" t="s">
        <v>62</v>
      </c>
      <c r="AA133" s="16" t="s">
        <v>406</v>
      </c>
      <c r="AB133" s="16">
        <v>88</v>
      </c>
      <c r="AC133" s="16" t="s">
        <v>63</v>
      </c>
    </row>
    <row r="134" spans="1:29">
      <c r="A134" s="11">
        <v>45388</v>
      </c>
      <c r="B134" s="12" t="s">
        <v>64</v>
      </c>
      <c r="C134" s="13" t="s">
        <v>259</v>
      </c>
      <c r="D134" s="13" t="s">
        <v>260</v>
      </c>
      <c r="E134" s="14">
        <v>41.88</v>
      </c>
      <c r="F134" s="15">
        <f t="shared" si="65"/>
        <v>0.30000000000000426</v>
      </c>
      <c r="G134" s="16">
        <v>41.58</v>
      </c>
      <c r="H134" s="16">
        <v>1650</v>
      </c>
      <c r="I134" s="17">
        <f t="shared" si="66"/>
        <v>68607</v>
      </c>
      <c r="J134" s="16"/>
      <c r="K134" s="16"/>
      <c r="L134" s="17">
        <f t="shared" si="67"/>
        <v>68607</v>
      </c>
      <c r="M134" s="16">
        <v>58000</v>
      </c>
      <c r="N134" s="16"/>
      <c r="O134" s="16">
        <v>357</v>
      </c>
      <c r="P134" s="16"/>
      <c r="Q134" s="16"/>
      <c r="R134" s="16"/>
      <c r="S134" s="17">
        <f t="shared" si="68"/>
        <v>10250</v>
      </c>
      <c r="T134" s="16">
        <v>10250</v>
      </c>
      <c r="U134" s="16"/>
      <c r="V134" s="16"/>
      <c r="W134" s="16"/>
      <c r="X134" s="17">
        <f t="shared" si="69"/>
        <v>0</v>
      </c>
      <c r="Y134" s="16" t="s">
        <v>405</v>
      </c>
      <c r="Z134" s="16" t="s">
        <v>62</v>
      </c>
      <c r="AA134" s="16" t="s">
        <v>406</v>
      </c>
      <c r="AB134" s="16">
        <v>89</v>
      </c>
      <c r="AC134" s="16" t="s">
        <v>63</v>
      </c>
    </row>
    <row r="135" spans="1:29">
      <c r="A135" s="11">
        <v>45388</v>
      </c>
      <c r="B135" s="12" t="s">
        <v>64</v>
      </c>
      <c r="C135" s="13" t="s">
        <v>261</v>
      </c>
      <c r="D135" s="13" t="s">
        <v>262</v>
      </c>
      <c r="E135" s="14">
        <v>41.31</v>
      </c>
      <c r="F135" s="15">
        <f t="shared" ref="F135:F139" si="70">SUM(E135-G135)</f>
        <v>0.30000000000000426</v>
      </c>
      <c r="G135" s="16">
        <v>41.01</v>
      </c>
      <c r="H135" s="16">
        <v>1650</v>
      </c>
      <c r="I135" s="17">
        <f t="shared" ref="I135:I139" si="71">G135*H135</f>
        <v>67666.5</v>
      </c>
      <c r="J135" s="16"/>
      <c r="K135" s="16"/>
      <c r="L135" s="17">
        <f t="shared" ref="L135:L139" si="72">I135+J135+K135</f>
        <v>67666.5</v>
      </c>
      <c r="M135" s="16">
        <v>58000</v>
      </c>
      <c r="N135" s="16"/>
      <c r="O135" s="16">
        <v>366</v>
      </c>
      <c r="P135" s="16"/>
      <c r="Q135" s="16"/>
      <c r="R135" s="16"/>
      <c r="S135" s="17">
        <f t="shared" ref="S135:S139" si="73">L135-M135-N135-O135-P135-Q135-R135</f>
        <v>9300.5</v>
      </c>
      <c r="T135" s="16">
        <v>9300.5</v>
      </c>
      <c r="U135" s="16"/>
      <c r="V135" s="16"/>
      <c r="W135" s="16"/>
      <c r="X135" s="17">
        <f t="shared" ref="X135:X139" si="74">S135-T135-U135-V135-W135</f>
        <v>0</v>
      </c>
      <c r="Y135" s="16" t="s">
        <v>405</v>
      </c>
      <c r="Z135" s="16" t="s">
        <v>62</v>
      </c>
      <c r="AA135" s="16" t="s">
        <v>406</v>
      </c>
      <c r="AB135" s="16">
        <v>87</v>
      </c>
      <c r="AC135" s="16" t="s">
        <v>63</v>
      </c>
    </row>
    <row r="136" spans="1:29">
      <c r="A136" s="11">
        <v>45389</v>
      </c>
      <c r="B136" s="12" t="s">
        <v>64</v>
      </c>
      <c r="C136" s="13" t="s">
        <v>263</v>
      </c>
      <c r="D136" s="13" t="s">
        <v>264</v>
      </c>
      <c r="E136" s="14">
        <v>41.59</v>
      </c>
      <c r="F136" s="15">
        <f t="shared" si="70"/>
        <v>0.27500000000000568</v>
      </c>
      <c r="G136" s="16">
        <v>41.314999999999998</v>
      </c>
      <c r="H136" s="16">
        <v>1650</v>
      </c>
      <c r="I136" s="17">
        <f t="shared" si="71"/>
        <v>68169.75</v>
      </c>
      <c r="J136" s="16"/>
      <c r="K136" s="16"/>
      <c r="L136" s="17">
        <f t="shared" si="72"/>
        <v>68169.75</v>
      </c>
      <c r="M136" s="16">
        <v>37000</v>
      </c>
      <c r="N136" s="16"/>
      <c r="O136" s="16">
        <v>369</v>
      </c>
      <c r="P136" s="16"/>
      <c r="Q136" s="16"/>
      <c r="R136" s="16"/>
      <c r="S136" s="17">
        <f t="shared" si="73"/>
        <v>30800.75</v>
      </c>
      <c r="T136" s="16">
        <v>30800.7</v>
      </c>
      <c r="U136" s="16"/>
      <c r="V136" s="16"/>
      <c r="W136" s="16"/>
      <c r="X136" s="17">
        <f t="shared" si="74"/>
        <v>4.9999999999272404E-2</v>
      </c>
      <c r="Y136" s="16" t="s">
        <v>405</v>
      </c>
      <c r="Z136" s="16" t="s">
        <v>62</v>
      </c>
      <c r="AA136" s="16" t="s">
        <v>407</v>
      </c>
      <c r="AB136" s="16">
        <v>90</v>
      </c>
      <c r="AC136" s="16" t="s">
        <v>63</v>
      </c>
    </row>
    <row r="137" spans="1:29">
      <c r="A137" s="11">
        <v>45389</v>
      </c>
      <c r="B137" s="12" t="s">
        <v>64</v>
      </c>
      <c r="C137" s="13" t="s">
        <v>265</v>
      </c>
      <c r="D137" s="13" t="s">
        <v>266</v>
      </c>
      <c r="E137" s="14">
        <v>41.51</v>
      </c>
      <c r="F137" s="15">
        <f t="shared" si="70"/>
        <v>0.17999999999999972</v>
      </c>
      <c r="G137" s="16">
        <v>41.33</v>
      </c>
      <c r="H137" s="16">
        <v>1650</v>
      </c>
      <c r="I137" s="17">
        <f t="shared" si="71"/>
        <v>68194.5</v>
      </c>
      <c r="J137" s="16"/>
      <c r="K137" s="16"/>
      <c r="L137" s="17">
        <f t="shared" si="72"/>
        <v>68194.5</v>
      </c>
      <c r="M137" s="16">
        <v>37000</v>
      </c>
      <c r="N137" s="16"/>
      <c r="O137" s="16">
        <v>344</v>
      </c>
      <c r="P137" s="16"/>
      <c r="Q137" s="16"/>
      <c r="R137" s="16"/>
      <c r="S137" s="17">
        <f t="shared" si="73"/>
        <v>30850.5</v>
      </c>
      <c r="T137" s="16">
        <v>30850.5</v>
      </c>
      <c r="U137" s="16"/>
      <c r="V137" s="16"/>
      <c r="W137" s="16"/>
      <c r="X137" s="17">
        <f t="shared" si="74"/>
        <v>0</v>
      </c>
      <c r="Y137" s="16" t="s">
        <v>405</v>
      </c>
      <c r="Z137" s="16" t="s">
        <v>62</v>
      </c>
      <c r="AA137" s="16" t="s">
        <v>407</v>
      </c>
      <c r="AB137" s="16">
        <v>91</v>
      </c>
      <c r="AC137" s="16" t="s">
        <v>63</v>
      </c>
    </row>
    <row r="138" spans="1:29">
      <c r="A138" s="11">
        <v>45389</v>
      </c>
      <c r="B138" s="12" t="s">
        <v>64</v>
      </c>
      <c r="C138" s="13" t="s">
        <v>267</v>
      </c>
      <c r="D138" s="13" t="s">
        <v>268</v>
      </c>
      <c r="E138" s="14">
        <v>41.7</v>
      </c>
      <c r="F138" s="15">
        <f t="shared" si="70"/>
        <v>0.28000000000000114</v>
      </c>
      <c r="G138" s="16">
        <v>41.42</v>
      </c>
      <c r="H138" s="16">
        <v>1650</v>
      </c>
      <c r="I138" s="17">
        <f t="shared" si="71"/>
        <v>68343</v>
      </c>
      <c r="J138" s="16"/>
      <c r="K138" s="16"/>
      <c r="L138" s="17">
        <f t="shared" si="72"/>
        <v>68343</v>
      </c>
      <c r="M138" s="16">
        <v>30000</v>
      </c>
      <c r="N138" s="16"/>
      <c r="O138" s="16">
        <v>343</v>
      </c>
      <c r="P138" s="16"/>
      <c r="Q138" s="16"/>
      <c r="R138" s="16"/>
      <c r="S138" s="17">
        <f t="shared" si="73"/>
        <v>38000</v>
      </c>
      <c r="T138" s="16">
        <v>38000</v>
      </c>
      <c r="U138" s="16"/>
      <c r="V138" s="16"/>
      <c r="W138" s="16"/>
      <c r="X138" s="17">
        <f t="shared" si="74"/>
        <v>0</v>
      </c>
      <c r="Y138" s="16" t="s">
        <v>405</v>
      </c>
      <c r="Z138" s="16" t="s">
        <v>62</v>
      </c>
      <c r="AA138" s="16" t="s">
        <v>303</v>
      </c>
      <c r="AB138" s="16">
        <v>92</v>
      </c>
      <c r="AC138" s="16" t="s">
        <v>63</v>
      </c>
    </row>
    <row r="139" spans="1:29">
      <c r="A139" s="11">
        <v>45389</v>
      </c>
      <c r="B139" s="12" t="s">
        <v>64</v>
      </c>
      <c r="C139" s="13" t="s">
        <v>269</v>
      </c>
      <c r="D139" s="13" t="s">
        <v>270</v>
      </c>
      <c r="E139" s="14">
        <v>41.94</v>
      </c>
      <c r="F139" s="15">
        <f t="shared" si="70"/>
        <v>0.23499999999999943</v>
      </c>
      <c r="G139" s="16">
        <v>41.704999999999998</v>
      </c>
      <c r="H139" s="16">
        <v>1650</v>
      </c>
      <c r="I139" s="17">
        <f t="shared" si="71"/>
        <v>68813.25</v>
      </c>
      <c r="J139" s="16"/>
      <c r="K139" s="16"/>
      <c r="L139" s="17">
        <f t="shared" si="72"/>
        <v>68813.25</v>
      </c>
      <c r="M139" s="16">
        <v>58000</v>
      </c>
      <c r="N139" s="16"/>
      <c r="O139" s="16">
        <v>313</v>
      </c>
      <c r="P139" s="16"/>
      <c r="Q139" s="16"/>
      <c r="R139" s="16"/>
      <c r="S139" s="17">
        <f t="shared" si="73"/>
        <v>10500.25</v>
      </c>
      <c r="T139" s="16">
        <v>10500.25</v>
      </c>
      <c r="U139" s="16"/>
      <c r="V139" s="16"/>
      <c r="W139" s="16"/>
      <c r="X139" s="17">
        <f t="shared" si="74"/>
        <v>0</v>
      </c>
      <c r="Y139" s="16" t="s">
        <v>458</v>
      </c>
      <c r="Z139" s="16" t="s">
        <v>62</v>
      </c>
      <c r="AA139" s="16" t="s">
        <v>461</v>
      </c>
      <c r="AB139" s="16">
        <v>93</v>
      </c>
      <c r="AC139" s="16" t="s">
        <v>63</v>
      </c>
    </row>
    <row r="140" spans="1:29">
      <c r="A140" s="11">
        <v>45390</v>
      </c>
      <c r="B140" s="12" t="s">
        <v>64</v>
      </c>
      <c r="C140" s="13" t="s">
        <v>351</v>
      </c>
      <c r="D140" s="25" t="s">
        <v>352</v>
      </c>
      <c r="E140" s="14">
        <v>42.75</v>
      </c>
      <c r="F140" s="15">
        <f t="shared" ref="F140:F144" si="75">SUM(E140-G140)</f>
        <v>0.21500000000000341</v>
      </c>
      <c r="G140" s="16">
        <v>42.534999999999997</v>
      </c>
      <c r="H140" s="16">
        <v>1650</v>
      </c>
      <c r="I140" s="17">
        <f t="shared" ref="I140:I144" si="76">G140*H140</f>
        <v>70182.75</v>
      </c>
      <c r="J140" s="16"/>
      <c r="K140" s="16"/>
      <c r="L140" s="17">
        <f t="shared" ref="L140:L144" si="77">I140+J140+K140</f>
        <v>70182.75</v>
      </c>
      <c r="M140" s="16">
        <v>60000</v>
      </c>
      <c r="N140" s="16"/>
      <c r="O140" s="16">
        <v>382</v>
      </c>
      <c r="P140" s="16"/>
      <c r="Q140" s="16"/>
      <c r="R140" s="16"/>
      <c r="S140" s="17">
        <f t="shared" ref="S140:S144" si="78">L140-M140-N140-O140-P140-Q140-R140</f>
        <v>9800.75</v>
      </c>
      <c r="T140" s="16">
        <v>9800.7000000000007</v>
      </c>
      <c r="U140" s="16"/>
      <c r="V140" s="16"/>
      <c r="W140" s="16"/>
      <c r="X140" s="17">
        <f t="shared" ref="X140:X144" si="79">S140-T140-U140-V140-W140</f>
        <v>4.9999999999272404E-2</v>
      </c>
      <c r="Y140" s="16" t="s">
        <v>467</v>
      </c>
      <c r="Z140" s="16" t="s">
        <v>62</v>
      </c>
      <c r="AA140" s="16" t="s">
        <v>472</v>
      </c>
      <c r="AB140" s="16">
        <v>99</v>
      </c>
      <c r="AC140" s="16" t="s">
        <v>63</v>
      </c>
    </row>
    <row r="141" spans="1:29">
      <c r="A141" s="11">
        <v>45390</v>
      </c>
      <c r="B141" s="12" t="s">
        <v>64</v>
      </c>
      <c r="C141" s="13" t="s">
        <v>353</v>
      </c>
      <c r="D141" s="25" t="s">
        <v>354</v>
      </c>
      <c r="E141" s="14">
        <v>42.63</v>
      </c>
      <c r="F141" s="15">
        <f t="shared" si="75"/>
        <v>0.32000000000000028</v>
      </c>
      <c r="G141" s="16">
        <v>42.31</v>
      </c>
      <c r="H141" s="16">
        <v>1650</v>
      </c>
      <c r="I141" s="17">
        <f t="shared" si="76"/>
        <v>69811.5</v>
      </c>
      <c r="J141" s="16"/>
      <c r="K141" s="16"/>
      <c r="L141" s="17">
        <f t="shared" si="77"/>
        <v>69811.5</v>
      </c>
      <c r="M141" s="16">
        <v>60000</v>
      </c>
      <c r="N141" s="16">
        <v>200</v>
      </c>
      <c r="O141" s="16">
        <v>311</v>
      </c>
      <c r="P141" s="16"/>
      <c r="Q141" s="16"/>
      <c r="R141" s="16"/>
      <c r="S141" s="17">
        <f t="shared" si="78"/>
        <v>9300.5</v>
      </c>
      <c r="T141" s="16">
        <v>9300.5</v>
      </c>
      <c r="U141" s="16"/>
      <c r="V141" s="16"/>
      <c r="W141" s="16"/>
      <c r="X141" s="17">
        <f t="shared" si="79"/>
        <v>0</v>
      </c>
      <c r="Y141" s="16" t="s">
        <v>467</v>
      </c>
      <c r="Z141" s="16" t="s">
        <v>62</v>
      </c>
      <c r="AA141" s="16" t="s">
        <v>473</v>
      </c>
      <c r="AB141" s="16">
        <v>97</v>
      </c>
      <c r="AC141" s="16" t="s">
        <v>63</v>
      </c>
    </row>
    <row r="142" spans="1:29">
      <c r="A142" s="11">
        <v>45390</v>
      </c>
      <c r="B142" s="12" t="s">
        <v>64</v>
      </c>
      <c r="C142" s="13" t="s">
        <v>355</v>
      </c>
      <c r="D142" s="25" t="s">
        <v>356</v>
      </c>
      <c r="E142" s="14">
        <v>41.87</v>
      </c>
      <c r="F142" s="15">
        <f t="shared" si="75"/>
        <v>0.2949999999999946</v>
      </c>
      <c r="G142" s="16">
        <v>41.575000000000003</v>
      </c>
      <c r="H142" s="16">
        <v>1650</v>
      </c>
      <c r="I142" s="17">
        <f t="shared" si="76"/>
        <v>68598.75</v>
      </c>
      <c r="J142" s="16"/>
      <c r="K142" s="16"/>
      <c r="L142" s="17">
        <f t="shared" si="77"/>
        <v>68598.75</v>
      </c>
      <c r="M142" s="16">
        <v>59000</v>
      </c>
      <c r="N142" s="16"/>
      <c r="O142" s="16">
        <v>398</v>
      </c>
      <c r="P142" s="16"/>
      <c r="Q142" s="16"/>
      <c r="R142" s="16"/>
      <c r="S142" s="17">
        <f t="shared" si="78"/>
        <v>9200.75</v>
      </c>
      <c r="T142" s="16">
        <v>9200.75</v>
      </c>
      <c r="U142" s="16"/>
      <c r="V142" s="16"/>
      <c r="W142" s="16"/>
      <c r="X142" s="17">
        <f t="shared" si="79"/>
        <v>0</v>
      </c>
      <c r="Y142" s="16" t="s">
        <v>467</v>
      </c>
      <c r="Z142" s="16" t="s">
        <v>62</v>
      </c>
      <c r="AA142" s="16" t="s">
        <v>472</v>
      </c>
      <c r="AB142" s="16">
        <v>96</v>
      </c>
      <c r="AC142" s="16" t="s">
        <v>63</v>
      </c>
    </row>
    <row r="143" spans="1:29">
      <c r="A143" s="11">
        <v>45394</v>
      </c>
      <c r="B143" s="12" t="s">
        <v>64</v>
      </c>
      <c r="C143" s="13" t="s">
        <v>498</v>
      </c>
      <c r="D143" s="13" t="s">
        <v>499</v>
      </c>
      <c r="E143" s="14">
        <v>31.16</v>
      </c>
      <c r="F143" s="15">
        <f t="shared" si="75"/>
        <v>0.15500000000000114</v>
      </c>
      <c r="G143" s="16">
        <v>31.004999999999999</v>
      </c>
      <c r="H143" s="16">
        <v>2950</v>
      </c>
      <c r="I143" s="17">
        <f t="shared" si="76"/>
        <v>91464.75</v>
      </c>
      <c r="J143" s="16"/>
      <c r="K143" s="16"/>
      <c r="L143" s="17">
        <f t="shared" si="77"/>
        <v>91464.75</v>
      </c>
      <c r="M143" s="16">
        <v>50000</v>
      </c>
      <c r="N143" s="16"/>
      <c r="O143" s="16">
        <v>314</v>
      </c>
      <c r="P143" s="16"/>
      <c r="Q143" s="16"/>
      <c r="R143" s="16"/>
      <c r="S143" s="17">
        <f t="shared" si="78"/>
        <v>41150.75</v>
      </c>
      <c r="T143" s="16">
        <v>41150.75</v>
      </c>
      <c r="U143" s="16"/>
      <c r="V143" s="16"/>
      <c r="W143" s="16"/>
      <c r="X143" s="17">
        <f t="shared" si="79"/>
        <v>0</v>
      </c>
      <c r="Y143" s="16" t="s">
        <v>624</v>
      </c>
      <c r="Z143" s="16" t="s">
        <v>62</v>
      </c>
      <c r="AA143" s="16" t="s">
        <v>104</v>
      </c>
      <c r="AB143" s="16">
        <v>19</v>
      </c>
      <c r="AC143" s="16" t="s">
        <v>63</v>
      </c>
    </row>
    <row r="144" spans="1:29">
      <c r="A144" s="11">
        <v>45394</v>
      </c>
      <c r="B144" s="12" t="s">
        <v>64</v>
      </c>
      <c r="C144" s="13" t="s">
        <v>500</v>
      </c>
      <c r="D144" s="13" t="s">
        <v>501</v>
      </c>
      <c r="E144" s="14">
        <v>41.9</v>
      </c>
      <c r="F144" s="15">
        <f t="shared" si="75"/>
        <v>0.17999999999999972</v>
      </c>
      <c r="G144" s="16">
        <v>41.72</v>
      </c>
      <c r="H144" s="16">
        <v>1650</v>
      </c>
      <c r="I144" s="17">
        <f t="shared" si="76"/>
        <v>68838</v>
      </c>
      <c r="J144" s="16"/>
      <c r="K144" s="16"/>
      <c r="L144" s="17">
        <f t="shared" si="77"/>
        <v>68838</v>
      </c>
      <c r="M144" s="16">
        <v>59000</v>
      </c>
      <c r="N144" s="16"/>
      <c r="O144" s="16">
        <v>338</v>
      </c>
      <c r="P144" s="16"/>
      <c r="Q144" s="16"/>
      <c r="R144" s="16"/>
      <c r="S144" s="17">
        <f t="shared" si="78"/>
        <v>9500</v>
      </c>
      <c r="T144" s="16">
        <v>9500</v>
      </c>
      <c r="U144" s="16"/>
      <c r="V144" s="16"/>
      <c r="W144" s="16"/>
      <c r="X144" s="17">
        <f t="shared" si="79"/>
        <v>0</v>
      </c>
      <c r="Y144" s="16" t="s">
        <v>533</v>
      </c>
      <c r="Z144" s="16" t="s">
        <v>62</v>
      </c>
      <c r="AA144" s="16" t="s">
        <v>543</v>
      </c>
      <c r="AB144" s="16">
        <v>11</v>
      </c>
      <c r="AC144" s="16" t="s">
        <v>63</v>
      </c>
    </row>
    <row r="145" spans="1:29">
      <c r="A145" s="11">
        <v>45395</v>
      </c>
      <c r="B145" s="12" t="s">
        <v>64</v>
      </c>
      <c r="C145" s="13" t="s">
        <v>559</v>
      </c>
      <c r="D145" s="13" t="s">
        <v>560</v>
      </c>
      <c r="E145" s="14">
        <v>41.62</v>
      </c>
      <c r="F145" s="15">
        <f t="shared" ref="F145:F152" si="80">SUM(E145-G145)</f>
        <v>0.22999999999999687</v>
      </c>
      <c r="G145" s="16">
        <v>41.39</v>
      </c>
      <c r="H145" s="16">
        <v>1650</v>
      </c>
      <c r="I145" s="17">
        <f t="shared" ref="I145:I152" si="81">G145*H145</f>
        <v>68293.5</v>
      </c>
      <c r="J145" s="16"/>
      <c r="K145" s="16"/>
      <c r="L145" s="17">
        <f t="shared" ref="L145:L152" si="82">I145+J145+K145</f>
        <v>68293.5</v>
      </c>
      <c r="M145" s="16">
        <v>34000</v>
      </c>
      <c r="N145" s="16"/>
      <c r="O145" s="16">
        <v>343</v>
      </c>
      <c r="P145" s="16"/>
      <c r="Q145" s="16"/>
      <c r="R145" s="16"/>
      <c r="S145" s="17">
        <f t="shared" ref="S145:S152" si="83">L145-M145-N145-O145-P145-Q145-R145</f>
        <v>33950.5</v>
      </c>
      <c r="T145" s="16">
        <v>33950.5</v>
      </c>
      <c r="U145" s="16"/>
      <c r="V145" s="16"/>
      <c r="W145" s="16"/>
      <c r="X145" s="17">
        <f t="shared" ref="X145:X152" si="84">S145-T145-U145-V145-W145</f>
        <v>0</v>
      </c>
      <c r="Y145" s="16" t="s">
        <v>624</v>
      </c>
      <c r="Z145" s="16" t="s">
        <v>62</v>
      </c>
      <c r="AA145" s="16" t="s">
        <v>530</v>
      </c>
      <c r="AB145" s="16">
        <v>21</v>
      </c>
      <c r="AC145" s="16" t="s">
        <v>63</v>
      </c>
    </row>
    <row r="146" spans="1:29">
      <c r="A146" s="11">
        <v>45396</v>
      </c>
      <c r="B146" s="12" t="s">
        <v>64</v>
      </c>
      <c r="C146" s="13" t="s">
        <v>561</v>
      </c>
      <c r="D146" s="13" t="s">
        <v>562</v>
      </c>
      <c r="E146" s="14">
        <v>34.950000000000003</v>
      </c>
      <c r="F146" s="15">
        <f t="shared" si="80"/>
        <v>0.23499999999999943</v>
      </c>
      <c r="G146" s="16">
        <v>34.715000000000003</v>
      </c>
      <c r="H146" s="16">
        <v>1650</v>
      </c>
      <c r="I146" s="17">
        <f t="shared" si="81"/>
        <v>57279.750000000007</v>
      </c>
      <c r="J146" s="16"/>
      <c r="K146" s="16"/>
      <c r="L146" s="17">
        <f t="shared" si="82"/>
        <v>57279.750000000007</v>
      </c>
      <c r="M146" s="16">
        <v>37000</v>
      </c>
      <c r="N146" s="16"/>
      <c r="O146" s="16">
        <v>329</v>
      </c>
      <c r="P146" s="16"/>
      <c r="Q146" s="16"/>
      <c r="R146" s="16"/>
      <c r="S146" s="17">
        <f t="shared" si="83"/>
        <v>19950.750000000007</v>
      </c>
      <c r="T146" s="16">
        <v>19950.75</v>
      </c>
      <c r="U146" s="16"/>
      <c r="V146" s="16"/>
      <c r="W146" s="16"/>
      <c r="X146" s="17">
        <f t="shared" si="84"/>
        <v>7.2759576141834259E-12</v>
      </c>
      <c r="Y146" s="16" t="s">
        <v>633</v>
      </c>
      <c r="Z146" s="16" t="s">
        <v>62</v>
      </c>
      <c r="AA146" s="16" t="s">
        <v>644</v>
      </c>
      <c r="AB146" s="16">
        <v>30</v>
      </c>
      <c r="AC146" s="16" t="s">
        <v>63</v>
      </c>
    </row>
    <row r="147" spans="1:29">
      <c r="A147" s="11">
        <v>45396</v>
      </c>
      <c r="B147" s="12" t="s">
        <v>64</v>
      </c>
      <c r="C147" s="13" t="s">
        <v>563</v>
      </c>
      <c r="D147" s="13" t="s">
        <v>564</v>
      </c>
      <c r="E147" s="14">
        <v>41.71</v>
      </c>
      <c r="F147" s="15">
        <f t="shared" si="80"/>
        <v>0.31000000000000227</v>
      </c>
      <c r="G147" s="16">
        <v>41.4</v>
      </c>
      <c r="H147" s="16">
        <v>1650</v>
      </c>
      <c r="I147" s="17">
        <f t="shared" si="81"/>
        <v>68310</v>
      </c>
      <c r="J147" s="16"/>
      <c r="K147" s="16"/>
      <c r="L147" s="17">
        <f t="shared" si="82"/>
        <v>68310</v>
      </c>
      <c r="M147" s="16">
        <v>58000</v>
      </c>
      <c r="N147" s="16">
        <v>100</v>
      </c>
      <c r="O147" s="16">
        <v>360</v>
      </c>
      <c r="P147" s="16"/>
      <c r="Q147" s="16"/>
      <c r="R147" s="16"/>
      <c r="S147" s="17">
        <f t="shared" si="83"/>
        <v>9850</v>
      </c>
      <c r="T147" s="16">
        <v>9850</v>
      </c>
      <c r="U147" s="16"/>
      <c r="V147" s="16"/>
      <c r="W147" s="16"/>
      <c r="X147" s="17">
        <f t="shared" si="84"/>
        <v>0</v>
      </c>
      <c r="Y147" s="16" t="s">
        <v>633</v>
      </c>
      <c r="Z147" s="16" t="s">
        <v>62</v>
      </c>
      <c r="AA147" s="16" t="s">
        <v>643</v>
      </c>
      <c r="AB147" s="16">
        <v>27</v>
      </c>
      <c r="AC147" s="16" t="s">
        <v>63</v>
      </c>
    </row>
    <row r="148" spans="1:29">
      <c r="A148" s="11">
        <v>45396</v>
      </c>
      <c r="B148" s="12" t="s">
        <v>64</v>
      </c>
      <c r="C148" s="13" t="s">
        <v>565</v>
      </c>
      <c r="D148" s="13" t="s">
        <v>566</v>
      </c>
      <c r="E148" s="14">
        <v>34.880000000000003</v>
      </c>
      <c r="F148" s="15">
        <f t="shared" si="80"/>
        <v>0.12000000000000455</v>
      </c>
      <c r="G148" s="16">
        <v>34.76</v>
      </c>
      <c r="H148" s="16">
        <v>1650</v>
      </c>
      <c r="I148" s="17">
        <f t="shared" si="81"/>
        <v>57354</v>
      </c>
      <c r="J148" s="16"/>
      <c r="K148" s="16"/>
      <c r="L148" s="17">
        <f t="shared" si="82"/>
        <v>57354</v>
      </c>
      <c r="M148" s="16">
        <v>47000</v>
      </c>
      <c r="N148" s="16"/>
      <c r="O148" s="16">
        <v>354</v>
      </c>
      <c r="P148" s="16"/>
      <c r="Q148" s="16"/>
      <c r="R148" s="16"/>
      <c r="S148" s="17">
        <f t="shared" si="83"/>
        <v>10000</v>
      </c>
      <c r="T148" s="16">
        <v>10000</v>
      </c>
      <c r="U148" s="16"/>
      <c r="V148" s="16"/>
      <c r="W148" s="16"/>
      <c r="X148" s="17">
        <f t="shared" si="84"/>
        <v>0</v>
      </c>
      <c r="Y148" s="16" t="s">
        <v>732</v>
      </c>
      <c r="Z148" s="16" t="s">
        <v>62</v>
      </c>
      <c r="AA148" s="16" t="s">
        <v>745</v>
      </c>
      <c r="AB148" s="16">
        <v>56</v>
      </c>
      <c r="AC148" s="16" t="s">
        <v>63</v>
      </c>
    </row>
    <row r="149" spans="1:29">
      <c r="A149" s="11">
        <v>45396</v>
      </c>
      <c r="B149" s="12" t="s">
        <v>64</v>
      </c>
      <c r="C149" s="13" t="s">
        <v>567</v>
      </c>
      <c r="D149" s="13" t="s">
        <v>568</v>
      </c>
      <c r="E149" s="14">
        <v>42.55</v>
      </c>
      <c r="F149" s="15">
        <f t="shared" si="80"/>
        <v>0.21999999999999886</v>
      </c>
      <c r="G149" s="16">
        <v>42.33</v>
      </c>
      <c r="H149" s="16">
        <v>1650</v>
      </c>
      <c r="I149" s="17">
        <f t="shared" si="81"/>
        <v>69844.5</v>
      </c>
      <c r="J149" s="16"/>
      <c r="K149" s="16"/>
      <c r="L149" s="17">
        <f t="shared" si="82"/>
        <v>69844.5</v>
      </c>
      <c r="M149" s="16">
        <v>59000</v>
      </c>
      <c r="N149" s="16"/>
      <c r="O149" s="16">
        <v>344</v>
      </c>
      <c r="P149" s="16"/>
      <c r="Q149" s="16"/>
      <c r="R149" s="16"/>
      <c r="S149" s="17">
        <f t="shared" si="83"/>
        <v>10500.5</v>
      </c>
      <c r="T149" s="16">
        <v>10500.5</v>
      </c>
      <c r="U149" s="16"/>
      <c r="V149" s="16"/>
      <c r="W149" s="16"/>
      <c r="X149" s="17">
        <f t="shared" si="84"/>
        <v>0</v>
      </c>
      <c r="Y149" s="16" t="s">
        <v>624</v>
      </c>
      <c r="Z149" s="16" t="s">
        <v>62</v>
      </c>
      <c r="AA149" s="16" t="s">
        <v>625</v>
      </c>
      <c r="AB149" s="16">
        <v>17</v>
      </c>
      <c r="AC149" s="16" t="s">
        <v>63</v>
      </c>
    </row>
    <row r="150" spans="1:29">
      <c r="A150" s="11">
        <v>45396</v>
      </c>
      <c r="B150" s="12" t="s">
        <v>64</v>
      </c>
      <c r="C150" s="13" t="s">
        <v>569</v>
      </c>
      <c r="D150" s="13" t="s">
        <v>570</v>
      </c>
      <c r="E150" s="14">
        <v>41.43</v>
      </c>
      <c r="F150" s="15">
        <f t="shared" si="80"/>
        <v>0.19500000000000028</v>
      </c>
      <c r="G150" s="16">
        <v>41.234999999999999</v>
      </c>
      <c r="H150" s="16">
        <v>1650</v>
      </c>
      <c r="I150" s="17">
        <f t="shared" si="81"/>
        <v>68037.75</v>
      </c>
      <c r="J150" s="16"/>
      <c r="K150" s="16"/>
      <c r="L150" s="17">
        <f t="shared" si="82"/>
        <v>68037.75</v>
      </c>
      <c r="M150" s="16">
        <v>5000</v>
      </c>
      <c r="N150" s="16"/>
      <c r="O150" s="16">
        <v>337</v>
      </c>
      <c r="P150" s="16"/>
      <c r="Q150" s="16"/>
      <c r="R150" s="16"/>
      <c r="S150" s="17">
        <f t="shared" si="83"/>
        <v>62700.75</v>
      </c>
      <c r="T150" s="16">
        <v>62700.75</v>
      </c>
      <c r="U150" s="16"/>
      <c r="V150" s="16"/>
      <c r="W150" s="16"/>
      <c r="X150" s="17">
        <f t="shared" si="84"/>
        <v>0</v>
      </c>
      <c r="Y150" s="16" t="s">
        <v>732</v>
      </c>
      <c r="Z150" s="16" t="s">
        <v>62</v>
      </c>
      <c r="AA150" s="16" t="s">
        <v>753</v>
      </c>
      <c r="AB150" s="16">
        <v>64</v>
      </c>
      <c r="AC150" s="16" t="s">
        <v>63</v>
      </c>
    </row>
    <row r="151" spans="1:29">
      <c r="A151" s="11">
        <v>45396</v>
      </c>
      <c r="B151" s="12" t="s">
        <v>64</v>
      </c>
      <c r="C151" s="13" t="s">
        <v>571</v>
      </c>
      <c r="D151" s="13" t="s">
        <v>572</v>
      </c>
      <c r="E151" s="14">
        <v>29.97</v>
      </c>
      <c r="F151" s="15">
        <f t="shared" si="80"/>
        <v>0.14999999999999858</v>
      </c>
      <c r="G151" s="16">
        <v>29.82</v>
      </c>
      <c r="H151" s="16">
        <v>1650</v>
      </c>
      <c r="I151" s="17">
        <f t="shared" si="81"/>
        <v>49203</v>
      </c>
      <c r="J151" s="16"/>
      <c r="K151" s="16"/>
      <c r="L151" s="17">
        <f t="shared" si="82"/>
        <v>49203</v>
      </c>
      <c r="M151" s="16">
        <v>10000</v>
      </c>
      <c r="N151" s="16"/>
      <c r="O151" s="16">
        <v>353</v>
      </c>
      <c r="P151" s="16"/>
      <c r="Q151" s="16"/>
      <c r="R151" s="16"/>
      <c r="S151" s="17">
        <f t="shared" si="83"/>
        <v>38850</v>
      </c>
      <c r="T151" s="16">
        <v>38850</v>
      </c>
      <c r="U151" s="16"/>
      <c r="V151" s="16"/>
      <c r="W151" s="16"/>
      <c r="X151" s="17">
        <f t="shared" si="84"/>
        <v>0</v>
      </c>
      <c r="Y151" s="16" t="s">
        <v>732</v>
      </c>
      <c r="Z151" s="16" t="s">
        <v>62</v>
      </c>
      <c r="AA151" s="16" t="s">
        <v>747</v>
      </c>
      <c r="AB151" s="16">
        <v>58</v>
      </c>
      <c r="AC151" s="16" t="s">
        <v>63</v>
      </c>
    </row>
    <row r="152" spans="1:29">
      <c r="A152" s="11">
        <v>45397</v>
      </c>
      <c r="B152" s="12" t="s">
        <v>64</v>
      </c>
      <c r="C152" s="13" t="s">
        <v>573</v>
      </c>
      <c r="D152" s="13" t="s">
        <v>574</v>
      </c>
      <c r="E152" s="14">
        <v>41.99</v>
      </c>
      <c r="F152" s="15">
        <f t="shared" si="80"/>
        <v>0.25</v>
      </c>
      <c r="G152" s="16">
        <v>41.74</v>
      </c>
      <c r="H152" s="16">
        <v>1650</v>
      </c>
      <c r="I152" s="17">
        <f t="shared" si="81"/>
        <v>68871</v>
      </c>
      <c r="J152" s="16"/>
      <c r="K152" s="16"/>
      <c r="L152" s="17">
        <f t="shared" si="82"/>
        <v>68871</v>
      </c>
      <c r="M152" s="16">
        <v>30000</v>
      </c>
      <c r="N152" s="16"/>
      <c r="O152" s="16">
        <v>321</v>
      </c>
      <c r="P152" s="16"/>
      <c r="Q152" s="16"/>
      <c r="R152" s="16"/>
      <c r="S152" s="17">
        <f t="shared" si="83"/>
        <v>38550</v>
      </c>
      <c r="T152" s="16">
        <v>38550</v>
      </c>
      <c r="U152" s="16"/>
      <c r="V152" s="16"/>
      <c r="W152" s="16"/>
      <c r="X152" s="17">
        <f t="shared" si="84"/>
        <v>0</v>
      </c>
      <c r="Y152" s="16" t="s">
        <v>732</v>
      </c>
      <c r="Z152" s="16" t="s">
        <v>62</v>
      </c>
      <c r="AA152" s="16" t="s">
        <v>746</v>
      </c>
      <c r="AB152" s="16">
        <v>57</v>
      </c>
      <c r="AC152" s="16" t="s">
        <v>63</v>
      </c>
    </row>
    <row r="153" spans="1:29">
      <c r="A153" s="11">
        <v>45399</v>
      </c>
      <c r="B153" s="12" t="s">
        <v>64</v>
      </c>
      <c r="C153" s="13" t="s">
        <v>702</v>
      </c>
      <c r="D153" s="13" t="s">
        <v>703</v>
      </c>
      <c r="E153" s="14">
        <v>41.82</v>
      </c>
      <c r="F153" s="15">
        <f t="shared" ref="F153" si="85">SUM(E153-G153)</f>
        <v>0.21500000000000341</v>
      </c>
      <c r="G153" s="16">
        <v>41.604999999999997</v>
      </c>
      <c r="H153" s="16">
        <v>1650</v>
      </c>
      <c r="I153" s="17">
        <f t="shared" ref="I153" si="86">G153*H153</f>
        <v>68648.25</v>
      </c>
      <c r="J153" s="16"/>
      <c r="K153" s="16"/>
      <c r="L153" s="17">
        <f t="shared" ref="L153" si="87">I153+J153+K153</f>
        <v>68648.25</v>
      </c>
      <c r="M153" s="16">
        <v>59000</v>
      </c>
      <c r="N153" s="16"/>
      <c r="O153" s="16">
        <v>348</v>
      </c>
      <c r="P153" s="16"/>
      <c r="Q153" s="16"/>
      <c r="R153" s="16"/>
      <c r="S153" s="17">
        <f t="shared" ref="S153" si="88">L153-M153-N153-O153-P153-Q153-R153</f>
        <v>9300.25</v>
      </c>
      <c r="T153" s="16">
        <v>9300.25</v>
      </c>
      <c r="U153" s="16"/>
      <c r="V153" s="16"/>
      <c r="W153" s="16"/>
      <c r="X153" s="17">
        <f t="shared" ref="X153" si="89">S153-T153-U153-V153-W153</f>
        <v>0</v>
      </c>
      <c r="Y153" s="16" t="s">
        <v>879</v>
      </c>
      <c r="Z153" s="16" t="s">
        <v>62</v>
      </c>
      <c r="AA153" s="16" t="s">
        <v>907</v>
      </c>
      <c r="AB153" s="16">
        <v>7</v>
      </c>
      <c r="AC153" s="16" t="s">
        <v>63</v>
      </c>
    </row>
    <row r="154" spans="1:29">
      <c r="A154" s="11">
        <v>45401</v>
      </c>
      <c r="B154" s="12" t="s">
        <v>64</v>
      </c>
      <c r="C154" s="13" t="s">
        <v>798</v>
      </c>
      <c r="D154" s="13" t="s">
        <v>550</v>
      </c>
      <c r="E154" s="14">
        <v>23.72</v>
      </c>
      <c r="F154" s="15">
        <f t="shared" ref="F154:F158" si="90">SUM(E154-G154)</f>
        <v>0.18499999999999872</v>
      </c>
      <c r="G154" s="16">
        <v>23.535</v>
      </c>
      <c r="H154" s="16">
        <v>1650</v>
      </c>
      <c r="I154" s="17">
        <f t="shared" ref="I154:I158" si="91">G154*H154</f>
        <v>38832.75</v>
      </c>
      <c r="J154" s="16"/>
      <c r="K154" s="16"/>
      <c r="L154" s="17">
        <f t="shared" ref="L154:L158" si="92">I154+J154+K154</f>
        <v>38832.75</v>
      </c>
      <c r="M154" s="16">
        <v>28000</v>
      </c>
      <c r="N154" s="16"/>
      <c r="O154" s="16">
        <v>332</v>
      </c>
      <c r="P154" s="16"/>
      <c r="Q154" s="16"/>
      <c r="R154" s="16"/>
      <c r="S154" s="17">
        <f t="shared" ref="S154:S158" si="93">L154-M154-N154-O154-P154-Q154-R154</f>
        <v>10500.75</v>
      </c>
      <c r="T154" s="16">
        <v>10500.75</v>
      </c>
      <c r="U154" s="16"/>
      <c r="V154" s="16"/>
      <c r="W154" s="16"/>
      <c r="X154" s="17">
        <f t="shared" ref="X154:X158" si="94">S154-T154-U154-V154-W154</f>
        <v>0</v>
      </c>
      <c r="Y154" s="16" t="s">
        <v>879</v>
      </c>
      <c r="Z154" s="16" t="s">
        <v>62</v>
      </c>
      <c r="AA154" s="16" t="s">
        <v>544</v>
      </c>
      <c r="AB154" s="16">
        <v>3</v>
      </c>
      <c r="AC154" s="16" t="s">
        <v>63</v>
      </c>
    </row>
    <row r="155" spans="1:29">
      <c r="A155" s="11">
        <v>45401</v>
      </c>
      <c r="B155" s="12" t="s">
        <v>64</v>
      </c>
      <c r="C155" s="13" t="s">
        <v>799</v>
      </c>
      <c r="D155" s="13" t="s">
        <v>800</v>
      </c>
      <c r="E155" s="14">
        <v>41.79</v>
      </c>
      <c r="F155" s="15">
        <f t="shared" si="90"/>
        <v>0.29500000000000171</v>
      </c>
      <c r="G155" s="16">
        <v>41.494999999999997</v>
      </c>
      <c r="H155" s="16">
        <v>1650</v>
      </c>
      <c r="I155" s="17">
        <f t="shared" si="91"/>
        <v>68466.75</v>
      </c>
      <c r="J155" s="16"/>
      <c r="K155" s="16"/>
      <c r="L155" s="17">
        <f t="shared" si="92"/>
        <v>68466.75</v>
      </c>
      <c r="M155" s="16">
        <v>56000</v>
      </c>
      <c r="N155" s="16"/>
      <c r="O155" s="16">
        <v>366</v>
      </c>
      <c r="P155" s="16"/>
      <c r="Q155" s="16"/>
      <c r="R155" s="16"/>
      <c r="S155" s="17">
        <f t="shared" si="93"/>
        <v>12100.75</v>
      </c>
      <c r="T155" s="16">
        <v>12100.75</v>
      </c>
      <c r="U155" s="16"/>
      <c r="V155" s="16"/>
      <c r="W155" s="16"/>
      <c r="X155" s="17">
        <f t="shared" si="94"/>
        <v>0</v>
      </c>
      <c r="Y155" s="16" t="s">
        <v>1088</v>
      </c>
      <c r="Z155" s="16" t="s">
        <v>62</v>
      </c>
      <c r="AA155" s="16" t="s">
        <v>1076</v>
      </c>
      <c r="AB155" s="16">
        <v>27</v>
      </c>
      <c r="AC155" s="16" t="s">
        <v>63</v>
      </c>
    </row>
    <row r="156" spans="1:29">
      <c r="A156" s="11">
        <v>45402</v>
      </c>
      <c r="B156" s="12" t="s">
        <v>64</v>
      </c>
      <c r="C156" s="13" t="s">
        <v>801</v>
      </c>
      <c r="D156" s="13" t="s">
        <v>802</v>
      </c>
      <c r="E156" s="14">
        <v>30.32</v>
      </c>
      <c r="F156" s="15">
        <f t="shared" si="90"/>
        <v>0.19000000000000128</v>
      </c>
      <c r="G156" s="16">
        <v>30.13</v>
      </c>
      <c r="H156" s="16">
        <v>2950</v>
      </c>
      <c r="I156" s="17">
        <f t="shared" si="91"/>
        <v>88883.5</v>
      </c>
      <c r="J156" s="16"/>
      <c r="K156" s="16"/>
      <c r="L156" s="17">
        <f t="shared" si="92"/>
        <v>88883.5</v>
      </c>
      <c r="M156" s="16">
        <v>50000</v>
      </c>
      <c r="N156" s="16">
        <v>540</v>
      </c>
      <c r="O156" s="16">
        <v>343</v>
      </c>
      <c r="P156" s="16"/>
      <c r="Q156" s="16"/>
      <c r="R156" s="16"/>
      <c r="S156" s="17">
        <f t="shared" si="93"/>
        <v>38000.5</v>
      </c>
      <c r="T156" s="16">
        <v>38000.5</v>
      </c>
      <c r="U156" s="16"/>
      <c r="V156" s="16"/>
      <c r="W156" s="16"/>
      <c r="X156" s="17">
        <f t="shared" si="94"/>
        <v>0</v>
      </c>
      <c r="Y156" s="16" t="s">
        <v>879</v>
      </c>
      <c r="Z156" s="16" t="s">
        <v>62</v>
      </c>
      <c r="AA156" s="16" t="s">
        <v>909</v>
      </c>
      <c r="AB156" s="16">
        <v>9</v>
      </c>
      <c r="AC156" s="16" t="s">
        <v>63</v>
      </c>
    </row>
    <row r="157" spans="1:29">
      <c r="A157" s="11">
        <v>45402</v>
      </c>
      <c r="B157" s="12" t="s">
        <v>64</v>
      </c>
      <c r="C157" s="13" t="s">
        <v>803</v>
      </c>
      <c r="D157" s="13" t="s">
        <v>804</v>
      </c>
      <c r="E157" s="14">
        <v>30.51</v>
      </c>
      <c r="F157" s="15">
        <f t="shared" si="90"/>
        <v>0</v>
      </c>
      <c r="G157" s="16">
        <v>30.51</v>
      </c>
      <c r="H157" s="16">
        <v>2950</v>
      </c>
      <c r="I157" s="17">
        <f t="shared" si="91"/>
        <v>90004.5</v>
      </c>
      <c r="J157" s="16"/>
      <c r="K157" s="16"/>
      <c r="L157" s="17">
        <f t="shared" si="92"/>
        <v>90004.5</v>
      </c>
      <c r="M157" s="16">
        <v>50000</v>
      </c>
      <c r="N157" s="16"/>
      <c r="O157" s="16">
        <v>354</v>
      </c>
      <c r="P157" s="16"/>
      <c r="Q157" s="16"/>
      <c r="R157" s="16"/>
      <c r="S157" s="17">
        <f t="shared" si="93"/>
        <v>39650.5</v>
      </c>
      <c r="T157" s="16">
        <v>39650.5</v>
      </c>
      <c r="U157" s="16"/>
      <c r="V157" s="16"/>
      <c r="W157" s="16"/>
      <c r="X157" s="17">
        <f t="shared" si="94"/>
        <v>0</v>
      </c>
      <c r="Y157" s="16" t="s">
        <v>974</v>
      </c>
      <c r="Z157" s="16" t="s">
        <v>62</v>
      </c>
      <c r="AA157" s="16" t="s">
        <v>978</v>
      </c>
      <c r="AB157" s="16">
        <v>90</v>
      </c>
      <c r="AC157" s="16" t="s">
        <v>63</v>
      </c>
    </row>
    <row r="158" spans="1:29">
      <c r="A158" s="11">
        <v>45402</v>
      </c>
      <c r="B158" s="12" t="s">
        <v>64</v>
      </c>
      <c r="C158" s="13" t="s">
        <v>805</v>
      </c>
      <c r="D158" s="13" t="s">
        <v>676</v>
      </c>
      <c r="E158" s="14">
        <v>30.3</v>
      </c>
      <c r="F158" s="15">
        <f t="shared" si="90"/>
        <v>0.21000000000000085</v>
      </c>
      <c r="G158" s="16">
        <v>30.09</v>
      </c>
      <c r="H158" s="16">
        <v>2950</v>
      </c>
      <c r="I158" s="17">
        <f t="shared" si="91"/>
        <v>88765.5</v>
      </c>
      <c r="J158" s="16"/>
      <c r="K158" s="16"/>
      <c r="L158" s="17">
        <f t="shared" si="92"/>
        <v>88765.5</v>
      </c>
      <c r="M158" s="16">
        <v>50000</v>
      </c>
      <c r="N158" s="16">
        <v>1260</v>
      </c>
      <c r="O158" s="16">
        <v>355</v>
      </c>
      <c r="P158" s="16"/>
      <c r="Q158" s="16"/>
      <c r="R158" s="16"/>
      <c r="S158" s="17">
        <f t="shared" si="93"/>
        <v>37150.5</v>
      </c>
      <c r="T158" s="16">
        <v>37150.5</v>
      </c>
      <c r="U158" s="16"/>
      <c r="V158" s="16"/>
      <c r="W158" s="16"/>
      <c r="X158" s="17">
        <f t="shared" si="94"/>
        <v>0</v>
      </c>
      <c r="Y158" s="16" t="s">
        <v>879</v>
      </c>
      <c r="Z158" s="16" t="s">
        <v>62</v>
      </c>
      <c r="AA158" s="16" t="s">
        <v>881</v>
      </c>
      <c r="AB158" s="16">
        <v>2</v>
      </c>
      <c r="AC158" s="16" t="s">
        <v>63</v>
      </c>
    </row>
    <row r="159" spans="1:29">
      <c r="A159" s="18"/>
      <c r="B159" s="19"/>
      <c r="C159" s="20"/>
      <c r="D159" s="26"/>
      <c r="E159" s="21"/>
      <c r="F159" s="22"/>
      <c r="G159" s="23"/>
      <c r="H159" s="23"/>
      <c r="I159" s="24"/>
      <c r="J159" s="23"/>
      <c r="K159" s="23"/>
      <c r="L159" s="24"/>
      <c r="M159" s="23"/>
      <c r="N159" s="23"/>
      <c r="O159" s="23"/>
      <c r="P159" s="23"/>
      <c r="Q159" s="23"/>
      <c r="R159" s="23"/>
      <c r="S159" s="24"/>
      <c r="T159" s="23"/>
      <c r="U159" s="23"/>
      <c r="V159" s="23"/>
      <c r="W159" s="23"/>
      <c r="X159" s="24"/>
      <c r="Y159" s="23"/>
      <c r="Z159" s="23"/>
      <c r="AA159" s="23"/>
      <c r="AB159" s="23"/>
      <c r="AC159" s="23"/>
    </row>
    <row r="160" spans="1:29">
      <c r="A160" s="11">
        <v>45391</v>
      </c>
      <c r="B160" s="12" t="s">
        <v>64</v>
      </c>
      <c r="C160" s="13" t="s">
        <v>397</v>
      </c>
      <c r="D160" s="13" t="s">
        <v>398</v>
      </c>
      <c r="E160" s="14">
        <v>42.1</v>
      </c>
      <c r="F160" s="15">
        <f t="shared" ref="F160:F163" si="95">SUM(E160-G160)</f>
        <v>0.20000000000000284</v>
      </c>
      <c r="G160" s="16">
        <v>41.9</v>
      </c>
      <c r="H160" s="16">
        <v>1650</v>
      </c>
      <c r="I160" s="17">
        <f t="shared" ref="I160:I163" si="96">G160*H160</f>
        <v>69135</v>
      </c>
      <c r="J160" s="16"/>
      <c r="K160" s="16"/>
      <c r="L160" s="17">
        <f t="shared" ref="L160:L163" si="97">I160+J160+K160</f>
        <v>69135</v>
      </c>
      <c r="M160" s="16">
        <v>55000</v>
      </c>
      <c r="N160" s="16"/>
      <c r="O160" s="16">
        <v>335</v>
      </c>
      <c r="P160" s="16"/>
      <c r="Q160" s="16"/>
      <c r="R160" s="16"/>
      <c r="S160" s="17">
        <f t="shared" ref="S160:S163" si="98">L160-M160-N160-O160-P160-Q160-R160</f>
        <v>13800</v>
      </c>
      <c r="T160" s="16">
        <v>13800</v>
      </c>
      <c r="U160" s="16"/>
      <c r="V160" s="16"/>
      <c r="W160" s="16"/>
      <c r="X160" s="17">
        <f t="shared" ref="X160:X163" si="99">S160-T160-U160-V160-W160</f>
        <v>0</v>
      </c>
      <c r="Y160" s="16" t="s">
        <v>624</v>
      </c>
      <c r="Z160" s="16" t="s">
        <v>62</v>
      </c>
      <c r="AA160" s="16" t="s">
        <v>628</v>
      </c>
      <c r="AB160" s="16">
        <v>22</v>
      </c>
      <c r="AC160" s="16" t="s">
        <v>63</v>
      </c>
    </row>
    <row r="161" spans="1:29">
      <c r="A161" s="11">
        <v>45391</v>
      </c>
      <c r="B161" s="12" t="s">
        <v>64</v>
      </c>
      <c r="C161" s="13" t="s">
        <v>399</v>
      </c>
      <c r="D161" s="13" t="s">
        <v>400</v>
      </c>
      <c r="E161" s="14">
        <v>41.62</v>
      </c>
      <c r="F161" s="15">
        <f t="shared" si="95"/>
        <v>0.27499999999999858</v>
      </c>
      <c r="G161" s="16">
        <v>41.344999999999999</v>
      </c>
      <c r="H161" s="16">
        <v>1650</v>
      </c>
      <c r="I161" s="17">
        <f t="shared" si="96"/>
        <v>68219.25</v>
      </c>
      <c r="J161" s="16"/>
      <c r="K161" s="16"/>
      <c r="L161" s="17">
        <f t="shared" si="97"/>
        <v>68219.25</v>
      </c>
      <c r="M161" s="16">
        <v>58000</v>
      </c>
      <c r="N161" s="16"/>
      <c r="O161" s="16">
        <v>319</v>
      </c>
      <c r="P161" s="16"/>
      <c r="Q161" s="16"/>
      <c r="R161" s="16"/>
      <c r="S161" s="17">
        <f t="shared" si="98"/>
        <v>9900.25</v>
      </c>
      <c r="T161" s="16">
        <v>9900.25</v>
      </c>
      <c r="U161" s="16"/>
      <c r="V161" s="16"/>
      <c r="W161" s="16"/>
      <c r="X161" s="17">
        <f t="shared" si="99"/>
        <v>0</v>
      </c>
      <c r="Y161" s="16" t="s">
        <v>614</v>
      </c>
      <c r="Z161" s="16" t="s">
        <v>62</v>
      </c>
      <c r="AA161" s="16" t="s">
        <v>616</v>
      </c>
      <c r="AB161" s="16">
        <v>16</v>
      </c>
      <c r="AC161" s="16" t="s">
        <v>63</v>
      </c>
    </row>
    <row r="162" spans="1:29">
      <c r="A162" s="11">
        <v>45391</v>
      </c>
      <c r="B162" s="12" t="s">
        <v>64</v>
      </c>
      <c r="C162" s="13" t="s">
        <v>401</v>
      </c>
      <c r="D162" s="13" t="s">
        <v>402</v>
      </c>
      <c r="E162" s="14">
        <v>41.93</v>
      </c>
      <c r="F162" s="15">
        <f t="shared" si="95"/>
        <v>0.35999999999999943</v>
      </c>
      <c r="G162" s="16">
        <v>41.57</v>
      </c>
      <c r="H162" s="16">
        <v>1650</v>
      </c>
      <c r="I162" s="17">
        <f t="shared" si="96"/>
        <v>68590.5</v>
      </c>
      <c r="J162" s="16"/>
      <c r="K162" s="16"/>
      <c r="L162" s="17">
        <f t="shared" si="97"/>
        <v>68590.5</v>
      </c>
      <c r="M162" s="16">
        <v>0</v>
      </c>
      <c r="N162" s="16">
        <v>600</v>
      </c>
      <c r="O162" s="16">
        <v>340</v>
      </c>
      <c r="P162" s="16"/>
      <c r="Q162" s="16"/>
      <c r="R162" s="16"/>
      <c r="S162" s="17">
        <f t="shared" si="98"/>
        <v>67650.5</v>
      </c>
      <c r="T162" s="16">
        <v>67650</v>
      </c>
      <c r="U162" s="16"/>
      <c r="V162" s="16"/>
      <c r="W162" s="16"/>
      <c r="X162" s="17">
        <f t="shared" si="99"/>
        <v>0.5</v>
      </c>
      <c r="Y162" s="16" t="s">
        <v>624</v>
      </c>
      <c r="Z162" s="16" t="s">
        <v>62</v>
      </c>
      <c r="AA162" s="16" t="s">
        <v>626</v>
      </c>
      <c r="AB162" s="16">
        <v>18</v>
      </c>
      <c r="AC162" s="16" t="s">
        <v>63</v>
      </c>
    </row>
    <row r="163" spans="1:29">
      <c r="A163" s="11">
        <v>45392</v>
      </c>
      <c r="B163" s="12" t="s">
        <v>64</v>
      </c>
      <c r="C163" s="13" t="s">
        <v>403</v>
      </c>
      <c r="D163" s="13" t="s">
        <v>404</v>
      </c>
      <c r="E163" s="14">
        <v>42.59</v>
      </c>
      <c r="F163" s="15">
        <f t="shared" si="95"/>
        <v>0.25</v>
      </c>
      <c r="G163" s="16">
        <v>42.34</v>
      </c>
      <c r="H163" s="16">
        <v>1650</v>
      </c>
      <c r="I163" s="17">
        <f t="shared" si="96"/>
        <v>69861</v>
      </c>
      <c r="J163" s="16"/>
      <c r="K163" s="16"/>
      <c r="L163" s="17">
        <f t="shared" si="97"/>
        <v>69861</v>
      </c>
      <c r="M163" s="16">
        <v>55000</v>
      </c>
      <c r="N163" s="16"/>
      <c r="O163" s="16">
        <v>311</v>
      </c>
      <c r="P163" s="16"/>
      <c r="Q163" s="16"/>
      <c r="R163" s="16"/>
      <c r="S163" s="17">
        <f t="shared" si="98"/>
        <v>14550</v>
      </c>
      <c r="T163" s="16">
        <v>14550</v>
      </c>
      <c r="U163" s="16"/>
      <c r="V163" s="16"/>
      <c r="W163" s="16"/>
      <c r="X163" s="17">
        <f t="shared" si="99"/>
        <v>0</v>
      </c>
      <c r="Y163" s="16" t="s">
        <v>624</v>
      </c>
      <c r="Z163" s="16" t="s">
        <v>62</v>
      </c>
      <c r="AA163" s="16" t="s">
        <v>628</v>
      </c>
      <c r="AB163" s="16">
        <v>23</v>
      </c>
      <c r="AC163" s="16" t="s">
        <v>63</v>
      </c>
    </row>
    <row r="164" spans="1:29">
      <c r="A164" s="11">
        <v>45393</v>
      </c>
      <c r="B164" s="12" t="s">
        <v>64</v>
      </c>
      <c r="C164" s="13" t="s">
        <v>516</v>
      </c>
      <c r="D164" s="13" t="s">
        <v>517</v>
      </c>
      <c r="E164" s="14">
        <v>42.12</v>
      </c>
      <c r="F164" s="15">
        <f t="shared" ref="F164:F170" si="100">SUM(E164-G164)</f>
        <v>0.25</v>
      </c>
      <c r="G164" s="16">
        <v>41.87</v>
      </c>
      <c r="H164" s="16">
        <v>1650</v>
      </c>
      <c r="I164" s="17">
        <f t="shared" ref="I164:I170" si="101">G164*H164</f>
        <v>69085.5</v>
      </c>
      <c r="J164" s="16"/>
      <c r="K164" s="16"/>
      <c r="L164" s="17">
        <f t="shared" ref="L164:L170" si="102">I164+J164+K164</f>
        <v>69085.5</v>
      </c>
      <c r="M164" s="16">
        <v>59000</v>
      </c>
      <c r="N164" s="16"/>
      <c r="O164" s="16">
        <v>335</v>
      </c>
      <c r="P164" s="16"/>
      <c r="Q164" s="16"/>
      <c r="R164" s="16"/>
      <c r="S164" s="17">
        <f t="shared" ref="S164:S170" si="103">L164-M164-N164-O164-P164-Q164-R164</f>
        <v>9750.5</v>
      </c>
      <c r="T164" s="16">
        <v>9750.5</v>
      </c>
      <c r="U164" s="16"/>
      <c r="V164" s="16"/>
      <c r="W164" s="16"/>
      <c r="X164" s="17">
        <f t="shared" ref="X164:X170" si="104">S164-T164-U164-V164-W164</f>
        <v>0</v>
      </c>
      <c r="Y164" s="16" t="s">
        <v>533</v>
      </c>
      <c r="Z164" s="16" t="s">
        <v>62</v>
      </c>
      <c r="AA164" s="16" t="s">
        <v>545</v>
      </c>
      <c r="AB164" s="16">
        <v>15</v>
      </c>
      <c r="AC164" s="16" t="s">
        <v>63</v>
      </c>
    </row>
    <row r="165" spans="1:29">
      <c r="A165" s="11">
        <v>45393</v>
      </c>
      <c r="B165" s="12" t="s">
        <v>64</v>
      </c>
      <c r="C165" s="13" t="s">
        <v>518</v>
      </c>
      <c r="D165" s="13" t="s">
        <v>519</v>
      </c>
      <c r="E165" s="14">
        <v>42.13</v>
      </c>
      <c r="F165" s="15">
        <f t="shared" si="100"/>
        <v>0.32000000000000028</v>
      </c>
      <c r="G165" s="16">
        <v>41.81</v>
      </c>
      <c r="H165" s="16">
        <v>1650</v>
      </c>
      <c r="I165" s="17">
        <f t="shared" si="101"/>
        <v>68986.5</v>
      </c>
      <c r="J165" s="16"/>
      <c r="K165" s="16"/>
      <c r="L165" s="17">
        <f t="shared" si="102"/>
        <v>68986.5</v>
      </c>
      <c r="M165" s="16">
        <v>41000</v>
      </c>
      <c r="N165" s="16">
        <v>200</v>
      </c>
      <c r="O165" s="16">
        <v>336</v>
      </c>
      <c r="P165" s="16"/>
      <c r="Q165" s="16"/>
      <c r="R165" s="16"/>
      <c r="S165" s="17">
        <f t="shared" si="103"/>
        <v>27450.5</v>
      </c>
      <c r="T165" s="16">
        <v>27450.5</v>
      </c>
      <c r="U165" s="16"/>
      <c r="V165" s="16"/>
      <c r="W165" s="16"/>
      <c r="X165" s="17">
        <f t="shared" si="104"/>
        <v>0</v>
      </c>
      <c r="Y165" s="16" t="s">
        <v>624</v>
      </c>
      <c r="Z165" s="16" t="s">
        <v>62</v>
      </c>
      <c r="AA165" s="16" t="s">
        <v>627</v>
      </c>
      <c r="AB165" s="16">
        <v>20</v>
      </c>
      <c r="AC165" s="16" t="s">
        <v>63</v>
      </c>
    </row>
    <row r="166" spans="1:29">
      <c r="A166" s="11">
        <v>45393</v>
      </c>
      <c r="B166" s="12" t="s">
        <v>64</v>
      </c>
      <c r="C166" s="13" t="s">
        <v>520</v>
      </c>
      <c r="D166" s="13" t="s">
        <v>521</v>
      </c>
      <c r="E166" s="14">
        <v>25.35</v>
      </c>
      <c r="F166" s="15">
        <f t="shared" si="100"/>
        <v>3.0000000000001137E-2</v>
      </c>
      <c r="G166" s="16">
        <v>25.32</v>
      </c>
      <c r="H166" s="16">
        <v>1650</v>
      </c>
      <c r="I166" s="17">
        <f t="shared" si="101"/>
        <v>41778</v>
      </c>
      <c r="J166" s="16"/>
      <c r="K166" s="16"/>
      <c r="L166" s="17">
        <f t="shared" si="102"/>
        <v>41778</v>
      </c>
      <c r="M166" s="16">
        <v>31000</v>
      </c>
      <c r="N166" s="16"/>
      <c r="O166" s="16">
        <v>328</v>
      </c>
      <c r="P166" s="16"/>
      <c r="Q166" s="16"/>
      <c r="R166" s="16"/>
      <c r="S166" s="17">
        <f t="shared" si="103"/>
        <v>10450</v>
      </c>
      <c r="T166" s="16">
        <v>10450</v>
      </c>
      <c r="U166" s="16"/>
      <c r="V166" s="16"/>
      <c r="W166" s="16"/>
      <c r="X166" s="17">
        <f t="shared" si="104"/>
        <v>0</v>
      </c>
      <c r="Y166" s="16" t="s">
        <v>533</v>
      </c>
      <c r="Z166" s="16" t="s">
        <v>62</v>
      </c>
      <c r="AA166" s="16" t="s">
        <v>544</v>
      </c>
      <c r="AB166" s="16">
        <v>13</v>
      </c>
      <c r="AC166" s="16" t="s">
        <v>63</v>
      </c>
    </row>
    <row r="167" spans="1:29">
      <c r="A167" s="11">
        <v>45393</v>
      </c>
      <c r="B167" s="12" t="s">
        <v>64</v>
      </c>
      <c r="C167" s="13" t="s">
        <v>522</v>
      </c>
      <c r="D167" s="13" t="s">
        <v>523</v>
      </c>
      <c r="E167" s="14">
        <v>24.63</v>
      </c>
      <c r="F167" s="15">
        <f t="shared" si="100"/>
        <v>9.9999999999980105E-3</v>
      </c>
      <c r="G167" s="16">
        <v>24.62</v>
      </c>
      <c r="H167" s="16">
        <v>1650</v>
      </c>
      <c r="I167" s="17">
        <f t="shared" si="101"/>
        <v>40623</v>
      </c>
      <c r="J167" s="16"/>
      <c r="K167" s="16"/>
      <c r="L167" s="17">
        <f t="shared" si="102"/>
        <v>40623</v>
      </c>
      <c r="M167" s="16">
        <v>31000</v>
      </c>
      <c r="N167" s="16"/>
      <c r="O167" s="16">
        <v>323</v>
      </c>
      <c r="P167" s="16"/>
      <c r="Q167" s="16"/>
      <c r="R167" s="16"/>
      <c r="S167" s="17">
        <f t="shared" si="103"/>
        <v>9300</v>
      </c>
      <c r="T167" s="16">
        <v>9300</v>
      </c>
      <c r="U167" s="16"/>
      <c r="V167" s="16"/>
      <c r="W167" s="16"/>
      <c r="X167" s="17">
        <f t="shared" si="104"/>
        <v>0</v>
      </c>
      <c r="Y167" s="16" t="s">
        <v>533</v>
      </c>
      <c r="Z167" s="16" t="s">
        <v>62</v>
      </c>
      <c r="AA167" s="16" t="s">
        <v>544</v>
      </c>
      <c r="AB167" s="16">
        <v>14</v>
      </c>
      <c r="AC167" s="16" t="s">
        <v>63</v>
      </c>
    </row>
    <row r="168" spans="1:29">
      <c r="A168" s="11">
        <v>45394</v>
      </c>
      <c r="B168" s="12" t="s">
        <v>64</v>
      </c>
      <c r="C168" s="13" t="s">
        <v>524</v>
      </c>
      <c r="D168" s="13" t="s">
        <v>525</v>
      </c>
      <c r="E168" s="14">
        <v>35.24</v>
      </c>
      <c r="F168" s="15">
        <f t="shared" si="100"/>
        <v>0.20000000000000284</v>
      </c>
      <c r="G168" s="16">
        <v>35.04</v>
      </c>
      <c r="H168" s="16">
        <v>1650</v>
      </c>
      <c r="I168" s="17">
        <f t="shared" si="101"/>
        <v>57816</v>
      </c>
      <c r="J168" s="16"/>
      <c r="K168" s="16"/>
      <c r="L168" s="17">
        <f t="shared" si="102"/>
        <v>57816</v>
      </c>
      <c r="M168" s="16">
        <v>48000</v>
      </c>
      <c r="N168" s="16"/>
      <c r="O168" s="16">
        <v>366</v>
      </c>
      <c r="P168" s="16"/>
      <c r="Q168" s="16"/>
      <c r="R168" s="16"/>
      <c r="S168" s="17">
        <f t="shared" si="103"/>
        <v>9450</v>
      </c>
      <c r="T168" s="16">
        <v>9450</v>
      </c>
      <c r="U168" s="16"/>
      <c r="V168" s="16"/>
      <c r="W168" s="16"/>
      <c r="X168" s="17">
        <f t="shared" si="104"/>
        <v>0</v>
      </c>
      <c r="Y168" s="16" t="s">
        <v>633</v>
      </c>
      <c r="Z168" s="16" t="s">
        <v>62</v>
      </c>
      <c r="AA168" s="16" t="s">
        <v>406</v>
      </c>
      <c r="AB168" s="16">
        <v>29</v>
      </c>
      <c r="AC168" s="16" t="s">
        <v>63</v>
      </c>
    </row>
    <row r="169" spans="1:29">
      <c r="A169" s="11">
        <v>45394</v>
      </c>
      <c r="B169" s="12" t="s">
        <v>64</v>
      </c>
      <c r="C169" s="13" t="s">
        <v>526</v>
      </c>
      <c r="D169" s="13" t="s">
        <v>527</v>
      </c>
      <c r="E169" s="14">
        <v>41.39</v>
      </c>
      <c r="F169" s="15">
        <f t="shared" si="100"/>
        <v>0.35999999999999943</v>
      </c>
      <c r="G169" s="16">
        <v>41.03</v>
      </c>
      <c r="H169" s="16">
        <v>1650</v>
      </c>
      <c r="I169" s="17">
        <f t="shared" si="101"/>
        <v>67699.5</v>
      </c>
      <c r="J169" s="16"/>
      <c r="K169" s="16"/>
      <c r="L169" s="17">
        <f t="shared" si="102"/>
        <v>67699.5</v>
      </c>
      <c r="M169" s="16">
        <v>58000</v>
      </c>
      <c r="N169" s="16">
        <v>600</v>
      </c>
      <c r="O169" s="16">
        <v>349</v>
      </c>
      <c r="P169" s="16"/>
      <c r="Q169" s="16"/>
      <c r="R169" s="16"/>
      <c r="S169" s="17">
        <f t="shared" si="103"/>
        <v>8750.5</v>
      </c>
      <c r="T169" s="16">
        <v>8750.5</v>
      </c>
      <c r="U169" s="16"/>
      <c r="V169" s="16"/>
      <c r="W169" s="16"/>
      <c r="X169" s="17">
        <f t="shared" si="104"/>
        <v>0</v>
      </c>
      <c r="Y169" s="16" t="s">
        <v>633</v>
      </c>
      <c r="Z169" s="16" t="s">
        <v>62</v>
      </c>
      <c r="AA169" s="16" t="s">
        <v>406</v>
      </c>
      <c r="AB169" s="16">
        <v>28</v>
      </c>
      <c r="AC169" s="16" t="s">
        <v>63</v>
      </c>
    </row>
    <row r="170" spans="1:29">
      <c r="A170" s="11">
        <v>45394</v>
      </c>
      <c r="B170" s="12" t="s">
        <v>64</v>
      </c>
      <c r="C170" s="13" t="s">
        <v>528</v>
      </c>
      <c r="D170" s="13" t="s">
        <v>529</v>
      </c>
      <c r="E170" s="14">
        <v>41.61</v>
      </c>
      <c r="F170" s="15">
        <f t="shared" si="100"/>
        <v>0.19500000000000028</v>
      </c>
      <c r="G170" s="16">
        <v>41.414999999999999</v>
      </c>
      <c r="H170" s="16">
        <v>1650</v>
      </c>
      <c r="I170" s="17">
        <f t="shared" si="101"/>
        <v>68334.75</v>
      </c>
      <c r="J170" s="16"/>
      <c r="K170" s="16"/>
      <c r="L170" s="17">
        <f t="shared" si="102"/>
        <v>68334.75</v>
      </c>
      <c r="M170" s="16">
        <v>58000</v>
      </c>
      <c r="N170" s="16"/>
      <c r="O170" s="16">
        <v>334</v>
      </c>
      <c r="P170" s="16"/>
      <c r="Q170" s="16"/>
      <c r="R170" s="16"/>
      <c r="S170" s="17">
        <f t="shared" si="103"/>
        <v>10000.75</v>
      </c>
      <c r="T170" s="16">
        <v>10000.75</v>
      </c>
      <c r="U170" s="16"/>
      <c r="V170" s="16"/>
      <c r="W170" s="16"/>
      <c r="X170" s="17">
        <f t="shared" si="104"/>
        <v>0</v>
      </c>
      <c r="Y170" s="16" t="s">
        <v>533</v>
      </c>
      <c r="Z170" s="16" t="s">
        <v>62</v>
      </c>
      <c r="AA170" s="16" t="s">
        <v>542</v>
      </c>
      <c r="AB170" s="16">
        <v>10</v>
      </c>
      <c r="AC170" s="16" t="s">
        <v>63</v>
      </c>
    </row>
    <row r="171" spans="1:29">
      <c r="A171" s="11">
        <v>45397</v>
      </c>
      <c r="B171" s="12" t="s">
        <v>64</v>
      </c>
      <c r="C171" s="13" t="s">
        <v>585</v>
      </c>
      <c r="D171" s="13" t="s">
        <v>586</v>
      </c>
      <c r="E171" s="14">
        <v>34.57</v>
      </c>
      <c r="F171" s="15">
        <f t="shared" ref="F171:F173" si="105">SUM(E171-G171)</f>
        <v>0.23499999999999943</v>
      </c>
      <c r="G171" s="16">
        <v>34.335000000000001</v>
      </c>
      <c r="H171" s="16">
        <v>1650</v>
      </c>
      <c r="I171" s="17">
        <f t="shared" ref="I171:I173" si="106">G171*H171</f>
        <v>56652.75</v>
      </c>
      <c r="J171" s="16"/>
      <c r="K171" s="16"/>
      <c r="L171" s="17">
        <f t="shared" ref="L171:L173" si="107">I171+J171+K171</f>
        <v>56652.75</v>
      </c>
      <c r="M171" s="16">
        <v>35000</v>
      </c>
      <c r="N171" s="16"/>
      <c r="O171" s="16">
        <v>352</v>
      </c>
      <c r="P171" s="16"/>
      <c r="Q171" s="16"/>
      <c r="R171" s="16"/>
      <c r="S171" s="17">
        <f t="shared" ref="S171:S173" si="108">L171-M171-N171-O171-P171-Q171-R171</f>
        <v>21300.75</v>
      </c>
      <c r="T171" s="16">
        <v>21300.75</v>
      </c>
      <c r="U171" s="16"/>
      <c r="V171" s="16"/>
      <c r="W171" s="16"/>
      <c r="X171" s="17">
        <f t="shared" ref="X171:X173" si="109">S171-T171-U171-V171-W171</f>
        <v>0</v>
      </c>
      <c r="Y171" s="16" t="s">
        <v>732</v>
      </c>
      <c r="Z171" s="16" t="s">
        <v>62</v>
      </c>
      <c r="AA171" s="16" t="s">
        <v>749</v>
      </c>
      <c r="AB171" s="16">
        <v>60</v>
      </c>
      <c r="AC171" s="16" t="s">
        <v>63</v>
      </c>
    </row>
    <row r="172" spans="1:29">
      <c r="A172" s="11">
        <v>45397</v>
      </c>
      <c r="B172" s="12" t="s">
        <v>64</v>
      </c>
      <c r="C172" s="13" t="s">
        <v>587</v>
      </c>
      <c r="D172" s="13" t="s">
        <v>588</v>
      </c>
      <c r="E172" s="14">
        <v>25.6</v>
      </c>
      <c r="F172" s="15">
        <f t="shared" si="105"/>
        <v>0.11500000000000199</v>
      </c>
      <c r="G172" s="16">
        <v>25.484999999999999</v>
      </c>
      <c r="H172" s="16">
        <v>1650</v>
      </c>
      <c r="I172" s="17">
        <f t="shared" si="106"/>
        <v>42050.25</v>
      </c>
      <c r="J172" s="16"/>
      <c r="K172" s="16"/>
      <c r="L172" s="17">
        <f t="shared" si="107"/>
        <v>42050.25</v>
      </c>
      <c r="M172" s="16">
        <v>30000</v>
      </c>
      <c r="N172" s="16"/>
      <c r="O172" s="16">
        <v>350</v>
      </c>
      <c r="P172" s="16"/>
      <c r="Q172" s="16"/>
      <c r="R172" s="16"/>
      <c r="S172" s="17">
        <f t="shared" si="108"/>
        <v>11700.25</v>
      </c>
      <c r="T172" s="16">
        <v>11700.25</v>
      </c>
      <c r="U172" s="16"/>
      <c r="V172" s="16"/>
      <c r="W172" s="16"/>
      <c r="X172" s="17">
        <f t="shared" si="109"/>
        <v>0</v>
      </c>
      <c r="Y172" s="16" t="s">
        <v>732</v>
      </c>
      <c r="Z172" s="16" t="s">
        <v>62</v>
      </c>
      <c r="AA172" s="16" t="s">
        <v>748</v>
      </c>
      <c r="AB172" s="16">
        <v>59</v>
      </c>
      <c r="AC172" s="16" t="s">
        <v>63</v>
      </c>
    </row>
    <row r="173" spans="1:29">
      <c r="A173" s="11">
        <v>45397</v>
      </c>
      <c r="B173" s="12" t="s">
        <v>64</v>
      </c>
      <c r="C173" s="13" t="s">
        <v>589</v>
      </c>
      <c r="D173" s="13" t="s">
        <v>590</v>
      </c>
      <c r="E173" s="14">
        <v>34.299999999999997</v>
      </c>
      <c r="F173" s="15">
        <f t="shared" si="105"/>
        <v>0.26500000000000057</v>
      </c>
      <c r="G173" s="16">
        <v>34.034999999999997</v>
      </c>
      <c r="H173" s="16">
        <v>1650</v>
      </c>
      <c r="I173" s="17">
        <f t="shared" si="106"/>
        <v>56157.749999999993</v>
      </c>
      <c r="J173" s="16"/>
      <c r="K173" s="16"/>
      <c r="L173" s="17">
        <f t="shared" si="107"/>
        <v>56157.749999999993</v>
      </c>
      <c r="M173" s="16">
        <v>46000</v>
      </c>
      <c r="N173" s="16"/>
      <c r="O173" s="16">
        <v>357</v>
      </c>
      <c r="P173" s="16"/>
      <c r="Q173" s="16"/>
      <c r="R173" s="16"/>
      <c r="S173" s="17">
        <f t="shared" si="108"/>
        <v>9800.7499999999927</v>
      </c>
      <c r="T173" s="16">
        <v>9800.75</v>
      </c>
      <c r="U173" s="16"/>
      <c r="V173" s="16"/>
      <c r="W173" s="16"/>
      <c r="X173" s="17">
        <f t="shared" si="109"/>
        <v>-7.2759576141834259E-12</v>
      </c>
      <c r="Y173" s="16" t="s">
        <v>974</v>
      </c>
      <c r="Z173" s="16" t="s">
        <v>62</v>
      </c>
      <c r="AA173" s="16" t="s">
        <v>992</v>
      </c>
      <c r="AB173" s="16">
        <v>19</v>
      </c>
      <c r="AC173" s="16" t="s">
        <v>63</v>
      </c>
    </row>
    <row r="174" spans="1:29">
      <c r="A174" s="11">
        <v>45398</v>
      </c>
      <c r="B174" s="12" t="s">
        <v>64</v>
      </c>
      <c r="C174" s="13" t="s">
        <v>708</v>
      </c>
      <c r="D174" s="13" t="s">
        <v>709</v>
      </c>
      <c r="E174" s="14">
        <v>33.979999999999997</v>
      </c>
      <c r="F174" s="15">
        <f t="shared" ref="F174:F179" si="110">SUM(E174-G174)</f>
        <v>0.21999999999999886</v>
      </c>
      <c r="G174" s="16">
        <v>33.76</v>
      </c>
      <c r="H174" s="16">
        <v>1650</v>
      </c>
      <c r="I174" s="17">
        <f t="shared" ref="I174:I179" si="111">G174*H174</f>
        <v>55704</v>
      </c>
      <c r="J174" s="16"/>
      <c r="K174" s="16"/>
      <c r="L174" s="17">
        <f t="shared" ref="L174:L179" si="112">I174+J174+K174</f>
        <v>55704</v>
      </c>
      <c r="M174" s="16">
        <v>35000</v>
      </c>
      <c r="N174" s="16"/>
      <c r="O174" s="16">
        <v>354</v>
      </c>
      <c r="P174" s="16"/>
      <c r="Q174" s="16"/>
      <c r="R174" s="16"/>
      <c r="S174" s="17">
        <f t="shared" ref="S174:S179" si="113">L174-M174-N174-O174-P174-Q174-R174</f>
        <v>20350</v>
      </c>
      <c r="T174" s="16">
        <v>20350</v>
      </c>
      <c r="U174" s="16"/>
      <c r="V174" s="16"/>
      <c r="W174" s="16"/>
      <c r="X174" s="17">
        <f t="shared" ref="X174:X179" si="114">S174-T174-U174-V174-W174</f>
        <v>0</v>
      </c>
      <c r="Y174" s="16" t="s">
        <v>732</v>
      </c>
      <c r="Z174" s="16" t="s">
        <v>62</v>
      </c>
      <c r="AA174" s="16" t="s">
        <v>752</v>
      </c>
      <c r="AB174" s="16">
        <v>63</v>
      </c>
      <c r="AC174" s="16" t="s">
        <v>63</v>
      </c>
    </row>
    <row r="175" spans="1:29">
      <c r="A175" s="11">
        <v>45398</v>
      </c>
      <c r="B175" s="12" t="s">
        <v>64</v>
      </c>
      <c r="C175" s="13" t="s">
        <v>710</v>
      </c>
      <c r="D175" s="13" t="s">
        <v>711</v>
      </c>
      <c r="E175" s="14">
        <v>37.86</v>
      </c>
      <c r="F175" s="15">
        <f t="shared" si="110"/>
        <v>9.9999999999980105E-3</v>
      </c>
      <c r="G175" s="16">
        <v>37.85</v>
      </c>
      <c r="H175" s="16">
        <v>1650</v>
      </c>
      <c r="I175" s="17">
        <f t="shared" si="111"/>
        <v>62452.5</v>
      </c>
      <c r="J175" s="16"/>
      <c r="K175" s="16"/>
      <c r="L175" s="17">
        <f t="shared" si="112"/>
        <v>62452.5</v>
      </c>
      <c r="M175" s="16">
        <v>40000</v>
      </c>
      <c r="N175" s="16"/>
      <c r="O175" s="16">
        <v>352</v>
      </c>
      <c r="P175" s="16"/>
      <c r="Q175" s="16"/>
      <c r="R175" s="16"/>
      <c r="S175" s="17">
        <f t="shared" si="113"/>
        <v>22100.5</v>
      </c>
      <c r="T175" s="16">
        <v>22100.5</v>
      </c>
      <c r="U175" s="16"/>
      <c r="V175" s="16"/>
      <c r="W175" s="16"/>
      <c r="X175" s="17">
        <f t="shared" si="114"/>
        <v>0</v>
      </c>
      <c r="Y175" s="16" t="s">
        <v>1073</v>
      </c>
      <c r="Z175" s="16" t="s">
        <v>62</v>
      </c>
      <c r="AA175" s="16" t="s">
        <v>1081</v>
      </c>
      <c r="AB175" s="16">
        <v>20</v>
      </c>
      <c r="AC175" s="16" t="s">
        <v>63</v>
      </c>
    </row>
    <row r="176" spans="1:29">
      <c r="A176" s="11">
        <v>45398</v>
      </c>
      <c r="B176" s="12" t="s">
        <v>64</v>
      </c>
      <c r="C176" s="13" t="s">
        <v>712</v>
      </c>
      <c r="D176" s="13" t="s">
        <v>713</v>
      </c>
      <c r="E176" s="14">
        <v>30.05</v>
      </c>
      <c r="F176" s="15">
        <f t="shared" si="110"/>
        <v>0.20500000000000185</v>
      </c>
      <c r="G176" s="16">
        <v>29.844999999999999</v>
      </c>
      <c r="H176" s="16">
        <v>1650</v>
      </c>
      <c r="I176" s="17">
        <f t="shared" si="111"/>
        <v>49244.25</v>
      </c>
      <c r="J176" s="16"/>
      <c r="K176" s="16"/>
      <c r="L176" s="17">
        <f t="shared" si="112"/>
        <v>49244.25</v>
      </c>
      <c r="M176" s="16">
        <v>35000</v>
      </c>
      <c r="N176" s="16"/>
      <c r="O176" s="16">
        <v>344</v>
      </c>
      <c r="P176" s="16"/>
      <c r="Q176" s="16"/>
      <c r="R176" s="16"/>
      <c r="S176" s="17">
        <f t="shared" si="113"/>
        <v>13900.25</v>
      </c>
      <c r="T176" s="16">
        <v>13900.25</v>
      </c>
      <c r="U176" s="16"/>
      <c r="V176" s="16"/>
      <c r="W176" s="16"/>
      <c r="X176" s="17">
        <f t="shared" si="114"/>
        <v>0</v>
      </c>
      <c r="Y176" s="16" t="s">
        <v>732</v>
      </c>
      <c r="Z176" s="16" t="s">
        <v>62</v>
      </c>
      <c r="AA176" s="16" t="s">
        <v>751</v>
      </c>
      <c r="AB176" s="16">
        <v>62</v>
      </c>
      <c r="AC176" s="16" t="s">
        <v>63</v>
      </c>
    </row>
    <row r="177" spans="1:29">
      <c r="A177" s="11">
        <v>45398</v>
      </c>
      <c r="B177" s="12" t="s">
        <v>64</v>
      </c>
      <c r="C177" s="13" t="s">
        <v>714</v>
      </c>
      <c r="D177" s="13" t="s">
        <v>715</v>
      </c>
      <c r="E177" s="14">
        <v>34.11</v>
      </c>
      <c r="F177" s="15">
        <f t="shared" si="110"/>
        <v>0.15999999999999659</v>
      </c>
      <c r="G177" s="16">
        <v>33.950000000000003</v>
      </c>
      <c r="H177" s="16">
        <v>1650</v>
      </c>
      <c r="I177" s="17">
        <f t="shared" si="111"/>
        <v>56017.500000000007</v>
      </c>
      <c r="J177" s="16"/>
      <c r="K177" s="16"/>
      <c r="L177" s="17">
        <f t="shared" si="112"/>
        <v>56017.500000000007</v>
      </c>
      <c r="M177" s="16">
        <v>35000</v>
      </c>
      <c r="N177" s="16"/>
      <c r="O177" s="16">
        <v>367</v>
      </c>
      <c r="P177" s="16"/>
      <c r="Q177" s="16"/>
      <c r="R177" s="16"/>
      <c r="S177" s="17">
        <f t="shared" si="113"/>
        <v>20650.500000000007</v>
      </c>
      <c r="T177" s="16">
        <v>20650.5</v>
      </c>
      <c r="U177" s="16"/>
      <c r="V177" s="16"/>
      <c r="W177" s="16"/>
      <c r="X177" s="17">
        <f t="shared" si="114"/>
        <v>7.2759576141834259E-12</v>
      </c>
      <c r="Y177" s="16" t="s">
        <v>732</v>
      </c>
      <c r="Z177" s="16" t="s">
        <v>62</v>
      </c>
      <c r="AA177" s="16" t="s">
        <v>750</v>
      </c>
      <c r="AB177" s="16">
        <v>61</v>
      </c>
      <c r="AC177" s="16" t="s">
        <v>63</v>
      </c>
    </row>
    <row r="178" spans="1:29">
      <c r="A178" s="11">
        <v>45399</v>
      </c>
      <c r="B178" s="12" t="s">
        <v>64</v>
      </c>
      <c r="C178" s="13" t="s">
        <v>716</v>
      </c>
      <c r="D178" s="13" t="s">
        <v>717</v>
      </c>
      <c r="E178" s="14">
        <v>41.4</v>
      </c>
      <c r="F178" s="15">
        <f t="shared" si="110"/>
        <v>0.26999999999999602</v>
      </c>
      <c r="G178" s="16">
        <v>41.13</v>
      </c>
      <c r="H178" s="16">
        <v>1650</v>
      </c>
      <c r="I178" s="17">
        <f t="shared" si="111"/>
        <v>67864.5</v>
      </c>
      <c r="J178" s="16"/>
      <c r="K178" s="16"/>
      <c r="L178" s="17">
        <f t="shared" si="112"/>
        <v>67864.5</v>
      </c>
      <c r="M178" s="16">
        <v>58000</v>
      </c>
      <c r="N178" s="16"/>
      <c r="O178" s="16">
        <v>364</v>
      </c>
      <c r="P178" s="16"/>
      <c r="Q178" s="16"/>
      <c r="R178" s="16"/>
      <c r="S178" s="17">
        <f t="shared" si="113"/>
        <v>9500.5</v>
      </c>
      <c r="T178" s="16">
        <v>9500.5</v>
      </c>
      <c r="U178" s="16"/>
      <c r="V178" s="16"/>
      <c r="W178" s="16"/>
      <c r="X178" s="17">
        <f t="shared" si="114"/>
        <v>0</v>
      </c>
      <c r="Y178" s="16" t="s">
        <v>732</v>
      </c>
      <c r="Z178" s="16" t="s">
        <v>62</v>
      </c>
      <c r="AA178" s="16" t="s">
        <v>754</v>
      </c>
      <c r="AB178" s="16">
        <v>65</v>
      </c>
      <c r="AC178" s="16" t="s">
        <v>63</v>
      </c>
    </row>
    <row r="179" spans="1:29">
      <c r="A179" s="11">
        <v>45399</v>
      </c>
      <c r="B179" s="12" t="s">
        <v>64</v>
      </c>
      <c r="C179" s="13" t="s">
        <v>718</v>
      </c>
      <c r="D179" s="13" t="s">
        <v>719</v>
      </c>
      <c r="E179" s="14">
        <v>42.49</v>
      </c>
      <c r="F179" s="15">
        <f t="shared" si="110"/>
        <v>0.28500000000000369</v>
      </c>
      <c r="G179" s="16">
        <v>42.204999999999998</v>
      </c>
      <c r="H179" s="16">
        <v>1650</v>
      </c>
      <c r="I179" s="17">
        <f t="shared" si="111"/>
        <v>69638.25</v>
      </c>
      <c r="J179" s="16"/>
      <c r="K179" s="16"/>
      <c r="L179" s="17">
        <f t="shared" si="112"/>
        <v>69638.25</v>
      </c>
      <c r="M179" s="16">
        <v>60000</v>
      </c>
      <c r="N179" s="16"/>
      <c r="O179" s="16">
        <v>338</v>
      </c>
      <c r="P179" s="16"/>
      <c r="Q179" s="16"/>
      <c r="R179" s="16"/>
      <c r="S179" s="17">
        <f t="shared" si="113"/>
        <v>9300.25</v>
      </c>
      <c r="T179" s="16">
        <v>9300.25</v>
      </c>
      <c r="U179" s="16"/>
      <c r="V179" s="16"/>
      <c r="W179" s="16"/>
      <c r="X179" s="17">
        <f t="shared" si="114"/>
        <v>0</v>
      </c>
      <c r="Y179" s="16" t="s">
        <v>879</v>
      </c>
      <c r="Z179" s="16" t="s">
        <v>62</v>
      </c>
      <c r="AA179" s="16" t="s">
        <v>543</v>
      </c>
      <c r="AB179" s="16">
        <v>4</v>
      </c>
      <c r="AC179" s="16" t="s">
        <v>63</v>
      </c>
    </row>
    <row r="181" spans="1:29">
      <c r="A181" s="11">
        <v>45383</v>
      </c>
      <c r="B181" s="12" t="s">
        <v>65</v>
      </c>
      <c r="C181" s="13" t="s">
        <v>66</v>
      </c>
      <c r="D181" s="13" t="s">
        <v>67</v>
      </c>
      <c r="E181" s="14">
        <v>29.4</v>
      </c>
      <c r="F181" s="15">
        <f t="shared" ref="F181" si="115">SUM(E181-G181)</f>
        <v>1.9999999999999574E-2</v>
      </c>
      <c r="G181" s="16">
        <v>29.38</v>
      </c>
      <c r="H181" s="16">
        <v>1350</v>
      </c>
      <c r="I181" s="17">
        <f t="shared" ref="I181" si="116">G181*H181</f>
        <v>39663</v>
      </c>
      <c r="J181" s="16"/>
      <c r="K181" s="16"/>
      <c r="L181" s="17">
        <f t="shared" ref="L181" si="117">I181+J181+K181</f>
        <v>39663</v>
      </c>
      <c r="M181" s="16">
        <v>30000</v>
      </c>
      <c r="N181" s="16"/>
      <c r="O181" s="16">
        <v>313</v>
      </c>
      <c r="P181" s="16"/>
      <c r="Q181" s="16"/>
      <c r="R181" s="16"/>
      <c r="S181" s="17">
        <f t="shared" ref="S181" si="118">L181-M181-N181-O181-P181-Q181-R181</f>
        <v>9350</v>
      </c>
      <c r="T181" s="16">
        <v>9350</v>
      </c>
      <c r="U181" s="16"/>
      <c r="V181" s="16"/>
      <c r="W181" s="16"/>
      <c r="X181" s="17">
        <f t="shared" ref="X181" si="119">S181-T181-U181-V181-W181</f>
        <v>0</v>
      </c>
      <c r="Y181" s="16" t="s">
        <v>467</v>
      </c>
      <c r="Z181" s="16" t="s">
        <v>62</v>
      </c>
      <c r="AA181" s="16" t="s">
        <v>468</v>
      </c>
      <c r="AB181" s="16">
        <v>77</v>
      </c>
      <c r="AC181" s="16" t="s">
        <v>63</v>
      </c>
    </row>
    <row r="183" spans="1:29">
      <c r="A183" s="11">
        <v>45383</v>
      </c>
      <c r="B183" s="12" t="s">
        <v>68</v>
      </c>
      <c r="C183" s="13" t="s">
        <v>69</v>
      </c>
      <c r="D183" s="13" t="s">
        <v>70</v>
      </c>
      <c r="E183" s="14">
        <v>33.880000000000003</v>
      </c>
      <c r="F183" s="15">
        <f t="shared" ref="F183:F190" si="120">SUM(E183-G183)</f>
        <v>0.25</v>
      </c>
      <c r="G183" s="16">
        <v>33.630000000000003</v>
      </c>
      <c r="H183" s="16">
        <v>1600</v>
      </c>
      <c r="I183" s="17">
        <f t="shared" ref="I183:I190" si="121">G183*H183</f>
        <v>53808.000000000007</v>
      </c>
      <c r="J183" s="16"/>
      <c r="K183" s="16"/>
      <c r="L183" s="17">
        <f t="shared" ref="L183:L190" si="122">I183+J183+K183</f>
        <v>53808.000000000007</v>
      </c>
      <c r="M183" s="16">
        <v>37000</v>
      </c>
      <c r="N183" s="16"/>
      <c r="O183" s="16">
        <v>370</v>
      </c>
      <c r="P183" s="16"/>
      <c r="Q183" s="16"/>
      <c r="R183" s="16">
        <v>538</v>
      </c>
      <c r="S183" s="17">
        <f t="shared" ref="S183:S190" si="123">L183-M183-N183-O183-P183-Q183-R183</f>
        <v>15900.000000000007</v>
      </c>
      <c r="T183" s="16">
        <v>15900</v>
      </c>
      <c r="U183" s="16"/>
      <c r="V183" s="16"/>
      <c r="W183" s="16"/>
      <c r="X183" s="17">
        <f t="shared" ref="X183:X190" si="124">S183-T183-U183-V183-W183</f>
        <v>7.2759576141834259E-12</v>
      </c>
      <c r="Y183" s="16" t="s">
        <v>102</v>
      </c>
      <c r="Z183" s="16" t="s">
        <v>62</v>
      </c>
      <c r="AA183" s="16" t="s">
        <v>416</v>
      </c>
      <c r="AB183" s="16">
        <v>31</v>
      </c>
      <c r="AC183" s="16" t="s">
        <v>63</v>
      </c>
    </row>
    <row r="184" spans="1:29">
      <c r="A184" s="11">
        <v>45384</v>
      </c>
      <c r="B184" s="12" t="s">
        <v>68</v>
      </c>
      <c r="C184" s="13" t="s">
        <v>71</v>
      </c>
      <c r="D184" s="13" t="s">
        <v>72</v>
      </c>
      <c r="E184" s="14">
        <v>41.81</v>
      </c>
      <c r="F184" s="15">
        <f t="shared" si="120"/>
        <v>0.28000000000000114</v>
      </c>
      <c r="G184" s="16">
        <v>41.53</v>
      </c>
      <c r="H184" s="16">
        <v>1600</v>
      </c>
      <c r="I184" s="17">
        <f t="shared" si="121"/>
        <v>66448</v>
      </c>
      <c r="J184" s="16"/>
      <c r="K184" s="16"/>
      <c r="L184" s="17">
        <f t="shared" si="122"/>
        <v>66448</v>
      </c>
      <c r="M184" s="16">
        <v>10000</v>
      </c>
      <c r="N184" s="16"/>
      <c r="O184" s="16">
        <v>348</v>
      </c>
      <c r="P184" s="16"/>
      <c r="Q184" s="16"/>
      <c r="R184" s="16"/>
      <c r="S184" s="17">
        <f t="shared" si="123"/>
        <v>56100</v>
      </c>
      <c r="T184" s="16">
        <v>56100</v>
      </c>
      <c r="U184" s="16"/>
      <c r="V184" s="16"/>
      <c r="W184" s="16"/>
      <c r="X184" s="17">
        <f t="shared" si="124"/>
        <v>0</v>
      </c>
      <c r="Y184" s="16" t="s">
        <v>301</v>
      </c>
      <c r="Z184" s="16" t="s">
        <v>62</v>
      </c>
      <c r="AA184" s="16" t="s">
        <v>303</v>
      </c>
      <c r="AB184" s="16">
        <v>31</v>
      </c>
      <c r="AC184" s="16" t="s">
        <v>63</v>
      </c>
    </row>
    <row r="185" spans="1:29">
      <c r="A185" s="11">
        <v>45384</v>
      </c>
      <c r="B185" s="12" t="s">
        <v>68</v>
      </c>
      <c r="C185" s="13" t="s">
        <v>73</v>
      </c>
      <c r="D185" s="13" t="s">
        <v>74</v>
      </c>
      <c r="E185" s="14">
        <v>24.64</v>
      </c>
      <c r="F185" s="15">
        <f t="shared" si="120"/>
        <v>0.19999999999999929</v>
      </c>
      <c r="G185" s="16">
        <v>24.44</v>
      </c>
      <c r="H185" s="16">
        <v>1600</v>
      </c>
      <c r="I185" s="17">
        <f t="shared" si="121"/>
        <v>39104</v>
      </c>
      <c r="J185" s="16"/>
      <c r="K185" s="16"/>
      <c r="L185" s="17">
        <f t="shared" si="122"/>
        <v>39104</v>
      </c>
      <c r="M185" s="16">
        <v>30000</v>
      </c>
      <c r="N185" s="16"/>
      <c r="O185" s="16">
        <v>354</v>
      </c>
      <c r="P185" s="16"/>
      <c r="Q185" s="16"/>
      <c r="R185" s="16"/>
      <c r="S185" s="17">
        <f t="shared" si="123"/>
        <v>8750</v>
      </c>
      <c r="T185" s="16">
        <v>8750</v>
      </c>
      <c r="U185" s="16"/>
      <c r="V185" s="16"/>
      <c r="W185" s="16"/>
      <c r="X185" s="17">
        <f t="shared" si="124"/>
        <v>0</v>
      </c>
      <c r="Y185" s="16" t="s">
        <v>103</v>
      </c>
      <c r="Z185" s="16" t="s">
        <v>62</v>
      </c>
      <c r="AA185" s="16" t="s">
        <v>185</v>
      </c>
      <c r="AB185" s="16">
        <v>28</v>
      </c>
      <c r="AC185" s="16" t="s">
        <v>63</v>
      </c>
    </row>
    <row r="186" spans="1:29">
      <c r="A186" s="11">
        <v>45384</v>
      </c>
      <c r="B186" s="12" t="s">
        <v>68</v>
      </c>
      <c r="C186" s="13" t="s">
        <v>75</v>
      </c>
      <c r="D186" s="13" t="s">
        <v>76</v>
      </c>
      <c r="E186" s="14">
        <v>24.89</v>
      </c>
      <c r="F186" s="15">
        <f t="shared" si="120"/>
        <v>0.21999999999999886</v>
      </c>
      <c r="G186" s="16">
        <v>24.67</v>
      </c>
      <c r="H186" s="16">
        <v>1600</v>
      </c>
      <c r="I186" s="17">
        <f t="shared" si="121"/>
        <v>39472</v>
      </c>
      <c r="J186" s="16"/>
      <c r="K186" s="16"/>
      <c r="L186" s="17">
        <f t="shared" si="122"/>
        <v>39472</v>
      </c>
      <c r="M186" s="16">
        <v>30000</v>
      </c>
      <c r="N186" s="16"/>
      <c r="O186" s="16">
        <v>272</v>
      </c>
      <c r="P186" s="16"/>
      <c r="Q186" s="16"/>
      <c r="R186" s="16"/>
      <c r="S186" s="17">
        <f t="shared" si="123"/>
        <v>9200</v>
      </c>
      <c r="T186" s="16">
        <v>9200</v>
      </c>
      <c r="U186" s="16"/>
      <c r="V186" s="16"/>
      <c r="W186" s="16"/>
      <c r="X186" s="17">
        <f t="shared" si="124"/>
        <v>0</v>
      </c>
      <c r="Y186" s="16" t="s">
        <v>405</v>
      </c>
      <c r="Z186" s="16" t="s">
        <v>62</v>
      </c>
      <c r="AA186" s="16" t="s">
        <v>434</v>
      </c>
      <c r="AB186" s="16">
        <v>32</v>
      </c>
      <c r="AC186" s="16" t="s">
        <v>63</v>
      </c>
    </row>
    <row r="187" spans="1:29">
      <c r="A187" s="11">
        <v>45384</v>
      </c>
      <c r="B187" s="12" t="s">
        <v>68</v>
      </c>
      <c r="C187" s="13" t="s">
        <v>77</v>
      </c>
      <c r="D187" s="13" t="s">
        <v>78</v>
      </c>
      <c r="E187" s="14">
        <v>34.22</v>
      </c>
      <c r="F187" s="15">
        <f t="shared" si="120"/>
        <v>0.22999999999999687</v>
      </c>
      <c r="G187" s="16">
        <v>33.99</v>
      </c>
      <c r="H187" s="16">
        <v>1600</v>
      </c>
      <c r="I187" s="17">
        <f t="shared" si="121"/>
        <v>54384</v>
      </c>
      <c r="J187" s="16"/>
      <c r="K187" s="16"/>
      <c r="L187" s="17">
        <f t="shared" si="122"/>
        <v>54384</v>
      </c>
      <c r="M187" s="16">
        <v>44000</v>
      </c>
      <c r="N187" s="16"/>
      <c r="O187" s="16">
        <v>341</v>
      </c>
      <c r="P187" s="16"/>
      <c r="Q187" s="16"/>
      <c r="R187" s="16">
        <v>543</v>
      </c>
      <c r="S187" s="17">
        <f t="shared" si="123"/>
        <v>9500</v>
      </c>
      <c r="T187" s="16">
        <v>9500</v>
      </c>
      <c r="U187" s="16"/>
      <c r="V187" s="16"/>
      <c r="W187" s="16"/>
      <c r="X187" s="17">
        <f t="shared" si="124"/>
        <v>0</v>
      </c>
      <c r="Y187" s="16" t="s">
        <v>103</v>
      </c>
      <c r="Z187" s="16" t="s">
        <v>62</v>
      </c>
      <c r="AA187" s="16" t="s">
        <v>183</v>
      </c>
      <c r="AB187" s="16">
        <v>26</v>
      </c>
      <c r="AC187" s="16" t="s">
        <v>63</v>
      </c>
    </row>
    <row r="188" spans="1:29">
      <c r="A188" s="11">
        <v>45384</v>
      </c>
      <c r="B188" s="12" t="s">
        <v>68</v>
      </c>
      <c r="C188" s="13" t="s">
        <v>79</v>
      </c>
      <c r="D188" s="13" t="s">
        <v>80</v>
      </c>
      <c r="E188" s="14">
        <v>42.25</v>
      </c>
      <c r="F188" s="15">
        <f t="shared" si="120"/>
        <v>0.21000000000000085</v>
      </c>
      <c r="G188" s="16">
        <v>42.04</v>
      </c>
      <c r="H188" s="16">
        <v>1600</v>
      </c>
      <c r="I188" s="17">
        <f t="shared" si="121"/>
        <v>67264</v>
      </c>
      <c r="J188" s="16"/>
      <c r="K188" s="16"/>
      <c r="L188" s="17">
        <f t="shared" si="122"/>
        <v>67264</v>
      </c>
      <c r="M188" s="16">
        <v>57000</v>
      </c>
      <c r="N188" s="16"/>
      <c r="O188" s="16">
        <v>364</v>
      </c>
      <c r="P188" s="16"/>
      <c r="Q188" s="16"/>
      <c r="R188" s="16"/>
      <c r="S188" s="17">
        <f t="shared" si="123"/>
        <v>9900</v>
      </c>
      <c r="T188" s="16">
        <v>9900</v>
      </c>
      <c r="U188" s="16"/>
      <c r="V188" s="16"/>
      <c r="W188" s="16"/>
      <c r="X188" s="17">
        <f t="shared" si="124"/>
        <v>0</v>
      </c>
      <c r="Y188" s="16" t="s">
        <v>103</v>
      </c>
      <c r="Z188" s="16" t="s">
        <v>62</v>
      </c>
      <c r="AA188" s="16" t="s">
        <v>184</v>
      </c>
      <c r="AB188" s="16">
        <v>27</v>
      </c>
      <c r="AC188" s="16" t="s">
        <v>63</v>
      </c>
    </row>
    <row r="189" spans="1:29">
      <c r="A189" s="11">
        <v>45384</v>
      </c>
      <c r="B189" s="12" t="s">
        <v>68</v>
      </c>
      <c r="C189" s="13" t="s">
        <v>81</v>
      </c>
      <c r="D189" s="13" t="s">
        <v>82</v>
      </c>
      <c r="E189" s="14">
        <v>35.24</v>
      </c>
      <c r="F189" s="15">
        <f t="shared" si="120"/>
        <v>0.27000000000000313</v>
      </c>
      <c r="G189" s="16">
        <v>34.97</v>
      </c>
      <c r="H189" s="16">
        <v>1600</v>
      </c>
      <c r="I189" s="17">
        <f t="shared" si="121"/>
        <v>55952</v>
      </c>
      <c r="J189" s="16"/>
      <c r="K189" s="16"/>
      <c r="L189" s="17">
        <f t="shared" si="122"/>
        <v>55952</v>
      </c>
      <c r="M189" s="16">
        <v>40000</v>
      </c>
      <c r="N189" s="16"/>
      <c r="O189" s="16">
        <v>302</v>
      </c>
      <c r="P189" s="16"/>
      <c r="Q189" s="16"/>
      <c r="R189" s="16"/>
      <c r="S189" s="17">
        <f t="shared" si="123"/>
        <v>15650</v>
      </c>
      <c r="T189" s="16">
        <v>15650</v>
      </c>
      <c r="U189" s="16"/>
      <c r="V189" s="16"/>
      <c r="W189" s="16"/>
      <c r="X189" s="17">
        <f t="shared" si="124"/>
        <v>0</v>
      </c>
      <c r="Y189" s="16" t="s">
        <v>405</v>
      </c>
      <c r="Z189" s="16" t="s">
        <v>62</v>
      </c>
      <c r="AA189" s="16" t="s">
        <v>437</v>
      </c>
      <c r="AB189" s="16">
        <v>36</v>
      </c>
      <c r="AC189" s="16" t="s">
        <v>63</v>
      </c>
    </row>
    <row r="190" spans="1:29">
      <c r="A190" s="11">
        <v>45384</v>
      </c>
      <c r="B190" s="12" t="s">
        <v>68</v>
      </c>
      <c r="C190" s="13" t="s">
        <v>83</v>
      </c>
      <c r="D190" s="13" t="s">
        <v>84</v>
      </c>
      <c r="E190" s="14">
        <v>41.96</v>
      </c>
      <c r="F190" s="15">
        <f t="shared" si="120"/>
        <v>0.27000000000000313</v>
      </c>
      <c r="G190" s="16">
        <v>41.69</v>
      </c>
      <c r="H190" s="16">
        <v>1600</v>
      </c>
      <c r="I190" s="17">
        <f t="shared" si="121"/>
        <v>66704</v>
      </c>
      <c r="J190" s="16"/>
      <c r="K190" s="16"/>
      <c r="L190" s="17">
        <f t="shared" si="122"/>
        <v>66704</v>
      </c>
      <c r="M190" s="16">
        <v>57000</v>
      </c>
      <c r="N190" s="16"/>
      <c r="O190" s="16">
        <v>354</v>
      </c>
      <c r="P190" s="16"/>
      <c r="Q190" s="16"/>
      <c r="R190" s="16"/>
      <c r="S190" s="17">
        <f t="shared" si="123"/>
        <v>9350</v>
      </c>
      <c r="T190" s="16">
        <v>9350</v>
      </c>
      <c r="U190" s="16"/>
      <c r="V190" s="16"/>
      <c r="W190" s="16"/>
      <c r="X190" s="17">
        <f t="shared" si="124"/>
        <v>0</v>
      </c>
      <c r="Y190" s="16" t="s">
        <v>103</v>
      </c>
      <c r="Z190" s="16" t="s">
        <v>62</v>
      </c>
      <c r="AA190" s="16" t="s">
        <v>186</v>
      </c>
      <c r="AB190" s="16">
        <v>29</v>
      </c>
      <c r="AC190" s="16" t="s">
        <v>63</v>
      </c>
    </row>
    <row r="191" spans="1:29">
      <c r="A191" s="11">
        <v>45385</v>
      </c>
      <c r="B191" s="12" t="s">
        <v>68</v>
      </c>
      <c r="C191" s="13" t="s">
        <v>105</v>
      </c>
      <c r="D191" s="13" t="s">
        <v>106</v>
      </c>
      <c r="E191" s="14">
        <v>40.869999999999997</v>
      </c>
      <c r="F191" s="15">
        <f t="shared" ref="F191:F201" si="125">SUM(E191-G191)</f>
        <v>0.30999999999999517</v>
      </c>
      <c r="G191" s="16">
        <v>40.56</v>
      </c>
      <c r="H191" s="16">
        <v>1600</v>
      </c>
      <c r="I191" s="17">
        <f t="shared" ref="I191:I201" si="126">G191*H191</f>
        <v>64896</v>
      </c>
      <c r="J191" s="16"/>
      <c r="K191" s="16"/>
      <c r="L191" s="17">
        <f t="shared" ref="L191:L201" si="127">I191+J191+K191</f>
        <v>64896</v>
      </c>
      <c r="M191" s="16">
        <v>55000</v>
      </c>
      <c r="N191" s="16">
        <v>100</v>
      </c>
      <c r="O191" s="16">
        <v>296</v>
      </c>
      <c r="P191" s="16"/>
      <c r="Q191" s="16"/>
      <c r="R191" s="16"/>
      <c r="S191" s="17">
        <f t="shared" ref="S191:S201" si="128">L191-M191-N191-O191-P191-Q191-R191</f>
        <v>9500</v>
      </c>
      <c r="T191" s="16">
        <v>9500</v>
      </c>
      <c r="U191" s="16"/>
      <c r="V191" s="16"/>
      <c r="W191" s="16"/>
      <c r="X191" s="17">
        <f t="shared" ref="X191:X201" si="129">S191-T191-U191-V191-W191</f>
        <v>0</v>
      </c>
      <c r="Y191" s="16" t="s">
        <v>405</v>
      </c>
      <c r="Z191" s="16" t="s">
        <v>62</v>
      </c>
      <c r="AA191" s="16" t="s">
        <v>448</v>
      </c>
      <c r="AB191" s="16">
        <v>48</v>
      </c>
      <c r="AC191" s="16" t="s">
        <v>63</v>
      </c>
    </row>
    <row r="192" spans="1:29">
      <c r="A192" s="11">
        <v>45385</v>
      </c>
      <c r="B192" s="12" t="s">
        <v>68</v>
      </c>
      <c r="C192" s="13" t="s">
        <v>107</v>
      </c>
      <c r="D192" s="13" t="s">
        <v>108</v>
      </c>
      <c r="E192" s="14">
        <v>41.99</v>
      </c>
      <c r="F192" s="15">
        <f t="shared" si="125"/>
        <v>0.27000000000000313</v>
      </c>
      <c r="G192" s="16">
        <v>41.72</v>
      </c>
      <c r="H192" s="16">
        <v>1600</v>
      </c>
      <c r="I192" s="17">
        <f t="shared" si="126"/>
        <v>66752</v>
      </c>
      <c r="J192" s="16"/>
      <c r="K192" s="16"/>
      <c r="L192" s="17">
        <f t="shared" si="127"/>
        <v>66752</v>
      </c>
      <c r="M192" s="16">
        <v>55000</v>
      </c>
      <c r="N192" s="16"/>
      <c r="O192" s="16">
        <v>252</v>
      </c>
      <c r="P192" s="16"/>
      <c r="Q192" s="16"/>
      <c r="R192" s="16"/>
      <c r="S192" s="17">
        <f t="shared" si="128"/>
        <v>11500</v>
      </c>
      <c r="T192" s="16">
        <v>11500</v>
      </c>
      <c r="U192" s="16"/>
      <c r="V192" s="16"/>
      <c r="W192" s="16"/>
      <c r="X192" s="17">
        <f t="shared" si="129"/>
        <v>0</v>
      </c>
      <c r="Y192" s="16" t="s">
        <v>405</v>
      </c>
      <c r="Z192" s="16" t="s">
        <v>62</v>
      </c>
      <c r="AA192" s="16" t="s">
        <v>447</v>
      </c>
      <c r="AB192" s="16">
        <v>47</v>
      </c>
      <c r="AC192" s="16" t="s">
        <v>63</v>
      </c>
    </row>
    <row r="193" spans="1:29">
      <c r="A193" s="11">
        <v>45385</v>
      </c>
      <c r="B193" s="12" t="s">
        <v>68</v>
      </c>
      <c r="C193" s="13" t="s">
        <v>109</v>
      </c>
      <c r="D193" s="13" t="s">
        <v>110</v>
      </c>
      <c r="E193" s="14">
        <v>42.84</v>
      </c>
      <c r="F193" s="15">
        <f t="shared" si="125"/>
        <v>0.27000000000000313</v>
      </c>
      <c r="G193" s="16">
        <v>42.57</v>
      </c>
      <c r="H193" s="16">
        <v>1600</v>
      </c>
      <c r="I193" s="17">
        <f t="shared" si="126"/>
        <v>68112</v>
      </c>
      <c r="J193" s="16"/>
      <c r="K193" s="16"/>
      <c r="L193" s="17">
        <f t="shared" si="127"/>
        <v>68112</v>
      </c>
      <c r="M193" s="16">
        <v>57000</v>
      </c>
      <c r="N193" s="16"/>
      <c r="O193" s="16">
        <v>262</v>
      </c>
      <c r="P193" s="16"/>
      <c r="Q193" s="16"/>
      <c r="R193" s="16"/>
      <c r="S193" s="17">
        <f t="shared" si="128"/>
        <v>10850</v>
      </c>
      <c r="T193" s="16">
        <v>10850</v>
      </c>
      <c r="U193" s="16"/>
      <c r="V193" s="16"/>
      <c r="W193" s="16"/>
      <c r="X193" s="17">
        <f t="shared" si="129"/>
        <v>0</v>
      </c>
      <c r="Y193" s="16" t="s">
        <v>405</v>
      </c>
      <c r="Z193" s="16" t="s">
        <v>62</v>
      </c>
      <c r="AA193" s="16" t="s">
        <v>457</v>
      </c>
      <c r="AB193" s="16">
        <v>58</v>
      </c>
      <c r="AC193" s="16" t="s">
        <v>63</v>
      </c>
    </row>
    <row r="194" spans="1:29">
      <c r="A194" s="11">
        <v>45385</v>
      </c>
      <c r="B194" s="12" t="s">
        <v>68</v>
      </c>
      <c r="C194" s="13" t="s">
        <v>111</v>
      </c>
      <c r="D194" s="13" t="s">
        <v>112</v>
      </c>
      <c r="E194" s="14">
        <v>41.48</v>
      </c>
      <c r="F194" s="15">
        <f t="shared" si="125"/>
        <v>0.33999999999999631</v>
      </c>
      <c r="G194" s="16">
        <v>41.14</v>
      </c>
      <c r="H194" s="16">
        <v>1600</v>
      </c>
      <c r="I194" s="17">
        <f t="shared" si="126"/>
        <v>65824</v>
      </c>
      <c r="J194" s="16"/>
      <c r="K194" s="16"/>
      <c r="L194" s="17">
        <f t="shared" si="127"/>
        <v>65824</v>
      </c>
      <c r="M194" s="16">
        <v>55000</v>
      </c>
      <c r="N194" s="16">
        <v>400</v>
      </c>
      <c r="O194" s="16">
        <v>324</v>
      </c>
      <c r="P194" s="16"/>
      <c r="Q194" s="16"/>
      <c r="R194" s="16"/>
      <c r="S194" s="17">
        <f t="shared" si="128"/>
        <v>10100</v>
      </c>
      <c r="T194" s="16">
        <v>10100</v>
      </c>
      <c r="U194" s="16"/>
      <c r="V194" s="16"/>
      <c r="W194" s="16"/>
      <c r="X194" s="17">
        <f t="shared" si="129"/>
        <v>0</v>
      </c>
      <c r="Y194" s="16" t="s">
        <v>405</v>
      </c>
      <c r="Z194" s="16" t="s">
        <v>62</v>
      </c>
      <c r="AA194" s="16" t="s">
        <v>443</v>
      </c>
      <c r="AB194" s="16">
        <v>42</v>
      </c>
      <c r="AC194" s="16" t="s">
        <v>63</v>
      </c>
    </row>
    <row r="195" spans="1:29">
      <c r="A195" s="11">
        <v>45385</v>
      </c>
      <c r="B195" s="12" t="s">
        <v>68</v>
      </c>
      <c r="C195" s="13" t="s">
        <v>113</v>
      </c>
      <c r="D195" s="13" t="s">
        <v>114</v>
      </c>
      <c r="E195" s="14">
        <v>30.56</v>
      </c>
      <c r="F195" s="15">
        <f t="shared" si="125"/>
        <v>0.16999999999999815</v>
      </c>
      <c r="G195" s="16">
        <v>30.39</v>
      </c>
      <c r="H195" s="16">
        <v>1600</v>
      </c>
      <c r="I195" s="17">
        <f t="shared" si="126"/>
        <v>48624</v>
      </c>
      <c r="J195" s="16"/>
      <c r="K195" s="16"/>
      <c r="L195" s="17">
        <f t="shared" si="127"/>
        <v>48624</v>
      </c>
      <c r="M195" s="16">
        <v>31000</v>
      </c>
      <c r="N195" s="16"/>
      <c r="O195" s="16">
        <v>324</v>
      </c>
      <c r="P195" s="16"/>
      <c r="Q195" s="16"/>
      <c r="R195" s="16"/>
      <c r="S195" s="17">
        <f t="shared" si="128"/>
        <v>17300</v>
      </c>
      <c r="T195" s="16">
        <v>17300</v>
      </c>
      <c r="U195" s="16"/>
      <c r="V195" s="16"/>
      <c r="W195" s="16"/>
      <c r="X195" s="17">
        <f t="shared" si="129"/>
        <v>0</v>
      </c>
      <c r="Y195" s="16" t="s">
        <v>405</v>
      </c>
      <c r="Z195" s="16" t="s">
        <v>62</v>
      </c>
      <c r="AA195" s="16" t="s">
        <v>442</v>
      </c>
      <c r="AB195" s="16">
        <v>41</v>
      </c>
      <c r="AC195" s="16" t="s">
        <v>63</v>
      </c>
    </row>
    <row r="196" spans="1:29">
      <c r="A196" s="11">
        <v>45386</v>
      </c>
      <c r="B196" s="12" t="s">
        <v>68</v>
      </c>
      <c r="C196" s="13" t="s">
        <v>115</v>
      </c>
      <c r="D196" s="13" t="s">
        <v>116</v>
      </c>
      <c r="E196" s="14">
        <v>41.37</v>
      </c>
      <c r="F196" s="15">
        <f t="shared" si="125"/>
        <v>0.33999999999999631</v>
      </c>
      <c r="G196" s="16">
        <v>41.03</v>
      </c>
      <c r="H196" s="16">
        <v>1600</v>
      </c>
      <c r="I196" s="17">
        <f t="shared" si="126"/>
        <v>65648</v>
      </c>
      <c r="J196" s="16"/>
      <c r="K196" s="16"/>
      <c r="L196" s="17">
        <f t="shared" si="127"/>
        <v>65648</v>
      </c>
      <c r="M196" s="16">
        <v>56000</v>
      </c>
      <c r="N196" s="16">
        <v>400</v>
      </c>
      <c r="O196" s="16">
        <v>348</v>
      </c>
      <c r="P196" s="16"/>
      <c r="Q196" s="16"/>
      <c r="R196" s="16"/>
      <c r="S196" s="17">
        <f t="shared" si="128"/>
        <v>8900</v>
      </c>
      <c r="T196" s="16">
        <v>8900</v>
      </c>
      <c r="U196" s="16"/>
      <c r="V196" s="16"/>
      <c r="W196" s="16"/>
      <c r="X196" s="17">
        <f t="shared" si="129"/>
        <v>0</v>
      </c>
      <c r="Y196" s="16" t="s">
        <v>755</v>
      </c>
      <c r="Z196" s="16" t="s">
        <v>62</v>
      </c>
      <c r="AA196" s="16" t="s">
        <v>757</v>
      </c>
      <c r="AB196" s="16">
        <v>82</v>
      </c>
      <c r="AC196" s="16" t="s">
        <v>63</v>
      </c>
    </row>
    <row r="197" spans="1:29">
      <c r="A197" s="11">
        <v>45386</v>
      </c>
      <c r="B197" s="12" t="s">
        <v>68</v>
      </c>
      <c r="C197" s="13" t="s">
        <v>117</v>
      </c>
      <c r="D197" s="13" t="s">
        <v>118</v>
      </c>
      <c r="E197" s="14">
        <v>40.97</v>
      </c>
      <c r="F197" s="15">
        <f t="shared" si="125"/>
        <v>0.26999999999999602</v>
      </c>
      <c r="G197" s="16">
        <v>40.700000000000003</v>
      </c>
      <c r="H197" s="16">
        <v>1600</v>
      </c>
      <c r="I197" s="17">
        <f t="shared" si="126"/>
        <v>65120.000000000007</v>
      </c>
      <c r="J197" s="16"/>
      <c r="K197" s="16"/>
      <c r="L197" s="17">
        <f t="shared" si="127"/>
        <v>65120.000000000007</v>
      </c>
      <c r="M197" s="16">
        <v>53000</v>
      </c>
      <c r="N197" s="16"/>
      <c r="O197" s="16">
        <v>320</v>
      </c>
      <c r="P197" s="16"/>
      <c r="Q197" s="16"/>
      <c r="R197" s="16"/>
      <c r="S197" s="17">
        <f t="shared" si="128"/>
        <v>11800.000000000007</v>
      </c>
      <c r="T197" s="16">
        <v>11800</v>
      </c>
      <c r="U197" s="16"/>
      <c r="V197" s="16"/>
      <c r="W197" s="16"/>
      <c r="X197" s="17">
        <f t="shared" si="129"/>
        <v>7.2759576141834259E-12</v>
      </c>
      <c r="Y197" s="16" t="s">
        <v>405</v>
      </c>
      <c r="Z197" s="16" t="s">
        <v>62</v>
      </c>
      <c r="AA197" s="16" t="s">
        <v>445</v>
      </c>
      <c r="AB197" s="16">
        <v>44</v>
      </c>
      <c r="AC197" s="16" t="s">
        <v>63</v>
      </c>
    </row>
    <row r="198" spans="1:29">
      <c r="A198" s="11">
        <v>45386</v>
      </c>
      <c r="B198" s="12" t="s">
        <v>68</v>
      </c>
      <c r="C198" s="13" t="s">
        <v>119</v>
      </c>
      <c r="D198" s="13" t="s">
        <v>120</v>
      </c>
      <c r="E198" s="14">
        <v>41.37</v>
      </c>
      <c r="F198" s="15">
        <f t="shared" si="125"/>
        <v>0.39999999999999858</v>
      </c>
      <c r="G198" s="16">
        <v>40.97</v>
      </c>
      <c r="H198" s="16">
        <v>1600</v>
      </c>
      <c r="I198" s="17">
        <f t="shared" si="126"/>
        <v>65552</v>
      </c>
      <c r="J198" s="16"/>
      <c r="K198" s="16"/>
      <c r="L198" s="17">
        <f t="shared" si="127"/>
        <v>65552</v>
      </c>
      <c r="M198" s="16">
        <v>56000</v>
      </c>
      <c r="N198" s="16">
        <v>1000</v>
      </c>
      <c r="O198" s="16">
        <v>252</v>
      </c>
      <c r="P198" s="16"/>
      <c r="Q198" s="16"/>
      <c r="R198" s="16"/>
      <c r="S198" s="17">
        <f t="shared" si="128"/>
        <v>8300</v>
      </c>
      <c r="T198" s="16">
        <v>8300</v>
      </c>
      <c r="U198" s="16"/>
      <c r="V198" s="16"/>
      <c r="W198" s="16"/>
      <c r="X198" s="17">
        <f t="shared" si="129"/>
        <v>0</v>
      </c>
      <c r="Y198" s="16" t="s">
        <v>405</v>
      </c>
      <c r="Z198" s="16" t="s">
        <v>62</v>
      </c>
      <c r="AA198" s="16" t="s">
        <v>456</v>
      </c>
      <c r="AB198" s="16">
        <v>57</v>
      </c>
      <c r="AC198" s="16" t="s">
        <v>63</v>
      </c>
    </row>
    <row r="199" spans="1:29">
      <c r="A199" s="11">
        <v>45386</v>
      </c>
      <c r="B199" s="12" t="s">
        <v>68</v>
      </c>
      <c r="C199" s="13" t="s">
        <v>121</v>
      </c>
      <c r="D199" s="13" t="s">
        <v>122</v>
      </c>
      <c r="E199" s="14">
        <v>34.33</v>
      </c>
      <c r="F199" s="15">
        <f t="shared" si="125"/>
        <v>0.25999999999999801</v>
      </c>
      <c r="G199" s="16">
        <v>34.07</v>
      </c>
      <c r="H199" s="16">
        <v>1600</v>
      </c>
      <c r="I199" s="17">
        <f t="shared" si="126"/>
        <v>54512</v>
      </c>
      <c r="J199" s="16"/>
      <c r="K199" s="16"/>
      <c r="L199" s="17">
        <f t="shared" si="127"/>
        <v>54512</v>
      </c>
      <c r="M199" s="16">
        <v>36000</v>
      </c>
      <c r="N199" s="16"/>
      <c r="O199" s="16">
        <v>312</v>
      </c>
      <c r="P199" s="16"/>
      <c r="Q199" s="16"/>
      <c r="R199" s="16"/>
      <c r="S199" s="17">
        <f t="shared" si="128"/>
        <v>18200</v>
      </c>
      <c r="T199" s="16">
        <v>18200</v>
      </c>
      <c r="U199" s="16"/>
      <c r="V199" s="16"/>
      <c r="W199" s="16"/>
      <c r="X199" s="17">
        <f t="shared" si="129"/>
        <v>0</v>
      </c>
      <c r="Y199" s="16" t="s">
        <v>405</v>
      </c>
      <c r="Z199" s="16" t="s">
        <v>62</v>
      </c>
      <c r="AA199" s="16" t="s">
        <v>455</v>
      </c>
      <c r="AB199" s="16">
        <v>56</v>
      </c>
      <c r="AC199" s="16" t="s">
        <v>63</v>
      </c>
    </row>
    <row r="200" spans="1:29">
      <c r="A200" s="11">
        <v>45386</v>
      </c>
      <c r="B200" s="12" t="s">
        <v>68</v>
      </c>
      <c r="C200" s="13" t="s">
        <v>123</v>
      </c>
      <c r="D200" s="13" t="s">
        <v>124</v>
      </c>
      <c r="E200" s="14">
        <v>40.81</v>
      </c>
      <c r="F200" s="15">
        <f t="shared" si="125"/>
        <v>0.39000000000000057</v>
      </c>
      <c r="G200" s="16">
        <v>40.42</v>
      </c>
      <c r="H200" s="16">
        <v>1600</v>
      </c>
      <c r="I200" s="17">
        <f t="shared" si="126"/>
        <v>64672</v>
      </c>
      <c r="J200" s="16"/>
      <c r="K200" s="16"/>
      <c r="L200" s="17">
        <f t="shared" si="127"/>
        <v>64672</v>
      </c>
      <c r="M200" s="16">
        <v>55000</v>
      </c>
      <c r="N200" s="16">
        <v>900</v>
      </c>
      <c r="O200" s="16">
        <v>272</v>
      </c>
      <c r="P200" s="16"/>
      <c r="Q200" s="16"/>
      <c r="R200" s="16"/>
      <c r="S200" s="17">
        <f t="shared" si="128"/>
        <v>8500</v>
      </c>
      <c r="T200" s="16">
        <v>8500</v>
      </c>
      <c r="U200" s="16"/>
      <c r="V200" s="16"/>
      <c r="W200" s="16"/>
      <c r="X200" s="17">
        <f t="shared" si="129"/>
        <v>0</v>
      </c>
      <c r="Y200" s="16" t="s">
        <v>405</v>
      </c>
      <c r="Z200" s="16" t="s">
        <v>62</v>
      </c>
      <c r="AA200" s="16" t="s">
        <v>444</v>
      </c>
      <c r="AB200" s="16">
        <v>43</v>
      </c>
      <c r="AC200" s="16" t="s">
        <v>63</v>
      </c>
    </row>
    <row r="201" spans="1:29">
      <c r="A201" s="11">
        <v>45386</v>
      </c>
      <c r="B201" s="12" t="s">
        <v>68</v>
      </c>
      <c r="C201" s="13" t="s">
        <v>125</v>
      </c>
      <c r="D201" s="13" t="s">
        <v>126</v>
      </c>
      <c r="E201" s="14">
        <v>34.619999999999997</v>
      </c>
      <c r="F201" s="15">
        <f t="shared" si="125"/>
        <v>0.26999999999999602</v>
      </c>
      <c r="G201" s="16">
        <v>34.35</v>
      </c>
      <c r="H201" s="16">
        <v>1600</v>
      </c>
      <c r="I201" s="17">
        <f t="shared" si="126"/>
        <v>54960</v>
      </c>
      <c r="J201" s="16"/>
      <c r="K201" s="16"/>
      <c r="L201" s="17">
        <f t="shared" si="127"/>
        <v>54960</v>
      </c>
      <c r="M201" s="16">
        <v>35000</v>
      </c>
      <c r="N201" s="16"/>
      <c r="O201" s="16">
        <v>260</v>
      </c>
      <c r="P201" s="16"/>
      <c r="Q201" s="16"/>
      <c r="R201" s="16"/>
      <c r="S201" s="17">
        <f t="shared" si="128"/>
        <v>19700</v>
      </c>
      <c r="T201" s="16">
        <v>19700</v>
      </c>
      <c r="U201" s="16"/>
      <c r="V201" s="16"/>
      <c r="W201" s="16"/>
      <c r="X201" s="17">
        <f t="shared" si="129"/>
        <v>0</v>
      </c>
      <c r="Y201" s="16" t="s">
        <v>405</v>
      </c>
      <c r="Z201" s="16" t="s">
        <v>62</v>
      </c>
      <c r="AA201" s="16" t="s">
        <v>452</v>
      </c>
      <c r="AB201" s="16">
        <v>53</v>
      </c>
      <c r="AC201" s="16" t="s">
        <v>63</v>
      </c>
    </row>
    <row r="202" spans="1:29">
      <c r="A202" s="11">
        <v>45386</v>
      </c>
      <c r="B202" s="12" t="s">
        <v>68</v>
      </c>
      <c r="C202" s="13" t="s">
        <v>127</v>
      </c>
      <c r="D202" s="13" t="s">
        <v>128</v>
      </c>
      <c r="E202" s="14">
        <v>33.659999999999997</v>
      </c>
      <c r="F202" s="15">
        <f t="shared" ref="F202:F203" si="130">SUM(E202-G202)</f>
        <v>0.10999999999999943</v>
      </c>
      <c r="G202" s="16">
        <v>33.549999999999997</v>
      </c>
      <c r="H202" s="16">
        <v>1600</v>
      </c>
      <c r="I202" s="17">
        <f t="shared" ref="I202:I203" si="131">G202*H202</f>
        <v>53679.999999999993</v>
      </c>
      <c r="J202" s="16"/>
      <c r="K202" s="16"/>
      <c r="L202" s="17">
        <f t="shared" ref="L202:L203" si="132">I202+J202+K202</f>
        <v>53679.999999999993</v>
      </c>
      <c r="M202" s="16">
        <v>36000</v>
      </c>
      <c r="N202" s="16"/>
      <c r="O202" s="16">
        <v>280</v>
      </c>
      <c r="P202" s="16"/>
      <c r="Q202" s="16"/>
      <c r="R202" s="16"/>
      <c r="S202" s="17">
        <f t="shared" ref="S202:S203" si="133">L202-M202-N202-O202-P202-Q202-R202</f>
        <v>17399.999999999993</v>
      </c>
      <c r="T202" s="16">
        <v>17400</v>
      </c>
      <c r="U202" s="16"/>
      <c r="V202" s="16"/>
      <c r="W202" s="16"/>
      <c r="X202" s="17">
        <f t="shared" ref="X202:X203" si="134">S202-T202-U202-V202-W202</f>
        <v>-7.2759576141834259E-12</v>
      </c>
      <c r="Y202" s="16" t="s">
        <v>405</v>
      </c>
      <c r="Z202" s="16" t="s">
        <v>62</v>
      </c>
      <c r="AA202" s="16" t="s">
        <v>446</v>
      </c>
      <c r="AB202" s="16">
        <v>46</v>
      </c>
      <c r="AC202" s="16" t="s">
        <v>63</v>
      </c>
    </row>
    <row r="203" spans="1:29">
      <c r="A203" s="11">
        <v>45386</v>
      </c>
      <c r="B203" s="12" t="s">
        <v>68</v>
      </c>
      <c r="C203" s="13" t="s">
        <v>129</v>
      </c>
      <c r="D203" s="13" t="s">
        <v>130</v>
      </c>
      <c r="E203" s="14">
        <v>32.799999999999997</v>
      </c>
      <c r="F203" s="15">
        <f t="shared" si="130"/>
        <v>0.29999999999999716</v>
      </c>
      <c r="G203" s="16">
        <v>32.5</v>
      </c>
      <c r="H203" s="16">
        <v>1600</v>
      </c>
      <c r="I203" s="17">
        <f t="shared" si="131"/>
        <v>52000</v>
      </c>
      <c r="J203" s="16"/>
      <c r="K203" s="16"/>
      <c r="L203" s="17">
        <f t="shared" si="132"/>
        <v>52000</v>
      </c>
      <c r="M203" s="16">
        <v>36000</v>
      </c>
      <c r="N203" s="16"/>
      <c r="O203" s="16">
        <v>300</v>
      </c>
      <c r="P203" s="16"/>
      <c r="Q203" s="16"/>
      <c r="R203" s="16"/>
      <c r="S203" s="17">
        <f t="shared" si="133"/>
        <v>15700</v>
      </c>
      <c r="T203" s="16">
        <v>15700</v>
      </c>
      <c r="U203" s="16"/>
      <c r="V203" s="16"/>
      <c r="W203" s="16"/>
      <c r="X203" s="17">
        <f t="shared" si="134"/>
        <v>0</v>
      </c>
      <c r="Y203" s="16" t="s">
        <v>405</v>
      </c>
      <c r="Z203" s="16" t="s">
        <v>62</v>
      </c>
      <c r="AA203" s="16" t="s">
        <v>446</v>
      </c>
      <c r="AB203" s="16">
        <v>45</v>
      </c>
      <c r="AC203" s="16" t="s">
        <v>63</v>
      </c>
    </row>
    <row r="204" spans="1:29">
      <c r="A204" s="11">
        <v>45387</v>
      </c>
      <c r="B204" s="12" t="s">
        <v>68</v>
      </c>
      <c r="C204" s="13" t="s">
        <v>187</v>
      </c>
      <c r="D204" s="13" t="s">
        <v>188</v>
      </c>
      <c r="E204" s="14">
        <v>42.62</v>
      </c>
      <c r="F204" s="15">
        <f t="shared" ref="F204:F217" si="135">SUM(E204-G204)</f>
        <v>0.28999999999999915</v>
      </c>
      <c r="G204" s="16">
        <v>42.33</v>
      </c>
      <c r="H204" s="16">
        <v>1600</v>
      </c>
      <c r="I204" s="17">
        <f t="shared" ref="I204:I217" si="136">G204*H204</f>
        <v>67728</v>
      </c>
      <c r="J204" s="16"/>
      <c r="K204" s="16"/>
      <c r="L204" s="17">
        <f t="shared" ref="L204:L217" si="137">I204+J204+K204</f>
        <v>67728</v>
      </c>
      <c r="M204" s="16">
        <v>38000</v>
      </c>
      <c r="N204" s="16"/>
      <c r="O204" s="16">
        <v>328</v>
      </c>
      <c r="P204" s="16"/>
      <c r="Q204" s="16"/>
      <c r="R204" s="16"/>
      <c r="S204" s="17">
        <f t="shared" ref="S204:S217" si="138">L204-M204-N204-O204-P204-Q204-R204</f>
        <v>29400</v>
      </c>
      <c r="T204" s="16">
        <v>29400</v>
      </c>
      <c r="U204" s="16"/>
      <c r="V204" s="16"/>
      <c r="W204" s="16"/>
      <c r="X204" s="17">
        <f t="shared" ref="X204:X217" si="139">S204-T204-U204-V204-W204</f>
        <v>0</v>
      </c>
      <c r="Y204" s="16" t="s">
        <v>405</v>
      </c>
      <c r="Z204" s="16" t="s">
        <v>62</v>
      </c>
      <c r="AA204" s="16" t="s">
        <v>449</v>
      </c>
      <c r="AB204" s="16">
        <v>49</v>
      </c>
      <c r="AC204" s="16" t="s">
        <v>63</v>
      </c>
    </row>
    <row r="205" spans="1:29">
      <c r="A205" s="11">
        <v>45387</v>
      </c>
      <c r="B205" s="12" t="s">
        <v>68</v>
      </c>
      <c r="C205" s="13" t="s">
        <v>189</v>
      </c>
      <c r="D205" s="13" t="s">
        <v>190</v>
      </c>
      <c r="E205" s="14">
        <v>42.15</v>
      </c>
      <c r="F205" s="15">
        <f t="shared" si="135"/>
        <v>0.17000000000000171</v>
      </c>
      <c r="G205" s="16">
        <v>41.98</v>
      </c>
      <c r="H205" s="16">
        <v>1600</v>
      </c>
      <c r="I205" s="17">
        <f t="shared" si="136"/>
        <v>67168</v>
      </c>
      <c r="J205" s="16"/>
      <c r="K205" s="16"/>
      <c r="L205" s="17">
        <f t="shared" si="137"/>
        <v>67168</v>
      </c>
      <c r="M205" s="16">
        <v>37000</v>
      </c>
      <c r="N205" s="16"/>
      <c r="O205" s="16">
        <v>268</v>
      </c>
      <c r="P205" s="16"/>
      <c r="Q205" s="16"/>
      <c r="R205" s="16"/>
      <c r="S205" s="17">
        <f t="shared" si="138"/>
        <v>29900</v>
      </c>
      <c r="T205" s="16">
        <v>29900</v>
      </c>
      <c r="U205" s="16"/>
      <c r="V205" s="16"/>
      <c r="W205" s="16"/>
      <c r="X205" s="17">
        <f t="shared" si="139"/>
        <v>0</v>
      </c>
      <c r="Y205" s="16" t="s">
        <v>405</v>
      </c>
      <c r="Z205" s="16" t="s">
        <v>62</v>
      </c>
      <c r="AA205" s="16" t="s">
        <v>451</v>
      </c>
      <c r="AB205" s="16">
        <v>51</v>
      </c>
      <c r="AC205" s="16" t="s">
        <v>63</v>
      </c>
    </row>
    <row r="206" spans="1:29">
      <c r="A206" s="11">
        <v>45387</v>
      </c>
      <c r="B206" s="12" t="s">
        <v>68</v>
      </c>
      <c r="C206" s="13" t="s">
        <v>191</v>
      </c>
      <c r="D206" s="13" t="s">
        <v>192</v>
      </c>
      <c r="E206" s="14">
        <v>41.2</v>
      </c>
      <c r="F206" s="15">
        <f t="shared" si="135"/>
        <v>0.23000000000000398</v>
      </c>
      <c r="G206" s="16">
        <v>40.97</v>
      </c>
      <c r="H206" s="16">
        <v>1600</v>
      </c>
      <c r="I206" s="17">
        <f t="shared" si="136"/>
        <v>65552</v>
      </c>
      <c r="J206" s="16"/>
      <c r="K206" s="16"/>
      <c r="L206" s="17">
        <f t="shared" si="137"/>
        <v>65552</v>
      </c>
      <c r="M206" s="16">
        <v>55000</v>
      </c>
      <c r="N206" s="16"/>
      <c r="O206" s="16">
        <v>302</v>
      </c>
      <c r="P206" s="16"/>
      <c r="Q206" s="16"/>
      <c r="R206" s="16"/>
      <c r="S206" s="17">
        <f t="shared" si="138"/>
        <v>10250</v>
      </c>
      <c r="T206" s="16">
        <v>10250</v>
      </c>
      <c r="U206" s="16"/>
      <c r="V206" s="16"/>
      <c r="W206" s="16"/>
      <c r="X206" s="17">
        <f t="shared" si="139"/>
        <v>0</v>
      </c>
      <c r="Y206" s="16" t="s">
        <v>405</v>
      </c>
      <c r="Z206" s="16" t="s">
        <v>62</v>
      </c>
      <c r="AA206" s="16" t="s">
        <v>303</v>
      </c>
      <c r="AB206" s="16">
        <v>59</v>
      </c>
      <c r="AC206" s="16" t="s">
        <v>63</v>
      </c>
    </row>
    <row r="207" spans="1:29">
      <c r="A207" s="11">
        <v>45387</v>
      </c>
      <c r="B207" s="12" t="s">
        <v>68</v>
      </c>
      <c r="C207" s="13" t="s">
        <v>193</v>
      </c>
      <c r="D207" s="13" t="s">
        <v>194</v>
      </c>
      <c r="E207" s="14">
        <v>41.8</v>
      </c>
      <c r="F207" s="15">
        <f t="shared" si="135"/>
        <v>0.27999999999999403</v>
      </c>
      <c r="G207" s="16">
        <v>41.52</v>
      </c>
      <c r="H207" s="16">
        <v>1600</v>
      </c>
      <c r="I207" s="17">
        <f t="shared" si="136"/>
        <v>66432</v>
      </c>
      <c r="J207" s="16"/>
      <c r="K207" s="16"/>
      <c r="L207" s="17">
        <f t="shared" si="137"/>
        <v>66432</v>
      </c>
      <c r="M207" s="16">
        <v>40000</v>
      </c>
      <c r="N207" s="16"/>
      <c r="O207" s="16">
        <v>282</v>
      </c>
      <c r="P207" s="16"/>
      <c r="Q207" s="16"/>
      <c r="R207" s="16"/>
      <c r="S207" s="17">
        <f t="shared" si="138"/>
        <v>26150</v>
      </c>
      <c r="T207" s="16">
        <v>26150</v>
      </c>
      <c r="U207" s="16"/>
      <c r="V207" s="16"/>
      <c r="W207" s="16"/>
      <c r="X207" s="17">
        <f t="shared" si="139"/>
        <v>0</v>
      </c>
      <c r="Y207" s="16" t="s">
        <v>405</v>
      </c>
      <c r="Z207" s="16" t="s">
        <v>62</v>
      </c>
      <c r="AA207" s="16" t="s">
        <v>450</v>
      </c>
      <c r="AB207" s="16">
        <v>50</v>
      </c>
      <c r="AC207" s="16" t="s">
        <v>63</v>
      </c>
    </row>
    <row r="208" spans="1:29">
      <c r="A208" s="11">
        <v>45387</v>
      </c>
      <c r="B208" s="12" t="s">
        <v>68</v>
      </c>
      <c r="C208" s="13" t="s">
        <v>195</v>
      </c>
      <c r="D208" s="13" t="s">
        <v>196</v>
      </c>
      <c r="E208" s="14">
        <v>41.12</v>
      </c>
      <c r="F208" s="15">
        <f t="shared" si="135"/>
        <v>0.27999999999999403</v>
      </c>
      <c r="G208" s="16">
        <v>40.840000000000003</v>
      </c>
      <c r="H208" s="16">
        <v>1600</v>
      </c>
      <c r="I208" s="17">
        <f t="shared" si="136"/>
        <v>65344.000000000007</v>
      </c>
      <c r="J208" s="16"/>
      <c r="K208" s="16"/>
      <c r="L208" s="17">
        <f t="shared" si="137"/>
        <v>65344.000000000007</v>
      </c>
      <c r="M208" s="16">
        <v>55000</v>
      </c>
      <c r="N208" s="16"/>
      <c r="O208" s="16">
        <v>344</v>
      </c>
      <c r="P208" s="16"/>
      <c r="Q208" s="16"/>
      <c r="R208" s="16"/>
      <c r="S208" s="17">
        <f t="shared" si="138"/>
        <v>10000.000000000007</v>
      </c>
      <c r="T208" s="16">
        <v>10000</v>
      </c>
      <c r="U208" s="16"/>
      <c r="V208" s="16"/>
      <c r="W208" s="16"/>
      <c r="X208" s="17">
        <f t="shared" si="139"/>
        <v>7.2759576141834259E-12</v>
      </c>
      <c r="Y208" s="16" t="s">
        <v>467</v>
      </c>
      <c r="Z208" s="16" t="s">
        <v>62</v>
      </c>
      <c r="AA208" s="16" t="s">
        <v>532</v>
      </c>
      <c r="AB208" s="16">
        <v>67</v>
      </c>
      <c r="AC208" s="16" t="s">
        <v>63</v>
      </c>
    </row>
    <row r="209" spans="1:29">
      <c r="A209" s="11">
        <v>45387</v>
      </c>
      <c r="B209" s="12" t="s">
        <v>68</v>
      </c>
      <c r="C209" s="13" t="s">
        <v>197</v>
      </c>
      <c r="D209" s="13" t="s">
        <v>198</v>
      </c>
      <c r="E209" s="14">
        <v>40.25</v>
      </c>
      <c r="F209" s="15">
        <f t="shared" si="135"/>
        <v>0.28999999999999915</v>
      </c>
      <c r="G209" s="16">
        <v>39.96</v>
      </c>
      <c r="H209" s="16">
        <v>1600</v>
      </c>
      <c r="I209" s="17">
        <f t="shared" si="136"/>
        <v>63936</v>
      </c>
      <c r="J209" s="16"/>
      <c r="K209" s="16"/>
      <c r="L209" s="17">
        <f t="shared" si="137"/>
        <v>63936</v>
      </c>
      <c r="M209" s="16">
        <v>34000</v>
      </c>
      <c r="N209" s="16"/>
      <c r="O209" s="16">
        <v>286</v>
      </c>
      <c r="P209" s="16"/>
      <c r="Q209" s="16"/>
      <c r="R209" s="16"/>
      <c r="S209" s="17">
        <f t="shared" si="138"/>
        <v>29650</v>
      </c>
      <c r="T209" s="16">
        <v>29650</v>
      </c>
      <c r="U209" s="16"/>
      <c r="V209" s="16"/>
      <c r="W209" s="16"/>
      <c r="X209" s="17">
        <f t="shared" si="139"/>
        <v>0</v>
      </c>
      <c r="Y209" s="16" t="s">
        <v>405</v>
      </c>
      <c r="Z209" s="16" t="s">
        <v>62</v>
      </c>
      <c r="AA209" s="16" t="s">
        <v>451</v>
      </c>
      <c r="AB209" s="16">
        <v>52</v>
      </c>
      <c r="AC209" s="16" t="s">
        <v>63</v>
      </c>
    </row>
    <row r="210" spans="1:29">
      <c r="A210" s="11">
        <v>45388</v>
      </c>
      <c r="B210" s="12" t="s">
        <v>68</v>
      </c>
      <c r="C210" s="13" t="s">
        <v>199</v>
      </c>
      <c r="D210" s="13" t="s">
        <v>200</v>
      </c>
      <c r="E210" s="14">
        <v>33.479999999999997</v>
      </c>
      <c r="F210" s="15">
        <f t="shared" si="135"/>
        <v>0.27999999999999403</v>
      </c>
      <c r="G210" s="16">
        <v>33.200000000000003</v>
      </c>
      <c r="H210" s="16">
        <v>1600</v>
      </c>
      <c r="I210" s="17">
        <f t="shared" si="136"/>
        <v>53120.000000000007</v>
      </c>
      <c r="J210" s="16"/>
      <c r="K210" s="16"/>
      <c r="L210" s="17">
        <f t="shared" si="137"/>
        <v>53120.000000000007</v>
      </c>
      <c r="M210" s="16">
        <v>39000</v>
      </c>
      <c r="N210" s="16"/>
      <c r="O210" s="16">
        <v>320</v>
      </c>
      <c r="P210" s="16"/>
      <c r="Q210" s="16"/>
      <c r="R210" s="16"/>
      <c r="S210" s="17">
        <f t="shared" si="138"/>
        <v>13800.000000000007</v>
      </c>
      <c r="T210" s="16">
        <v>13800</v>
      </c>
      <c r="U210" s="16"/>
      <c r="V210" s="16"/>
      <c r="W210" s="16"/>
      <c r="X210" s="17">
        <f t="shared" si="139"/>
        <v>7.2759576141834259E-12</v>
      </c>
      <c r="Y210" s="16" t="s">
        <v>405</v>
      </c>
      <c r="Z210" s="16" t="s">
        <v>62</v>
      </c>
      <c r="AA210" s="16" t="s">
        <v>453</v>
      </c>
      <c r="AB210" s="16">
        <v>54</v>
      </c>
      <c r="AC210" s="16" t="s">
        <v>63</v>
      </c>
    </row>
    <row r="211" spans="1:29">
      <c r="A211" s="11">
        <v>45388</v>
      </c>
      <c r="B211" s="12" t="s">
        <v>68</v>
      </c>
      <c r="C211" s="13" t="s">
        <v>201</v>
      </c>
      <c r="D211" s="13" t="s">
        <v>202</v>
      </c>
      <c r="E211" s="14">
        <v>29.65</v>
      </c>
      <c r="F211" s="15">
        <f t="shared" si="135"/>
        <v>0.22999999999999687</v>
      </c>
      <c r="G211" s="16">
        <v>29.42</v>
      </c>
      <c r="H211" s="16">
        <v>1600</v>
      </c>
      <c r="I211" s="17">
        <f t="shared" si="136"/>
        <v>47072</v>
      </c>
      <c r="J211" s="16"/>
      <c r="K211" s="16"/>
      <c r="L211" s="17">
        <f t="shared" si="137"/>
        <v>47072</v>
      </c>
      <c r="M211" s="16">
        <v>26516</v>
      </c>
      <c r="N211" s="16"/>
      <c r="O211" s="16">
        <v>256</v>
      </c>
      <c r="P211" s="16"/>
      <c r="Q211" s="16"/>
      <c r="R211" s="16"/>
      <c r="S211" s="17">
        <f t="shared" si="138"/>
        <v>20300</v>
      </c>
      <c r="T211" s="16">
        <v>20300</v>
      </c>
      <c r="U211" s="16"/>
      <c r="V211" s="16"/>
      <c r="W211" s="16"/>
      <c r="X211" s="17">
        <f t="shared" si="139"/>
        <v>0</v>
      </c>
      <c r="Y211" s="16" t="s">
        <v>405</v>
      </c>
      <c r="Z211" s="16" t="s">
        <v>62</v>
      </c>
      <c r="AA211" s="16" t="s">
        <v>441</v>
      </c>
      <c r="AB211" s="16">
        <v>40</v>
      </c>
      <c r="AC211" s="16" t="s">
        <v>63</v>
      </c>
    </row>
    <row r="212" spans="1:29">
      <c r="A212" s="11">
        <v>45388</v>
      </c>
      <c r="B212" s="12" t="s">
        <v>68</v>
      </c>
      <c r="C212" s="13" t="s">
        <v>203</v>
      </c>
      <c r="D212" s="13" t="s">
        <v>204</v>
      </c>
      <c r="E212" s="14">
        <v>34.380000000000003</v>
      </c>
      <c r="F212" s="15">
        <f t="shared" si="135"/>
        <v>0.19000000000000483</v>
      </c>
      <c r="G212" s="16">
        <v>34.19</v>
      </c>
      <c r="H212" s="16">
        <v>1600</v>
      </c>
      <c r="I212" s="17">
        <f t="shared" si="136"/>
        <v>54704</v>
      </c>
      <c r="J212" s="16"/>
      <c r="K212" s="16"/>
      <c r="L212" s="17">
        <f t="shared" si="137"/>
        <v>54704</v>
      </c>
      <c r="M212" s="16">
        <v>31500</v>
      </c>
      <c r="N212" s="16"/>
      <c r="O212" s="16">
        <v>304</v>
      </c>
      <c r="P212" s="16"/>
      <c r="Q212" s="16"/>
      <c r="R212" s="16"/>
      <c r="S212" s="17">
        <f t="shared" si="138"/>
        <v>22900</v>
      </c>
      <c r="T212" s="16">
        <v>22900</v>
      </c>
      <c r="U212" s="16"/>
      <c r="V212" s="16"/>
      <c r="W212" s="16"/>
      <c r="X212" s="17">
        <f t="shared" si="139"/>
        <v>0</v>
      </c>
      <c r="Y212" s="16" t="s">
        <v>405</v>
      </c>
      <c r="Z212" s="16" t="s">
        <v>62</v>
      </c>
      <c r="AA212" s="16" t="s">
        <v>635</v>
      </c>
      <c r="AB212" s="16">
        <v>35</v>
      </c>
      <c r="AC212" s="16" t="s">
        <v>63</v>
      </c>
    </row>
    <row r="213" spans="1:29">
      <c r="A213" s="11">
        <v>45388</v>
      </c>
      <c r="B213" s="12" t="s">
        <v>68</v>
      </c>
      <c r="C213" s="13" t="s">
        <v>205</v>
      </c>
      <c r="D213" s="13" t="s">
        <v>206</v>
      </c>
      <c r="E213" s="14">
        <v>24.76</v>
      </c>
      <c r="F213" s="15">
        <f t="shared" si="135"/>
        <v>0.32000000000000028</v>
      </c>
      <c r="G213" s="16">
        <v>24.44</v>
      </c>
      <c r="H213" s="16">
        <v>1600</v>
      </c>
      <c r="I213" s="17">
        <f t="shared" si="136"/>
        <v>39104</v>
      </c>
      <c r="J213" s="16"/>
      <c r="K213" s="16"/>
      <c r="L213" s="17">
        <f t="shared" si="137"/>
        <v>39104</v>
      </c>
      <c r="M213" s="16">
        <v>30000</v>
      </c>
      <c r="N213" s="16">
        <v>200</v>
      </c>
      <c r="O213" s="16">
        <v>304</v>
      </c>
      <c r="P213" s="16"/>
      <c r="Q213" s="16"/>
      <c r="R213" s="16"/>
      <c r="S213" s="17">
        <f t="shared" si="138"/>
        <v>8600</v>
      </c>
      <c r="T213" s="16">
        <v>8600</v>
      </c>
      <c r="U213" s="16"/>
      <c r="V213" s="16"/>
      <c r="W213" s="16"/>
      <c r="X213" s="17">
        <f t="shared" si="139"/>
        <v>0</v>
      </c>
      <c r="Y213" s="16" t="s">
        <v>405</v>
      </c>
      <c r="Z213" s="16" t="s">
        <v>62</v>
      </c>
      <c r="AA213" s="16" t="s">
        <v>454</v>
      </c>
      <c r="AB213" s="16">
        <v>55</v>
      </c>
      <c r="AC213" s="16" t="s">
        <v>63</v>
      </c>
    </row>
    <row r="214" spans="1:29">
      <c r="A214" s="11">
        <v>45389</v>
      </c>
      <c r="B214" s="12" t="s">
        <v>68</v>
      </c>
      <c r="C214" s="13" t="s">
        <v>207</v>
      </c>
      <c r="D214" s="13" t="s">
        <v>208</v>
      </c>
      <c r="E214" s="14">
        <v>41.45</v>
      </c>
      <c r="F214" s="15">
        <f t="shared" si="135"/>
        <v>0.26000000000000512</v>
      </c>
      <c r="G214" s="16">
        <v>41.19</v>
      </c>
      <c r="H214" s="16">
        <v>1600</v>
      </c>
      <c r="I214" s="17">
        <f t="shared" si="136"/>
        <v>65904</v>
      </c>
      <c r="J214" s="16"/>
      <c r="K214" s="16"/>
      <c r="L214" s="17">
        <f t="shared" si="137"/>
        <v>65904</v>
      </c>
      <c r="M214" s="16">
        <v>56000</v>
      </c>
      <c r="N214" s="16"/>
      <c r="O214" s="16">
        <v>304</v>
      </c>
      <c r="P214" s="16"/>
      <c r="Q214" s="16"/>
      <c r="R214" s="16"/>
      <c r="S214" s="17">
        <f t="shared" si="138"/>
        <v>9600</v>
      </c>
      <c r="T214" s="16">
        <v>9600</v>
      </c>
      <c r="U214" s="16"/>
      <c r="V214" s="16"/>
      <c r="W214" s="16"/>
      <c r="X214" s="17">
        <f t="shared" si="139"/>
        <v>0</v>
      </c>
      <c r="Y214" s="16" t="s">
        <v>405</v>
      </c>
      <c r="Z214" s="16" t="s">
        <v>62</v>
      </c>
      <c r="AA214" s="16" t="s">
        <v>438</v>
      </c>
      <c r="AB214" s="16">
        <v>37</v>
      </c>
      <c r="AC214" s="16" t="s">
        <v>63</v>
      </c>
    </row>
    <row r="215" spans="1:29">
      <c r="A215" s="11">
        <v>45389</v>
      </c>
      <c r="B215" s="12" t="s">
        <v>68</v>
      </c>
      <c r="C215" s="13" t="s">
        <v>209</v>
      </c>
      <c r="D215" s="13" t="s">
        <v>210</v>
      </c>
      <c r="E215" s="14">
        <v>43.16</v>
      </c>
      <c r="F215" s="15">
        <f t="shared" si="135"/>
        <v>0.25999999999999801</v>
      </c>
      <c r="G215" s="16">
        <v>42.9</v>
      </c>
      <c r="H215" s="16">
        <v>1600</v>
      </c>
      <c r="I215" s="17">
        <f t="shared" si="136"/>
        <v>68640</v>
      </c>
      <c r="J215" s="16"/>
      <c r="K215" s="16"/>
      <c r="L215" s="17">
        <f t="shared" si="137"/>
        <v>68640</v>
      </c>
      <c r="M215" s="16">
        <v>59000</v>
      </c>
      <c r="N215" s="16"/>
      <c r="O215" s="16">
        <v>290</v>
      </c>
      <c r="P215" s="16"/>
      <c r="Q215" s="16"/>
      <c r="R215" s="16"/>
      <c r="S215" s="17">
        <f t="shared" si="138"/>
        <v>9350</v>
      </c>
      <c r="T215" s="16">
        <v>9350</v>
      </c>
      <c r="U215" s="16"/>
      <c r="V215" s="16"/>
      <c r="W215" s="16"/>
      <c r="X215" s="17">
        <f t="shared" si="139"/>
        <v>0</v>
      </c>
      <c r="Y215" s="16" t="s">
        <v>405</v>
      </c>
      <c r="Z215" s="16" t="s">
        <v>62</v>
      </c>
      <c r="AA215" s="16" t="s">
        <v>439</v>
      </c>
      <c r="AB215" s="16">
        <v>38</v>
      </c>
      <c r="AC215" s="16" t="s">
        <v>63</v>
      </c>
    </row>
    <row r="216" spans="1:29">
      <c r="A216" s="11">
        <v>45389</v>
      </c>
      <c r="B216" s="12" t="s">
        <v>68</v>
      </c>
      <c r="C216" s="13" t="s">
        <v>211</v>
      </c>
      <c r="D216" s="13" t="s">
        <v>212</v>
      </c>
      <c r="E216" s="14">
        <v>42.2</v>
      </c>
      <c r="F216" s="15">
        <f t="shared" si="135"/>
        <v>0.34000000000000341</v>
      </c>
      <c r="G216" s="16">
        <v>41.86</v>
      </c>
      <c r="H216" s="16">
        <v>1600</v>
      </c>
      <c r="I216" s="17">
        <f t="shared" si="136"/>
        <v>66976</v>
      </c>
      <c r="J216" s="16"/>
      <c r="K216" s="16"/>
      <c r="L216" s="17">
        <f t="shared" si="137"/>
        <v>66976</v>
      </c>
      <c r="M216" s="16">
        <v>57000</v>
      </c>
      <c r="N216" s="16">
        <v>400</v>
      </c>
      <c r="O216" s="16">
        <v>276</v>
      </c>
      <c r="P216" s="16"/>
      <c r="Q216" s="16"/>
      <c r="R216" s="16"/>
      <c r="S216" s="17">
        <f t="shared" si="138"/>
        <v>9300</v>
      </c>
      <c r="T216" s="16">
        <v>9300</v>
      </c>
      <c r="U216" s="16"/>
      <c r="V216" s="16"/>
      <c r="W216" s="16"/>
      <c r="X216" s="17">
        <f t="shared" si="139"/>
        <v>0</v>
      </c>
      <c r="Y216" s="16" t="s">
        <v>405</v>
      </c>
      <c r="Z216" s="16" t="s">
        <v>62</v>
      </c>
      <c r="AA216" s="16" t="s">
        <v>435</v>
      </c>
      <c r="AB216" s="16">
        <v>33</v>
      </c>
      <c r="AC216" s="16" t="s">
        <v>63</v>
      </c>
    </row>
    <row r="217" spans="1:29">
      <c r="A217" s="11">
        <v>45389</v>
      </c>
      <c r="B217" s="12" t="s">
        <v>68</v>
      </c>
      <c r="C217" s="13" t="s">
        <v>213</v>
      </c>
      <c r="D217" s="13" t="s">
        <v>214</v>
      </c>
      <c r="E217" s="14">
        <v>34.54</v>
      </c>
      <c r="F217" s="15">
        <f t="shared" si="135"/>
        <v>0.22999999999999687</v>
      </c>
      <c r="G217" s="16">
        <v>34.31</v>
      </c>
      <c r="H217" s="16">
        <v>1600</v>
      </c>
      <c r="I217" s="17">
        <f t="shared" si="136"/>
        <v>54896</v>
      </c>
      <c r="J217" s="16"/>
      <c r="K217" s="16"/>
      <c r="L217" s="17">
        <f t="shared" si="137"/>
        <v>54896</v>
      </c>
      <c r="M217" s="16">
        <v>46000</v>
      </c>
      <c r="N217" s="16"/>
      <c r="O217" s="16">
        <v>296</v>
      </c>
      <c r="P217" s="16"/>
      <c r="Q217" s="16"/>
      <c r="R217" s="16"/>
      <c r="S217" s="17">
        <f t="shared" si="138"/>
        <v>8600</v>
      </c>
      <c r="T217" s="16">
        <v>8600</v>
      </c>
      <c r="U217" s="16"/>
      <c r="V217" s="16"/>
      <c r="W217" s="16"/>
      <c r="X217" s="17">
        <f t="shared" si="139"/>
        <v>0</v>
      </c>
      <c r="Y217" s="16" t="s">
        <v>405</v>
      </c>
      <c r="Z217" s="16" t="s">
        <v>62</v>
      </c>
      <c r="AA217" s="16" t="s">
        <v>440</v>
      </c>
      <c r="AB217" s="16">
        <v>39</v>
      </c>
      <c r="AC217" s="16" t="s">
        <v>63</v>
      </c>
    </row>
    <row r="218" spans="1:29">
      <c r="A218" s="11">
        <v>45390</v>
      </c>
      <c r="B218" s="12" t="s">
        <v>68</v>
      </c>
      <c r="C218" s="13" t="s">
        <v>304</v>
      </c>
      <c r="D218" s="25" t="s">
        <v>305</v>
      </c>
      <c r="E218" s="14">
        <v>41.12</v>
      </c>
      <c r="F218" s="15">
        <f t="shared" ref="F218:F220" si="140">SUM(E218-G218)</f>
        <v>0.26999999999999602</v>
      </c>
      <c r="G218" s="16">
        <v>40.85</v>
      </c>
      <c r="H218" s="16">
        <v>1600</v>
      </c>
      <c r="I218" s="17">
        <f t="shared" ref="I218:I220" si="141">G218*H218</f>
        <v>65360</v>
      </c>
      <c r="J218" s="16"/>
      <c r="K218" s="16"/>
      <c r="L218" s="17">
        <f t="shared" ref="L218:L220" si="142">I218+J218+K218</f>
        <v>65360</v>
      </c>
      <c r="M218" s="16">
        <v>55000</v>
      </c>
      <c r="N218" s="16"/>
      <c r="O218" s="16">
        <v>260</v>
      </c>
      <c r="P218" s="16"/>
      <c r="Q218" s="16"/>
      <c r="R218" s="16"/>
      <c r="S218" s="17">
        <f t="shared" ref="S218:S220" si="143">L218-M218-N218-O218-P218-Q218-R218</f>
        <v>10100</v>
      </c>
      <c r="T218" s="16">
        <v>10100</v>
      </c>
      <c r="U218" s="16"/>
      <c r="V218" s="16"/>
      <c r="W218" s="16"/>
      <c r="X218" s="17">
        <f t="shared" ref="X218:X220" si="144">S218-T218-U218-V218-W218</f>
        <v>0</v>
      </c>
      <c r="Y218" s="16" t="s">
        <v>405</v>
      </c>
      <c r="Z218" s="16" t="s">
        <v>62</v>
      </c>
      <c r="AA218" s="16" t="s">
        <v>436</v>
      </c>
      <c r="AB218" s="16">
        <v>34</v>
      </c>
      <c r="AC218" s="16" t="s">
        <v>63</v>
      </c>
    </row>
    <row r="219" spans="1:29">
      <c r="A219" s="11">
        <v>45390</v>
      </c>
      <c r="B219" s="12" t="s">
        <v>68</v>
      </c>
      <c r="C219" s="13" t="s">
        <v>306</v>
      </c>
      <c r="D219" s="25" t="s">
        <v>307</v>
      </c>
      <c r="E219" s="14">
        <v>40.270000000000003</v>
      </c>
      <c r="F219" s="15">
        <f t="shared" si="140"/>
        <v>0.30000000000000426</v>
      </c>
      <c r="G219" s="16">
        <v>39.97</v>
      </c>
      <c r="H219" s="16">
        <v>1600</v>
      </c>
      <c r="I219" s="17">
        <f t="shared" si="141"/>
        <v>63952</v>
      </c>
      <c r="J219" s="16"/>
      <c r="K219" s="16"/>
      <c r="L219" s="17">
        <f t="shared" si="142"/>
        <v>63952</v>
      </c>
      <c r="M219" s="16">
        <v>54000</v>
      </c>
      <c r="N219" s="16"/>
      <c r="O219" s="16">
        <v>363</v>
      </c>
      <c r="P219" s="16"/>
      <c r="Q219" s="16"/>
      <c r="R219" s="16">
        <v>639</v>
      </c>
      <c r="S219" s="17">
        <f t="shared" si="143"/>
        <v>8950</v>
      </c>
      <c r="T219" s="16">
        <v>8950</v>
      </c>
      <c r="U219" s="16"/>
      <c r="V219" s="16"/>
      <c r="W219" s="16"/>
      <c r="X219" s="17">
        <f t="shared" si="144"/>
        <v>0</v>
      </c>
      <c r="Y219" s="16" t="s">
        <v>533</v>
      </c>
      <c r="Z219" s="16" t="s">
        <v>62</v>
      </c>
      <c r="AA219" s="16" t="s">
        <v>547</v>
      </c>
      <c r="AB219" s="16">
        <v>69</v>
      </c>
      <c r="AC219" s="16" t="s">
        <v>63</v>
      </c>
    </row>
    <row r="220" spans="1:29">
      <c r="A220" s="11">
        <v>45391</v>
      </c>
      <c r="B220" s="12" t="s">
        <v>68</v>
      </c>
      <c r="C220" s="13" t="s">
        <v>308</v>
      </c>
      <c r="D220" s="25" t="s">
        <v>309</v>
      </c>
      <c r="E220" s="14">
        <v>42.46</v>
      </c>
      <c r="F220" s="15">
        <f t="shared" si="140"/>
        <v>0.21000000000000085</v>
      </c>
      <c r="G220" s="16">
        <v>42.25</v>
      </c>
      <c r="H220" s="16">
        <v>1600</v>
      </c>
      <c r="I220" s="17">
        <f t="shared" si="141"/>
        <v>67600</v>
      </c>
      <c r="J220" s="16"/>
      <c r="K220" s="16"/>
      <c r="L220" s="17">
        <f t="shared" si="142"/>
        <v>67600</v>
      </c>
      <c r="M220" s="16">
        <v>57000</v>
      </c>
      <c r="N220" s="16"/>
      <c r="O220" s="16">
        <v>350</v>
      </c>
      <c r="P220" s="16"/>
      <c r="Q220" s="16"/>
      <c r="R220" s="16"/>
      <c r="S220" s="17">
        <f t="shared" si="143"/>
        <v>10250</v>
      </c>
      <c r="T220" s="16">
        <v>10250</v>
      </c>
      <c r="U220" s="16"/>
      <c r="V220" s="16"/>
      <c r="W220" s="16"/>
      <c r="X220" s="17">
        <f t="shared" si="144"/>
        <v>0</v>
      </c>
      <c r="Y220" s="16" t="s">
        <v>533</v>
      </c>
      <c r="Z220" s="16" t="s">
        <v>62</v>
      </c>
      <c r="AA220" s="16" t="s">
        <v>546</v>
      </c>
      <c r="AB220" s="16">
        <v>68</v>
      </c>
      <c r="AC220" s="16" t="s">
        <v>63</v>
      </c>
    </row>
    <row r="221" spans="1:29">
      <c r="A221" s="11">
        <v>45393</v>
      </c>
      <c r="B221" s="12" t="s">
        <v>68</v>
      </c>
      <c r="C221" s="13" t="s">
        <v>475</v>
      </c>
      <c r="D221" s="13" t="s">
        <v>476</v>
      </c>
      <c r="E221" s="14">
        <v>34.229999999999997</v>
      </c>
      <c r="F221" s="15">
        <f t="shared" ref="F221:F223" si="145">SUM(E221-G221)</f>
        <v>0.17999999999999972</v>
      </c>
      <c r="G221" s="16">
        <v>34.049999999999997</v>
      </c>
      <c r="H221" s="16">
        <v>1600</v>
      </c>
      <c r="I221" s="17">
        <f t="shared" ref="I221:I223" si="146">G221*H221</f>
        <v>54479.999999999993</v>
      </c>
      <c r="J221" s="16"/>
      <c r="K221" s="16"/>
      <c r="L221" s="17">
        <f t="shared" ref="L221:L223" si="147">I221+J221+K221</f>
        <v>54479.999999999993</v>
      </c>
      <c r="M221" s="16">
        <v>44000</v>
      </c>
      <c r="N221" s="16"/>
      <c r="O221" s="16">
        <v>330</v>
      </c>
      <c r="P221" s="16"/>
      <c r="Q221" s="16"/>
      <c r="R221" s="16"/>
      <c r="S221" s="17">
        <f t="shared" ref="S221:S223" si="148">L221-M221-N221-O221-P221-Q221-R221</f>
        <v>10149.999999999993</v>
      </c>
      <c r="T221" s="16">
        <v>10150</v>
      </c>
      <c r="U221" s="16"/>
      <c r="V221" s="16"/>
      <c r="W221" s="16"/>
      <c r="X221" s="17">
        <f t="shared" ref="X221:X223" si="149">S221-T221-U221-V221-W221</f>
        <v>-7.2759576141834259E-12</v>
      </c>
      <c r="Y221" s="16" t="s">
        <v>879</v>
      </c>
      <c r="Z221" s="16" t="s">
        <v>62</v>
      </c>
      <c r="AA221" s="16" t="s">
        <v>440</v>
      </c>
      <c r="AB221" s="16">
        <v>83</v>
      </c>
      <c r="AC221" s="16" t="s">
        <v>63</v>
      </c>
    </row>
    <row r="222" spans="1:29">
      <c r="A222" s="11">
        <v>45394</v>
      </c>
      <c r="B222" s="12" t="s">
        <v>68</v>
      </c>
      <c r="C222" s="13" t="s">
        <v>477</v>
      </c>
      <c r="D222" s="13" t="s">
        <v>478</v>
      </c>
      <c r="E222" s="14">
        <v>42.74</v>
      </c>
      <c r="F222" s="15">
        <f t="shared" si="145"/>
        <v>0.25</v>
      </c>
      <c r="G222" s="16">
        <v>42.49</v>
      </c>
      <c r="H222" s="16">
        <v>1600</v>
      </c>
      <c r="I222" s="17">
        <f t="shared" si="146"/>
        <v>67984</v>
      </c>
      <c r="J222" s="16"/>
      <c r="K222" s="16"/>
      <c r="L222" s="17">
        <f t="shared" si="147"/>
        <v>67984</v>
      </c>
      <c r="M222" s="16">
        <v>41000</v>
      </c>
      <c r="N222" s="16"/>
      <c r="O222" s="16">
        <v>334</v>
      </c>
      <c r="P222" s="16"/>
      <c r="Q222" s="16"/>
      <c r="R222" s="16"/>
      <c r="S222" s="17">
        <f t="shared" si="148"/>
        <v>26650</v>
      </c>
      <c r="T222" s="16">
        <v>26650</v>
      </c>
      <c r="U222" s="16"/>
      <c r="V222" s="16"/>
      <c r="W222" s="16"/>
      <c r="X222" s="17">
        <f t="shared" si="149"/>
        <v>0</v>
      </c>
      <c r="Y222" s="16" t="s">
        <v>614</v>
      </c>
      <c r="Z222" s="16" t="s">
        <v>62</v>
      </c>
      <c r="AA222" s="16" t="s">
        <v>416</v>
      </c>
      <c r="AB222" s="16">
        <v>73</v>
      </c>
      <c r="AC222" s="16" t="s">
        <v>63</v>
      </c>
    </row>
    <row r="223" spans="1:29">
      <c r="A223" s="11">
        <v>45394</v>
      </c>
      <c r="B223" s="12" t="s">
        <v>68</v>
      </c>
      <c r="C223" s="13" t="s">
        <v>479</v>
      </c>
      <c r="D223" s="13" t="s">
        <v>480</v>
      </c>
      <c r="E223" s="14">
        <v>38.97</v>
      </c>
      <c r="F223" s="15">
        <f t="shared" si="145"/>
        <v>0.22999999999999687</v>
      </c>
      <c r="G223" s="16">
        <v>38.74</v>
      </c>
      <c r="H223" s="16">
        <v>1600</v>
      </c>
      <c r="I223" s="17">
        <f t="shared" si="146"/>
        <v>61984</v>
      </c>
      <c r="J223" s="16"/>
      <c r="K223" s="16"/>
      <c r="L223" s="17">
        <f t="shared" si="147"/>
        <v>61984</v>
      </c>
      <c r="M223" s="16">
        <v>41000</v>
      </c>
      <c r="N223" s="16"/>
      <c r="O223" s="16">
        <v>334</v>
      </c>
      <c r="P223" s="16"/>
      <c r="Q223" s="16"/>
      <c r="R223" s="16"/>
      <c r="S223" s="17">
        <f t="shared" si="148"/>
        <v>20650</v>
      </c>
      <c r="T223" s="16">
        <v>20650</v>
      </c>
      <c r="U223" s="16"/>
      <c r="V223" s="16"/>
      <c r="W223" s="16"/>
      <c r="X223" s="17">
        <f t="shared" si="149"/>
        <v>0</v>
      </c>
      <c r="Y223" s="16" t="s">
        <v>614</v>
      </c>
      <c r="Z223" s="16" t="s">
        <v>62</v>
      </c>
      <c r="AA223" s="16" t="s">
        <v>617</v>
      </c>
      <c r="AB223" s="16">
        <v>72</v>
      </c>
      <c r="AC223" s="16" t="s">
        <v>63</v>
      </c>
    </row>
    <row r="224" spans="1:29" s="34" customFormat="1">
      <c r="A224" s="27">
        <v>45397</v>
      </c>
      <c r="B224" s="28" t="s">
        <v>68</v>
      </c>
      <c r="C224" s="29" t="s">
        <v>549</v>
      </c>
      <c r="D224" s="29" t="s">
        <v>550</v>
      </c>
      <c r="E224" s="30">
        <v>23.72</v>
      </c>
      <c r="F224" s="31">
        <f t="shared" ref="F224:F225" si="150">SUM(E224-G224)</f>
        <v>23.72</v>
      </c>
      <c r="G224" s="32"/>
      <c r="H224" s="32"/>
      <c r="I224" s="33">
        <f t="shared" ref="I224:I225" si="151">G224*H224</f>
        <v>0</v>
      </c>
      <c r="J224" s="32" t="s">
        <v>758</v>
      </c>
      <c r="K224" s="32"/>
      <c r="L224" s="33" t="e">
        <f t="shared" ref="L224:L225" si="152">I224+J224+K224</f>
        <v>#VALUE!</v>
      </c>
      <c r="M224" s="32"/>
      <c r="N224" s="32"/>
      <c r="O224" s="32"/>
      <c r="P224" s="32"/>
      <c r="Q224" s="32"/>
      <c r="R224" s="32"/>
      <c r="S224" s="33" t="e">
        <f t="shared" ref="S224:S225" si="153">L224-M224-N224-O224-P224-Q224-R224</f>
        <v>#VALUE!</v>
      </c>
      <c r="T224" s="32"/>
      <c r="U224" s="32"/>
      <c r="V224" s="32"/>
      <c r="W224" s="32"/>
      <c r="X224" s="33" t="e">
        <f t="shared" ref="X224:X225" si="154">S224-T224-U224-V224-W224</f>
        <v>#VALUE!</v>
      </c>
      <c r="Y224" s="32"/>
      <c r="Z224" s="32" t="s">
        <v>62</v>
      </c>
      <c r="AA224" s="32"/>
      <c r="AB224" s="32"/>
      <c r="AC224" s="32" t="s">
        <v>63</v>
      </c>
    </row>
    <row r="225" spans="1:29" s="34" customFormat="1">
      <c r="A225" s="27">
        <v>45397</v>
      </c>
      <c r="B225" s="28" t="s">
        <v>68</v>
      </c>
      <c r="C225" s="29" t="s">
        <v>551</v>
      </c>
      <c r="D225" s="29" t="s">
        <v>552</v>
      </c>
      <c r="E225" s="30">
        <v>41.79</v>
      </c>
      <c r="F225" s="31">
        <f t="shared" si="150"/>
        <v>41.79</v>
      </c>
      <c r="G225" s="32"/>
      <c r="H225" s="32"/>
      <c r="I225" s="33">
        <f t="shared" si="151"/>
        <v>0</v>
      </c>
      <c r="J225" s="32" t="s">
        <v>758</v>
      </c>
      <c r="K225" s="32"/>
      <c r="L225" s="33" t="e">
        <f t="shared" si="152"/>
        <v>#VALUE!</v>
      </c>
      <c r="M225" s="32"/>
      <c r="N225" s="32"/>
      <c r="O225" s="32"/>
      <c r="P225" s="32"/>
      <c r="Q225" s="32"/>
      <c r="R225" s="32"/>
      <c r="S225" s="33" t="e">
        <f t="shared" si="153"/>
        <v>#VALUE!</v>
      </c>
      <c r="T225" s="32"/>
      <c r="U225" s="32"/>
      <c r="V225" s="32"/>
      <c r="W225" s="32"/>
      <c r="X225" s="33" t="e">
        <f t="shared" si="154"/>
        <v>#VALUE!</v>
      </c>
      <c r="Y225" s="32"/>
      <c r="Z225" s="32" t="s">
        <v>62</v>
      </c>
      <c r="AA225" s="32"/>
      <c r="AB225" s="32"/>
      <c r="AC225" s="32" t="s">
        <v>63</v>
      </c>
    </row>
    <row r="227" spans="1:29">
      <c r="A227" s="11">
        <v>45383</v>
      </c>
      <c r="B227" s="12" t="s">
        <v>85</v>
      </c>
      <c r="C227" s="13" t="s">
        <v>86</v>
      </c>
      <c r="D227" s="13" t="s">
        <v>87</v>
      </c>
      <c r="E227" s="14">
        <v>34.049999999999997</v>
      </c>
      <c r="F227" s="15">
        <f t="shared" ref="F227:F229" si="155">SUM(E227-G227)</f>
        <v>0.29999999999999716</v>
      </c>
      <c r="G227" s="16">
        <v>33.75</v>
      </c>
      <c r="H227" s="16">
        <v>1250</v>
      </c>
      <c r="I227" s="17">
        <f t="shared" ref="I227:I229" si="156">G227*H227</f>
        <v>42187.5</v>
      </c>
      <c r="J227" s="16"/>
      <c r="K227" s="16"/>
      <c r="L227" s="17">
        <f t="shared" ref="L227:L229" si="157">I227+J227+K227</f>
        <v>42187.5</v>
      </c>
      <c r="M227" s="16">
        <v>33000</v>
      </c>
      <c r="N227" s="16"/>
      <c r="O227" s="16">
        <v>337</v>
      </c>
      <c r="P227" s="16"/>
      <c r="Q227" s="16"/>
      <c r="R227" s="16"/>
      <c r="S227" s="17">
        <f t="shared" ref="S227:S229" si="158">L227-M227-N227-O227-P227-Q227-R227</f>
        <v>8850.5</v>
      </c>
      <c r="T227" s="16">
        <v>8850.5</v>
      </c>
      <c r="U227" s="16"/>
      <c r="V227" s="16"/>
      <c r="W227" s="16"/>
      <c r="X227" s="17">
        <f t="shared" ref="X227:X229" si="159">S227-T227-U227-V227-W227</f>
        <v>0</v>
      </c>
      <c r="Y227" s="16" t="s">
        <v>298</v>
      </c>
      <c r="Z227" s="16" t="s">
        <v>62</v>
      </c>
      <c r="AA227" s="16" t="s">
        <v>299</v>
      </c>
      <c r="AB227" s="16">
        <v>97</v>
      </c>
      <c r="AC227" s="16" t="s">
        <v>63</v>
      </c>
    </row>
    <row r="228" spans="1:29">
      <c r="A228" s="11">
        <v>45383</v>
      </c>
      <c r="B228" s="12" t="s">
        <v>85</v>
      </c>
      <c r="C228" s="13" t="s">
        <v>88</v>
      </c>
      <c r="D228" s="13" t="s">
        <v>89</v>
      </c>
      <c r="E228" s="14">
        <v>34.18</v>
      </c>
      <c r="F228" s="15">
        <f t="shared" si="155"/>
        <v>0.35000000000000142</v>
      </c>
      <c r="G228" s="16">
        <v>33.83</v>
      </c>
      <c r="H228" s="16">
        <v>1250</v>
      </c>
      <c r="I228" s="17">
        <f t="shared" si="156"/>
        <v>42287.5</v>
      </c>
      <c r="J228" s="16"/>
      <c r="K228" s="16"/>
      <c r="L228" s="17">
        <f t="shared" si="157"/>
        <v>42287.5</v>
      </c>
      <c r="M228" s="16">
        <v>33000</v>
      </c>
      <c r="N228" s="16">
        <v>500</v>
      </c>
      <c r="O228" s="16">
        <v>337</v>
      </c>
      <c r="P228" s="16"/>
      <c r="Q228" s="16"/>
      <c r="R228" s="16"/>
      <c r="S228" s="17">
        <f t="shared" si="158"/>
        <v>8450.5</v>
      </c>
      <c r="T228" s="16">
        <v>8450.5</v>
      </c>
      <c r="U228" s="16"/>
      <c r="V228" s="16"/>
      <c r="W228" s="16"/>
      <c r="X228" s="17">
        <f t="shared" si="159"/>
        <v>0</v>
      </c>
      <c r="Y228" s="16" t="s">
        <v>458</v>
      </c>
      <c r="Z228" s="16" t="s">
        <v>62</v>
      </c>
      <c r="AA228" s="16" t="s">
        <v>466</v>
      </c>
      <c r="AB228" s="16">
        <v>5</v>
      </c>
      <c r="AC228" s="16" t="s">
        <v>63</v>
      </c>
    </row>
    <row r="229" spans="1:29">
      <c r="A229" s="11">
        <v>45385</v>
      </c>
      <c r="B229" s="12" t="s">
        <v>85</v>
      </c>
      <c r="C229" s="13" t="s">
        <v>131</v>
      </c>
      <c r="D229" s="13" t="s">
        <v>132</v>
      </c>
      <c r="E229" s="14">
        <v>41.81</v>
      </c>
      <c r="F229" s="15">
        <f t="shared" si="155"/>
        <v>0.44000000000000483</v>
      </c>
      <c r="G229" s="16">
        <v>41.37</v>
      </c>
      <c r="H229" s="16">
        <v>1250</v>
      </c>
      <c r="I229" s="17">
        <f t="shared" si="156"/>
        <v>51712.5</v>
      </c>
      <c r="J229" s="16"/>
      <c r="K229" s="16"/>
      <c r="L229" s="17">
        <f t="shared" si="157"/>
        <v>51712.5</v>
      </c>
      <c r="M229" s="16">
        <v>28000</v>
      </c>
      <c r="N229" s="16">
        <v>1400</v>
      </c>
      <c r="O229" s="16">
        <v>312</v>
      </c>
      <c r="P229" s="16"/>
      <c r="Q229" s="16"/>
      <c r="R229" s="16"/>
      <c r="S229" s="17">
        <f t="shared" si="158"/>
        <v>22000.5</v>
      </c>
      <c r="T229" s="16">
        <v>22000.5</v>
      </c>
      <c r="U229" s="16"/>
      <c r="V229" s="16"/>
      <c r="W229" s="16"/>
      <c r="X229" s="17">
        <f t="shared" si="159"/>
        <v>0</v>
      </c>
      <c r="Y229" s="16" t="s">
        <v>458</v>
      </c>
      <c r="Z229" s="16" t="s">
        <v>62</v>
      </c>
      <c r="AA229" s="16" t="s">
        <v>465</v>
      </c>
      <c r="AB229" s="16">
        <v>3</v>
      </c>
      <c r="AC229" s="16" t="s">
        <v>63</v>
      </c>
    </row>
    <row r="230" spans="1:29">
      <c r="A230" s="11">
        <v>45385</v>
      </c>
      <c r="B230" s="12" t="s">
        <v>85</v>
      </c>
      <c r="C230" s="13" t="s">
        <v>133</v>
      </c>
      <c r="D230" s="13" t="s">
        <v>134</v>
      </c>
      <c r="E230" s="14">
        <v>42.01</v>
      </c>
      <c r="F230" s="15">
        <f t="shared" ref="F230:F232" si="160">SUM(E230-G230)</f>
        <v>0.32999999999999829</v>
      </c>
      <c r="G230" s="16">
        <v>41.68</v>
      </c>
      <c r="H230" s="16">
        <v>1250</v>
      </c>
      <c r="I230" s="17">
        <f t="shared" ref="I230:I232" si="161">G230*H230</f>
        <v>52100</v>
      </c>
      <c r="J230" s="16"/>
      <c r="K230" s="16"/>
      <c r="L230" s="17">
        <f t="shared" ref="L230:L232" si="162">I230+J230+K230</f>
        <v>52100</v>
      </c>
      <c r="M230" s="16">
        <v>22000</v>
      </c>
      <c r="N230" s="16">
        <v>300</v>
      </c>
      <c r="O230" s="16">
        <v>350</v>
      </c>
      <c r="P230" s="16"/>
      <c r="Q230" s="16"/>
      <c r="R230" s="16"/>
      <c r="S230" s="17">
        <f t="shared" ref="S230:S232" si="163">L230-M230-N230-O230-P230-Q230-R230</f>
        <v>29450</v>
      </c>
      <c r="T230" s="16">
        <v>29450</v>
      </c>
      <c r="U230" s="16"/>
      <c r="V230" s="16"/>
      <c r="W230" s="16"/>
      <c r="X230" s="17">
        <f t="shared" ref="X230:X232" si="164">S230-T230-U230-V230-W230</f>
        <v>0</v>
      </c>
      <c r="Y230" s="16" t="s">
        <v>533</v>
      </c>
      <c r="Z230" s="16" t="s">
        <v>62</v>
      </c>
      <c r="AA230" s="16" t="s">
        <v>541</v>
      </c>
      <c r="AB230" s="16">
        <v>9</v>
      </c>
      <c r="AC230" s="16" t="s">
        <v>63</v>
      </c>
    </row>
    <row r="231" spans="1:29">
      <c r="A231" s="11">
        <v>45385</v>
      </c>
      <c r="B231" s="12" t="s">
        <v>85</v>
      </c>
      <c r="C231" s="13" t="s">
        <v>135</v>
      </c>
      <c r="D231" s="13" t="s">
        <v>136</v>
      </c>
      <c r="E231" s="14">
        <v>34</v>
      </c>
      <c r="F231" s="15">
        <f t="shared" si="160"/>
        <v>0.35999999999999943</v>
      </c>
      <c r="G231" s="16">
        <v>33.64</v>
      </c>
      <c r="H231" s="16">
        <v>1250</v>
      </c>
      <c r="I231" s="17">
        <f t="shared" si="161"/>
        <v>42050</v>
      </c>
      <c r="J231" s="16"/>
      <c r="K231" s="16"/>
      <c r="L231" s="17">
        <f t="shared" si="162"/>
        <v>42050</v>
      </c>
      <c r="M231" s="16">
        <v>33000</v>
      </c>
      <c r="N231" s="16">
        <v>600</v>
      </c>
      <c r="O231" s="16">
        <v>350</v>
      </c>
      <c r="P231" s="16"/>
      <c r="Q231" s="16"/>
      <c r="R231" s="16"/>
      <c r="S231" s="17">
        <f t="shared" si="163"/>
        <v>8100</v>
      </c>
      <c r="T231" s="16">
        <v>8100</v>
      </c>
      <c r="U231" s="16"/>
      <c r="V231" s="16"/>
      <c r="W231" s="16"/>
      <c r="X231" s="17">
        <f t="shared" si="164"/>
        <v>0</v>
      </c>
      <c r="Y231" s="16" t="s">
        <v>458</v>
      </c>
      <c r="Z231" s="16" t="s">
        <v>62</v>
      </c>
      <c r="AA231" s="16" t="s">
        <v>464</v>
      </c>
      <c r="AB231" s="16">
        <v>2</v>
      </c>
      <c r="AC231" s="16" t="s">
        <v>63</v>
      </c>
    </row>
    <row r="232" spans="1:29">
      <c r="A232" s="11">
        <v>45385</v>
      </c>
      <c r="B232" s="12" t="s">
        <v>85</v>
      </c>
      <c r="C232" s="13" t="s">
        <v>137</v>
      </c>
      <c r="D232" s="13" t="s">
        <v>138</v>
      </c>
      <c r="E232" s="14">
        <v>41.13</v>
      </c>
      <c r="F232" s="15">
        <f t="shared" si="160"/>
        <v>0.32000000000000028</v>
      </c>
      <c r="G232" s="16">
        <v>40.81</v>
      </c>
      <c r="H232" s="16">
        <v>1250</v>
      </c>
      <c r="I232" s="17">
        <f t="shared" si="161"/>
        <v>51012.5</v>
      </c>
      <c r="J232" s="16"/>
      <c r="K232" s="16"/>
      <c r="L232" s="17">
        <f t="shared" si="162"/>
        <v>51012.5</v>
      </c>
      <c r="M232" s="16">
        <v>30000</v>
      </c>
      <c r="N232" s="16">
        <v>200</v>
      </c>
      <c r="O232" s="16">
        <v>312</v>
      </c>
      <c r="P232" s="16"/>
      <c r="Q232" s="16"/>
      <c r="R232" s="16"/>
      <c r="S232" s="17">
        <f t="shared" si="163"/>
        <v>20500.5</v>
      </c>
      <c r="T232" s="16">
        <v>20500</v>
      </c>
      <c r="U232" s="16"/>
      <c r="V232" s="16"/>
      <c r="W232" s="16"/>
      <c r="X232" s="17">
        <f t="shared" si="164"/>
        <v>0.5</v>
      </c>
      <c r="Y232" s="16" t="s">
        <v>458</v>
      </c>
      <c r="Z232" s="16" t="s">
        <v>62</v>
      </c>
      <c r="AA232" s="16" t="s">
        <v>464</v>
      </c>
      <c r="AB232" s="16">
        <v>1</v>
      </c>
      <c r="AC232" s="16" t="s">
        <v>63</v>
      </c>
    </row>
    <row r="234" spans="1:29">
      <c r="A234" s="11">
        <v>45383</v>
      </c>
      <c r="B234" s="12" t="s">
        <v>90</v>
      </c>
      <c r="C234" s="13" t="s">
        <v>91</v>
      </c>
      <c r="D234" s="13" t="s">
        <v>92</v>
      </c>
      <c r="E234" s="14">
        <v>35.67</v>
      </c>
      <c r="F234" s="15">
        <f t="shared" ref="F234:F236" si="165">SUM(E234-G234)</f>
        <v>0.32000000000000028</v>
      </c>
      <c r="G234" s="16">
        <v>35.35</v>
      </c>
      <c r="H234" s="16">
        <v>1300</v>
      </c>
      <c r="I234" s="17">
        <f t="shared" ref="I234:I236" si="166">G234*H234</f>
        <v>45955</v>
      </c>
      <c r="J234" s="16"/>
      <c r="K234" s="16"/>
      <c r="L234" s="17">
        <f t="shared" ref="L234:L236" si="167">I234+J234+K234</f>
        <v>45955</v>
      </c>
      <c r="M234" s="16">
        <v>35000</v>
      </c>
      <c r="N234" s="16">
        <v>200</v>
      </c>
      <c r="O234" s="16">
        <v>355</v>
      </c>
      <c r="P234" s="16"/>
      <c r="Q234" s="16"/>
      <c r="R234" s="16"/>
      <c r="S234" s="17">
        <f t="shared" ref="S234:S236" si="168">L234-M234-N234-O234-P234-Q234-R234</f>
        <v>10400</v>
      </c>
      <c r="T234" s="16">
        <v>10400</v>
      </c>
      <c r="U234" s="16"/>
      <c r="V234" s="16"/>
      <c r="W234" s="16"/>
      <c r="X234" s="17">
        <f t="shared" ref="X234:X236" si="169">S234-T234-U234-V234-W234</f>
        <v>0</v>
      </c>
      <c r="Y234" s="16" t="s">
        <v>720</v>
      </c>
      <c r="Z234" s="16" t="s">
        <v>62</v>
      </c>
      <c r="AA234" s="16" t="s">
        <v>721</v>
      </c>
      <c r="AB234" s="16">
        <v>31</v>
      </c>
      <c r="AC234" s="16" t="s">
        <v>63</v>
      </c>
    </row>
    <row r="235" spans="1:29">
      <c r="A235" s="11">
        <v>45383</v>
      </c>
      <c r="B235" s="12" t="s">
        <v>90</v>
      </c>
      <c r="C235" s="13" t="s">
        <v>93</v>
      </c>
      <c r="D235" s="13" t="s">
        <v>94</v>
      </c>
      <c r="E235" s="14">
        <v>40.35</v>
      </c>
      <c r="F235" s="15">
        <f t="shared" si="165"/>
        <v>0.32999999999999829</v>
      </c>
      <c r="G235" s="16">
        <v>40.020000000000003</v>
      </c>
      <c r="H235" s="16">
        <v>1300</v>
      </c>
      <c r="I235" s="17">
        <f t="shared" si="166"/>
        <v>52026.000000000007</v>
      </c>
      <c r="J235" s="16"/>
      <c r="K235" s="16"/>
      <c r="L235" s="17">
        <f t="shared" si="167"/>
        <v>52026.000000000007</v>
      </c>
      <c r="M235" s="16">
        <v>40000</v>
      </c>
      <c r="N235" s="16">
        <v>300</v>
      </c>
      <c r="O235" s="16">
        <v>326</v>
      </c>
      <c r="P235" s="16"/>
      <c r="Q235" s="16"/>
      <c r="R235" s="16"/>
      <c r="S235" s="17">
        <f t="shared" si="168"/>
        <v>11400.000000000007</v>
      </c>
      <c r="T235" s="16">
        <v>11400</v>
      </c>
      <c r="U235" s="16"/>
      <c r="V235" s="16"/>
      <c r="W235" s="16"/>
      <c r="X235" s="17">
        <f t="shared" si="169"/>
        <v>7.2759576141834259E-12</v>
      </c>
      <c r="Y235" s="16" t="s">
        <v>720</v>
      </c>
      <c r="Z235" s="16" t="s">
        <v>62</v>
      </c>
      <c r="AA235" s="16" t="s">
        <v>722</v>
      </c>
      <c r="AB235" s="16">
        <v>32</v>
      </c>
      <c r="AC235" s="16" t="s">
        <v>63</v>
      </c>
    </row>
    <row r="236" spans="1:29">
      <c r="A236" s="11">
        <v>45384</v>
      </c>
      <c r="B236" s="12" t="s">
        <v>90</v>
      </c>
      <c r="C236" s="13" t="s">
        <v>95</v>
      </c>
      <c r="D236" s="13" t="s">
        <v>96</v>
      </c>
      <c r="E236" s="14">
        <v>41.17</v>
      </c>
      <c r="F236" s="15">
        <f t="shared" si="165"/>
        <v>0.42999999999999972</v>
      </c>
      <c r="G236" s="16">
        <v>40.74</v>
      </c>
      <c r="H236" s="16">
        <v>1300</v>
      </c>
      <c r="I236" s="17">
        <f t="shared" si="166"/>
        <v>52962</v>
      </c>
      <c r="J236" s="16"/>
      <c r="K236" s="16"/>
      <c r="L236" s="17">
        <f t="shared" si="167"/>
        <v>52962</v>
      </c>
      <c r="M236" s="16">
        <v>45000</v>
      </c>
      <c r="N236" s="16">
        <v>1300</v>
      </c>
      <c r="O236" s="16">
        <v>312</v>
      </c>
      <c r="P236" s="16"/>
      <c r="Q236" s="16"/>
      <c r="R236" s="16"/>
      <c r="S236" s="17">
        <f t="shared" si="168"/>
        <v>6350</v>
      </c>
      <c r="T236" s="16">
        <v>6350</v>
      </c>
      <c r="U236" s="16"/>
      <c r="V236" s="16"/>
      <c r="W236" s="16"/>
      <c r="X236" s="17">
        <f t="shared" si="169"/>
        <v>0</v>
      </c>
      <c r="Y236" s="16" t="s">
        <v>720</v>
      </c>
      <c r="Z236" s="16" t="s">
        <v>62</v>
      </c>
      <c r="AA236" s="16" t="s">
        <v>723</v>
      </c>
      <c r="AB236" s="16">
        <v>33</v>
      </c>
      <c r="AC236" s="16" t="s">
        <v>63</v>
      </c>
    </row>
    <row r="237" spans="1:29">
      <c r="A237" s="11">
        <v>45384</v>
      </c>
      <c r="B237" s="12" t="s">
        <v>90</v>
      </c>
      <c r="C237" s="13" t="s">
        <v>97</v>
      </c>
      <c r="D237" s="13" t="s">
        <v>98</v>
      </c>
      <c r="E237" s="14">
        <v>34.729999999999997</v>
      </c>
      <c r="F237" s="15">
        <f t="shared" ref="F237" si="170">SUM(E237-G237)</f>
        <v>0.33999999999999631</v>
      </c>
      <c r="G237" s="16">
        <v>34.39</v>
      </c>
      <c r="H237" s="16">
        <v>1300</v>
      </c>
      <c r="I237" s="17">
        <f t="shared" ref="I237" si="171">G237*H237</f>
        <v>44707</v>
      </c>
      <c r="J237" s="16"/>
      <c r="K237" s="16"/>
      <c r="L237" s="17">
        <f t="shared" ref="L237" si="172">I237+J237+K237</f>
        <v>44707</v>
      </c>
      <c r="M237" s="16">
        <v>35000</v>
      </c>
      <c r="N237" s="16">
        <v>400</v>
      </c>
      <c r="O237" s="16">
        <v>307</v>
      </c>
      <c r="P237" s="16"/>
      <c r="Q237" s="16"/>
      <c r="R237" s="16"/>
      <c r="S237" s="17">
        <f t="shared" ref="S237" si="173">L237-M237-N237-O237-P237-Q237-R237</f>
        <v>9000</v>
      </c>
      <c r="T237" s="16">
        <v>9000</v>
      </c>
      <c r="U237" s="16"/>
      <c r="V237" s="16"/>
      <c r="W237" s="16"/>
      <c r="X237" s="17">
        <f t="shared" ref="X237" si="174">S237-T237-U237-V237-W237</f>
        <v>0</v>
      </c>
      <c r="Y237" s="16" t="s">
        <v>1073</v>
      </c>
      <c r="Z237" s="16" t="s">
        <v>62</v>
      </c>
      <c r="AA237" s="16" t="s">
        <v>1078</v>
      </c>
      <c r="AB237" s="16">
        <v>92</v>
      </c>
      <c r="AC237" s="16" t="s">
        <v>63</v>
      </c>
    </row>
    <row r="238" spans="1:29">
      <c r="A238" s="11">
        <v>45385</v>
      </c>
      <c r="B238" s="12" t="s">
        <v>90</v>
      </c>
      <c r="C238" s="13" t="s">
        <v>139</v>
      </c>
      <c r="D238" s="13" t="s">
        <v>140</v>
      </c>
      <c r="E238" s="14">
        <v>41.91</v>
      </c>
      <c r="F238" s="15">
        <f t="shared" ref="F238:F241" si="175">SUM(E238-G238)</f>
        <v>0.36999999999999744</v>
      </c>
      <c r="G238" s="16">
        <v>41.54</v>
      </c>
      <c r="H238" s="16">
        <v>1350</v>
      </c>
      <c r="I238" s="17">
        <f t="shared" ref="I238:I241" si="176">G238*H238</f>
        <v>56079</v>
      </c>
      <c r="J238" s="16"/>
      <c r="K238" s="16"/>
      <c r="L238" s="17">
        <f t="shared" ref="L238:L241" si="177">I238+J238+K238</f>
        <v>56079</v>
      </c>
      <c r="M238" s="16">
        <v>42000</v>
      </c>
      <c r="N238" s="16">
        <v>700</v>
      </c>
      <c r="O238" s="16">
        <v>329</v>
      </c>
      <c r="P238" s="16"/>
      <c r="Q238" s="16"/>
      <c r="R238" s="16"/>
      <c r="S238" s="17">
        <f t="shared" ref="S238:S241" si="178">L238-M238-N238-O238-P238-Q238-R238</f>
        <v>13050</v>
      </c>
      <c r="T238" s="16">
        <v>13050</v>
      </c>
      <c r="U238" s="16"/>
      <c r="V238" s="16"/>
      <c r="W238" s="16"/>
      <c r="X238" s="17">
        <f t="shared" ref="X238:X241" si="179">S238-T238-U238-V238-W238</f>
        <v>0</v>
      </c>
      <c r="Y238" s="16" t="s">
        <v>755</v>
      </c>
      <c r="Z238" s="16" t="s">
        <v>62</v>
      </c>
      <c r="AA238" s="16" t="s">
        <v>416</v>
      </c>
      <c r="AB238" s="16">
        <v>67</v>
      </c>
      <c r="AC238" s="16" t="s">
        <v>63</v>
      </c>
    </row>
    <row r="239" spans="1:29">
      <c r="A239" s="11">
        <v>45386</v>
      </c>
      <c r="B239" s="12" t="s">
        <v>90</v>
      </c>
      <c r="C239" s="13" t="s">
        <v>141</v>
      </c>
      <c r="D239" s="13" t="s">
        <v>142</v>
      </c>
      <c r="E239" s="14">
        <v>33.92</v>
      </c>
      <c r="F239" s="15">
        <f t="shared" si="175"/>
        <v>0.26000000000000512</v>
      </c>
      <c r="G239" s="16">
        <v>33.659999999999997</v>
      </c>
      <c r="H239" s="16">
        <v>1350</v>
      </c>
      <c r="I239" s="17">
        <f t="shared" si="176"/>
        <v>45440.999999999993</v>
      </c>
      <c r="J239" s="16"/>
      <c r="K239" s="16"/>
      <c r="L239" s="17">
        <f t="shared" si="177"/>
        <v>45440.999999999993</v>
      </c>
      <c r="M239" s="16">
        <v>42000</v>
      </c>
      <c r="N239" s="16"/>
      <c r="O239" s="16">
        <v>341</v>
      </c>
      <c r="P239" s="16"/>
      <c r="Q239" s="16"/>
      <c r="R239" s="16"/>
      <c r="S239" s="17">
        <f t="shared" si="178"/>
        <v>3099.9999999999927</v>
      </c>
      <c r="T239" s="16">
        <v>3100</v>
      </c>
      <c r="U239" s="16"/>
      <c r="V239" s="16"/>
      <c r="W239" s="16"/>
      <c r="X239" s="17">
        <f t="shared" si="179"/>
        <v>-7.2759576141834259E-12</v>
      </c>
      <c r="Y239" s="16" t="s">
        <v>879</v>
      </c>
      <c r="Z239" s="16" t="s">
        <v>62</v>
      </c>
      <c r="AA239" s="16" t="s">
        <v>897</v>
      </c>
      <c r="AB239" s="16">
        <v>85</v>
      </c>
      <c r="AC239" s="16" t="s">
        <v>63</v>
      </c>
    </row>
    <row r="240" spans="1:29">
      <c r="A240" s="11">
        <v>45386</v>
      </c>
      <c r="B240" s="12" t="s">
        <v>90</v>
      </c>
      <c r="C240" s="13" t="s">
        <v>143</v>
      </c>
      <c r="D240" s="13" t="s">
        <v>144</v>
      </c>
      <c r="E240" s="14">
        <v>35.32</v>
      </c>
      <c r="F240" s="15">
        <f t="shared" si="175"/>
        <v>0.36999999999999744</v>
      </c>
      <c r="G240" s="16">
        <v>34.950000000000003</v>
      </c>
      <c r="H240" s="16">
        <v>1350</v>
      </c>
      <c r="I240" s="17">
        <f t="shared" si="176"/>
        <v>47182.500000000007</v>
      </c>
      <c r="J240" s="16"/>
      <c r="K240" s="16"/>
      <c r="L240" s="17">
        <f t="shared" si="177"/>
        <v>47182.500000000007</v>
      </c>
      <c r="M240" s="16">
        <v>43000</v>
      </c>
      <c r="N240" s="16">
        <v>700</v>
      </c>
      <c r="O240" s="16">
        <v>332</v>
      </c>
      <c r="P240" s="16"/>
      <c r="Q240" s="16"/>
      <c r="R240" s="16"/>
      <c r="S240" s="17">
        <f t="shared" si="178"/>
        <v>3150.5000000000073</v>
      </c>
      <c r="T240" s="16">
        <v>3150.5</v>
      </c>
      <c r="U240" s="16"/>
      <c r="V240" s="16"/>
      <c r="W240" s="16"/>
      <c r="X240" s="17">
        <f t="shared" si="179"/>
        <v>7.2759576141834259E-12</v>
      </c>
      <c r="Y240" s="16" t="s">
        <v>720</v>
      </c>
      <c r="Z240" s="16" t="s">
        <v>62</v>
      </c>
      <c r="AA240" s="16" t="s">
        <v>727</v>
      </c>
      <c r="AB240" s="16">
        <v>37</v>
      </c>
      <c r="AC240" s="16" t="s">
        <v>63</v>
      </c>
    </row>
    <row r="241" spans="1:29">
      <c r="A241" s="11">
        <v>45386</v>
      </c>
      <c r="B241" s="12" t="s">
        <v>90</v>
      </c>
      <c r="C241" s="13" t="s">
        <v>145</v>
      </c>
      <c r="D241" s="13" t="s">
        <v>146</v>
      </c>
      <c r="E241" s="14">
        <v>34.04</v>
      </c>
      <c r="F241" s="15">
        <f t="shared" si="175"/>
        <v>0.14999999999999858</v>
      </c>
      <c r="G241" s="16">
        <v>33.89</v>
      </c>
      <c r="H241" s="16">
        <v>1350</v>
      </c>
      <c r="I241" s="17">
        <f t="shared" si="176"/>
        <v>45751.5</v>
      </c>
      <c r="J241" s="16"/>
      <c r="K241" s="16"/>
      <c r="L241" s="17">
        <f t="shared" si="177"/>
        <v>45751.5</v>
      </c>
      <c r="M241" s="16">
        <v>42000</v>
      </c>
      <c r="N241" s="16"/>
      <c r="O241" s="16">
        <v>351</v>
      </c>
      <c r="P241" s="16"/>
      <c r="Q241" s="16"/>
      <c r="R241" s="16"/>
      <c r="S241" s="17">
        <f t="shared" si="178"/>
        <v>3400.5</v>
      </c>
      <c r="T241" s="16">
        <v>3400.5</v>
      </c>
      <c r="U241" s="16"/>
      <c r="V241" s="16"/>
      <c r="W241" s="16"/>
      <c r="X241" s="17">
        <f t="shared" si="179"/>
        <v>0</v>
      </c>
      <c r="Y241" s="16" t="s">
        <v>1079</v>
      </c>
      <c r="Z241" s="16" t="s">
        <v>62</v>
      </c>
      <c r="AA241" s="16" t="s">
        <v>1080</v>
      </c>
      <c r="AB241" s="16">
        <v>93</v>
      </c>
      <c r="AC241" s="16" t="s">
        <v>63</v>
      </c>
    </row>
    <row r="242" spans="1:29">
      <c r="A242" s="11">
        <v>45386</v>
      </c>
      <c r="B242" s="12" t="s">
        <v>90</v>
      </c>
      <c r="C242" s="13" t="s">
        <v>147</v>
      </c>
      <c r="D242" s="13" t="s">
        <v>148</v>
      </c>
      <c r="E242" s="14">
        <v>35.450000000000003</v>
      </c>
      <c r="F242" s="15">
        <f t="shared" ref="F242:F246" si="180">SUM(E242-G242)</f>
        <v>0.23000000000000398</v>
      </c>
      <c r="G242" s="16">
        <v>35.22</v>
      </c>
      <c r="H242" s="16">
        <v>1350</v>
      </c>
      <c r="I242" s="17">
        <f t="shared" ref="I242:I246" si="181">G242*H242</f>
        <v>47547</v>
      </c>
      <c r="J242" s="16"/>
      <c r="K242" s="16"/>
      <c r="L242" s="17">
        <f t="shared" ref="L242:L246" si="182">I242+J242+K242</f>
        <v>47547</v>
      </c>
      <c r="M242" s="16">
        <v>38000</v>
      </c>
      <c r="N242" s="16"/>
      <c r="O242" s="16">
        <v>347</v>
      </c>
      <c r="P242" s="16"/>
      <c r="Q242" s="16"/>
      <c r="R242" s="16"/>
      <c r="S242" s="17">
        <f t="shared" ref="S242:S246" si="183">L242-M242-N242-O242-P242-Q242-R242</f>
        <v>9200</v>
      </c>
      <c r="T242" s="16">
        <v>9200</v>
      </c>
      <c r="U242" s="16"/>
      <c r="V242" s="16"/>
      <c r="W242" s="16"/>
      <c r="X242" s="17">
        <f t="shared" ref="X242:X246" si="184">S242-T242-U242-V242-W242</f>
        <v>0</v>
      </c>
      <c r="Y242" s="16" t="s">
        <v>720</v>
      </c>
      <c r="Z242" s="16" t="s">
        <v>62</v>
      </c>
      <c r="AA242" s="16" t="s">
        <v>726</v>
      </c>
      <c r="AB242" s="16">
        <v>36</v>
      </c>
      <c r="AC242" s="16" t="s">
        <v>63</v>
      </c>
    </row>
    <row r="243" spans="1:29">
      <c r="A243" s="11">
        <v>45386</v>
      </c>
      <c r="B243" s="12" t="s">
        <v>90</v>
      </c>
      <c r="C243" s="13" t="s">
        <v>149</v>
      </c>
      <c r="D243" s="13" t="s">
        <v>150</v>
      </c>
      <c r="E243" s="14">
        <v>40.49</v>
      </c>
      <c r="F243" s="15">
        <f t="shared" si="180"/>
        <v>0.38000000000000256</v>
      </c>
      <c r="G243" s="16">
        <v>40.11</v>
      </c>
      <c r="H243" s="16">
        <v>1350</v>
      </c>
      <c r="I243" s="17">
        <f t="shared" si="181"/>
        <v>54148.5</v>
      </c>
      <c r="J243" s="16"/>
      <c r="K243" s="16"/>
      <c r="L243" s="17">
        <f t="shared" si="182"/>
        <v>54148.5</v>
      </c>
      <c r="M243" s="16">
        <v>37000</v>
      </c>
      <c r="N243" s="16">
        <v>800</v>
      </c>
      <c r="O243" s="16">
        <v>348</v>
      </c>
      <c r="P243" s="16"/>
      <c r="Q243" s="16"/>
      <c r="R243" s="16"/>
      <c r="S243" s="17">
        <f t="shared" si="183"/>
        <v>16000.5</v>
      </c>
      <c r="T243" s="16">
        <v>16000.5</v>
      </c>
      <c r="U243" s="16"/>
      <c r="V243" s="16"/>
      <c r="W243" s="16"/>
      <c r="X243" s="17">
        <f t="shared" si="184"/>
        <v>0</v>
      </c>
      <c r="Y243" s="16" t="s">
        <v>720</v>
      </c>
      <c r="Z243" s="16" t="s">
        <v>62</v>
      </c>
      <c r="AA243" s="16" t="s">
        <v>416</v>
      </c>
      <c r="AB243" s="16">
        <v>38</v>
      </c>
      <c r="AC243" s="16" t="s">
        <v>63</v>
      </c>
    </row>
    <row r="244" spans="1:29">
      <c r="A244" s="11">
        <v>45386</v>
      </c>
      <c r="B244" s="12" t="s">
        <v>90</v>
      </c>
      <c r="C244" s="13" t="s">
        <v>151</v>
      </c>
      <c r="D244" s="13" t="s">
        <v>152</v>
      </c>
      <c r="E244" s="14">
        <v>34.619999999999997</v>
      </c>
      <c r="F244" s="15">
        <f t="shared" si="180"/>
        <v>0.25999999999999801</v>
      </c>
      <c r="G244" s="16">
        <v>34.36</v>
      </c>
      <c r="H244" s="16">
        <v>1350</v>
      </c>
      <c r="I244" s="17">
        <f t="shared" si="181"/>
        <v>46386</v>
      </c>
      <c r="J244" s="16"/>
      <c r="K244" s="16"/>
      <c r="L244" s="17">
        <f t="shared" si="182"/>
        <v>46386</v>
      </c>
      <c r="M244" s="16">
        <v>37000</v>
      </c>
      <c r="N244" s="16"/>
      <c r="O244" s="16">
        <v>336</v>
      </c>
      <c r="P244" s="16"/>
      <c r="Q244" s="16"/>
      <c r="R244" s="16"/>
      <c r="S244" s="17">
        <f t="shared" si="183"/>
        <v>9050</v>
      </c>
      <c r="T244" s="16">
        <v>9050</v>
      </c>
      <c r="U244" s="16"/>
      <c r="V244" s="16"/>
      <c r="W244" s="16"/>
      <c r="X244" s="17">
        <f t="shared" si="184"/>
        <v>0</v>
      </c>
      <c r="Y244" s="16" t="s">
        <v>720</v>
      </c>
      <c r="Z244" s="16" t="s">
        <v>62</v>
      </c>
      <c r="AA244" s="16" t="s">
        <v>734</v>
      </c>
      <c r="AB244" s="16">
        <v>42</v>
      </c>
      <c r="AC244" s="16" t="s">
        <v>63</v>
      </c>
    </row>
    <row r="245" spans="1:29">
      <c r="A245" s="11">
        <v>45386</v>
      </c>
      <c r="B245" s="12" t="s">
        <v>90</v>
      </c>
      <c r="C245" s="13" t="s">
        <v>153</v>
      </c>
      <c r="D245" s="13" t="s">
        <v>154</v>
      </c>
      <c r="E245" s="14">
        <v>34.200000000000003</v>
      </c>
      <c r="F245" s="15">
        <f t="shared" si="180"/>
        <v>0.23000000000000398</v>
      </c>
      <c r="G245" s="16">
        <v>33.97</v>
      </c>
      <c r="H245" s="16">
        <v>1350</v>
      </c>
      <c r="I245" s="17">
        <f t="shared" si="181"/>
        <v>45859.5</v>
      </c>
      <c r="J245" s="16"/>
      <c r="K245" s="16"/>
      <c r="L245" s="17">
        <f t="shared" si="182"/>
        <v>45859.5</v>
      </c>
      <c r="M245" s="16">
        <v>40000</v>
      </c>
      <c r="N245" s="16"/>
      <c r="O245" s="16">
        <v>359</v>
      </c>
      <c r="P245" s="16"/>
      <c r="Q245" s="16"/>
      <c r="R245" s="16"/>
      <c r="S245" s="17">
        <f t="shared" si="183"/>
        <v>5500.5</v>
      </c>
      <c r="T245" s="16">
        <v>5500.5</v>
      </c>
      <c r="U245" s="16"/>
      <c r="V245" s="16"/>
      <c r="W245" s="16"/>
      <c r="X245" s="17">
        <f t="shared" si="184"/>
        <v>0</v>
      </c>
      <c r="Y245" s="16" t="s">
        <v>720</v>
      </c>
      <c r="Z245" s="16" t="s">
        <v>62</v>
      </c>
      <c r="AA245" s="16" t="s">
        <v>725</v>
      </c>
      <c r="AB245" s="16">
        <v>35</v>
      </c>
      <c r="AC245" s="16" t="s">
        <v>63</v>
      </c>
    </row>
    <row r="246" spans="1:29">
      <c r="A246" s="11">
        <v>45387</v>
      </c>
      <c r="B246" s="12" t="s">
        <v>90</v>
      </c>
      <c r="C246" s="13" t="s">
        <v>155</v>
      </c>
      <c r="D246" s="13" t="s">
        <v>156</v>
      </c>
      <c r="E246" s="14">
        <v>34.07</v>
      </c>
      <c r="F246" s="15">
        <f t="shared" si="180"/>
        <v>0.27000000000000313</v>
      </c>
      <c r="G246" s="16">
        <v>33.799999999999997</v>
      </c>
      <c r="H246" s="16">
        <v>1350</v>
      </c>
      <c r="I246" s="17">
        <f t="shared" si="181"/>
        <v>45629.999999999993</v>
      </c>
      <c r="J246" s="16"/>
      <c r="K246" s="16"/>
      <c r="L246" s="17">
        <f t="shared" si="182"/>
        <v>45629.999999999993</v>
      </c>
      <c r="M246" s="16">
        <v>37000</v>
      </c>
      <c r="N246" s="16"/>
      <c r="O246" s="16">
        <v>330</v>
      </c>
      <c r="P246" s="16"/>
      <c r="Q246" s="16"/>
      <c r="R246" s="16"/>
      <c r="S246" s="17">
        <f t="shared" si="183"/>
        <v>8299.9999999999927</v>
      </c>
      <c r="T246" s="16">
        <v>8300</v>
      </c>
      <c r="U246" s="16"/>
      <c r="V246" s="16"/>
      <c r="W246" s="16"/>
      <c r="X246" s="17">
        <f t="shared" si="184"/>
        <v>-7.2759576141834259E-12</v>
      </c>
      <c r="Y246" s="16" t="s">
        <v>732</v>
      </c>
      <c r="Z246" s="16" t="s">
        <v>62</v>
      </c>
      <c r="AA246" s="16" t="s">
        <v>426</v>
      </c>
      <c r="AB246" s="16">
        <v>51</v>
      </c>
      <c r="AC246" s="16" t="s">
        <v>63</v>
      </c>
    </row>
    <row r="247" spans="1:29">
      <c r="A247" s="11">
        <v>45387</v>
      </c>
      <c r="B247" s="12" t="s">
        <v>90</v>
      </c>
      <c r="C247" s="13" t="s">
        <v>223</v>
      </c>
      <c r="D247" s="13" t="s">
        <v>224</v>
      </c>
      <c r="E247" s="14">
        <v>43.28</v>
      </c>
      <c r="F247" s="15">
        <f t="shared" ref="F247:F263" si="185">SUM(E247-G247)</f>
        <v>0.34000000000000341</v>
      </c>
      <c r="G247" s="16">
        <v>42.94</v>
      </c>
      <c r="H247" s="16">
        <v>1350</v>
      </c>
      <c r="I247" s="17">
        <f t="shared" ref="I247:I263" si="186">G247*H247</f>
        <v>57969</v>
      </c>
      <c r="J247" s="16"/>
      <c r="K247" s="16"/>
      <c r="L247" s="17">
        <f t="shared" ref="L247:L263" si="187">I247+J247+K247</f>
        <v>57969</v>
      </c>
      <c r="M247" s="16">
        <v>48000</v>
      </c>
      <c r="N247" s="16">
        <v>400</v>
      </c>
      <c r="O247" s="16">
        <v>319</v>
      </c>
      <c r="P247" s="16"/>
      <c r="Q247" s="16"/>
      <c r="R247" s="16"/>
      <c r="S247" s="17">
        <f t="shared" ref="S247:S263" si="188">L247-M247-N247-O247-P247-Q247-R247</f>
        <v>9250</v>
      </c>
      <c r="T247" s="16">
        <v>9250</v>
      </c>
      <c r="U247" s="16"/>
      <c r="V247" s="16"/>
      <c r="W247" s="16"/>
      <c r="X247" s="17">
        <f t="shared" ref="X247:X263" si="189">S247-T247-U247-V247-W247</f>
        <v>0</v>
      </c>
      <c r="Y247" s="16" t="s">
        <v>732</v>
      </c>
      <c r="Z247" s="16" t="s">
        <v>62</v>
      </c>
      <c r="AA247" s="16" t="s">
        <v>740</v>
      </c>
      <c r="AB247" s="16">
        <v>50</v>
      </c>
      <c r="AC247" s="16" t="s">
        <v>63</v>
      </c>
    </row>
    <row r="248" spans="1:29">
      <c r="A248" s="11">
        <v>45387</v>
      </c>
      <c r="B248" s="12" t="s">
        <v>90</v>
      </c>
      <c r="C248" s="13" t="s">
        <v>225</v>
      </c>
      <c r="D248" s="13" t="s">
        <v>226</v>
      </c>
      <c r="E248" s="14">
        <v>40.32</v>
      </c>
      <c r="F248" s="15">
        <f t="shared" si="185"/>
        <v>0.28000000000000114</v>
      </c>
      <c r="G248" s="16">
        <v>40.04</v>
      </c>
      <c r="H248" s="16">
        <v>1350</v>
      </c>
      <c r="I248" s="17">
        <f t="shared" si="186"/>
        <v>54054</v>
      </c>
      <c r="J248" s="16"/>
      <c r="K248" s="16"/>
      <c r="L248" s="17">
        <f t="shared" si="187"/>
        <v>54054</v>
      </c>
      <c r="M248" s="16">
        <v>43000</v>
      </c>
      <c r="N248" s="16"/>
      <c r="O248" s="16">
        <v>354</v>
      </c>
      <c r="P248" s="16"/>
      <c r="Q248" s="16"/>
      <c r="R248" s="16"/>
      <c r="S248" s="17">
        <f t="shared" si="188"/>
        <v>10700</v>
      </c>
      <c r="T248" s="16">
        <v>10700</v>
      </c>
      <c r="U248" s="16"/>
      <c r="V248" s="16"/>
      <c r="W248" s="16"/>
      <c r="X248" s="17">
        <f t="shared" si="189"/>
        <v>0</v>
      </c>
      <c r="Y248" s="16" t="s">
        <v>720</v>
      </c>
      <c r="Z248" s="16" t="s">
        <v>62</v>
      </c>
      <c r="AA248" s="16" t="s">
        <v>542</v>
      </c>
      <c r="AB248" s="16">
        <v>40</v>
      </c>
      <c r="AC248" s="16" t="s">
        <v>63</v>
      </c>
    </row>
    <row r="249" spans="1:29">
      <c r="A249" s="11">
        <v>45387</v>
      </c>
      <c r="B249" s="12" t="s">
        <v>90</v>
      </c>
      <c r="C249" s="13" t="s">
        <v>227</v>
      </c>
      <c r="D249" s="13" t="s">
        <v>228</v>
      </c>
      <c r="E249" s="14">
        <v>41.12</v>
      </c>
      <c r="F249" s="15">
        <f t="shared" si="185"/>
        <v>0.25999999999999801</v>
      </c>
      <c r="G249" s="16">
        <v>40.86</v>
      </c>
      <c r="H249" s="16">
        <v>1350</v>
      </c>
      <c r="I249" s="17">
        <f t="shared" si="186"/>
        <v>55161</v>
      </c>
      <c r="J249" s="16"/>
      <c r="K249" s="16"/>
      <c r="L249" s="17">
        <f t="shared" si="187"/>
        <v>55161</v>
      </c>
      <c r="M249" s="16">
        <v>45000</v>
      </c>
      <c r="N249" s="16"/>
      <c r="O249" s="16">
        <v>311</v>
      </c>
      <c r="P249" s="16"/>
      <c r="Q249" s="16"/>
      <c r="R249" s="16"/>
      <c r="S249" s="17">
        <f t="shared" si="188"/>
        <v>9850</v>
      </c>
      <c r="T249" s="16">
        <v>9850</v>
      </c>
      <c r="U249" s="16"/>
      <c r="V249" s="16"/>
      <c r="W249" s="16"/>
      <c r="X249" s="17">
        <f t="shared" si="189"/>
        <v>0</v>
      </c>
      <c r="Y249" s="16" t="s">
        <v>720</v>
      </c>
      <c r="Z249" s="16" t="s">
        <v>62</v>
      </c>
      <c r="AA249" s="16" t="s">
        <v>735</v>
      </c>
      <c r="AB249" s="16">
        <v>43</v>
      </c>
      <c r="AC249" s="16" t="s">
        <v>63</v>
      </c>
    </row>
    <row r="250" spans="1:29">
      <c r="A250" s="11">
        <v>45387</v>
      </c>
      <c r="B250" s="12" t="s">
        <v>90</v>
      </c>
      <c r="C250" s="13" t="s">
        <v>229</v>
      </c>
      <c r="D250" s="13" t="s">
        <v>230</v>
      </c>
      <c r="E250" s="14">
        <v>41.47</v>
      </c>
      <c r="F250" s="15">
        <f t="shared" si="185"/>
        <v>0.49000000000000199</v>
      </c>
      <c r="G250" s="16">
        <v>40.98</v>
      </c>
      <c r="H250" s="16">
        <v>1350</v>
      </c>
      <c r="I250" s="17">
        <f t="shared" si="186"/>
        <v>55322.999999999993</v>
      </c>
      <c r="J250" s="16"/>
      <c r="K250" s="16"/>
      <c r="L250" s="17">
        <f t="shared" si="187"/>
        <v>55322.999999999993</v>
      </c>
      <c r="M250" s="16">
        <v>45000</v>
      </c>
      <c r="N250" s="16">
        <v>1900</v>
      </c>
      <c r="O250" s="16">
        <v>323</v>
      </c>
      <c r="P250" s="16"/>
      <c r="Q250" s="16"/>
      <c r="R250" s="16"/>
      <c r="S250" s="17">
        <f t="shared" si="188"/>
        <v>8099.9999999999927</v>
      </c>
      <c r="T250" s="16">
        <v>8100</v>
      </c>
      <c r="U250" s="16"/>
      <c r="V250" s="16"/>
      <c r="W250" s="16"/>
      <c r="X250" s="17">
        <f t="shared" si="189"/>
        <v>-7.2759576141834259E-12</v>
      </c>
      <c r="Y250" s="16" t="s">
        <v>720</v>
      </c>
      <c r="Z250" s="16" t="s">
        <v>62</v>
      </c>
      <c r="AA250" s="16" t="s">
        <v>616</v>
      </c>
      <c r="AB250" s="16">
        <v>44</v>
      </c>
      <c r="AC250" s="16" t="s">
        <v>63</v>
      </c>
    </row>
    <row r="251" spans="1:29">
      <c r="A251" s="11">
        <v>45387</v>
      </c>
      <c r="B251" s="12" t="s">
        <v>90</v>
      </c>
      <c r="C251" s="13" t="s">
        <v>231</v>
      </c>
      <c r="D251" s="13" t="s">
        <v>232</v>
      </c>
      <c r="E251" s="14">
        <v>40.909999999999997</v>
      </c>
      <c r="F251" s="15">
        <f t="shared" si="185"/>
        <v>0.31999999999999318</v>
      </c>
      <c r="G251" s="16">
        <v>40.590000000000003</v>
      </c>
      <c r="H251" s="16">
        <v>1350</v>
      </c>
      <c r="I251" s="17">
        <f t="shared" si="186"/>
        <v>54796.500000000007</v>
      </c>
      <c r="J251" s="16"/>
      <c r="K251" s="16"/>
      <c r="L251" s="17">
        <f t="shared" si="187"/>
        <v>54796.500000000007</v>
      </c>
      <c r="M251" s="16">
        <v>42000</v>
      </c>
      <c r="N251" s="16">
        <v>200</v>
      </c>
      <c r="O251" s="16">
        <v>346</v>
      </c>
      <c r="P251" s="16"/>
      <c r="Q251" s="16"/>
      <c r="R251" s="16"/>
      <c r="S251" s="17">
        <f t="shared" si="188"/>
        <v>12250.500000000007</v>
      </c>
      <c r="T251" s="16">
        <v>12250.5</v>
      </c>
      <c r="U251" s="16"/>
      <c r="V251" s="16"/>
      <c r="W251" s="16"/>
      <c r="X251" s="17">
        <f t="shared" si="189"/>
        <v>7.2759576141834259E-12</v>
      </c>
      <c r="Y251" s="16" t="s">
        <v>720</v>
      </c>
      <c r="Z251" s="16" t="s">
        <v>62</v>
      </c>
      <c r="AA251" s="16" t="s">
        <v>736</v>
      </c>
      <c r="AB251" s="16">
        <v>45</v>
      </c>
      <c r="AC251" s="16" t="s">
        <v>63</v>
      </c>
    </row>
    <row r="252" spans="1:29">
      <c r="A252" s="11">
        <v>45387</v>
      </c>
      <c r="B252" s="12" t="s">
        <v>90</v>
      </c>
      <c r="C252" s="13" t="s">
        <v>233</v>
      </c>
      <c r="D252" s="13" t="s">
        <v>234</v>
      </c>
      <c r="E252" s="14">
        <v>41.87</v>
      </c>
      <c r="F252" s="15">
        <f t="shared" si="185"/>
        <v>0.47999999999999687</v>
      </c>
      <c r="G252" s="16">
        <v>41.39</v>
      </c>
      <c r="H252" s="16">
        <v>1350</v>
      </c>
      <c r="I252" s="17">
        <f t="shared" si="186"/>
        <v>55876.5</v>
      </c>
      <c r="J252" s="16"/>
      <c r="K252" s="16"/>
      <c r="L252" s="17">
        <f t="shared" si="187"/>
        <v>55876.5</v>
      </c>
      <c r="M252" s="16">
        <v>51000</v>
      </c>
      <c r="N252" s="16">
        <v>1800</v>
      </c>
      <c r="O252" s="16">
        <v>326</v>
      </c>
      <c r="P252" s="16"/>
      <c r="Q252" s="16"/>
      <c r="R252" s="16"/>
      <c r="S252" s="17">
        <f t="shared" si="188"/>
        <v>2750.5</v>
      </c>
      <c r="T252" s="16">
        <v>2750.5</v>
      </c>
      <c r="U252" s="16"/>
      <c r="V252" s="16"/>
      <c r="W252" s="16"/>
      <c r="X252" s="17">
        <f t="shared" si="189"/>
        <v>0</v>
      </c>
      <c r="Y252" s="16" t="s">
        <v>879</v>
      </c>
      <c r="Z252" s="16" t="s">
        <v>62</v>
      </c>
      <c r="AA252" s="16" t="s">
        <v>887</v>
      </c>
      <c r="AB252" s="16">
        <v>77</v>
      </c>
      <c r="AC252" s="16" t="s">
        <v>63</v>
      </c>
    </row>
    <row r="253" spans="1:29">
      <c r="A253" s="11">
        <v>45387</v>
      </c>
      <c r="B253" s="12" t="s">
        <v>90</v>
      </c>
      <c r="C253" s="13" t="s">
        <v>235</v>
      </c>
      <c r="D253" s="13" t="s">
        <v>236</v>
      </c>
      <c r="E253" s="14">
        <v>35.08</v>
      </c>
      <c r="F253" s="15">
        <f t="shared" si="185"/>
        <v>0.28999999999999915</v>
      </c>
      <c r="G253" s="16">
        <v>34.79</v>
      </c>
      <c r="H253" s="16">
        <v>1350</v>
      </c>
      <c r="I253" s="17">
        <f t="shared" si="186"/>
        <v>46966.5</v>
      </c>
      <c r="J253" s="16"/>
      <c r="K253" s="16"/>
      <c r="L253" s="17">
        <f t="shared" si="187"/>
        <v>46966.5</v>
      </c>
      <c r="M253" s="16">
        <v>35000</v>
      </c>
      <c r="N253" s="16"/>
      <c r="O253" s="16">
        <v>316</v>
      </c>
      <c r="P253" s="16"/>
      <c r="Q253" s="16"/>
      <c r="R253" s="16"/>
      <c r="S253" s="17">
        <f t="shared" si="188"/>
        <v>11650.5</v>
      </c>
      <c r="T253" s="16">
        <v>11650.5</v>
      </c>
      <c r="U253" s="16"/>
      <c r="V253" s="16"/>
      <c r="W253" s="16"/>
      <c r="X253" s="17">
        <f t="shared" si="189"/>
        <v>0</v>
      </c>
      <c r="Y253" s="16" t="s">
        <v>720</v>
      </c>
      <c r="Z253" s="16" t="s">
        <v>62</v>
      </c>
      <c r="AA253" s="16" t="s">
        <v>729</v>
      </c>
      <c r="AB253" s="16">
        <v>41</v>
      </c>
      <c r="AC253" s="16" t="s">
        <v>63</v>
      </c>
    </row>
    <row r="254" spans="1:29">
      <c r="A254" s="11">
        <v>45388</v>
      </c>
      <c r="B254" s="12" t="s">
        <v>90</v>
      </c>
      <c r="C254" s="13" t="s">
        <v>237</v>
      </c>
      <c r="D254" s="13" t="s">
        <v>238</v>
      </c>
      <c r="E254" s="14">
        <v>41.49</v>
      </c>
      <c r="F254" s="15">
        <f t="shared" si="185"/>
        <v>0.35999999999999943</v>
      </c>
      <c r="G254" s="16">
        <v>41.13</v>
      </c>
      <c r="H254" s="16">
        <v>1350</v>
      </c>
      <c r="I254" s="17">
        <f t="shared" si="186"/>
        <v>55525.5</v>
      </c>
      <c r="J254" s="16"/>
      <c r="K254" s="16"/>
      <c r="L254" s="17">
        <f t="shared" si="187"/>
        <v>55525.5</v>
      </c>
      <c r="M254" s="16">
        <v>40000</v>
      </c>
      <c r="N254" s="16">
        <v>600</v>
      </c>
      <c r="O254" s="16">
        <v>325</v>
      </c>
      <c r="P254" s="16"/>
      <c r="Q254" s="16"/>
      <c r="R254" s="16"/>
      <c r="S254" s="17">
        <f t="shared" si="188"/>
        <v>14600.5</v>
      </c>
      <c r="T254" s="16">
        <v>14600.5</v>
      </c>
      <c r="U254" s="16"/>
      <c r="V254" s="16"/>
      <c r="W254" s="16"/>
      <c r="X254" s="17">
        <f t="shared" si="189"/>
        <v>0</v>
      </c>
      <c r="Y254" s="16" t="s">
        <v>732</v>
      </c>
      <c r="Z254" s="16" t="s">
        <v>62</v>
      </c>
      <c r="AA254" s="16" t="s">
        <v>739</v>
      </c>
      <c r="AB254" s="16">
        <v>48</v>
      </c>
      <c r="AC254" s="16" t="s">
        <v>63</v>
      </c>
    </row>
    <row r="255" spans="1:29">
      <c r="A255" s="11">
        <v>45388</v>
      </c>
      <c r="B255" s="12" t="s">
        <v>90</v>
      </c>
      <c r="C255" s="13" t="s">
        <v>239</v>
      </c>
      <c r="D255" s="13" t="s">
        <v>240</v>
      </c>
      <c r="E255" s="14">
        <v>41.04</v>
      </c>
      <c r="F255" s="15">
        <f t="shared" si="185"/>
        <v>0.38000000000000256</v>
      </c>
      <c r="G255" s="16">
        <v>40.659999999999997</v>
      </c>
      <c r="H255" s="16">
        <v>1350</v>
      </c>
      <c r="I255" s="17">
        <f t="shared" si="186"/>
        <v>54890.999999999993</v>
      </c>
      <c r="J255" s="16"/>
      <c r="K255" s="16"/>
      <c r="L255" s="17">
        <f t="shared" si="187"/>
        <v>54890.999999999993</v>
      </c>
      <c r="M255" s="16">
        <v>40000</v>
      </c>
      <c r="N255" s="16">
        <v>800</v>
      </c>
      <c r="O255" s="16">
        <v>341</v>
      </c>
      <c r="P255" s="16"/>
      <c r="Q255" s="16"/>
      <c r="R255" s="16"/>
      <c r="S255" s="17">
        <f t="shared" si="188"/>
        <v>13749.999999999993</v>
      </c>
      <c r="T255" s="16">
        <v>13750</v>
      </c>
      <c r="U255" s="16"/>
      <c r="V255" s="16"/>
      <c r="W255" s="16"/>
      <c r="X255" s="17">
        <f t="shared" si="189"/>
        <v>-7.2759576141834259E-12</v>
      </c>
      <c r="Y255" s="16" t="s">
        <v>732</v>
      </c>
      <c r="Z255" s="16" t="s">
        <v>62</v>
      </c>
      <c r="AA255" s="16" t="s">
        <v>739</v>
      </c>
      <c r="AB255" s="16">
        <v>49</v>
      </c>
      <c r="AC255" s="16" t="s">
        <v>63</v>
      </c>
    </row>
    <row r="256" spans="1:29">
      <c r="A256" s="11">
        <v>45388</v>
      </c>
      <c r="B256" s="12" t="s">
        <v>90</v>
      </c>
      <c r="C256" s="13" t="s">
        <v>241</v>
      </c>
      <c r="D256" s="13" t="s">
        <v>242</v>
      </c>
      <c r="E256" s="14">
        <v>34.950000000000003</v>
      </c>
      <c r="F256" s="15">
        <f t="shared" si="185"/>
        <v>0.37000000000000455</v>
      </c>
      <c r="G256" s="16">
        <v>34.58</v>
      </c>
      <c r="H256" s="16">
        <v>1350</v>
      </c>
      <c r="I256" s="17">
        <f t="shared" si="186"/>
        <v>46683</v>
      </c>
      <c r="J256" s="16"/>
      <c r="K256" s="16"/>
      <c r="L256" s="17">
        <f t="shared" si="187"/>
        <v>46683</v>
      </c>
      <c r="M256" s="16">
        <v>41000</v>
      </c>
      <c r="N256" s="16">
        <v>700</v>
      </c>
      <c r="O256" s="16">
        <v>333</v>
      </c>
      <c r="P256" s="16"/>
      <c r="Q256" s="16"/>
      <c r="R256" s="16"/>
      <c r="S256" s="17">
        <f t="shared" si="188"/>
        <v>4650</v>
      </c>
      <c r="T256" s="16">
        <v>4650</v>
      </c>
      <c r="U256" s="16"/>
      <c r="V256" s="16"/>
      <c r="W256" s="16"/>
      <c r="X256" s="17">
        <f t="shared" si="189"/>
        <v>0</v>
      </c>
      <c r="Y256" s="16" t="s">
        <v>879</v>
      </c>
      <c r="Z256" s="16" t="s">
        <v>62</v>
      </c>
      <c r="AA256" s="16" t="s">
        <v>886</v>
      </c>
      <c r="AB256" s="16">
        <v>76</v>
      </c>
      <c r="AC256" s="16" t="s">
        <v>63</v>
      </c>
    </row>
    <row r="257" spans="1:29">
      <c r="A257" s="11">
        <v>45389</v>
      </c>
      <c r="B257" s="12" t="s">
        <v>90</v>
      </c>
      <c r="C257" s="13" t="s">
        <v>243</v>
      </c>
      <c r="D257" s="13" t="s">
        <v>244</v>
      </c>
      <c r="E257" s="14">
        <v>34.83</v>
      </c>
      <c r="F257" s="15">
        <f t="shared" si="185"/>
        <v>0.21000000000000085</v>
      </c>
      <c r="G257" s="16">
        <v>34.619999999999997</v>
      </c>
      <c r="H257" s="16">
        <v>1400</v>
      </c>
      <c r="I257" s="17">
        <f t="shared" si="186"/>
        <v>48468</v>
      </c>
      <c r="J257" s="16"/>
      <c r="K257" s="16"/>
      <c r="L257" s="17">
        <f t="shared" si="187"/>
        <v>48468</v>
      </c>
      <c r="M257" s="16">
        <v>43000</v>
      </c>
      <c r="N257" s="16"/>
      <c r="O257" s="16">
        <v>318</v>
      </c>
      <c r="P257" s="16"/>
      <c r="Q257" s="16"/>
      <c r="R257" s="16"/>
      <c r="S257" s="17">
        <f t="shared" si="188"/>
        <v>5150</v>
      </c>
      <c r="T257" s="16">
        <v>5150</v>
      </c>
      <c r="U257" s="16"/>
      <c r="V257" s="16"/>
      <c r="W257" s="16"/>
      <c r="X257" s="17">
        <f t="shared" si="189"/>
        <v>0</v>
      </c>
      <c r="Y257" s="16" t="s">
        <v>732</v>
      </c>
      <c r="Z257" s="16" t="s">
        <v>62</v>
      </c>
      <c r="AA257" s="16" t="s">
        <v>742</v>
      </c>
      <c r="AB257" s="16">
        <v>53</v>
      </c>
      <c r="AC257" s="16" t="s">
        <v>63</v>
      </c>
    </row>
    <row r="258" spans="1:29">
      <c r="A258" s="11">
        <v>45389</v>
      </c>
      <c r="B258" s="12" t="s">
        <v>90</v>
      </c>
      <c r="C258" s="13" t="s">
        <v>245</v>
      </c>
      <c r="D258" s="13" t="s">
        <v>246</v>
      </c>
      <c r="E258" s="14">
        <v>41.17</v>
      </c>
      <c r="F258" s="15">
        <f t="shared" si="185"/>
        <v>0.30000000000000426</v>
      </c>
      <c r="G258" s="16">
        <v>40.869999999999997</v>
      </c>
      <c r="H258" s="16">
        <v>1350</v>
      </c>
      <c r="I258" s="17">
        <f t="shared" si="186"/>
        <v>55174.5</v>
      </c>
      <c r="J258" s="16"/>
      <c r="K258" s="16"/>
      <c r="L258" s="17">
        <f t="shared" si="187"/>
        <v>55174.5</v>
      </c>
      <c r="M258" s="16">
        <v>45000</v>
      </c>
      <c r="N258" s="16"/>
      <c r="O258" s="16">
        <v>324</v>
      </c>
      <c r="P258" s="16"/>
      <c r="Q258" s="16"/>
      <c r="R258" s="16"/>
      <c r="S258" s="17">
        <f t="shared" si="188"/>
        <v>9850.5</v>
      </c>
      <c r="T258" s="16">
        <v>9850.5</v>
      </c>
      <c r="U258" s="16"/>
      <c r="V258" s="16"/>
      <c r="W258" s="16"/>
      <c r="X258" s="17">
        <f t="shared" si="189"/>
        <v>0</v>
      </c>
      <c r="Y258" s="16" t="s">
        <v>720</v>
      </c>
      <c r="Z258" s="16" t="s">
        <v>62</v>
      </c>
      <c r="AA258" s="16" t="s">
        <v>728</v>
      </c>
      <c r="AB258" s="16">
        <v>39</v>
      </c>
      <c r="AC258" s="16" t="s">
        <v>63</v>
      </c>
    </row>
    <row r="259" spans="1:29">
      <c r="A259" s="11">
        <v>45389</v>
      </c>
      <c r="B259" s="12" t="s">
        <v>90</v>
      </c>
      <c r="C259" s="13" t="s">
        <v>247</v>
      </c>
      <c r="D259" s="13" t="s">
        <v>248</v>
      </c>
      <c r="E259" s="14">
        <v>34.74</v>
      </c>
      <c r="F259" s="15">
        <f t="shared" si="185"/>
        <v>0.17999999999999972</v>
      </c>
      <c r="G259" s="16">
        <v>34.56</v>
      </c>
      <c r="H259" s="16">
        <v>1400</v>
      </c>
      <c r="I259" s="17">
        <f t="shared" si="186"/>
        <v>48384</v>
      </c>
      <c r="J259" s="16"/>
      <c r="K259" s="16"/>
      <c r="L259" s="17">
        <f t="shared" si="187"/>
        <v>48384</v>
      </c>
      <c r="M259" s="16">
        <v>43000</v>
      </c>
      <c r="N259" s="16"/>
      <c r="O259" s="16">
        <v>334</v>
      </c>
      <c r="P259" s="16"/>
      <c r="Q259" s="16"/>
      <c r="R259" s="16"/>
      <c r="S259" s="17">
        <f t="shared" si="188"/>
        <v>5050</v>
      </c>
      <c r="T259" s="16">
        <v>5050</v>
      </c>
      <c r="U259" s="16"/>
      <c r="V259" s="16"/>
      <c r="W259" s="16"/>
      <c r="X259" s="17">
        <f t="shared" si="189"/>
        <v>0</v>
      </c>
      <c r="Y259" s="16" t="s">
        <v>1278</v>
      </c>
      <c r="Z259" s="16" t="s">
        <v>62</v>
      </c>
      <c r="AA259" s="16" t="s">
        <v>1282</v>
      </c>
      <c r="AB259" s="16">
        <v>2</v>
      </c>
      <c r="AC259" s="16" t="s">
        <v>63</v>
      </c>
    </row>
    <row r="260" spans="1:29">
      <c r="A260" s="11">
        <v>45389</v>
      </c>
      <c r="B260" s="12" t="s">
        <v>90</v>
      </c>
      <c r="C260" s="13" t="s">
        <v>249</v>
      </c>
      <c r="D260" s="13" t="s">
        <v>250</v>
      </c>
      <c r="E260" s="14">
        <v>34.58</v>
      </c>
      <c r="F260" s="15">
        <f t="shared" si="185"/>
        <v>0.21000000000000085</v>
      </c>
      <c r="G260" s="16">
        <v>34.369999999999997</v>
      </c>
      <c r="H260" s="16">
        <v>1400</v>
      </c>
      <c r="I260" s="17">
        <f t="shared" si="186"/>
        <v>48118</v>
      </c>
      <c r="J260" s="16"/>
      <c r="K260" s="16"/>
      <c r="L260" s="17">
        <f t="shared" si="187"/>
        <v>48118</v>
      </c>
      <c r="M260" s="16">
        <v>43000</v>
      </c>
      <c r="N260" s="16"/>
      <c r="O260" s="16">
        <v>318</v>
      </c>
      <c r="P260" s="16"/>
      <c r="Q260" s="16"/>
      <c r="R260" s="16"/>
      <c r="S260" s="17">
        <f t="shared" si="188"/>
        <v>4800</v>
      </c>
      <c r="T260" s="16">
        <v>4800</v>
      </c>
      <c r="U260" s="16"/>
      <c r="V260" s="16"/>
      <c r="W260" s="16"/>
      <c r="X260" s="17">
        <f t="shared" si="189"/>
        <v>0</v>
      </c>
      <c r="Y260" s="16" t="s">
        <v>732</v>
      </c>
      <c r="Z260" s="16" t="s">
        <v>62</v>
      </c>
      <c r="AA260" s="16" t="s">
        <v>738</v>
      </c>
      <c r="AB260" s="16">
        <v>47</v>
      </c>
      <c r="AC260" s="16" t="s">
        <v>63</v>
      </c>
    </row>
    <row r="261" spans="1:29">
      <c r="A261" s="11">
        <v>45389</v>
      </c>
      <c r="B261" s="12" t="s">
        <v>90</v>
      </c>
      <c r="C261" s="13" t="s">
        <v>251</v>
      </c>
      <c r="D261" s="13" t="s">
        <v>252</v>
      </c>
      <c r="E261" s="14">
        <v>34.85</v>
      </c>
      <c r="F261" s="15">
        <f t="shared" si="185"/>
        <v>0.14000000000000057</v>
      </c>
      <c r="G261" s="16">
        <v>34.71</v>
      </c>
      <c r="H261" s="16">
        <v>1400</v>
      </c>
      <c r="I261" s="17">
        <f t="shared" si="186"/>
        <v>48594</v>
      </c>
      <c r="J261" s="16"/>
      <c r="K261" s="16"/>
      <c r="L261" s="17">
        <f t="shared" si="187"/>
        <v>48594</v>
      </c>
      <c r="M261" s="16">
        <v>43000</v>
      </c>
      <c r="N261" s="16"/>
      <c r="O261" s="16">
        <v>344</v>
      </c>
      <c r="P261" s="16"/>
      <c r="Q261" s="16"/>
      <c r="R261" s="16"/>
      <c r="S261" s="17">
        <f t="shared" si="188"/>
        <v>5250</v>
      </c>
      <c r="T261" s="16">
        <v>5250</v>
      </c>
      <c r="U261" s="16"/>
      <c r="V261" s="16"/>
      <c r="W261" s="16"/>
      <c r="X261" s="17">
        <f t="shared" si="189"/>
        <v>0</v>
      </c>
      <c r="Y261" s="16" t="s">
        <v>732</v>
      </c>
      <c r="Z261" s="16" t="s">
        <v>62</v>
      </c>
      <c r="AA261" s="16" t="s">
        <v>737</v>
      </c>
      <c r="AB261" s="16">
        <v>46</v>
      </c>
      <c r="AC261" s="16" t="s">
        <v>63</v>
      </c>
    </row>
    <row r="262" spans="1:29">
      <c r="A262" s="11">
        <v>45389</v>
      </c>
      <c r="B262" s="12" t="s">
        <v>90</v>
      </c>
      <c r="C262" s="13" t="s">
        <v>253</v>
      </c>
      <c r="D262" s="13" t="s">
        <v>254</v>
      </c>
      <c r="E262" s="14">
        <v>41.47</v>
      </c>
      <c r="F262" s="15">
        <f t="shared" si="185"/>
        <v>0.33999999999999631</v>
      </c>
      <c r="G262" s="16">
        <v>41.13</v>
      </c>
      <c r="H262" s="16">
        <v>1350</v>
      </c>
      <c r="I262" s="17">
        <f t="shared" si="186"/>
        <v>55525.5</v>
      </c>
      <c r="J262" s="16"/>
      <c r="K262" s="16"/>
      <c r="L262" s="17">
        <f t="shared" si="187"/>
        <v>55525.5</v>
      </c>
      <c r="M262" s="16">
        <v>35900</v>
      </c>
      <c r="N262" s="16">
        <v>400</v>
      </c>
      <c r="O262" s="16">
        <v>325</v>
      </c>
      <c r="P262" s="16"/>
      <c r="Q262" s="16"/>
      <c r="R262" s="16"/>
      <c r="S262" s="17">
        <f t="shared" si="188"/>
        <v>18900.5</v>
      </c>
      <c r="T262" s="16">
        <v>18900.5</v>
      </c>
      <c r="U262" s="16"/>
      <c r="V262" s="16"/>
      <c r="W262" s="16"/>
      <c r="X262" s="17">
        <f t="shared" si="189"/>
        <v>0</v>
      </c>
      <c r="Y262" s="16" t="s">
        <v>732</v>
      </c>
      <c r="Z262" s="16" t="s">
        <v>62</v>
      </c>
      <c r="AA262" s="16" t="s">
        <v>743</v>
      </c>
      <c r="AB262" s="16">
        <v>54</v>
      </c>
      <c r="AC262" s="16" t="s">
        <v>63</v>
      </c>
    </row>
    <row r="263" spans="1:29">
      <c r="A263" s="11">
        <v>45389</v>
      </c>
      <c r="B263" s="12" t="s">
        <v>90</v>
      </c>
      <c r="C263" s="13" t="s">
        <v>255</v>
      </c>
      <c r="D263" s="13" t="s">
        <v>256</v>
      </c>
      <c r="E263" s="14">
        <v>41.88</v>
      </c>
      <c r="F263" s="15">
        <f t="shared" si="185"/>
        <v>0.48000000000000398</v>
      </c>
      <c r="G263" s="16">
        <v>41.4</v>
      </c>
      <c r="H263" s="16">
        <v>1350</v>
      </c>
      <c r="I263" s="17">
        <f t="shared" si="186"/>
        <v>55890</v>
      </c>
      <c r="J263" s="16"/>
      <c r="K263" s="16"/>
      <c r="L263" s="17">
        <f t="shared" si="187"/>
        <v>55890</v>
      </c>
      <c r="M263" s="16">
        <v>35000</v>
      </c>
      <c r="N263" s="16">
        <v>1800</v>
      </c>
      <c r="O263" s="16">
        <v>340</v>
      </c>
      <c r="P263" s="16"/>
      <c r="Q263" s="16"/>
      <c r="R263" s="16"/>
      <c r="S263" s="17">
        <f t="shared" si="188"/>
        <v>18750</v>
      </c>
      <c r="T263" s="16">
        <v>18750</v>
      </c>
      <c r="U263" s="16"/>
      <c r="V263" s="16"/>
      <c r="W263" s="16"/>
      <c r="X263" s="17">
        <f t="shared" si="189"/>
        <v>0</v>
      </c>
      <c r="Y263" s="16" t="s">
        <v>732</v>
      </c>
      <c r="Z263" s="16" t="s">
        <v>62</v>
      </c>
      <c r="AA263" s="16" t="s">
        <v>741</v>
      </c>
      <c r="AB263" s="16">
        <v>52</v>
      </c>
      <c r="AC263" s="16" t="s">
        <v>63</v>
      </c>
    </row>
    <row r="264" spans="1:29">
      <c r="A264" s="11">
        <v>45390</v>
      </c>
      <c r="B264" s="12" t="s">
        <v>90</v>
      </c>
      <c r="C264" s="13" t="s">
        <v>325</v>
      </c>
      <c r="D264" s="25" t="s">
        <v>326</v>
      </c>
      <c r="E264" s="14">
        <v>39.82</v>
      </c>
      <c r="F264" s="15">
        <f t="shared" ref="F264:F276" si="190">SUM(E264-G264)</f>
        <v>0.25999999999999801</v>
      </c>
      <c r="G264" s="16">
        <v>39.56</v>
      </c>
      <c r="H264" s="16">
        <v>1350</v>
      </c>
      <c r="I264" s="17">
        <f t="shared" ref="I264:I276" si="191">G264*H264</f>
        <v>53406</v>
      </c>
      <c r="J264" s="16"/>
      <c r="K264" s="16"/>
      <c r="L264" s="17">
        <f t="shared" ref="L264:L276" si="192">I264+J264+K264</f>
        <v>53406</v>
      </c>
      <c r="M264" s="16">
        <v>48000</v>
      </c>
      <c r="N264" s="16"/>
      <c r="O264" s="16">
        <v>306</v>
      </c>
      <c r="P264" s="16"/>
      <c r="Q264" s="16"/>
      <c r="R264" s="16"/>
      <c r="S264" s="17">
        <f t="shared" ref="S264:S276" si="193">L264-M264-N264-O264-P264-Q264-R264</f>
        <v>5100</v>
      </c>
      <c r="T264" s="16">
        <v>5100</v>
      </c>
      <c r="U264" s="16"/>
      <c r="V264" s="16"/>
      <c r="W264" s="16"/>
      <c r="X264" s="17">
        <f t="shared" ref="X264:X276" si="194">S264-T264-U264-V264-W264</f>
        <v>0</v>
      </c>
      <c r="Y264" s="16" t="s">
        <v>879</v>
      </c>
      <c r="Z264" s="16" t="s">
        <v>62</v>
      </c>
      <c r="AA264" s="16" t="s">
        <v>893</v>
      </c>
      <c r="AB264" s="16">
        <v>84</v>
      </c>
      <c r="AC264" s="16" t="s">
        <v>63</v>
      </c>
    </row>
    <row r="265" spans="1:29">
      <c r="A265" s="11">
        <v>45390</v>
      </c>
      <c r="B265" s="12" t="s">
        <v>90</v>
      </c>
      <c r="C265" s="13" t="s">
        <v>327</v>
      </c>
      <c r="D265" s="25" t="s">
        <v>328</v>
      </c>
      <c r="E265" s="14">
        <v>33.1</v>
      </c>
      <c r="F265" s="15">
        <f t="shared" si="190"/>
        <v>0.28000000000000114</v>
      </c>
      <c r="G265" s="16">
        <v>32.82</v>
      </c>
      <c r="H265" s="16">
        <v>1350</v>
      </c>
      <c r="I265" s="17">
        <f t="shared" si="191"/>
        <v>44307</v>
      </c>
      <c r="J265" s="16"/>
      <c r="K265" s="16"/>
      <c r="L265" s="17">
        <f t="shared" si="192"/>
        <v>44307</v>
      </c>
      <c r="M265" s="16">
        <v>34000</v>
      </c>
      <c r="N265" s="16"/>
      <c r="O265" s="16">
        <v>307</v>
      </c>
      <c r="P265" s="16"/>
      <c r="Q265" s="16"/>
      <c r="R265" s="16"/>
      <c r="S265" s="17">
        <f t="shared" si="193"/>
        <v>10000</v>
      </c>
      <c r="T265" s="16">
        <v>10000</v>
      </c>
      <c r="U265" s="16"/>
      <c r="V265" s="16"/>
      <c r="W265" s="16"/>
      <c r="X265" s="17">
        <f t="shared" si="194"/>
        <v>0</v>
      </c>
      <c r="Y265" s="16" t="s">
        <v>1073</v>
      </c>
      <c r="Z265" s="16" t="s">
        <v>62</v>
      </c>
      <c r="AA265" s="16" t="s">
        <v>1077</v>
      </c>
      <c r="AB265" s="16">
        <v>91</v>
      </c>
      <c r="AC265" s="16" t="s">
        <v>63</v>
      </c>
    </row>
    <row r="266" spans="1:29">
      <c r="A266" s="11">
        <v>45390</v>
      </c>
      <c r="B266" s="12" t="s">
        <v>90</v>
      </c>
      <c r="C266" s="13" t="s">
        <v>329</v>
      </c>
      <c r="D266" s="25" t="s">
        <v>330</v>
      </c>
      <c r="E266" s="14">
        <v>41.65</v>
      </c>
      <c r="F266" s="15">
        <f t="shared" si="190"/>
        <v>0.44999999999999574</v>
      </c>
      <c r="G266" s="16">
        <v>41.2</v>
      </c>
      <c r="H266" s="16">
        <v>1350</v>
      </c>
      <c r="I266" s="17">
        <f t="shared" si="191"/>
        <v>55620.000000000007</v>
      </c>
      <c r="J266" s="16"/>
      <c r="K266" s="16"/>
      <c r="L266" s="17">
        <f t="shared" si="192"/>
        <v>55620.000000000007</v>
      </c>
      <c r="M266" s="16">
        <v>32598</v>
      </c>
      <c r="N266" s="16">
        <v>1500</v>
      </c>
      <c r="O266" s="16">
        <v>322</v>
      </c>
      <c r="P266" s="16"/>
      <c r="Q266" s="16"/>
      <c r="R266" s="16"/>
      <c r="S266" s="17">
        <f t="shared" si="193"/>
        <v>21200.000000000007</v>
      </c>
      <c r="T266" s="16">
        <v>21200</v>
      </c>
      <c r="U266" s="16"/>
      <c r="V266" s="16"/>
      <c r="W266" s="16"/>
      <c r="X266" s="17">
        <f t="shared" si="194"/>
        <v>7.2759576141834259E-12</v>
      </c>
      <c r="Y266" s="16" t="s">
        <v>879</v>
      </c>
      <c r="Z266" s="16" t="s">
        <v>62</v>
      </c>
      <c r="AA266" s="16" t="s">
        <v>882</v>
      </c>
      <c r="AB266" s="16">
        <v>72</v>
      </c>
      <c r="AC266" s="16" t="s">
        <v>63</v>
      </c>
    </row>
    <row r="267" spans="1:29">
      <c r="A267" s="11">
        <v>45390</v>
      </c>
      <c r="B267" s="12" t="s">
        <v>90</v>
      </c>
      <c r="C267" s="13" t="s">
        <v>331</v>
      </c>
      <c r="D267" s="25" t="s">
        <v>332</v>
      </c>
      <c r="E267" s="14">
        <v>40.64</v>
      </c>
      <c r="F267" s="15">
        <f t="shared" si="190"/>
        <v>0.28999999999999915</v>
      </c>
      <c r="G267" s="16">
        <v>40.35</v>
      </c>
      <c r="H267" s="16">
        <v>1350</v>
      </c>
      <c r="I267" s="17">
        <f t="shared" si="191"/>
        <v>54472.5</v>
      </c>
      <c r="J267" s="16"/>
      <c r="K267" s="16"/>
      <c r="L267" s="17">
        <f t="shared" si="192"/>
        <v>54472.5</v>
      </c>
      <c r="M267" s="16">
        <v>42000</v>
      </c>
      <c r="N267" s="16"/>
      <c r="O267" s="16">
        <v>322</v>
      </c>
      <c r="P267" s="16"/>
      <c r="Q267" s="16"/>
      <c r="R267" s="16"/>
      <c r="S267" s="17">
        <f t="shared" si="193"/>
        <v>12150.5</v>
      </c>
      <c r="T267" s="16">
        <v>12150</v>
      </c>
      <c r="U267" s="16"/>
      <c r="V267" s="16"/>
      <c r="W267" s="16"/>
      <c r="X267" s="17">
        <f t="shared" si="194"/>
        <v>0.5</v>
      </c>
      <c r="Y267" s="16" t="s">
        <v>879</v>
      </c>
      <c r="Z267" s="16" t="s">
        <v>62</v>
      </c>
      <c r="AA267" s="16" t="s">
        <v>885</v>
      </c>
      <c r="AB267" s="16">
        <v>75</v>
      </c>
      <c r="AC267" s="16" t="s">
        <v>63</v>
      </c>
    </row>
    <row r="268" spans="1:29">
      <c r="A268" s="11">
        <v>45390</v>
      </c>
      <c r="B268" s="12" t="s">
        <v>90</v>
      </c>
      <c r="C268" s="13" t="s">
        <v>333</v>
      </c>
      <c r="D268" s="25" t="s">
        <v>334</v>
      </c>
      <c r="E268" s="14">
        <v>41.62</v>
      </c>
      <c r="F268" s="15">
        <f t="shared" si="190"/>
        <v>0.34999999999999432</v>
      </c>
      <c r="G268" s="16">
        <v>41.27</v>
      </c>
      <c r="H268" s="16">
        <v>1350</v>
      </c>
      <c r="I268" s="17">
        <f t="shared" si="191"/>
        <v>55714.500000000007</v>
      </c>
      <c r="J268" s="16"/>
      <c r="K268" s="16"/>
      <c r="L268" s="17">
        <f t="shared" si="192"/>
        <v>55714.500000000007</v>
      </c>
      <c r="M268" s="16">
        <v>39000</v>
      </c>
      <c r="N268" s="16">
        <v>500</v>
      </c>
      <c r="O268" s="16">
        <v>314</v>
      </c>
      <c r="P268" s="16"/>
      <c r="Q268" s="16"/>
      <c r="R268" s="16"/>
      <c r="S268" s="17">
        <f t="shared" si="193"/>
        <v>15900.500000000007</v>
      </c>
      <c r="T268" s="16">
        <v>15900.5</v>
      </c>
      <c r="U268" s="16"/>
      <c r="V268" s="16"/>
      <c r="W268" s="16"/>
      <c r="X268" s="17">
        <f t="shared" si="194"/>
        <v>7.2759576141834259E-12</v>
      </c>
      <c r="Y268" s="16" t="s">
        <v>974</v>
      </c>
      <c r="Z268" s="16" t="s">
        <v>62</v>
      </c>
      <c r="AA268" s="16" t="s">
        <v>979</v>
      </c>
      <c r="AB268" s="16">
        <v>89</v>
      </c>
      <c r="AC268" s="16" t="s">
        <v>63</v>
      </c>
    </row>
    <row r="269" spans="1:29">
      <c r="A269" s="11">
        <v>45390</v>
      </c>
      <c r="B269" s="12" t="s">
        <v>90</v>
      </c>
      <c r="C269" s="13" t="s">
        <v>335</v>
      </c>
      <c r="D269" s="25" t="s">
        <v>336</v>
      </c>
      <c r="E269" s="14">
        <v>30.33</v>
      </c>
      <c r="F269" s="15">
        <f t="shared" si="190"/>
        <v>0.27999999999999758</v>
      </c>
      <c r="G269" s="16">
        <v>30.05</v>
      </c>
      <c r="H269" s="16">
        <v>1350</v>
      </c>
      <c r="I269" s="17">
        <f t="shared" si="191"/>
        <v>40567.5</v>
      </c>
      <c r="J269" s="16"/>
      <c r="K269" s="16"/>
      <c r="L269" s="17">
        <f t="shared" si="192"/>
        <v>40567.5</v>
      </c>
      <c r="M269" s="16">
        <v>29000</v>
      </c>
      <c r="N269" s="16"/>
      <c r="O269" s="16">
        <v>317</v>
      </c>
      <c r="P269" s="16"/>
      <c r="Q269" s="16"/>
      <c r="R269" s="16"/>
      <c r="S269" s="17">
        <f t="shared" si="193"/>
        <v>11250.5</v>
      </c>
      <c r="T269" s="16">
        <v>11250.5</v>
      </c>
      <c r="U269" s="16"/>
      <c r="V269" s="16"/>
      <c r="W269" s="16"/>
      <c r="X269" s="17">
        <f t="shared" si="194"/>
        <v>0</v>
      </c>
      <c r="Y269" s="16" t="s">
        <v>720</v>
      </c>
      <c r="Z269" s="16" t="s">
        <v>62</v>
      </c>
      <c r="AA269" s="16" t="s">
        <v>724</v>
      </c>
      <c r="AB269" s="16">
        <v>34</v>
      </c>
      <c r="AC269" s="16" t="s">
        <v>63</v>
      </c>
    </row>
    <row r="270" spans="1:29">
      <c r="A270" s="11">
        <v>45390</v>
      </c>
      <c r="B270" s="12" t="s">
        <v>90</v>
      </c>
      <c r="C270" s="13" t="s">
        <v>337</v>
      </c>
      <c r="D270" s="25" t="s">
        <v>338</v>
      </c>
      <c r="E270" s="14">
        <v>41.04</v>
      </c>
      <c r="F270" s="15">
        <f t="shared" si="190"/>
        <v>0.28999999999999915</v>
      </c>
      <c r="G270" s="16">
        <v>40.75</v>
      </c>
      <c r="H270" s="16">
        <v>1350</v>
      </c>
      <c r="I270" s="17">
        <f t="shared" si="191"/>
        <v>55012.5</v>
      </c>
      <c r="J270" s="16"/>
      <c r="K270" s="16"/>
      <c r="L270" s="17">
        <f t="shared" si="192"/>
        <v>55012.5</v>
      </c>
      <c r="M270" s="16">
        <v>45000</v>
      </c>
      <c r="N270" s="16"/>
      <c r="O270" s="16">
        <v>312</v>
      </c>
      <c r="P270" s="16"/>
      <c r="Q270" s="16"/>
      <c r="R270" s="16"/>
      <c r="S270" s="17">
        <f t="shared" si="193"/>
        <v>9700.5</v>
      </c>
      <c r="T270" s="16">
        <v>9700.5</v>
      </c>
      <c r="U270" s="16"/>
      <c r="V270" s="16"/>
      <c r="W270" s="16"/>
      <c r="X270" s="17">
        <f t="shared" si="194"/>
        <v>0</v>
      </c>
      <c r="Y270" s="16" t="s">
        <v>732</v>
      </c>
      <c r="Z270" s="16" t="s">
        <v>62</v>
      </c>
      <c r="AA270" s="16" t="s">
        <v>744</v>
      </c>
      <c r="AB270" s="16">
        <v>55</v>
      </c>
      <c r="AC270" s="16" t="s">
        <v>63</v>
      </c>
    </row>
    <row r="271" spans="1:29">
      <c r="A271" s="11">
        <v>45390</v>
      </c>
      <c r="B271" s="12" t="s">
        <v>90</v>
      </c>
      <c r="C271" s="13" t="s">
        <v>339</v>
      </c>
      <c r="D271" s="25" t="s">
        <v>340</v>
      </c>
      <c r="E271" s="14">
        <v>34.92</v>
      </c>
      <c r="F271" s="15">
        <f t="shared" si="190"/>
        <v>0.28000000000000114</v>
      </c>
      <c r="G271" s="16">
        <v>34.64</v>
      </c>
      <c r="H271" s="16">
        <v>1350</v>
      </c>
      <c r="I271" s="17">
        <f t="shared" si="191"/>
        <v>46764</v>
      </c>
      <c r="J271" s="16"/>
      <c r="K271" s="16"/>
      <c r="L271" s="17">
        <f t="shared" si="192"/>
        <v>46764</v>
      </c>
      <c r="M271" s="16">
        <v>37000</v>
      </c>
      <c r="N271" s="16"/>
      <c r="O271" s="16">
        <v>314</v>
      </c>
      <c r="P271" s="16"/>
      <c r="Q271" s="16"/>
      <c r="R271" s="16"/>
      <c r="S271" s="17">
        <f t="shared" si="193"/>
        <v>9450</v>
      </c>
      <c r="T271" s="16">
        <v>9450</v>
      </c>
      <c r="U271" s="16"/>
      <c r="V271" s="16"/>
      <c r="W271" s="16"/>
      <c r="X271" s="17">
        <f t="shared" si="194"/>
        <v>0</v>
      </c>
      <c r="Y271" s="16" t="s">
        <v>755</v>
      </c>
      <c r="Z271" s="16" t="s">
        <v>62</v>
      </c>
      <c r="AA271" s="16" t="s">
        <v>759</v>
      </c>
      <c r="AB271" s="16">
        <v>66</v>
      </c>
      <c r="AC271" s="16" t="s">
        <v>63</v>
      </c>
    </row>
    <row r="272" spans="1:29">
      <c r="A272" s="11">
        <v>45391</v>
      </c>
      <c r="B272" s="12" t="s">
        <v>90</v>
      </c>
      <c r="C272" s="13" t="s">
        <v>341</v>
      </c>
      <c r="D272" s="25" t="s">
        <v>342</v>
      </c>
      <c r="E272" s="14">
        <v>34.770000000000003</v>
      </c>
      <c r="F272" s="15">
        <f t="shared" si="190"/>
        <v>0.41000000000000369</v>
      </c>
      <c r="G272" s="16">
        <v>34.36</v>
      </c>
      <c r="H272" s="16">
        <v>1350</v>
      </c>
      <c r="I272" s="17">
        <f t="shared" si="191"/>
        <v>46386</v>
      </c>
      <c r="J272" s="16"/>
      <c r="K272" s="16"/>
      <c r="L272" s="17">
        <f t="shared" si="192"/>
        <v>46386</v>
      </c>
      <c r="M272" s="16">
        <v>37000</v>
      </c>
      <c r="N272" s="16">
        <v>1100</v>
      </c>
      <c r="O272" s="16">
        <v>336</v>
      </c>
      <c r="P272" s="16"/>
      <c r="Q272" s="16"/>
      <c r="R272" s="16"/>
      <c r="S272" s="17">
        <f t="shared" si="193"/>
        <v>7950</v>
      </c>
      <c r="T272" s="16">
        <v>7950</v>
      </c>
      <c r="U272" s="16"/>
      <c r="V272" s="16"/>
      <c r="W272" s="16"/>
      <c r="X272" s="17">
        <f t="shared" si="194"/>
        <v>0</v>
      </c>
      <c r="Y272" s="16" t="s">
        <v>755</v>
      </c>
      <c r="Z272" s="16" t="s">
        <v>62</v>
      </c>
      <c r="AA272" s="16" t="s">
        <v>760</v>
      </c>
      <c r="AB272" s="16">
        <v>68</v>
      </c>
      <c r="AC272" s="16" t="s">
        <v>63</v>
      </c>
    </row>
    <row r="273" spans="1:30">
      <c r="A273" s="11">
        <v>45392</v>
      </c>
      <c r="B273" s="12" t="s">
        <v>90</v>
      </c>
      <c r="C273" s="13" t="s">
        <v>343</v>
      </c>
      <c r="D273" s="25" t="s">
        <v>344</v>
      </c>
      <c r="E273" s="14">
        <v>34.35</v>
      </c>
      <c r="F273" s="15">
        <f t="shared" si="190"/>
        <v>0.37000000000000455</v>
      </c>
      <c r="G273" s="16">
        <v>33.979999999999997</v>
      </c>
      <c r="H273" s="16">
        <v>1350</v>
      </c>
      <c r="I273" s="17">
        <f t="shared" si="191"/>
        <v>45872.999999999993</v>
      </c>
      <c r="J273" s="16"/>
      <c r="K273" s="16"/>
      <c r="L273" s="17">
        <f t="shared" si="192"/>
        <v>45872.999999999993</v>
      </c>
      <c r="M273" s="16">
        <v>32000</v>
      </c>
      <c r="N273" s="16">
        <v>700</v>
      </c>
      <c r="O273" s="16">
        <v>323</v>
      </c>
      <c r="P273" s="16"/>
      <c r="Q273" s="16"/>
      <c r="R273" s="16"/>
      <c r="S273" s="17">
        <f t="shared" si="193"/>
        <v>12849.999999999993</v>
      </c>
      <c r="T273" s="16">
        <v>12850</v>
      </c>
      <c r="U273" s="16"/>
      <c r="V273" s="16"/>
      <c r="W273" s="16"/>
      <c r="X273" s="17">
        <f t="shared" si="194"/>
        <v>-7.2759576141834259E-12</v>
      </c>
      <c r="Y273" s="16" t="s">
        <v>879</v>
      </c>
      <c r="Z273" s="16" t="s">
        <v>62</v>
      </c>
      <c r="AA273" s="16" t="s">
        <v>888</v>
      </c>
      <c r="AB273" s="16">
        <v>78</v>
      </c>
      <c r="AC273" s="16" t="s">
        <v>63</v>
      </c>
    </row>
    <row r="274" spans="1:30">
      <c r="A274" s="11">
        <v>45392</v>
      </c>
      <c r="B274" s="12" t="s">
        <v>90</v>
      </c>
      <c r="C274" s="13" t="s">
        <v>345</v>
      </c>
      <c r="D274" s="25" t="s">
        <v>346</v>
      </c>
      <c r="E274" s="14">
        <v>40.83</v>
      </c>
      <c r="F274" s="15">
        <f t="shared" si="190"/>
        <v>0.37999999999999545</v>
      </c>
      <c r="G274" s="16">
        <v>40.450000000000003</v>
      </c>
      <c r="H274" s="16">
        <v>1350</v>
      </c>
      <c r="I274" s="17">
        <f t="shared" si="191"/>
        <v>54607.500000000007</v>
      </c>
      <c r="J274" s="16"/>
      <c r="K274" s="16"/>
      <c r="L274" s="17">
        <f t="shared" si="192"/>
        <v>54607.500000000007</v>
      </c>
      <c r="M274" s="16">
        <v>45000</v>
      </c>
      <c r="N274" s="16">
        <v>800</v>
      </c>
      <c r="O274" s="16">
        <v>307</v>
      </c>
      <c r="P274" s="16"/>
      <c r="Q274" s="16"/>
      <c r="R274" s="16"/>
      <c r="S274" s="17">
        <f t="shared" si="193"/>
        <v>8500.5000000000073</v>
      </c>
      <c r="T274" s="16">
        <v>8500.5</v>
      </c>
      <c r="U274" s="16"/>
      <c r="V274" s="16"/>
      <c r="W274" s="16"/>
      <c r="X274" s="17">
        <f t="shared" si="194"/>
        <v>7.2759576141834259E-12</v>
      </c>
      <c r="Y274" s="16" t="s">
        <v>879</v>
      </c>
      <c r="Z274" s="16" t="s">
        <v>62</v>
      </c>
      <c r="AA274" s="16" t="s">
        <v>883</v>
      </c>
      <c r="AB274" s="16">
        <v>73</v>
      </c>
      <c r="AC274" s="16" t="s">
        <v>63</v>
      </c>
    </row>
    <row r="275" spans="1:30">
      <c r="A275" s="11">
        <v>45392</v>
      </c>
      <c r="B275" s="12" t="s">
        <v>90</v>
      </c>
      <c r="C275" s="13" t="s">
        <v>347</v>
      </c>
      <c r="D275" s="25" t="s">
        <v>348</v>
      </c>
      <c r="E275" s="14">
        <v>41.26</v>
      </c>
      <c r="F275" s="15">
        <f t="shared" si="190"/>
        <v>0.29999999999999716</v>
      </c>
      <c r="G275" s="16">
        <v>40.96</v>
      </c>
      <c r="H275" s="16">
        <v>1350</v>
      </c>
      <c r="I275" s="17">
        <f t="shared" si="191"/>
        <v>55296</v>
      </c>
      <c r="J275" s="16"/>
      <c r="K275" s="16"/>
      <c r="L275" s="17">
        <f t="shared" si="192"/>
        <v>55296</v>
      </c>
      <c r="M275" s="16">
        <v>45000</v>
      </c>
      <c r="N275" s="16"/>
      <c r="O275" s="16">
        <v>346</v>
      </c>
      <c r="P275" s="16"/>
      <c r="Q275" s="16"/>
      <c r="R275" s="16"/>
      <c r="S275" s="17">
        <f t="shared" si="193"/>
        <v>9950</v>
      </c>
      <c r="T275" s="16">
        <v>9950</v>
      </c>
      <c r="U275" s="16"/>
      <c r="V275" s="16"/>
      <c r="W275" s="16"/>
      <c r="X275" s="17">
        <f t="shared" si="194"/>
        <v>0</v>
      </c>
      <c r="Y275" s="16" t="s">
        <v>879</v>
      </c>
      <c r="Z275" s="16" t="s">
        <v>62</v>
      </c>
      <c r="AA275" s="16" t="s">
        <v>884</v>
      </c>
      <c r="AB275" s="16">
        <v>74</v>
      </c>
      <c r="AC275" s="16" t="s">
        <v>63</v>
      </c>
    </row>
    <row r="276" spans="1:30">
      <c r="A276" s="11">
        <v>45392</v>
      </c>
      <c r="B276" s="12" t="s">
        <v>90</v>
      </c>
      <c r="C276" s="13" t="s">
        <v>349</v>
      </c>
      <c r="D276" s="25" t="s">
        <v>350</v>
      </c>
      <c r="E276" s="14">
        <v>34.81</v>
      </c>
      <c r="F276" s="15">
        <f t="shared" si="190"/>
        <v>0.20000000000000284</v>
      </c>
      <c r="G276" s="16">
        <v>34.61</v>
      </c>
      <c r="H276" s="16">
        <v>1350</v>
      </c>
      <c r="I276" s="17">
        <f t="shared" si="191"/>
        <v>46723.5</v>
      </c>
      <c r="J276" s="16"/>
      <c r="K276" s="16"/>
      <c r="L276" s="17">
        <f t="shared" si="192"/>
        <v>46723.5</v>
      </c>
      <c r="M276" s="16">
        <v>37000</v>
      </c>
      <c r="N276" s="16"/>
      <c r="O276" s="16">
        <v>323</v>
      </c>
      <c r="P276" s="16"/>
      <c r="Q276" s="16"/>
      <c r="R276" s="16"/>
      <c r="S276" s="17">
        <f t="shared" si="193"/>
        <v>9400.5</v>
      </c>
      <c r="T276" s="16">
        <v>9400.5</v>
      </c>
      <c r="U276" s="16"/>
      <c r="V276" s="16"/>
      <c r="W276" s="16"/>
      <c r="X276" s="17">
        <f t="shared" si="194"/>
        <v>0</v>
      </c>
      <c r="Y276" s="16" t="s">
        <v>879</v>
      </c>
      <c r="Z276" s="16" t="s">
        <v>62</v>
      </c>
      <c r="AA276" s="16" t="s">
        <v>889</v>
      </c>
      <c r="AB276" s="16">
        <v>79</v>
      </c>
      <c r="AC276" s="16" t="s">
        <v>63</v>
      </c>
    </row>
    <row r="277" spans="1:30">
      <c r="A277" s="11">
        <v>45393</v>
      </c>
      <c r="B277" s="12" t="s">
        <v>90</v>
      </c>
      <c r="C277" s="13" t="s">
        <v>490</v>
      </c>
      <c r="D277" s="13" t="s">
        <v>491</v>
      </c>
      <c r="E277" s="14">
        <v>41.23</v>
      </c>
      <c r="F277" s="15">
        <f t="shared" ref="F277:F280" si="195">SUM(E277-G277)</f>
        <v>0.32999999999999829</v>
      </c>
      <c r="G277" s="16">
        <v>40.9</v>
      </c>
      <c r="H277" s="16">
        <v>1350</v>
      </c>
      <c r="I277" s="17">
        <f t="shared" ref="I277:I280" si="196">G277*H277</f>
        <v>55215</v>
      </c>
      <c r="J277" s="16"/>
      <c r="K277" s="16"/>
      <c r="L277" s="17">
        <f t="shared" ref="L277:L280" si="197">I277+J277+K277</f>
        <v>55215</v>
      </c>
      <c r="M277" s="16">
        <v>40000</v>
      </c>
      <c r="N277" s="16">
        <v>300</v>
      </c>
      <c r="O277" s="16">
        <v>315</v>
      </c>
      <c r="P277" s="16"/>
      <c r="Q277" s="16"/>
      <c r="R277" s="16"/>
      <c r="S277" s="17">
        <f t="shared" ref="S277:S280" si="198">L277-M277-N277-O277-P277-Q277-R277</f>
        <v>14600</v>
      </c>
      <c r="T277" s="16">
        <v>14600</v>
      </c>
      <c r="U277" s="16"/>
      <c r="V277" s="16"/>
      <c r="W277" s="16"/>
      <c r="X277" s="17">
        <f t="shared" ref="X277:X280" si="199">S277-T277-U277-V277-W277</f>
        <v>0</v>
      </c>
      <c r="Y277" s="16" t="s">
        <v>879</v>
      </c>
      <c r="Z277" s="16" t="s">
        <v>62</v>
      </c>
      <c r="AA277" s="16" t="s">
        <v>891</v>
      </c>
      <c r="AB277" s="16">
        <v>82</v>
      </c>
      <c r="AC277" s="16" t="s">
        <v>63</v>
      </c>
    </row>
    <row r="278" spans="1:30">
      <c r="A278" s="11">
        <v>45393</v>
      </c>
      <c r="B278" s="12" t="s">
        <v>90</v>
      </c>
      <c r="C278" s="13" t="s">
        <v>492</v>
      </c>
      <c r="D278" s="13" t="s">
        <v>493</v>
      </c>
      <c r="E278" s="14">
        <v>40.31</v>
      </c>
      <c r="F278" s="15">
        <f t="shared" si="195"/>
        <v>0.28999999999999915</v>
      </c>
      <c r="G278" s="16">
        <v>40.020000000000003</v>
      </c>
      <c r="H278" s="16">
        <v>1350</v>
      </c>
      <c r="I278" s="17">
        <f t="shared" si="196"/>
        <v>54027.000000000007</v>
      </c>
      <c r="J278" s="16"/>
      <c r="K278" s="16"/>
      <c r="L278" s="17">
        <f t="shared" si="197"/>
        <v>54027.000000000007</v>
      </c>
      <c r="M278" s="16">
        <v>44000</v>
      </c>
      <c r="N278" s="16"/>
      <c r="O278" s="16">
        <v>327</v>
      </c>
      <c r="P278" s="16"/>
      <c r="Q278" s="16"/>
      <c r="R278" s="16"/>
      <c r="S278" s="17">
        <f t="shared" si="198"/>
        <v>9700.0000000000073</v>
      </c>
      <c r="T278" s="16">
        <v>9700</v>
      </c>
      <c r="U278" s="16"/>
      <c r="V278" s="16"/>
      <c r="W278" s="16"/>
      <c r="X278" s="17">
        <f t="shared" si="199"/>
        <v>7.2759576141834259E-12</v>
      </c>
      <c r="Y278" s="16" t="s">
        <v>879</v>
      </c>
      <c r="Z278" s="16" t="s">
        <v>62</v>
      </c>
      <c r="AA278" s="16" t="s">
        <v>735</v>
      </c>
      <c r="AB278" s="16">
        <v>81</v>
      </c>
      <c r="AC278" s="16" t="s">
        <v>63</v>
      </c>
    </row>
    <row r="279" spans="1:30">
      <c r="A279" s="11">
        <v>45393</v>
      </c>
      <c r="B279" s="12" t="s">
        <v>90</v>
      </c>
      <c r="C279" s="13" t="s">
        <v>494</v>
      </c>
      <c r="D279" s="13" t="s">
        <v>495</v>
      </c>
      <c r="E279" s="14">
        <v>41.59</v>
      </c>
      <c r="F279" s="15">
        <f t="shared" si="195"/>
        <v>0.30000000000000426</v>
      </c>
      <c r="G279" s="16">
        <v>41.29</v>
      </c>
      <c r="H279" s="16">
        <v>1350</v>
      </c>
      <c r="I279" s="17">
        <f t="shared" si="196"/>
        <v>55741.5</v>
      </c>
      <c r="J279" s="16"/>
      <c r="K279" s="16"/>
      <c r="L279" s="17">
        <f t="shared" si="197"/>
        <v>55741.5</v>
      </c>
      <c r="M279" s="16">
        <v>45000</v>
      </c>
      <c r="N279" s="16"/>
      <c r="O279" s="16">
        <v>341</v>
      </c>
      <c r="P279" s="16"/>
      <c r="Q279" s="16"/>
      <c r="R279" s="16"/>
      <c r="S279" s="17">
        <f t="shared" si="198"/>
        <v>10400.5</v>
      </c>
      <c r="T279" s="16">
        <v>10400.5</v>
      </c>
      <c r="U279" s="16"/>
      <c r="V279" s="16"/>
      <c r="W279" s="16"/>
      <c r="X279" s="17">
        <f t="shared" si="199"/>
        <v>0</v>
      </c>
      <c r="Y279" s="16" t="s">
        <v>879</v>
      </c>
      <c r="Z279" s="16" t="s">
        <v>62</v>
      </c>
      <c r="AA279" s="16" t="s">
        <v>892</v>
      </c>
      <c r="AB279" s="16">
        <v>83</v>
      </c>
      <c r="AC279" s="16" t="s">
        <v>63</v>
      </c>
    </row>
    <row r="280" spans="1:30">
      <c r="A280" s="11">
        <v>45393</v>
      </c>
      <c r="B280" s="12" t="s">
        <v>90</v>
      </c>
      <c r="C280" s="13" t="s">
        <v>496</v>
      </c>
      <c r="D280" s="13" t="s">
        <v>497</v>
      </c>
      <c r="E280" s="14">
        <v>37.26</v>
      </c>
      <c r="F280" s="15">
        <f t="shared" si="195"/>
        <v>0.21000000000000085</v>
      </c>
      <c r="G280" s="16">
        <v>37.049999999999997</v>
      </c>
      <c r="H280" s="16">
        <v>1350</v>
      </c>
      <c r="I280" s="17">
        <f t="shared" si="196"/>
        <v>50017.499999999993</v>
      </c>
      <c r="J280" s="16"/>
      <c r="K280" s="16"/>
      <c r="L280" s="17">
        <f t="shared" si="197"/>
        <v>50017.499999999993</v>
      </c>
      <c r="M280" s="16">
        <v>40000</v>
      </c>
      <c r="N280" s="16"/>
      <c r="O280" s="16">
        <v>317</v>
      </c>
      <c r="P280" s="16"/>
      <c r="Q280" s="16"/>
      <c r="R280" s="16"/>
      <c r="S280" s="17">
        <f t="shared" si="198"/>
        <v>9700.4999999999927</v>
      </c>
      <c r="T280" s="16">
        <v>9700.5</v>
      </c>
      <c r="U280" s="16"/>
      <c r="V280" s="16"/>
      <c r="W280" s="16"/>
      <c r="X280" s="17">
        <f t="shared" si="199"/>
        <v>-7.2759576141834259E-12</v>
      </c>
      <c r="Y280" s="16" t="s">
        <v>879</v>
      </c>
      <c r="Z280" s="16" t="s">
        <v>62</v>
      </c>
      <c r="AA280" s="16" t="s">
        <v>890</v>
      </c>
      <c r="AB280" s="16">
        <v>80</v>
      </c>
      <c r="AC280" s="16" t="s">
        <v>63</v>
      </c>
    </row>
    <row r="282" spans="1:30">
      <c r="A282" s="11">
        <v>45384</v>
      </c>
      <c r="B282" s="62" t="s">
        <v>99</v>
      </c>
      <c r="C282" s="13" t="s">
        <v>100</v>
      </c>
      <c r="D282" s="13" t="s">
        <v>101</v>
      </c>
      <c r="E282" s="14">
        <v>30.67</v>
      </c>
      <c r="F282" s="15">
        <f t="shared" ref="F282:F288" si="200">SUM(E282-G282)</f>
        <v>7.0000000000000284E-2</v>
      </c>
      <c r="G282" s="16">
        <v>30.6</v>
      </c>
      <c r="H282" s="16">
        <v>2950</v>
      </c>
      <c r="I282" s="17">
        <f t="shared" ref="I282:I288" si="201">G282*H282</f>
        <v>90270</v>
      </c>
      <c r="J282" s="16"/>
      <c r="K282" s="16"/>
      <c r="L282" s="17">
        <f t="shared" ref="L282:L288" si="202">I282+J282+K282</f>
        <v>90270</v>
      </c>
      <c r="M282" s="16">
        <v>75736</v>
      </c>
      <c r="N282" s="16">
        <v>420</v>
      </c>
      <c r="O282" s="16">
        <v>364</v>
      </c>
      <c r="P282" s="16"/>
      <c r="Q282" s="16"/>
      <c r="R282" s="16"/>
      <c r="S282" s="17">
        <f t="shared" ref="S282:S288" si="203">L282-M282-N282-O282-P282-Q282-R282</f>
        <v>13750</v>
      </c>
      <c r="T282" s="16">
        <v>13750</v>
      </c>
      <c r="U282" s="16"/>
      <c r="V282" s="16"/>
      <c r="W282" s="16"/>
      <c r="X282" s="17">
        <f t="shared" ref="X282:X288" si="204">S282-T282-U282-V282-W282</f>
        <v>0</v>
      </c>
      <c r="Y282" s="16" t="s">
        <v>103</v>
      </c>
      <c r="Z282" s="16" t="s">
        <v>62</v>
      </c>
      <c r="AA282" s="16" t="s">
        <v>104</v>
      </c>
      <c r="AB282" s="16">
        <v>81</v>
      </c>
      <c r="AC282" s="16" t="s">
        <v>63</v>
      </c>
      <c r="AD282" s="35" t="s">
        <v>548</v>
      </c>
    </row>
    <row r="283" spans="1:30">
      <c r="A283" s="11">
        <v>45386</v>
      </c>
      <c r="B283" s="62" t="s">
        <v>99</v>
      </c>
      <c r="C283" s="13" t="s">
        <v>157</v>
      </c>
      <c r="D283" s="13" t="s">
        <v>158</v>
      </c>
      <c r="E283" s="14">
        <v>24.86</v>
      </c>
      <c r="F283" s="15">
        <f t="shared" si="200"/>
        <v>0.26999999999999957</v>
      </c>
      <c r="G283" s="16">
        <v>24.59</v>
      </c>
      <c r="H283" s="16">
        <v>2950</v>
      </c>
      <c r="I283" s="17">
        <f t="shared" si="201"/>
        <v>72540.5</v>
      </c>
      <c r="J283" s="16"/>
      <c r="K283" s="16"/>
      <c r="L283" s="17">
        <f t="shared" si="202"/>
        <v>72540.5</v>
      </c>
      <c r="M283" s="16">
        <v>50000</v>
      </c>
      <c r="N283" s="16">
        <v>1620</v>
      </c>
      <c r="O283" s="16">
        <v>320</v>
      </c>
      <c r="P283" s="16"/>
      <c r="Q283" s="16"/>
      <c r="R283" s="16"/>
      <c r="S283" s="17">
        <f t="shared" si="203"/>
        <v>20600.5</v>
      </c>
      <c r="T283" s="16">
        <v>20600.5</v>
      </c>
      <c r="U283" s="16"/>
      <c r="V283" s="16"/>
      <c r="W283" s="16"/>
      <c r="X283" s="17">
        <f t="shared" si="204"/>
        <v>0</v>
      </c>
      <c r="Y283" s="16" t="s">
        <v>879</v>
      </c>
      <c r="Z283" s="16" t="s">
        <v>62</v>
      </c>
      <c r="AA283" s="16" t="s">
        <v>880</v>
      </c>
      <c r="AB283" s="16">
        <v>1</v>
      </c>
      <c r="AC283" s="16" t="s">
        <v>63</v>
      </c>
    </row>
    <row r="284" spans="1:30">
      <c r="A284" s="11">
        <v>45405</v>
      </c>
      <c r="B284" s="62" t="s">
        <v>99</v>
      </c>
      <c r="C284" s="13" t="s">
        <v>946</v>
      </c>
      <c r="D284" s="13" t="s">
        <v>947</v>
      </c>
      <c r="E284" s="14">
        <v>30.83</v>
      </c>
      <c r="F284" s="15">
        <f t="shared" ref="F284" si="205">SUM(E284-G284)</f>
        <v>0</v>
      </c>
      <c r="G284" s="16">
        <v>30.83</v>
      </c>
      <c r="H284" s="16">
        <v>2950</v>
      </c>
      <c r="I284" s="17">
        <f t="shared" ref="I284" si="206">G284*H284</f>
        <v>90948.5</v>
      </c>
      <c r="J284" s="16"/>
      <c r="K284" s="16"/>
      <c r="L284" s="17">
        <f t="shared" ref="L284" si="207">I284+J284+K284</f>
        <v>90948.5</v>
      </c>
      <c r="M284" s="16">
        <v>50000</v>
      </c>
      <c r="N284" s="16"/>
      <c r="O284" s="16">
        <v>348</v>
      </c>
      <c r="P284" s="16"/>
      <c r="Q284" s="16"/>
      <c r="R284" s="16"/>
      <c r="S284" s="17">
        <f t="shared" ref="S284" si="208">L284-M284-N284-O284-P284-Q284-R284</f>
        <v>40600.5</v>
      </c>
      <c r="T284" s="16">
        <v>40600.5</v>
      </c>
      <c r="U284" s="16"/>
      <c r="V284" s="16"/>
      <c r="W284" s="16"/>
      <c r="X284" s="17">
        <f t="shared" ref="X284" si="209">S284-T284-U284-V284-W284</f>
        <v>0</v>
      </c>
      <c r="Y284" s="16" t="s">
        <v>1073</v>
      </c>
      <c r="Z284" s="16" t="s">
        <v>62</v>
      </c>
      <c r="AA284" s="16" t="s">
        <v>1083</v>
      </c>
      <c r="AB284" s="16">
        <v>22</v>
      </c>
      <c r="AC284" s="16" t="s">
        <v>63</v>
      </c>
    </row>
    <row r="285" spans="1:30">
      <c r="A285" s="11">
        <v>45405</v>
      </c>
      <c r="B285" s="62" t="s">
        <v>99</v>
      </c>
      <c r="C285" s="13" t="s">
        <v>948</v>
      </c>
      <c r="D285" s="13" t="s">
        <v>949</v>
      </c>
      <c r="E285" s="14">
        <v>29.81</v>
      </c>
      <c r="F285" s="15">
        <f t="shared" si="200"/>
        <v>0.49499999999999744</v>
      </c>
      <c r="G285" s="16">
        <v>29.315000000000001</v>
      </c>
      <c r="H285" s="16">
        <v>2950</v>
      </c>
      <c r="I285" s="17">
        <f t="shared" si="201"/>
        <v>86479.25</v>
      </c>
      <c r="J285" s="16"/>
      <c r="K285" s="16"/>
      <c r="L285" s="17">
        <f t="shared" si="202"/>
        <v>86479.25</v>
      </c>
      <c r="M285" s="16">
        <v>50000</v>
      </c>
      <c r="N285" s="16">
        <v>2940</v>
      </c>
      <c r="O285" s="16">
        <v>325</v>
      </c>
      <c r="P285" s="16"/>
      <c r="Q285" s="16"/>
      <c r="R285" s="16">
        <v>864</v>
      </c>
      <c r="S285" s="17">
        <f t="shared" si="203"/>
        <v>32350.25</v>
      </c>
      <c r="T285" s="16">
        <v>32350.25</v>
      </c>
      <c r="U285" s="16"/>
      <c r="V285" s="16"/>
      <c r="W285" s="16"/>
      <c r="X285" s="17">
        <f t="shared" si="204"/>
        <v>0</v>
      </c>
      <c r="Y285" s="16" t="s">
        <v>1073</v>
      </c>
      <c r="Z285" s="16" t="s">
        <v>62</v>
      </c>
      <c r="AA285" s="16" t="s">
        <v>1084</v>
      </c>
      <c r="AB285" s="16">
        <v>23</v>
      </c>
      <c r="AC285" s="16" t="s">
        <v>63</v>
      </c>
    </row>
    <row r="286" spans="1:30">
      <c r="A286" s="11">
        <v>45405</v>
      </c>
      <c r="B286" s="62" t="s">
        <v>99</v>
      </c>
      <c r="C286" s="13" t="s">
        <v>950</v>
      </c>
      <c r="D286" s="13" t="s">
        <v>951</v>
      </c>
      <c r="E286" s="14">
        <v>29.75</v>
      </c>
      <c r="F286" s="15">
        <f t="shared" si="200"/>
        <v>0.12999999999999901</v>
      </c>
      <c r="G286" s="16">
        <v>29.62</v>
      </c>
      <c r="H286" s="16">
        <v>2950</v>
      </c>
      <c r="I286" s="17">
        <f t="shared" si="201"/>
        <v>87379</v>
      </c>
      <c r="J286" s="16"/>
      <c r="K286" s="16"/>
      <c r="L286" s="17">
        <f t="shared" si="202"/>
        <v>87379</v>
      </c>
      <c r="M286" s="16">
        <v>50000</v>
      </c>
      <c r="N286" s="16">
        <v>780</v>
      </c>
      <c r="O286" s="16">
        <v>349</v>
      </c>
      <c r="P286" s="16"/>
      <c r="Q286" s="16"/>
      <c r="R286" s="16"/>
      <c r="S286" s="17">
        <f t="shared" si="203"/>
        <v>36250</v>
      </c>
      <c r="T286" s="16">
        <v>36250</v>
      </c>
      <c r="U286" s="16"/>
      <c r="V286" s="16"/>
      <c r="W286" s="16"/>
      <c r="X286" s="17">
        <f t="shared" si="204"/>
        <v>0</v>
      </c>
      <c r="Y286" s="16" t="s">
        <v>1073</v>
      </c>
      <c r="Z286" s="16" t="s">
        <v>62</v>
      </c>
      <c r="AA286" s="16" t="s">
        <v>1085</v>
      </c>
      <c r="AB286" s="16">
        <v>24</v>
      </c>
      <c r="AC286" s="16" t="s">
        <v>63</v>
      </c>
    </row>
    <row r="287" spans="1:30">
      <c r="A287" s="11">
        <v>45406</v>
      </c>
      <c r="B287" s="62" t="s">
        <v>99</v>
      </c>
      <c r="C287" s="13" t="s">
        <v>952</v>
      </c>
      <c r="D287" s="13" t="s">
        <v>953</v>
      </c>
      <c r="E287" s="14">
        <v>30.45</v>
      </c>
      <c r="F287" s="15">
        <f t="shared" si="200"/>
        <v>0</v>
      </c>
      <c r="G287" s="16">
        <v>30.45</v>
      </c>
      <c r="H287" s="16">
        <v>2950</v>
      </c>
      <c r="I287" s="17">
        <f t="shared" si="201"/>
        <v>89827.5</v>
      </c>
      <c r="J287" s="16"/>
      <c r="K287" s="16"/>
      <c r="L287" s="17">
        <f t="shared" si="202"/>
        <v>89827.5</v>
      </c>
      <c r="M287" s="16">
        <v>50000</v>
      </c>
      <c r="N287" s="16"/>
      <c r="O287" s="16">
        <v>329</v>
      </c>
      <c r="P287" s="16"/>
      <c r="Q287" s="16"/>
      <c r="R287" s="16">
        <v>898</v>
      </c>
      <c r="S287" s="17">
        <f t="shared" si="203"/>
        <v>38600.5</v>
      </c>
      <c r="T287" s="16">
        <v>38600</v>
      </c>
      <c r="U287" s="16"/>
      <c r="V287" s="16"/>
      <c r="W287" s="16"/>
      <c r="X287" s="17">
        <f t="shared" si="204"/>
        <v>0.5</v>
      </c>
      <c r="Y287" s="16" t="s">
        <v>1157</v>
      </c>
      <c r="Z287" s="16" t="s">
        <v>62</v>
      </c>
      <c r="AA287" s="16" t="s">
        <v>1158</v>
      </c>
      <c r="AB287" s="16">
        <v>33</v>
      </c>
      <c r="AC287" s="16" t="s">
        <v>63</v>
      </c>
    </row>
    <row r="288" spans="1:30">
      <c r="A288" s="11">
        <v>45406</v>
      </c>
      <c r="B288" s="62" t="s">
        <v>99</v>
      </c>
      <c r="C288" s="13" t="s">
        <v>954</v>
      </c>
      <c r="D288" s="13" t="s">
        <v>955</v>
      </c>
      <c r="E288" s="14">
        <v>30.31</v>
      </c>
      <c r="F288" s="15">
        <f t="shared" si="200"/>
        <v>0.18999999999999773</v>
      </c>
      <c r="G288" s="16">
        <v>30.12</v>
      </c>
      <c r="H288" s="16">
        <v>2950</v>
      </c>
      <c r="I288" s="17">
        <f t="shared" si="201"/>
        <v>88854</v>
      </c>
      <c r="J288" s="16"/>
      <c r="K288" s="16"/>
      <c r="L288" s="17">
        <f t="shared" si="202"/>
        <v>88854</v>
      </c>
      <c r="M288" s="16">
        <v>50000</v>
      </c>
      <c r="N288" s="16">
        <v>1140</v>
      </c>
      <c r="O288" s="16">
        <v>364</v>
      </c>
      <c r="P288" s="16"/>
      <c r="Q288" s="16"/>
      <c r="R288" s="16"/>
      <c r="S288" s="17">
        <f t="shared" si="203"/>
        <v>37350</v>
      </c>
      <c r="T288" s="16">
        <v>37350</v>
      </c>
      <c r="U288" s="16"/>
      <c r="V288" s="16"/>
      <c r="W288" s="16"/>
      <c r="X288" s="17">
        <f t="shared" si="204"/>
        <v>0</v>
      </c>
      <c r="Y288" s="16" t="s">
        <v>1073</v>
      </c>
      <c r="Z288" s="16" t="s">
        <v>62</v>
      </c>
      <c r="AA288" s="16" t="s">
        <v>1086</v>
      </c>
      <c r="AB288" s="16">
        <v>32</v>
      </c>
      <c r="AC288" s="16" t="s">
        <v>63</v>
      </c>
    </row>
    <row r="290" spans="1:29">
      <c r="A290" s="11">
        <v>45388</v>
      </c>
      <c r="B290" s="12" t="s">
        <v>215</v>
      </c>
      <c r="C290" s="13" t="s">
        <v>216</v>
      </c>
      <c r="D290" s="13" t="s">
        <v>217</v>
      </c>
      <c r="E290" s="14">
        <v>41.93</v>
      </c>
      <c r="F290" s="15">
        <f t="shared" ref="F290" si="210">SUM(E290-G290)</f>
        <v>0.35999999999999943</v>
      </c>
      <c r="G290" s="16">
        <v>41.57</v>
      </c>
      <c r="H290" s="16">
        <v>1350</v>
      </c>
      <c r="I290" s="17">
        <f t="shared" ref="I290" si="211">G290*H290</f>
        <v>56119.5</v>
      </c>
      <c r="J290" s="16"/>
      <c r="K290" s="16"/>
      <c r="L290" s="17">
        <f t="shared" ref="L290" si="212">I290+J290+K290</f>
        <v>56119.5</v>
      </c>
      <c r="M290" s="16">
        <v>28000</v>
      </c>
      <c r="N290" s="16">
        <v>600</v>
      </c>
      <c r="O290" s="16">
        <v>319</v>
      </c>
      <c r="P290" s="16"/>
      <c r="Q290" s="16"/>
      <c r="R290" s="16"/>
      <c r="S290" s="17">
        <f t="shared" ref="S290" si="213">L290-M290-N290-O290-P290-Q290-R290</f>
        <v>27200.5</v>
      </c>
      <c r="T290" s="16">
        <v>27200</v>
      </c>
      <c r="U290" s="16"/>
      <c r="V290" s="16"/>
      <c r="W290" s="16"/>
      <c r="X290" s="17">
        <f t="shared" ref="X290" si="214">S290-T290-U290-V290-W290</f>
        <v>0.5</v>
      </c>
      <c r="Y290" s="16" t="s">
        <v>467</v>
      </c>
      <c r="Z290" s="16" t="s">
        <v>62</v>
      </c>
      <c r="AA290" s="16" t="s">
        <v>531</v>
      </c>
      <c r="AB290" s="16">
        <v>64</v>
      </c>
      <c r="AC290" s="16" t="s">
        <v>63</v>
      </c>
    </row>
    <row r="291" spans="1:29">
      <c r="A291" s="11">
        <v>45391</v>
      </c>
      <c r="B291" s="12" t="s">
        <v>310</v>
      </c>
      <c r="C291" s="13" t="s">
        <v>311</v>
      </c>
      <c r="D291" s="25" t="s">
        <v>312</v>
      </c>
      <c r="E291" s="14">
        <v>33.97</v>
      </c>
      <c r="F291" s="15">
        <f t="shared" ref="F291:F292" si="215">SUM(E291-G291)</f>
        <v>0.31000000000000227</v>
      </c>
      <c r="G291" s="16">
        <v>33.659999999999997</v>
      </c>
      <c r="H291" s="16">
        <v>1400</v>
      </c>
      <c r="I291" s="17">
        <f t="shared" ref="I291:I292" si="216">G291*H291</f>
        <v>47123.999999999993</v>
      </c>
      <c r="J291" s="16"/>
      <c r="K291" s="16"/>
      <c r="L291" s="17">
        <f t="shared" ref="L291:L292" si="217">I291+J291+K291</f>
        <v>47123.999999999993</v>
      </c>
      <c r="M291" s="16">
        <v>35000</v>
      </c>
      <c r="N291" s="16">
        <v>100</v>
      </c>
      <c r="O291" s="16">
        <v>324</v>
      </c>
      <c r="P291" s="16"/>
      <c r="Q291" s="16"/>
      <c r="R291" s="16"/>
      <c r="S291" s="17">
        <f t="shared" ref="S291:S292" si="218">L291-M291-N291-O291-P291-Q291-R291</f>
        <v>11699.999999999993</v>
      </c>
      <c r="T291" s="16">
        <v>11700</v>
      </c>
      <c r="U291" s="16"/>
      <c r="V291" s="16"/>
      <c r="W291" s="16"/>
      <c r="X291" s="17">
        <f t="shared" ref="X291:X292" si="219">S291-T291-U291-V291-W291</f>
        <v>-7.2759576141834259E-12</v>
      </c>
      <c r="Y291" s="16" t="s">
        <v>624</v>
      </c>
      <c r="Z291" s="16" t="s">
        <v>62</v>
      </c>
      <c r="AA291" s="16" t="s">
        <v>632</v>
      </c>
      <c r="AB291" s="16">
        <v>65</v>
      </c>
      <c r="AC291" s="16" t="s">
        <v>63</v>
      </c>
    </row>
    <row r="292" spans="1:29">
      <c r="A292" s="11">
        <v>45391</v>
      </c>
      <c r="B292" s="12" t="s">
        <v>310</v>
      </c>
      <c r="C292" s="13" t="s">
        <v>313</v>
      </c>
      <c r="D292" s="25" t="s">
        <v>314</v>
      </c>
      <c r="E292" s="14">
        <v>34.299999999999997</v>
      </c>
      <c r="F292" s="15">
        <f t="shared" si="215"/>
        <v>0.30999999999999517</v>
      </c>
      <c r="G292" s="16">
        <v>33.99</v>
      </c>
      <c r="H292" s="16">
        <v>1400</v>
      </c>
      <c r="I292" s="17">
        <f t="shared" si="216"/>
        <v>47586</v>
      </c>
      <c r="J292" s="16"/>
      <c r="K292" s="16"/>
      <c r="L292" s="17">
        <f t="shared" si="217"/>
        <v>47586</v>
      </c>
      <c r="M292" s="16">
        <v>37000</v>
      </c>
      <c r="N292" s="16">
        <v>100</v>
      </c>
      <c r="O292" s="16">
        <v>336</v>
      </c>
      <c r="P292" s="16"/>
      <c r="Q292" s="16"/>
      <c r="R292" s="16"/>
      <c r="S292" s="17">
        <f t="shared" si="218"/>
        <v>10150</v>
      </c>
      <c r="T292" s="16">
        <v>10150</v>
      </c>
      <c r="U292" s="16"/>
      <c r="V292" s="16"/>
      <c r="W292" s="16"/>
      <c r="X292" s="17">
        <f t="shared" si="219"/>
        <v>0</v>
      </c>
      <c r="Y292" s="16" t="s">
        <v>624</v>
      </c>
      <c r="Z292" s="16" t="s">
        <v>62</v>
      </c>
      <c r="AA292" s="16" t="s">
        <v>632</v>
      </c>
      <c r="AB292" s="16">
        <v>66</v>
      </c>
      <c r="AC292" s="16" t="s">
        <v>63</v>
      </c>
    </row>
    <row r="293" spans="1:29">
      <c r="A293" s="11">
        <v>45397</v>
      </c>
      <c r="B293" s="12" t="s">
        <v>310</v>
      </c>
      <c r="C293" s="13" t="s">
        <v>555</v>
      </c>
      <c r="D293" s="13" t="s">
        <v>190</v>
      </c>
      <c r="E293" s="14">
        <v>42.57</v>
      </c>
      <c r="F293" s="15">
        <f t="shared" ref="F293:F295" si="220">SUM(E293-G293)</f>
        <v>0.36999999999999744</v>
      </c>
      <c r="G293" s="16">
        <v>42.2</v>
      </c>
      <c r="H293" s="16">
        <v>1500</v>
      </c>
      <c r="I293" s="17">
        <f t="shared" ref="I293:I295" si="221">G293*H293</f>
        <v>63300.000000000007</v>
      </c>
      <c r="J293" s="16"/>
      <c r="K293" s="16"/>
      <c r="L293" s="17">
        <f t="shared" ref="L293:L295" si="222">I293+J293+K293</f>
        <v>63300.000000000007</v>
      </c>
      <c r="M293" s="16">
        <v>37000</v>
      </c>
      <c r="N293" s="16">
        <v>700</v>
      </c>
      <c r="O293" s="16">
        <v>350</v>
      </c>
      <c r="P293" s="16"/>
      <c r="Q293" s="16"/>
      <c r="R293" s="16"/>
      <c r="S293" s="17">
        <f t="shared" ref="S293:S295" si="223">L293-M293-N293-O293-P293-Q293-R293</f>
        <v>25250.000000000007</v>
      </c>
      <c r="T293" s="16">
        <v>25250</v>
      </c>
      <c r="U293" s="16"/>
      <c r="V293" s="16"/>
      <c r="W293" s="16"/>
      <c r="X293" s="17">
        <f t="shared" ref="X293:X295" si="224">S293-T293-U293-V293-W293</f>
        <v>7.2759576141834259E-12</v>
      </c>
      <c r="Y293" s="16" t="s">
        <v>755</v>
      </c>
      <c r="Z293" s="16" t="s">
        <v>62</v>
      </c>
      <c r="AA293" s="16" t="s">
        <v>645</v>
      </c>
      <c r="AB293" s="16">
        <v>69</v>
      </c>
      <c r="AC293" s="16" t="s">
        <v>63</v>
      </c>
    </row>
    <row r="294" spans="1:29">
      <c r="A294" s="11">
        <v>45397</v>
      </c>
      <c r="B294" s="12" t="s">
        <v>310</v>
      </c>
      <c r="C294" s="13" t="s">
        <v>556</v>
      </c>
      <c r="D294" s="13" t="s">
        <v>557</v>
      </c>
      <c r="E294" s="14">
        <v>42.08</v>
      </c>
      <c r="F294" s="15">
        <f t="shared" si="220"/>
        <v>0.26999999999999602</v>
      </c>
      <c r="G294" s="16">
        <v>41.81</v>
      </c>
      <c r="H294" s="16">
        <v>1500</v>
      </c>
      <c r="I294" s="17">
        <f t="shared" si="221"/>
        <v>62715</v>
      </c>
      <c r="J294" s="16"/>
      <c r="K294" s="16"/>
      <c r="L294" s="17">
        <f t="shared" si="222"/>
        <v>62715</v>
      </c>
      <c r="M294" s="16">
        <v>39000</v>
      </c>
      <c r="N294" s="16"/>
      <c r="O294" s="16">
        <v>315</v>
      </c>
      <c r="P294" s="16"/>
      <c r="Q294" s="16"/>
      <c r="R294" s="16"/>
      <c r="S294" s="17">
        <f t="shared" si="223"/>
        <v>23400</v>
      </c>
      <c r="T294" s="16">
        <v>23400</v>
      </c>
      <c r="U294" s="16"/>
      <c r="V294" s="16"/>
      <c r="W294" s="16"/>
      <c r="X294" s="17">
        <f t="shared" si="224"/>
        <v>0</v>
      </c>
      <c r="Y294" s="16" t="s">
        <v>755</v>
      </c>
      <c r="Z294" s="16" t="s">
        <v>62</v>
      </c>
      <c r="AA294" s="16" t="s">
        <v>756</v>
      </c>
      <c r="AB294" s="16">
        <v>70</v>
      </c>
      <c r="AC294" s="16" t="s">
        <v>63</v>
      </c>
    </row>
    <row r="295" spans="1:29">
      <c r="A295" s="11">
        <v>45397</v>
      </c>
      <c r="B295" s="12" t="s">
        <v>310</v>
      </c>
      <c r="C295" s="13" t="s">
        <v>558</v>
      </c>
      <c r="D295" s="13" t="s">
        <v>198</v>
      </c>
      <c r="E295" s="14">
        <v>40.42</v>
      </c>
      <c r="F295" s="15">
        <f t="shared" si="220"/>
        <v>0.28999999999999915</v>
      </c>
      <c r="G295" s="16">
        <v>40.130000000000003</v>
      </c>
      <c r="H295" s="16">
        <v>1500</v>
      </c>
      <c r="I295" s="17">
        <f t="shared" si="221"/>
        <v>60195.000000000007</v>
      </c>
      <c r="J295" s="16"/>
      <c r="K295" s="16"/>
      <c r="L295" s="17">
        <f t="shared" si="222"/>
        <v>60195.000000000007</v>
      </c>
      <c r="M295" s="16">
        <v>27473</v>
      </c>
      <c r="N295" s="16"/>
      <c r="O295" s="16">
        <v>322</v>
      </c>
      <c r="P295" s="16"/>
      <c r="Q295" s="16"/>
      <c r="R295" s="16"/>
      <c r="S295" s="17">
        <f t="shared" si="223"/>
        <v>32400.000000000007</v>
      </c>
      <c r="T295" s="16">
        <v>32400</v>
      </c>
      <c r="U295" s="16"/>
      <c r="V295" s="16"/>
      <c r="W295" s="16"/>
      <c r="X295" s="17">
        <f t="shared" si="224"/>
        <v>7.2759576141834259E-12</v>
      </c>
      <c r="Y295" s="16" t="s">
        <v>633</v>
      </c>
      <c r="Z295" s="16" t="s">
        <v>62</v>
      </c>
      <c r="AA295" s="16" t="s">
        <v>645</v>
      </c>
      <c r="AB295" s="16">
        <v>67</v>
      </c>
      <c r="AC295" s="16" t="s">
        <v>63</v>
      </c>
    </row>
    <row r="296" spans="1:29">
      <c r="A296" s="11">
        <v>45399</v>
      </c>
      <c r="B296" s="12" t="s">
        <v>215</v>
      </c>
      <c r="C296" s="13" t="s">
        <v>682</v>
      </c>
      <c r="D296" s="13" t="s">
        <v>683</v>
      </c>
      <c r="E296" s="14">
        <v>40.770000000000003</v>
      </c>
      <c r="F296" s="15">
        <f t="shared" ref="F296:F299" si="225">SUM(E296-G296)</f>
        <v>0.61000000000000654</v>
      </c>
      <c r="G296" s="16">
        <v>40.159999999999997</v>
      </c>
      <c r="H296" s="16">
        <v>1500</v>
      </c>
      <c r="I296" s="17">
        <f t="shared" ref="I296:I299" si="226">G296*H296</f>
        <v>60239.999999999993</v>
      </c>
      <c r="J296" s="16"/>
      <c r="K296" s="16"/>
      <c r="L296" s="17">
        <f t="shared" ref="L296:L299" si="227">I296+J296+K296</f>
        <v>60239.999999999993</v>
      </c>
      <c r="M296" s="16">
        <v>28000</v>
      </c>
      <c r="N296" s="16">
        <v>3720</v>
      </c>
      <c r="O296" s="16">
        <v>320</v>
      </c>
      <c r="P296" s="16"/>
      <c r="Q296" s="16"/>
      <c r="R296" s="16"/>
      <c r="S296" s="17">
        <f t="shared" ref="S296:S299" si="228">L296-M296-N296-O296-P296-Q296-R296</f>
        <v>28199.999999999993</v>
      </c>
      <c r="T296" s="16">
        <v>28200</v>
      </c>
      <c r="U296" s="16"/>
      <c r="V296" s="16"/>
      <c r="W296" s="16"/>
      <c r="X296" s="17">
        <f t="shared" ref="X296:X299" si="229">S296-T296-U296-V296-W296</f>
        <v>-7.2759576141834259E-12</v>
      </c>
      <c r="Y296" s="16" t="s">
        <v>974</v>
      </c>
      <c r="Z296" s="16" t="s">
        <v>62</v>
      </c>
      <c r="AA296" s="16" t="s">
        <v>982</v>
      </c>
      <c r="AB296" s="16">
        <v>72</v>
      </c>
      <c r="AC296" s="16" t="s">
        <v>63</v>
      </c>
    </row>
    <row r="297" spans="1:29" s="43" customFormat="1">
      <c r="A297" s="36">
        <v>45399</v>
      </c>
      <c r="B297" s="37" t="s">
        <v>215</v>
      </c>
      <c r="C297" s="38" t="s">
        <v>684</v>
      </c>
      <c r="D297" s="38" t="s">
        <v>685</v>
      </c>
      <c r="E297" s="39">
        <v>30.02</v>
      </c>
      <c r="F297" s="40">
        <f t="shared" si="225"/>
        <v>0.25999999999999801</v>
      </c>
      <c r="G297" s="41">
        <v>29.76</v>
      </c>
      <c r="H297" s="41">
        <v>1500</v>
      </c>
      <c r="I297" s="42">
        <f t="shared" si="226"/>
        <v>44640</v>
      </c>
      <c r="J297" s="41"/>
      <c r="K297" s="41"/>
      <c r="L297" s="42">
        <f t="shared" si="227"/>
        <v>44640</v>
      </c>
      <c r="M297" s="41">
        <v>33000</v>
      </c>
      <c r="N297" s="41"/>
      <c r="O297" s="41">
        <v>340</v>
      </c>
      <c r="P297" s="41"/>
      <c r="Q297" s="41"/>
      <c r="R297" s="41"/>
      <c r="S297" s="42">
        <f t="shared" si="228"/>
        <v>11300</v>
      </c>
      <c r="T297" s="41">
        <v>11300</v>
      </c>
      <c r="U297" s="41"/>
      <c r="V297" s="41"/>
      <c r="W297" s="41"/>
      <c r="X297" s="42">
        <f t="shared" si="229"/>
        <v>0</v>
      </c>
      <c r="Y297" s="41" t="s">
        <v>974</v>
      </c>
      <c r="Z297" s="41" t="s">
        <v>62</v>
      </c>
      <c r="AA297" s="41" t="s">
        <v>463</v>
      </c>
      <c r="AB297" s="41">
        <v>74</v>
      </c>
      <c r="AC297" s="41" t="s">
        <v>63</v>
      </c>
    </row>
    <row r="298" spans="1:29">
      <c r="A298" s="11">
        <v>45400</v>
      </c>
      <c r="B298" s="12" t="s">
        <v>215</v>
      </c>
      <c r="C298" s="13" t="s">
        <v>686</v>
      </c>
      <c r="D298" s="13" t="s">
        <v>687</v>
      </c>
      <c r="E298" s="14">
        <v>41.98</v>
      </c>
      <c r="F298" s="15">
        <f t="shared" si="225"/>
        <v>0.37999999999999545</v>
      </c>
      <c r="G298" s="16">
        <v>41.6</v>
      </c>
      <c r="H298" s="16">
        <v>1500</v>
      </c>
      <c r="I298" s="17">
        <f t="shared" si="226"/>
        <v>62400</v>
      </c>
      <c r="J298" s="16"/>
      <c r="K298" s="16"/>
      <c r="L298" s="17">
        <f t="shared" si="227"/>
        <v>62400</v>
      </c>
      <c r="M298" s="16">
        <v>35000</v>
      </c>
      <c r="N298" s="16">
        <v>800</v>
      </c>
      <c r="O298" s="16">
        <v>350</v>
      </c>
      <c r="P298" s="16"/>
      <c r="Q298" s="16"/>
      <c r="R298" s="16"/>
      <c r="S298" s="17">
        <f t="shared" si="228"/>
        <v>26250</v>
      </c>
      <c r="T298" s="16">
        <v>26250</v>
      </c>
      <c r="U298" s="16"/>
      <c r="V298" s="16"/>
      <c r="W298" s="16"/>
      <c r="X298" s="17">
        <f t="shared" si="229"/>
        <v>0</v>
      </c>
      <c r="Y298" s="16" t="s">
        <v>974</v>
      </c>
      <c r="Z298" s="16" t="s">
        <v>62</v>
      </c>
      <c r="AA298" s="16" t="s">
        <v>983</v>
      </c>
      <c r="AB298" s="16">
        <v>73</v>
      </c>
      <c r="AC298" s="16" t="s">
        <v>63</v>
      </c>
    </row>
    <row r="299" spans="1:29">
      <c r="A299" s="11">
        <v>45400</v>
      </c>
      <c r="B299" s="12" t="s">
        <v>215</v>
      </c>
      <c r="C299" s="13" t="s">
        <v>688</v>
      </c>
      <c r="D299" s="13" t="s">
        <v>217</v>
      </c>
      <c r="E299" s="14">
        <v>41.65</v>
      </c>
      <c r="F299" s="15">
        <f t="shared" si="225"/>
        <v>0.57000000000000028</v>
      </c>
      <c r="G299" s="16">
        <v>41.08</v>
      </c>
      <c r="H299" s="16">
        <v>1500</v>
      </c>
      <c r="I299" s="17">
        <f t="shared" si="226"/>
        <v>61620</v>
      </c>
      <c r="J299" s="16"/>
      <c r="K299" s="16"/>
      <c r="L299" s="17">
        <f t="shared" si="227"/>
        <v>61620</v>
      </c>
      <c r="M299" s="16">
        <v>27334</v>
      </c>
      <c r="N299" s="16">
        <v>3240</v>
      </c>
      <c r="O299" s="16">
        <v>346</v>
      </c>
      <c r="P299" s="16"/>
      <c r="Q299" s="16"/>
      <c r="R299" s="16"/>
      <c r="S299" s="17">
        <f t="shared" si="228"/>
        <v>30700</v>
      </c>
      <c r="T299" s="16">
        <v>30700</v>
      </c>
      <c r="U299" s="16"/>
      <c r="V299" s="16"/>
      <c r="W299" s="16"/>
      <c r="X299" s="17">
        <f t="shared" si="229"/>
        <v>0</v>
      </c>
      <c r="Y299" s="16" t="s">
        <v>1192</v>
      </c>
      <c r="Z299" s="16" t="s">
        <v>62</v>
      </c>
      <c r="AA299" s="16" t="s">
        <v>531</v>
      </c>
      <c r="AB299" s="16">
        <v>86</v>
      </c>
      <c r="AC299" s="16" t="s">
        <v>63</v>
      </c>
    </row>
    <row r="300" spans="1:29">
      <c r="A300" s="11">
        <v>45404</v>
      </c>
      <c r="B300" s="12" t="s">
        <v>215</v>
      </c>
      <c r="C300" s="13" t="s">
        <v>927</v>
      </c>
      <c r="D300" s="13" t="s">
        <v>928</v>
      </c>
      <c r="E300" s="14">
        <v>34.090000000000003</v>
      </c>
      <c r="F300" s="15">
        <f t="shared" ref="F300:F305" si="230">SUM(E300-G300)</f>
        <v>0.17000000000000171</v>
      </c>
      <c r="G300" s="16">
        <v>33.92</v>
      </c>
      <c r="H300" s="16">
        <v>1550</v>
      </c>
      <c r="I300" s="17">
        <f t="shared" ref="I300:I305" si="231">G300*H300</f>
        <v>52576</v>
      </c>
      <c r="J300" s="16"/>
      <c r="K300" s="16"/>
      <c r="L300" s="17">
        <f t="shared" ref="L300:L305" si="232">I300+J300+K300</f>
        <v>52576</v>
      </c>
      <c r="M300" s="16">
        <v>35000</v>
      </c>
      <c r="N300" s="16"/>
      <c r="O300" s="16">
        <v>326</v>
      </c>
      <c r="P300" s="16"/>
      <c r="Q300" s="16"/>
      <c r="R300" s="16"/>
      <c r="S300" s="17">
        <f t="shared" ref="S300:S305" si="233">L300-M300-N300-O300-P300-Q300-R300</f>
        <v>17250</v>
      </c>
      <c r="T300" s="16">
        <v>17250</v>
      </c>
      <c r="U300" s="16"/>
      <c r="V300" s="16"/>
      <c r="W300" s="16"/>
      <c r="X300" s="17">
        <f t="shared" ref="X300:X305" si="234">S300-T300-U300-V300-W300</f>
        <v>0</v>
      </c>
      <c r="Y300" s="16" t="s">
        <v>974</v>
      </c>
      <c r="Z300" s="16" t="s">
        <v>62</v>
      </c>
      <c r="AA300" s="16" t="s">
        <v>985</v>
      </c>
      <c r="AB300" s="16">
        <v>76</v>
      </c>
      <c r="AC300" s="16" t="s">
        <v>63</v>
      </c>
    </row>
    <row r="301" spans="1:29">
      <c r="A301" s="11">
        <v>45404</v>
      </c>
      <c r="B301" s="12" t="s">
        <v>215</v>
      </c>
      <c r="C301" s="13" t="s">
        <v>929</v>
      </c>
      <c r="D301" s="13" t="s">
        <v>930</v>
      </c>
      <c r="E301" s="14">
        <v>43</v>
      </c>
      <c r="F301" s="15">
        <f t="shared" si="230"/>
        <v>0.25</v>
      </c>
      <c r="G301" s="16">
        <v>42.75</v>
      </c>
      <c r="H301" s="16">
        <v>1500</v>
      </c>
      <c r="I301" s="17">
        <f t="shared" si="231"/>
        <v>64125</v>
      </c>
      <c r="J301" s="16"/>
      <c r="K301" s="16"/>
      <c r="L301" s="17">
        <f t="shared" si="232"/>
        <v>64125</v>
      </c>
      <c r="M301" s="16">
        <v>44000</v>
      </c>
      <c r="N301" s="16"/>
      <c r="O301" s="16">
        <v>325</v>
      </c>
      <c r="P301" s="16"/>
      <c r="Q301" s="16"/>
      <c r="R301" s="16"/>
      <c r="S301" s="17">
        <f t="shared" si="233"/>
        <v>19800</v>
      </c>
      <c r="T301" s="16">
        <v>19800</v>
      </c>
      <c r="U301" s="16"/>
      <c r="V301" s="16"/>
      <c r="W301" s="16"/>
      <c r="X301" s="17">
        <f t="shared" si="234"/>
        <v>0</v>
      </c>
      <c r="Y301" s="16" t="s">
        <v>974</v>
      </c>
      <c r="Z301" s="16" t="s">
        <v>62</v>
      </c>
      <c r="AA301" s="16" t="s">
        <v>984</v>
      </c>
      <c r="AB301" s="16">
        <v>75</v>
      </c>
      <c r="AC301" s="16" t="s">
        <v>63</v>
      </c>
    </row>
    <row r="302" spans="1:29">
      <c r="A302" s="11">
        <v>45404</v>
      </c>
      <c r="B302" s="12" t="s">
        <v>215</v>
      </c>
      <c r="C302" s="13" t="s">
        <v>931</v>
      </c>
      <c r="D302" s="13" t="s">
        <v>932</v>
      </c>
      <c r="E302" s="14">
        <v>40.85</v>
      </c>
      <c r="F302" s="15">
        <f t="shared" si="230"/>
        <v>0.35999999999999943</v>
      </c>
      <c r="G302" s="16">
        <v>40.49</v>
      </c>
      <c r="H302" s="16">
        <v>1550</v>
      </c>
      <c r="I302" s="17">
        <f t="shared" si="231"/>
        <v>62759.5</v>
      </c>
      <c r="J302" s="16"/>
      <c r="K302" s="16"/>
      <c r="L302" s="17">
        <f t="shared" si="232"/>
        <v>62759.5</v>
      </c>
      <c r="M302" s="16">
        <v>32855</v>
      </c>
      <c r="N302" s="16">
        <v>600</v>
      </c>
      <c r="O302" s="16">
        <v>354</v>
      </c>
      <c r="P302" s="16"/>
      <c r="Q302" s="16"/>
      <c r="R302" s="16"/>
      <c r="S302" s="17">
        <f t="shared" si="233"/>
        <v>28950.5</v>
      </c>
      <c r="T302" s="16">
        <v>28950</v>
      </c>
      <c r="U302" s="16"/>
      <c r="V302" s="16"/>
      <c r="W302" s="16"/>
      <c r="X302" s="17">
        <f t="shared" si="234"/>
        <v>0.5</v>
      </c>
      <c r="Y302" s="16" t="s">
        <v>1157</v>
      </c>
      <c r="Z302" s="16" t="s">
        <v>62</v>
      </c>
      <c r="AA302" s="16" t="s">
        <v>1159</v>
      </c>
      <c r="AB302" s="16">
        <v>77</v>
      </c>
      <c r="AC302" s="16" t="s">
        <v>63</v>
      </c>
    </row>
    <row r="303" spans="1:29">
      <c r="A303" s="11">
        <v>45405</v>
      </c>
      <c r="B303" s="12" t="s">
        <v>215</v>
      </c>
      <c r="C303" s="13" t="s">
        <v>933</v>
      </c>
      <c r="D303" s="13" t="s">
        <v>934</v>
      </c>
      <c r="E303" s="14">
        <v>39.11</v>
      </c>
      <c r="F303" s="15">
        <f t="shared" si="230"/>
        <v>0.35000000000000142</v>
      </c>
      <c r="G303" s="16">
        <v>38.76</v>
      </c>
      <c r="H303" s="16">
        <v>1600</v>
      </c>
      <c r="I303" s="17">
        <f t="shared" si="231"/>
        <v>62016</v>
      </c>
      <c r="J303" s="16"/>
      <c r="K303" s="16"/>
      <c r="L303" s="17">
        <f t="shared" si="232"/>
        <v>62016</v>
      </c>
      <c r="M303" s="16">
        <v>30000</v>
      </c>
      <c r="N303" s="16">
        <v>500</v>
      </c>
      <c r="O303" s="16">
        <v>316</v>
      </c>
      <c r="P303" s="16"/>
      <c r="Q303" s="16"/>
      <c r="R303" s="16"/>
      <c r="S303" s="17">
        <f t="shared" si="233"/>
        <v>31200</v>
      </c>
      <c r="T303" s="16">
        <v>31200</v>
      </c>
      <c r="U303" s="16"/>
      <c r="V303" s="16"/>
      <c r="W303" s="16"/>
      <c r="X303" s="17">
        <f t="shared" si="234"/>
        <v>0</v>
      </c>
      <c r="Y303" s="16" t="s">
        <v>1157</v>
      </c>
      <c r="Z303" s="16" t="s">
        <v>62</v>
      </c>
      <c r="AA303" s="16" t="s">
        <v>1161</v>
      </c>
      <c r="AB303" s="16">
        <v>79</v>
      </c>
      <c r="AC303" s="16" t="s">
        <v>63</v>
      </c>
    </row>
    <row r="304" spans="1:29">
      <c r="A304" s="11">
        <v>45405</v>
      </c>
      <c r="B304" s="12" t="s">
        <v>215</v>
      </c>
      <c r="C304" s="13" t="s">
        <v>935</v>
      </c>
      <c r="D304" s="13" t="s">
        <v>936</v>
      </c>
      <c r="E304" s="14">
        <v>33.94</v>
      </c>
      <c r="F304" s="15">
        <f t="shared" si="230"/>
        <v>0.32000000000000028</v>
      </c>
      <c r="G304" s="16">
        <v>33.619999999999997</v>
      </c>
      <c r="H304" s="16">
        <v>1600</v>
      </c>
      <c r="I304" s="17">
        <f t="shared" si="231"/>
        <v>53791.999999999993</v>
      </c>
      <c r="J304" s="16"/>
      <c r="K304" s="16"/>
      <c r="L304" s="17">
        <f t="shared" si="232"/>
        <v>53791.999999999993</v>
      </c>
      <c r="M304" s="16">
        <v>38000</v>
      </c>
      <c r="N304" s="16">
        <v>200</v>
      </c>
      <c r="O304" s="16">
        <v>342</v>
      </c>
      <c r="P304" s="16"/>
      <c r="Q304" s="16"/>
      <c r="R304" s="16"/>
      <c r="S304" s="17">
        <f t="shared" si="233"/>
        <v>15249.999999999993</v>
      </c>
      <c r="T304" s="16">
        <v>15250</v>
      </c>
      <c r="U304" s="16"/>
      <c r="V304" s="16"/>
      <c r="W304" s="16"/>
      <c r="X304" s="17">
        <f t="shared" si="234"/>
        <v>-7.2759576141834259E-12</v>
      </c>
      <c r="Y304" s="16" t="s">
        <v>1157</v>
      </c>
      <c r="Z304" s="16" t="s">
        <v>62</v>
      </c>
      <c r="AA304" s="16" t="s">
        <v>1160</v>
      </c>
      <c r="AB304" s="16">
        <v>78</v>
      </c>
      <c r="AC304" s="16" t="s">
        <v>63</v>
      </c>
    </row>
    <row r="305" spans="1:29">
      <c r="A305" s="11">
        <v>45406</v>
      </c>
      <c r="B305" s="12" t="s">
        <v>215</v>
      </c>
      <c r="C305" s="13" t="s">
        <v>937</v>
      </c>
      <c r="D305" s="13" t="s">
        <v>938</v>
      </c>
      <c r="E305" s="14">
        <v>34.020000000000003</v>
      </c>
      <c r="F305" s="15">
        <f t="shared" si="230"/>
        <v>0.32000000000000028</v>
      </c>
      <c r="G305" s="16">
        <v>33.700000000000003</v>
      </c>
      <c r="H305" s="16">
        <v>1600</v>
      </c>
      <c r="I305" s="17">
        <f t="shared" si="231"/>
        <v>53920.000000000007</v>
      </c>
      <c r="J305" s="16"/>
      <c r="K305" s="16"/>
      <c r="L305" s="17">
        <f t="shared" si="232"/>
        <v>53920.000000000007</v>
      </c>
      <c r="M305" s="16">
        <v>10000</v>
      </c>
      <c r="N305" s="16">
        <v>200</v>
      </c>
      <c r="O305" s="16">
        <v>320</v>
      </c>
      <c r="P305" s="16"/>
      <c r="Q305" s="16"/>
      <c r="R305" s="16"/>
      <c r="S305" s="17">
        <f t="shared" si="233"/>
        <v>43400.000000000007</v>
      </c>
      <c r="T305" s="16">
        <v>43400</v>
      </c>
      <c r="U305" s="16"/>
      <c r="V305" s="16"/>
      <c r="W305" s="16"/>
      <c r="X305" s="17">
        <f t="shared" si="234"/>
        <v>7.2759576141834259E-12</v>
      </c>
      <c r="Y305" s="16" t="s">
        <v>1157</v>
      </c>
      <c r="Z305" s="16" t="s">
        <v>62</v>
      </c>
      <c r="AA305" s="16" t="s">
        <v>1163</v>
      </c>
      <c r="AB305" s="16">
        <v>80</v>
      </c>
      <c r="AC305" s="16" t="s">
        <v>63</v>
      </c>
    </row>
    <row r="306" spans="1:29">
      <c r="A306" s="11">
        <v>45406</v>
      </c>
      <c r="B306" s="12" t="s">
        <v>215</v>
      </c>
      <c r="C306" s="13" t="s">
        <v>1007</v>
      </c>
      <c r="D306" s="13" t="s">
        <v>683</v>
      </c>
      <c r="E306" s="14">
        <v>39.659999999999997</v>
      </c>
      <c r="F306" s="15">
        <f t="shared" ref="F306:F313" si="235">SUM(E306-G306)</f>
        <v>0.21999999999999886</v>
      </c>
      <c r="G306" s="16">
        <v>39.44</v>
      </c>
      <c r="H306" s="16">
        <v>1600</v>
      </c>
      <c r="I306" s="17">
        <f t="shared" ref="I306:I313" si="236">G306*H306</f>
        <v>63104</v>
      </c>
      <c r="J306" s="16"/>
      <c r="K306" s="16"/>
      <c r="L306" s="17">
        <f t="shared" ref="L306:L313" si="237">I306+J306+K306</f>
        <v>63104</v>
      </c>
      <c r="M306" s="16">
        <v>29000</v>
      </c>
      <c r="N306" s="16"/>
      <c r="O306" s="16">
        <v>354</v>
      </c>
      <c r="P306" s="16"/>
      <c r="Q306" s="16"/>
      <c r="R306" s="16"/>
      <c r="S306" s="17">
        <f t="shared" ref="S306:S313" si="238">L306-M306-N306-O306-P306-Q306-R306</f>
        <v>33750</v>
      </c>
      <c r="T306" s="16">
        <v>33750</v>
      </c>
      <c r="U306" s="16"/>
      <c r="V306" s="16"/>
      <c r="W306" s="16"/>
      <c r="X306" s="17">
        <f t="shared" ref="X306:X313" si="239">S306-T306-U306-V306-W306</f>
        <v>0</v>
      </c>
      <c r="Y306" s="16" t="s">
        <v>1157</v>
      </c>
      <c r="Z306" s="16" t="s">
        <v>62</v>
      </c>
      <c r="AA306" s="16" t="s">
        <v>982</v>
      </c>
      <c r="AB306" s="16">
        <v>81</v>
      </c>
      <c r="AC306" s="16" t="s">
        <v>63</v>
      </c>
    </row>
    <row r="307" spans="1:29">
      <c r="A307" s="11">
        <v>45406</v>
      </c>
      <c r="B307" s="12" t="s">
        <v>215</v>
      </c>
      <c r="C307" s="13" t="s">
        <v>1008</v>
      </c>
      <c r="D307" s="13" t="s">
        <v>1009</v>
      </c>
      <c r="E307" s="14">
        <v>29.94</v>
      </c>
      <c r="F307" s="15">
        <f t="shared" si="235"/>
        <v>0.26000000000000156</v>
      </c>
      <c r="G307" s="16">
        <v>29.68</v>
      </c>
      <c r="H307" s="16">
        <v>1600</v>
      </c>
      <c r="I307" s="17">
        <f t="shared" si="236"/>
        <v>47488</v>
      </c>
      <c r="J307" s="16"/>
      <c r="K307" s="16"/>
      <c r="L307" s="17">
        <f t="shared" si="237"/>
        <v>47488</v>
      </c>
      <c r="M307" s="16">
        <v>30000</v>
      </c>
      <c r="N307" s="16"/>
      <c r="O307" s="16">
        <v>338</v>
      </c>
      <c r="P307" s="16"/>
      <c r="Q307" s="16"/>
      <c r="R307" s="16"/>
      <c r="S307" s="17">
        <f t="shared" si="238"/>
        <v>17150</v>
      </c>
      <c r="T307" s="16">
        <v>17150</v>
      </c>
      <c r="U307" s="16"/>
      <c r="V307" s="16"/>
      <c r="W307" s="16"/>
      <c r="X307" s="17">
        <f t="shared" si="239"/>
        <v>0</v>
      </c>
      <c r="Y307" s="16" t="s">
        <v>1175</v>
      </c>
      <c r="Z307" s="16" t="s">
        <v>62</v>
      </c>
      <c r="AA307" s="16" t="s">
        <v>1176</v>
      </c>
      <c r="AB307" s="16">
        <v>82</v>
      </c>
      <c r="AC307" s="16" t="s">
        <v>63</v>
      </c>
    </row>
    <row r="308" spans="1:29">
      <c r="A308" s="11">
        <v>45407</v>
      </c>
      <c r="B308" s="12" t="s">
        <v>215</v>
      </c>
      <c r="C308" s="13" t="s">
        <v>1010</v>
      </c>
      <c r="D308" s="13" t="s">
        <v>1011</v>
      </c>
      <c r="E308" s="14">
        <v>30.88</v>
      </c>
      <c r="F308" s="15">
        <f t="shared" si="235"/>
        <v>0.23999999999999844</v>
      </c>
      <c r="G308" s="16">
        <v>30.64</v>
      </c>
      <c r="H308" s="16">
        <v>1600</v>
      </c>
      <c r="I308" s="17">
        <f t="shared" si="236"/>
        <v>49024</v>
      </c>
      <c r="J308" s="16"/>
      <c r="K308" s="16"/>
      <c r="L308" s="17">
        <f t="shared" si="237"/>
        <v>49024</v>
      </c>
      <c r="M308" s="16">
        <v>37000</v>
      </c>
      <c r="N308" s="16"/>
      <c r="O308" s="16">
        <v>324</v>
      </c>
      <c r="P308" s="16"/>
      <c r="Q308" s="16"/>
      <c r="R308" s="16"/>
      <c r="S308" s="17">
        <f t="shared" si="238"/>
        <v>11700</v>
      </c>
      <c r="T308" s="16">
        <v>11700</v>
      </c>
      <c r="U308" s="16"/>
      <c r="V308" s="16"/>
      <c r="W308" s="16"/>
      <c r="X308" s="17">
        <f t="shared" si="239"/>
        <v>0</v>
      </c>
      <c r="Y308" s="16" t="s">
        <v>1278</v>
      </c>
      <c r="Z308" s="16" t="s">
        <v>62</v>
      </c>
      <c r="AA308" s="16" t="s">
        <v>1283</v>
      </c>
      <c r="AB308" s="16">
        <v>90</v>
      </c>
      <c r="AC308" s="16" t="s">
        <v>63</v>
      </c>
    </row>
    <row r="309" spans="1:29">
      <c r="A309" s="11">
        <v>45408</v>
      </c>
      <c r="B309" s="12" t="s">
        <v>215</v>
      </c>
      <c r="C309" s="13" t="s">
        <v>1012</v>
      </c>
      <c r="D309" s="13" t="s">
        <v>1013</v>
      </c>
      <c r="E309" s="14">
        <v>34.630000000000003</v>
      </c>
      <c r="F309" s="15">
        <f t="shared" si="235"/>
        <v>0.22000000000000597</v>
      </c>
      <c r="G309" s="16">
        <v>34.409999999999997</v>
      </c>
      <c r="H309" s="16">
        <v>1600</v>
      </c>
      <c r="I309" s="17">
        <f t="shared" si="236"/>
        <v>55055.999999999993</v>
      </c>
      <c r="J309" s="16"/>
      <c r="K309" s="16"/>
      <c r="L309" s="17">
        <f t="shared" si="237"/>
        <v>55055.999999999993</v>
      </c>
      <c r="M309" s="16">
        <v>32000</v>
      </c>
      <c r="N309" s="16"/>
      <c r="O309" s="16">
        <v>356</v>
      </c>
      <c r="P309" s="16"/>
      <c r="Q309" s="16"/>
      <c r="R309" s="16"/>
      <c r="S309" s="17">
        <f t="shared" si="238"/>
        <v>22699.999999999993</v>
      </c>
      <c r="T309" s="16">
        <v>22700</v>
      </c>
      <c r="U309" s="16"/>
      <c r="V309" s="16"/>
      <c r="W309" s="16"/>
      <c r="X309" s="17">
        <f t="shared" si="239"/>
        <v>-7.2759576141834259E-12</v>
      </c>
      <c r="Y309" s="16" t="s">
        <v>1175</v>
      </c>
      <c r="Z309" s="16" t="s">
        <v>62</v>
      </c>
      <c r="AA309" s="16" t="s">
        <v>1186</v>
      </c>
      <c r="AB309" s="16">
        <v>85</v>
      </c>
      <c r="AC309" s="16" t="s">
        <v>63</v>
      </c>
    </row>
    <row r="310" spans="1:29">
      <c r="A310" s="11">
        <v>45408</v>
      </c>
      <c r="B310" s="12" t="s">
        <v>215</v>
      </c>
      <c r="C310" s="13" t="s">
        <v>1014</v>
      </c>
      <c r="D310" s="13" t="s">
        <v>1015</v>
      </c>
      <c r="E310" s="14">
        <v>34.92</v>
      </c>
      <c r="F310" s="15">
        <f t="shared" si="235"/>
        <v>0.31000000000000227</v>
      </c>
      <c r="G310" s="16">
        <v>34.61</v>
      </c>
      <c r="H310" s="16">
        <v>1600</v>
      </c>
      <c r="I310" s="17">
        <f t="shared" si="236"/>
        <v>55376</v>
      </c>
      <c r="J310" s="16"/>
      <c r="K310" s="16"/>
      <c r="L310" s="17">
        <f t="shared" si="237"/>
        <v>55376</v>
      </c>
      <c r="M310" s="16">
        <v>38000</v>
      </c>
      <c r="N310" s="16">
        <v>100</v>
      </c>
      <c r="O310" s="16">
        <v>326</v>
      </c>
      <c r="P310" s="16"/>
      <c r="Q310" s="16"/>
      <c r="R310" s="16"/>
      <c r="S310" s="17">
        <f t="shared" si="238"/>
        <v>16950</v>
      </c>
      <c r="T310" s="16">
        <v>16950</v>
      </c>
      <c r="U310" s="16"/>
      <c r="V310" s="16"/>
      <c r="W310" s="16"/>
      <c r="X310" s="17">
        <f t="shared" si="239"/>
        <v>0</v>
      </c>
      <c r="Y310" s="16" t="s">
        <v>1192</v>
      </c>
      <c r="Z310" s="16" t="s">
        <v>62</v>
      </c>
      <c r="AA310" s="16" t="s">
        <v>1250</v>
      </c>
      <c r="AB310" s="16">
        <v>87</v>
      </c>
      <c r="AC310" s="16" t="s">
        <v>63</v>
      </c>
    </row>
    <row r="311" spans="1:29">
      <c r="A311" s="11">
        <v>45408</v>
      </c>
      <c r="B311" s="12" t="s">
        <v>215</v>
      </c>
      <c r="C311" s="13" t="s">
        <v>1016</v>
      </c>
      <c r="D311" s="13" t="s">
        <v>1017</v>
      </c>
      <c r="E311" s="14">
        <v>33.950000000000003</v>
      </c>
      <c r="F311" s="15">
        <f t="shared" si="235"/>
        <v>0.24000000000000199</v>
      </c>
      <c r="G311" s="16">
        <v>33.71</v>
      </c>
      <c r="H311" s="16">
        <v>1600</v>
      </c>
      <c r="I311" s="17">
        <f t="shared" si="236"/>
        <v>53936</v>
      </c>
      <c r="J311" s="16"/>
      <c r="K311" s="16"/>
      <c r="L311" s="17">
        <f t="shared" si="237"/>
        <v>53936</v>
      </c>
      <c r="M311" s="16">
        <v>27000</v>
      </c>
      <c r="N311" s="16"/>
      <c r="O311" s="16">
        <v>336</v>
      </c>
      <c r="P311" s="16"/>
      <c r="Q311" s="16"/>
      <c r="R311" s="16"/>
      <c r="S311" s="17">
        <f t="shared" si="238"/>
        <v>26600</v>
      </c>
      <c r="T311" s="16">
        <v>26600</v>
      </c>
      <c r="U311" s="16"/>
      <c r="V311" s="16"/>
      <c r="W311" s="16"/>
      <c r="X311" s="17">
        <f t="shared" si="239"/>
        <v>0</v>
      </c>
      <c r="Y311" s="16" t="s">
        <v>1192</v>
      </c>
      <c r="Z311" s="16" t="s">
        <v>62</v>
      </c>
      <c r="AA311" s="16" t="s">
        <v>1252</v>
      </c>
      <c r="AB311" s="16">
        <v>89</v>
      </c>
      <c r="AC311" s="16" t="s">
        <v>63</v>
      </c>
    </row>
    <row r="312" spans="1:29">
      <c r="A312" s="11">
        <v>45408</v>
      </c>
      <c r="B312" s="12" t="s">
        <v>215</v>
      </c>
      <c r="C312" s="13" t="s">
        <v>1018</v>
      </c>
      <c r="D312" s="13" t="s">
        <v>1019</v>
      </c>
      <c r="E312" s="14">
        <v>24.87</v>
      </c>
      <c r="F312" s="15">
        <f t="shared" si="235"/>
        <v>0.22000000000000242</v>
      </c>
      <c r="G312" s="16">
        <v>24.65</v>
      </c>
      <c r="H312" s="16">
        <v>1600</v>
      </c>
      <c r="I312" s="17">
        <f t="shared" si="236"/>
        <v>39440</v>
      </c>
      <c r="J312" s="16"/>
      <c r="K312" s="16"/>
      <c r="L312" s="17">
        <f t="shared" si="237"/>
        <v>39440</v>
      </c>
      <c r="M312" s="16">
        <v>30000</v>
      </c>
      <c r="N312" s="16"/>
      <c r="O312" s="16">
        <v>340</v>
      </c>
      <c r="P312" s="16"/>
      <c r="Q312" s="16"/>
      <c r="R312" s="16"/>
      <c r="S312" s="17">
        <f t="shared" si="238"/>
        <v>9100</v>
      </c>
      <c r="T312" s="16">
        <v>9100</v>
      </c>
      <c r="U312" s="16"/>
      <c r="V312" s="16"/>
      <c r="W312" s="16"/>
      <c r="X312" s="17">
        <f t="shared" si="239"/>
        <v>0</v>
      </c>
      <c r="Y312" s="16" t="s">
        <v>1192</v>
      </c>
      <c r="Z312" s="16" t="s">
        <v>62</v>
      </c>
      <c r="AA312" s="16" t="s">
        <v>1251</v>
      </c>
      <c r="AB312" s="16">
        <v>88</v>
      </c>
      <c r="AC312" s="16" t="s">
        <v>63</v>
      </c>
    </row>
    <row r="313" spans="1:29">
      <c r="A313" s="11">
        <v>45408</v>
      </c>
      <c r="B313" s="12" t="s">
        <v>215</v>
      </c>
      <c r="C313" s="13" t="s">
        <v>1020</v>
      </c>
      <c r="D313" s="13" t="s">
        <v>1021</v>
      </c>
      <c r="E313" s="14">
        <v>40.1</v>
      </c>
      <c r="F313" s="15">
        <f t="shared" si="235"/>
        <v>0.37000000000000455</v>
      </c>
      <c r="G313" s="16">
        <v>39.729999999999997</v>
      </c>
      <c r="H313" s="16">
        <v>1600</v>
      </c>
      <c r="I313" s="17">
        <f t="shared" si="236"/>
        <v>63567.999999999993</v>
      </c>
      <c r="J313" s="16"/>
      <c r="K313" s="16"/>
      <c r="L313" s="17">
        <f t="shared" si="237"/>
        <v>63567.999999999993</v>
      </c>
      <c r="M313" s="16">
        <v>30000</v>
      </c>
      <c r="N313" s="16">
        <v>700</v>
      </c>
      <c r="O313" s="16">
        <v>368</v>
      </c>
      <c r="P313" s="16"/>
      <c r="Q313" s="16"/>
      <c r="R313" s="16"/>
      <c r="S313" s="17">
        <f t="shared" si="238"/>
        <v>32499.999999999993</v>
      </c>
      <c r="T313" s="16">
        <v>32500</v>
      </c>
      <c r="U313" s="16"/>
      <c r="V313" s="16"/>
      <c r="W313" s="16"/>
      <c r="X313" s="17">
        <f t="shared" si="239"/>
        <v>-7.2759576141834259E-12</v>
      </c>
      <c r="Y313" s="16" t="s">
        <v>1175</v>
      </c>
      <c r="Z313" s="16" t="s">
        <v>62</v>
      </c>
      <c r="AA313" s="16" t="s">
        <v>1185</v>
      </c>
      <c r="AB313" s="16">
        <v>84</v>
      </c>
      <c r="AC313" s="16" t="s">
        <v>63</v>
      </c>
    </row>
    <row r="314" spans="1:29">
      <c r="A314" s="11">
        <v>45408</v>
      </c>
      <c r="B314" s="12" t="s">
        <v>215</v>
      </c>
      <c r="C314" s="13" t="s">
        <v>1054</v>
      </c>
      <c r="D314" s="13" t="s">
        <v>1055</v>
      </c>
      <c r="E314" s="14">
        <v>25.08</v>
      </c>
      <c r="F314" s="15">
        <f t="shared" ref="F314:F316" si="240">SUM(E314-G314)</f>
        <v>0.31999999999999673</v>
      </c>
      <c r="G314" s="16">
        <v>24.76</v>
      </c>
      <c r="H314" s="16">
        <v>1600</v>
      </c>
      <c r="I314" s="17">
        <f t="shared" ref="I314:I316" si="241">G314*H314</f>
        <v>39616</v>
      </c>
      <c r="J314" s="16"/>
      <c r="K314" s="16"/>
      <c r="L314" s="17">
        <f t="shared" ref="L314:L316" si="242">I314+J314+K314</f>
        <v>39616</v>
      </c>
      <c r="M314" s="16">
        <v>30000</v>
      </c>
      <c r="N314" s="16">
        <v>200</v>
      </c>
      <c r="O314" s="16">
        <v>316</v>
      </c>
      <c r="P314" s="16"/>
      <c r="Q314" s="16"/>
      <c r="R314" s="16"/>
      <c r="S314" s="17">
        <f t="shared" ref="S314:S316" si="243">L314-M314-N314-O314-P314-Q314-R314</f>
        <v>9100</v>
      </c>
      <c r="T314" s="16">
        <v>9100</v>
      </c>
      <c r="U314" s="16"/>
      <c r="V314" s="16"/>
      <c r="W314" s="16"/>
      <c r="X314" s="17">
        <f t="shared" ref="X314:X316" si="244">S314-T314-U314-V314-W314</f>
        <v>0</v>
      </c>
      <c r="Y314" s="16" t="s">
        <v>1278</v>
      </c>
      <c r="Z314" s="16" t="s">
        <v>62</v>
      </c>
      <c r="AA314" s="16" t="s">
        <v>1284</v>
      </c>
      <c r="AB314" s="16">
        <v>91</v>
      </c>
      <c r="AC314" s="16" t="s">
        <v>63</v>
      </c>
    </row>
    <row r="315" spans="1:29">
      <c r="A315" s="11">
        <v>45408</v>
      </c>
      <c r="B315" s="12" t="s">
        <v>215</v>
      </c>
      <c r="C315" s="13" t="s">
        <v>1056</v>
      </c>
      <c r="D315" s="13" t="s">
        <v>1057</v>
      </c>
      <c r="E315" s="14">
        <v>38.96</v>
      </c>
      <c r="F315" s="15">
        <f t="shared" si="240"/>
        <v>0</v>
      </c>
      <c r="G315" s="16">
        <v>38.96</v>
      </c>
      <c r="H315" s="16">
        <v>1600</v>
      </c>
      <c r="I315" s="17">
        <f t="shared" si="241"/>
        <v>62336</v>
      </c>
      <c r="J315" s="16"/>
      <c r="K315" s="16"/>
      <c r="L315" s="17">
        <f t="shared" si="242"/>
        <v>62336</v>
      </c>
      <c r="M315" s="16">
        <v>37100</v>
      </c>
      <c r="N315" s="16"/>
      <c r="O315" s="16">
        <v>336</v>
      </c>
      <c r="P315" s="16"/>
      <c r="Q315" s="16"/>
      <c r="R315" s="16"/>
      <c r="S315" s="17">
        <f t="shared" si="243"/>
        <v>24900</v>
      </c>
      <c r="T315" s="16">
        <v>24900</v>
      </c>
      <c r="U315" s="16"/>
      <c r="V315" s="16"/>
      <c r="W315" s="16"/>
      <c r="X315" s="17">
        <f t="shared" si="244"/>
        <v>0</v>
      </c>
      <c r="Y315" s="16" t="s">
        <v>1175</v>
      </c>
      <c r="Z315" s="16" t="s">
        <v>62</v>
      </c>
      <c r="AA315" s="16" t="s">
        <v>1184</v>
      </c>
      <c r="AB315" s="16">
        <v>83</v>
      </c>
      <c r="AC315" s="16" t="s">
        <v>63</v>
      </c>
    </row>
    <row r="316" spans="1:29" s="71" customFormat="1">
      <c r="A316" s="45">
        <v>45408</v>
      </c>
      <c r="B316" s="46" t="s">
        <v>215</v>
      </c>
      <c r="C316" s="47" t="s">
        <v>1058</v>
      </c>
      <c r="D316" s="47" t="s">
        <v>1059</v>
      </c>
      <c r="E316" s="48">
        <v>34.840000000000003</v>
      </c>
      <c r="F316" s="70">
        <f t="shared" si="240"/>
        <v>0.31000000000000227</v>
      </c>
      <c r="G316" s="50">
        <v>34.53</v>
      </c>
      <c r="H316" s="50">
        <v>1600</v>
      </c>
      <c r="I316" s="51">
        <f t="shared" si="241"/>
        <v>55248</v>
      </c>
      <c r="J316" s="50"/>
      <c r="K316" s="50"/>
      <c r="L316" s="51">
        <f t="shared" si="242"/>
        <v>55248</v>
      </c>
      <c r="M316" s="50">
        <v>32000</v>
      </c>
      <c r="N316" s="50"/>
      <c r="O316" s="50">
        <v>348</v>
      </c>
      <c r="P316" s="50"/>
      <c r="Q316" s="50"/>
      <c r="R316" s="50"/>
      <c r="S316" s="51">
        <f t="shared" si="243"/>
        <v>22900</v>
      </c>
      <c r="T316" s="50">
        <v>22900</v>
      </c>
      <c r="U316" s="50"/>
      <c r="V316" s="50"/>
      <c r="W316" s="50"/>
      <c r="X316" s="51">
        <f t="shared" si="244"/>
        <v>0</v>
      </c>
      <c r="Y316" s="50" t="s">
        <v>1304</v>
      </c>
      <c r="Z316" s="50" t="s">
        <v>62</v>
      </c>
      <c r="AA316" s="50" t="s">
        <v>1305</v>
      </c>
      <c r="AB316" s="50">
        <v>91</v>
      </c>
      <c r="AC316" s="50" t="s">
        <v>63</v>
      </c>
    </row>
    <row r="317" spans="1:29">
      <c r="A317" s="11">
        <v>45409</v>
      </c>
      <c r="B317" s="12" t="s">
        <v>215</v>
      </c>
      <c r="C317" s="13" t="s">
        <v>1132</v>
      </c>
      <c r="D317" s="13" t="s">
        <v>1133</v>
      </c>
      <c r="E317" s="14">
        <v>29.85</v>
      </c>
      <c r="F317" s="15">
        <f t="shared" ref="F317:F321" si="245">SUM(E317-G317)</f>
        <v>0.36000000000000298</v>
      </c>
      <c r="G317" s="16">
        <v>29.49</v>
      </c>
      <c r="H317" s="16">
        <v>1600</v>
      </c>
      <c r="I317" s="17">
        <f t="shared" ref="I317:I321" si="246">G317*H317</f>
        <v>47184</v>
      </c>
      <c r="J317" s="16"/>
      <c r="K317" s="16"/>
      <c r="L317" s="17">
        <f t="shared" ref="L317:L321" si="247">I317+J317+K317</f>
        <v>47184</v>
      </c>
      <c r="M317" s="16">
        <v>35000</v>
      </c>
      <c r="N317" s="16">
        <v>600</v>
      </c>
      <c r="O317" s="16">
        <v>334</v>
      </c>
      <c r="P317" s="16"/>
      <c r="Q317" s="16"/>
      <c r="R317" s="16"/>
      <c r="S317" s="17">
        <f t="shared" ref="S317:S321" si="248">L317-M317-N317-O317-P317-Q317-R317</f>
        <v>11250</v>
      </c>
      <c r="T317" s="16">
        <v>11250</v>
      </c>
      <c r="U317" s="16"/>
      <c r="V317" s="16"/>
      <c r="W317" s="16"/>
      <c r="X317" s="17">
        <f t="shared" ref="X317:X321" si="249">S317-T317-U317-V317-W317</f>
        <v>0</v>
      </c>
      <c r="Y317" s="16" t="s">
        <v>1278</v>
      </c>
      <c r="Z317" s="16" t="s">
        <v>62</v>
      </c>
      <c r="AA317" s="16" t="s">
        <v>1285</v>
      </c>
      <c r="AB317" s="16">
        <v>92</v>
      </c>
      <c r="AC317" s="16" t="s">
        <v>63</v>
      </c>
    </row>
    <row r="318" spans="1:29">
      <c r="A318" s="11">
        <v>45410</v>
      </c>
      <c r="B318" s="12" t="s">
        <v>215</v>
      </c>
      <c r="C318" s="13" t="s">
        <v>1134</v>
      </c>
      <c r="D318" s="13" t="s">
        <v>932</v>
      </c>
      <c r="E318" s="14">
        <v>40.9</v>
      </c>
      <c r="F318" s="15">
        <f t="shared" si="245"/>
        <v>0.39000000000000057</v>
      </c>
      <c r="G318" s="16">
        <v>40.51</v>
      </c>
      <c r="H318" s="16">
        <v>1600</v>
      </c>
      <c r="I318" s="17">
        <f t="shared" si="246"/>
        <v>64816</v>
      </c>
      <c r="J318" s="16"/>
      <c r="K318" s="16"/>
      <c r="L318" s="17">
        <f t="shared" si="247"/>
        <v>64816</v>
      </c>
      <c r="M318" s="16">
        <v>37000</v>
      </c>
      <c r="N318" s="16">
        <v>900</v>
      </c>
      <c r="O318" s="16">
        <v>316</v>
      </c>
      <c r="P318" s="16"/>
      <c r="Q318" s="16"/>
      <c r="R318" s="16"/>
      <c r="S318" s="17">
        <f t="shared" si="248"/>
        <v>26600</v>
      </c>
      <c r="T318" s="16">
        <v>26600</v>
      </c>
      <c r="U318" s="16"/>
      <c r="V318" s="16"/>
      <c r="W318" s="16"/>
      <c r="X318" s="17">
        <f t="shared" si="249"/>
        <v>0</v>
      </c>
      <c r="Y318" s="16" t="s">
        <v>1278</v>
      </c>
      <c r="Z318" s="16" t="s">
        <v>62</v>
      </c>
      <c r="AA318" s="16" t="s">
        <v>1159</v>
      </c>
      <c r="AB318" s="16">
        <v>93</v>
      </c>
      <c r="AC318" s="16" t="s">
        <v>63</v>
      </c>
    </row>
    <row r="319" spans="1:29">
      <c r="A319" s="11">
        <v>45410</v>
      </c>
      <c r="B319" s="12" t="s">
        <v>215</v>
      </c>
      <c r="C319" s="13" t="s">
        <v>1135</v>
      </c>
      <c r="D319" s="13" t="s">
        <v>1136</v>
      </c>
      <c r="E319" s="14">
        <v>34.25</v>
      </c>
      <c r="F319" s="15">
        <f t="shared" si="245"/>
        <v>0.27000000000000313</v>
      </c>
      <c r="G319" s="16">
        <v>33.979999999999997</v>
      </c>
      <c r="H319" s="16">
        <v>1600</v>
      </c>
      <c r="I319" s="17">
        <f t="shared" si="246"/>
        <v>54367.999999999993</v>
      </c>
      <c r="J319" s="16"/>
      <c r="K319" s="16"/>
      <c r="L319" s="17">
        <f t="shared" si="247"/>
        <v>54367.999999999993</v>
      </c>
      <c r="M319" s="16">
        <v>40000</v>
      </c>
      <c r="N319" s="16"/>
      <c r="O319" s="16">
        <v>368</v>
      </c>
      <c r="P319" s="16"/>
      <c r="Q319" s="16"/>
      <c r="R319" s="16"/>
      <c r="S319" s="17">
        <f t="shared" si="248"/>
        <v>13999.999999999993</v>
      </c>
      <c r="T319" s="16">
        <v>14000</v>
      </c>
      <c r="U319" s="16"/>
      <c r="V319" s="16"/>
      <c r="W319" s="16"/>
      <c r="X319" s="17">
        <f t="shared" si="249"/>
        <v>-7.2759576141834259E-12</v>
      </c>
      <c r="Y319" s="16" t="s">
        <v>1278</v>
      </c>
      <c r="Z319" s="16" t="s">
        <v>62</v>
      </c>
      <c r="AA319" s="16" t="s">
        <v>1286</v>
      </c>
      <c r="AB319" s="16">
        <v>95</v>
      </c>
      <c r="AC319" s="16" t="s">
        <v>63</v>
      </c>
    </row>
    <row r="320" spans="1:29">
      <c r="A320" s="11">
        <v>45410</v>
      </c>
      <c r="B320" s="12" t="s">
        <v>215</v>
      </c>
      <c r="C320" s="13" t="s">
        <v>1137</v>
      </c>
      <c r="D320" s="13" t="s">
        <v>1138</v>
      </c>
      <c r="E320" s="14">
        <v>33.729999999999997</v>
      </c>
      <c r="F320" s="15">
        <f t="shared" si="245"/>
        <v>0.28999999999999915</v>
      </c>
      <c r="G320" s="16">
        <v>33.44</v>
      </c>
      <c r="H320" s="16">
        <v>1600</v>
      </c>
      <c r="I320" s="17">
        <f t="shared" si="246"/>
        <v>53504</v>
      </c>
      <c r="J320" s="16"/>
      <c r="K320" s="16"/>
      <c r="L320" s="17">
        <f t="shared" si="247"/>
        <v>53504</v>
      </c>
      <c r="M320" s="16">
        <v>37000</v>
      </c>
      <c r="N320" s="16"/>
      <c r="O320" s="16">
        <v>369</v>
      </c>
      <c r="P320" s="16"/>
      <c r="Q320" s="16"/>
      <c r="R320" s="16">
        <v>535</v>
      </c>
      <c r="S320" s="17">
        <f t="shared" si="248"/>
        <v>15600</v>
      </c>
      <c r="T320" s="16">
        <v>15600</v>
      </c>
      <c r="U320" s="16"/>
      <c r="V320" s="16"/>
      <c r="W320" s="16"/>
      <c r="X320" s="17">
        <f t="shared" si="249"/>
        <v>0</v>
      </c>
      <c r="Y320" s="16" t="s">
        <v>1296</v>
      </c>
      <c r="Z320" s="16" t="s">
        <v>62</v>
      </c>
      <c r="AA320" s="16" t="s">
        <v>1298</v>
      </c>
      <c r="AB320" s="16">
        <v>6</v>
      </c>
      <c r="AC320" s="16" t="s">
        <v>63</v>
      </c>
    </row>
    <row r="321" spans="1:29">
      <c r="A321" s="11">
        <v>45410</v>
      </c>
      <c r="B321" s="12" t="s">
        <v>215</v>
      </c>
      <c r="C321" s="13" t="s">
        <v>1139</v>
      </c>
      <c r="D321" s="13" t="s">
        <v>1140</v>
      </c>
      <c r="E321" s="14">
        <v>34</v>
      </c>
      <c r="F321" s="15">
        <f t="shared" si="245"/>
        <v>0.34000000000000341</v>
      </c>
      <c r="G321" s="16">
        <v>33.659999999999997</v>
      </c>
      <c r="H321" s="16">
        <v>1600</v>
      </c>
      <c r="I321" s="17">
        <f t="shared" si="246"/>
        <v>53855.999999999993</v>
      </c>
      <c r="J321" s="16"/>
      <c r="K321" s="16"/>
      <c r="L321" s="17">
        <f t="shared" si="247"/>
        <v>53855.999999999993</v>
      </c>
      <c r="M321" s="16">
        <v>37000</v>
      </c>
      <c r="N321" s="16">
        <v>400</v>
      </c>
      <c r="O321" s="16">
        <v>318</v>
      </c>
      <c r="P321" s="16"/>
      <c r="Q321" s="16"/>
      <c r="R321" s="16">
        <v>538</v>
      </c>
      <c r="S321" s="17">
        <f t="shared" si="248"/>
        <v>15599.999999999993</v>
      </c>
      <c r="T321" s="16">
        <v>15600</v>
      </c>
      <c r="U321" s="16"/>
      <c r="V321" s="16"/>
      <c r="W321" s="16"/>
      <c r="X321" s="17">
        <f t="shared" si="249"/>
        <v>-7.2759576141834259E-12</v>
      </c>
      <c r="Y321" s="16" t="s">
        <v>1296</v>
      </c>
      <c r="Z321" s="16" t="s">
        <v>62</v>
      </c>
      <c r="AA321" s="16" t="s">
        <v>1298</v>
      </c>
      <c r="AB321" s="16">
        <v>7</v>
      </c>
      <c r="AC321" s="16" t="s">
        <v>63</v>
      </c>
    </row>
    <row r="322" spans="1:29">
      <c r="A322" s="11">
        <v>45411</v>
      </c>
      <c r="B322" s="12" t="s">
        <v>310</v>
      </c>
      <c r="C322" s="13" t="s">
        <v>1228</v>
      </c>
      <c r="D322" s="13" t="s">
        <v>1229</v>
      </c>
      <c r="E322" s="14">
        <v>38.35</v>
      </c>
      <c r="F322" s="15">
        <f t="shared" ref="F322:F326" si="250">SUM(E322-G322)</f>
        <v>0.32000000000000028</v>
      </c>
      <c r="G322" s="16">
        <v>38.03</v>
      </c>
      <c r="H322" s="16">
        <v>1600</v>
      </c>
      <c r="I322" s="17">
        <f t="shared" ref="I322:I326" si="251">G322*H322</f>
        <v>60848</v>
      </c>
      <c r="J322" s="16"/>
      <c r="K322" s="16"/>
      <c r="L322" s="17">
        <f t="shared" ref="L322:L326" si="252">I322+J322+K322</f>
        <v>60848</v>
      </c>
      <c r="M322" s="16">
        <v>38000</v>
      </c>
      <c r="N322" s="16">
        <v>200</v>
      </c>
      <c r="O322" s="16">
        <v>340</v>
      </c>
      <c r="P322" s="16"/>
      <c r="Q322" s="16"/>
      <c r="R322" s="16">
        <v>608</v>
      </c>
      <c r="S322" s="17">
        <f t="shared" ref="S322:S326" si="253">L322-M322-N322-O322-P322-Q322-R322</f>
        <v>21700</v>
      </c>
      <c r="T322" s="16">
        <v>21700</v>
      </c>
      <c r="U322" s="16"/>
      <c r="V322" s="16"/>
      <c r="W322" s="16"/>
      <c r="X322" s="17">
        <f t="shared" ref="X322:X326" si="254">S322-T322-U322-V322-W322</f>
        <v>0</v>
      </c>
      <c r="Y322" s="16" t="s">
        <v>1289</v>
      </c>
      <c r="Z322" s="16" t="s">
        <v>62</v>
      </c>
      <c r="AA322" s="16" t="s">
        <v>1294</v>
      </c>
      <c r="AB322" s="16">
        <v>98</v>
      </c>
      <c r="AC322" s="16" t="s">
        <v>63</v>
      </c>
    </row>
    <row r="323" spans="1:29">
      <c r="A323" s="11">
        <v>45411</v>
      </c>
      <c r="B323" s="12" t="s">
        <v>310</v>
      </c>
      <c r="C323" s="13" t="s">
        <v>1230</v>
      </c>
      <c r="D323" s="13" t="s">
        <v>1231</v>
      </c>
      <c r="E323" s="14">
        <v>33.340000000000003</v>
      </c>
      <c r="F323" s="15">
        <f t="shared" si="250"/>
        <v>0.23000000000000398</v>
      </c>
      <c r="G323" s="16">
        <v>33.11</v>
      </c>
      <c r="H323" s="16">
        <v>1600</v>
      </c>
      <c r="I323" s="17">
        <f t="shared" si="251"/>
        <v>52976</v>
      </c>
      <c r="J323" s="16"/>
      <c r="K323" s="16"/>
      <c r="L323" s="17">
        <f t="shared" si="252"/>
        <v>52976</v>
      </c>
      <c r="M323" s="16">
        <v>36000</v>
      </c>
      <c r="N323" s="16"/>
      <c r="O323" s="16">
        <v>347</v>
      </c>
      <c r="P323" s="16"/>
      <c r="Q323" s="16"/>
      <c r="R323" s="16">
        <v>529</v>
      </c>
      <c r="S323" s="17">
        <f t="shared" si="253"/>
        <v>16100</v>
      </c>
      <c r="T323" s="16">
        <v>16100</v>
      </c>
      <c r="U323" s="16"/>
      <c r="V323" s="16"/>
      <c r="W323" s="16"/>
      <c r="X323" s="17">
        <f t="shared" si="254"/>
        <v>0</v>
      </c>
      <c r="Y323" s="16" t="s">
        <v>1296</v>
      </c>
      <c r="Z323" s="16" t="s">
        <v>62</v>
      </c>
      <c r="AA323" s="16" t="s">
        <v>1298</v>
      </c>
      <c r="AB323" s="16">
        <v>8</v>
      </c>
      <c r="AC323" s="16" t="s">
        <v>63</v>
      </c>
    </row>
    <row r="324" spans="1:29">
      <c r="A324" s="11">
        <v>45411</v>
      </c>
      <c r="B324" s="12" t="s">
        <v>310</v>
      </c>
      <c r="C324" s="13" t="s">
        <v>1232</v>
      </c>
      <c r="D324" s="13" t="s">
        <v>1233</v>
      </c>
      <c r="E324" s="14">
        <v>38.69</v>
      </c>
      <c r="F324" s="15">
        <f t="shared" si="250"/>
        <v>0.29999999999999716</v>
      </c>
      <c r="G324" s="16">
        <v>38.39</v>
      </c>
      <c r="H324" s="16">
        <v>1600</v>
      </c>
      <c r="I324" s="17">
        <f t="shared" si="251"/>
        <v>61424</v>
      </c>
      <c r="J324" s="16"/>
      <c r="K324" s="16"/>
      <c r="L324" s="17">
        <f t="shared" si="252"/>
        <v>61424</v>
      </c>
      <c r="M324" s="16">
        <v>40000</v>
      </c>
      <c r="N324" s="16"/>
      <c r="O324" s="16">
        <v>310</v>
      </c>
      <c r="P324" s="16"/>
      <c r="Q324" s="16"/>
      <c r="R324" s="16">
        <v>614</v>
      </c>
      <c r="S324" s="17">
        <f t="shared" si="253"/>
        <v>20500</v>
      </c>
      <c r="T324" s="16">
        <v>20500</v>
      </c>
      <c r="U324" s="16"/>
      <c r="V324" s="16"/>
      <c r="W324" s="16"/>
      <c r="X324" s="17">
        <f t="shared" si="254"/>
        <v>0</v>
      </c>
      <c r="Y324" s="16" t="s">
        <v>1296</v>
      </c>
      <c r="Z324" s="16" t="s">
        <v>62</v>
      </c>
      <c r="AA324" s="16" t="s">
        <v>1298</v>
      </c>
      <c r="AB324" s="16">
        <v>9</v>
      </c>
      <c r="AC324" s="16" t="s">
        <v>63</v>
      </c>
    </row>
    <row r="325" spans="1:29">
      <c r="A325" s="11">
        <v>45412</v>
      </c>
      <c r="B325" s="12" t="s">
        <v>310</v>
      </c>
      <c r="C325" s="13" t="s">
        <v>1234</v>
      </c>
      <c r="D325" s="13" t="s">
        <v>934</v>
      </c>
      <c r="E325" s="14">
        <v>38.94</v>
      </c>
      <c r="F325" s="15">
        <f t="shared" si="250"/>
        <v>0.32999999999999829</v>
      </c>
      <c r="G325" s="16">
        <v>38.61</v>
      </c>
      <c r="H325" s="16">
        <v>1600</v>
      </c>
      <c r="I325" s="17">
        <f t="shared" si="251"/>
        <v>61776</v>
      </c>
      <c r="J325" s="16"/>
      <c r="K325" s="16"/>
      <c r="L325" s="17">
        <f t="shared" si="252"/>
        <v>61776</v>
      </c>
      <c r="M325" s="16">
        <v>31000</v>
      </c>
      <c r="N325" s="16">
        <v>300</v>
      </c>
      <c r="O325" s="16">
        <v>326</v>
      </c>
      <c r="P325" s="16"/>
      <c r="Q325" s="16"/>
      <c r="R325" s="16"/>
      <c r="S325" s="17">
        <f t="shared" si="253"/>
        <v>30150</v>
      </c>
      <c r="T325" s="16">
        <v>30150</v>
      </c>
      <c r="U325" s="16"/>
      <c r="V325" s="16"/>
      <c r="W325" s="16"/>
      <c r="X325" s="17">
        <f t="shared" si="254"/>
        <v>0</v>
      </c>
      <c r="Y325" s="16" t="s">
        <v>1278</v>
      </c>
      <c r="Z325" s="16" t="s">
        <v>62</v>
      </c>
      <c r="AA325" s="16" t="s">
        <v>1161</v>
      </c>
      <c r="AB325" s="16">
        <v>96</v>
      </c>
      <c r="AC325" s="16" t="s">
        <v>63</v>
      </c>
    </row>
    <row r="326" spans="1:29">
      <c r="A326" s="11">
        <v>45412</v>
      </c>
      <c r="B326" s="12" t="s">
        <v>310</v>
      </c>
      <c r="C326" s="13" t="s">
        <v>1235</v>
      </c>
      <c r="D326" s="13" t="s">
        <v>1236</v>
      </c>
      <c r="E326" s="14">
        <v>41.73</v>
      </c>
      <c r="F326" s="15">
        <f t="shared" si="250"/>
        <v>8.9999999999996305E-2</v>
      </c>
      <c r="G326" s="16">
        <v>41.64</v>
      </c>
      <c r="H326" s="16">
        <v>1600</v>
      </c>
      <c r="I326" s="17">
        <f t="shared" si="251"/>
        <v>66624</v>
      </c>
      <c r="J326" s="16"/>
      <c r="K326" s="16"/>
      <c r="L326" s="17">
        <f t="shared" si="252"/>
        <v>66624</v>
      </c>
      <c r="M326" s="16">
        <v>38000</v>
      </c>
      <c r="N326" s="16"/>
      <c r="O326" s="16">
        <v>324</v>
      </c>
      <c r="P326" s="16"/>
      <c r="Q326" s="16"/>
      <c r="R326" s="16"/>
      <c r="S326" s="17">
        <f t="shared" si="253"/>
        <v>28300</v>
      </c>
      <c r="T326" s="16">
        <v>28300</v>
      </c>
      <c r="U326" s="16"/>
      <c r="V326" s="16"/>
      <c r="W326" s="16"/>
      <c r="X326" s="17">
        <f t="shared" si="254"/>
        <v>0</v>
      </c>
      <c r="Y326" s="16" t="s">
        <v>1289</v>
      </c>
      <c r="Z326" s="16" t="s">
        <v>62</v>
      </c>
      <c r="AA326" s="16" t="s">
        <v>1295</v>
      </c>
      <c r="AB326" s="16">
        <v>99</v>
      </c>
      <c r="AC326" s="16" t="s">
        <v>63</v>
      </c>
    </row>
    <row r="328" spans="1:29" s="68" customFormat="1">
      <c r="A328" s="61">
        <v>45387</v>
      </c>
      <c r="B328" s="62" t="s">
        <v>218</v>
      </c>
      <c r="C328" s="63" t="s">
        <v>219</v>
      </c>
      <c r="D328" s="63" t="s">
        <v>220</v>
      </c>
      <c r="E328" s="64">
        <v>41.77</v>
      </c>
      <c r="F328" s="65">
        <f t="shared" ref="F328:F329" si="255">SUM(E328-G328)</f>
        <v>41.77</v>
      </c>
      <c r="G328" s="66"/>
      <c r="H328" s="66"/>
      <c r="I328" s="67">
        <f t="shared" ref="I328:I329" si="256">G328*H328</f>
        <v>0</v>
      </c>
      <c r="J328" s="66"/>
      <c r="K328" s="66"/>
      <c r="L328" s="67">
        <f t="shared" ref="L328:L329" si="257">I328+J328+K328</f>
        <v>0</v>
      </c>
      <c r="M328" s="66"/>
      <c r="N328" s="66"/>
      <c r="O328" s="66"/>
      <c r="P328" s="66"/>
      <c r="Q328" s="66"/>
      <c r="R328" s="66"/>
      <c r="S328" s="67">
        <f t="shared" ref="S328:S329" si="258">L328-M328-N328-O328-P328-Q328-R328</f>
        <v>0</v>
      </c>
      <c r="T328" s="66"/>
      <c r="U328" s="66"/>
      <c r="V328" s="66"/>
      <c r="W328" s="66"/>
      <c r="X328" s="67">
        <f t="shared" ref="X328:X329" si="259">S328-T328-U328-V328-W328</f>
        <v>0</v>
      </c>
      <c r="Y328" s="66"/>
      <c r="Z328" s="66" t="s">
        <v>62</v>
      </c>
      <c r="AA328" s="66"/>
      <c r="AB328" s="66"/>
      <c r="AC328" s="66" t="s">
        <v>63</v>
      </c>
    </row>
    <row r="329" spans="1:29">
      <c r="A329" s="11">
        <v>45387</v>
      </c>
      <c r="B329" s="62" t="s">
        <v>218</v>
      </c>
      <c r="C329" s="13" t="s">
        <v>221</v>
      </c>
      <c r="D329" s="13" t="s">
        <v>222</v>
      </c>
      <c r="E329" s="14">
        <v>41.12</v>
      </c>
      <c r="F329" s="15">
        <f t="shared" si="255"/>
        <v>0.14999999999999858</v>
      </c>
      <c r="G329" s="16">
        <v>40.97</v>
      </c>
      <c r="H329" s="16">
        <v>1850</v>
      </c>
      <c r="I329" s="17">
        <f t="shared" si="256"/>
        <v>75794.5</v>
      </c>
      <c r="J329" s="16"/>
      <c r="K329" s="16"/>
      <c r="L329" s="17">
        <f t="shared" si="257"/>
        <v>75794.5</v>
      </c>
      <c r="M329" s="16">
        <v>65000</v>
      </c>
      <c r="N329" s="16"/>
      <c r="O329" s="16">
        <v>344</v>
      </c>
      <c r="P329" s="16"/>
      <c r="Q329" s="16"/>
      <c r="R329" s="16"/>
      <c r="S329" s="17">
        <f t="shared" si="258"/>
        <v>10450.5</v>
      </c>
      <c r="T329" s="16">
        <v>10450.5</v>
      </c>
      <c r="U329" s="16"/>
      <c r="V329" s="16"/>
      <c r="W329" s="16"/>
      <c r="X329" s="17">
        <f t="shared" si="259"/>
        <v>0</v>
      </c>
      <c r="Y329" s="16" t="s">
        <v>467</v>
      </c>
      <c r="Z329" s="16" t="s">
        <v>62</v>
      </c>
      <c r="AA329" s="16" t="s">
        <v>406</v>
      </c>
      <c r="AB329" s="16">
        <v>8</v>
      </c>
      <c r="AC329" s="16" t="s">
        <v>63</v>
      </c>
    </row>
    <row r="330" spans="1:29">
      <c r="A330" s="11">
        <v>45390</v>
      </c>
      <c r="B330" s="62" t="s">
        <v>218</v>
      </c>
      <c r="C330" s="13" t="s">
        <v>315</v>
      </c>
      <c r="D330" s="25" t="s">
        <v>316</v>
      </c>
      <c r="E330" s="14">
        <v>42</v>
      </c>
      <c r="F330" s="15">
        <f t="shared" ref="F330:F334" si="260">SUM(E330-G330)</f>
        <v>0.18999999999999773</v>
      </c>
      <c r="G330" s="16">
        <v>41.81</v>
      </c>
      <c r="H330" s="16">
        <v>1850</v>
      </c>
      <c r="I330" s="17">
        <f t="shared" ref="I330:I334" si="261">G330*H330</f>
        <v>77348.5</v>
      </c>
      <c r="J330" s="16"/>
      <c r="K330" s="16"/>
      <c r="L330" s="17">
        <f t="shared" ref="L330:L334" si="262">I330+J330+K330</f>
        <v>77348.5</v>
      </c>
      <c r="M330" s="16">
        <v>66000</v>
      </c>
      <c r="N330" s="16"/>
      <c r="O330" s="16">
        <v>348</v>
      </c>
      <c r="P330" s="16"/>
      <c r="Q330" s="16"/>
      <c r="R330" s="16"/>
      <c r="S330" s="17">
        <f t="shared" ref="S330:S334" si="263">L330-M330-N330-O330-P330-Q330-R330</f>
        <v>11000.5</v>
      </c>
      <c r="T330" s="16">
        <v>11000.5</v>
      </c>
      <c r="U330" s="16"/>
      <c r="V330" s="16"/>
      <c r="W330" s="16"/>
      <c r="X330" s="17">
        <f t="shared" ref="X330:X334" si="264">S330-T330-U330-V330-W330</f>
        <v>0</v>
      </c>
      <c r="Y330" s="16" t="s">
        <v>467</v>
      </c>
      <c r="Z330" s="16" t="s">
        <v>62</v>
      </c>
      <c r="AA330" s="16" t="s">
        <v>530</v>
      </c>
      <c r="AB330" s="16">
        <v>7</v>
      </c>
      <c r="AC330" s="16" t="s">
        <v>63</v>
      </c>
    </row>
    <row r="331" spans="1:29">
      <c r="A331" s="11">
        <v>45390</v>
      </c>
      <c r="B331" s="62" t="s">
        <v>218</v>
      </c>
      <c r="C331" s="13" t="s">
        <v>317</v>
      </c>
      <c r="D331" s="25" t="s">
        <v>318</v>
      </c>
      <c r="E331" s="14">
        <v>41.8</v>
      </c>
      <c r="F331" s="15">
        <f t="shared" si="260"/>
        <v>0.1699999999999946</v>
      </c>
      <c r="G331" s="16">
        <v>41.63</v>
      </c>
      <c r="H331" s="16">
        <v>1850</v>
      </c>
      <c r="I331" s="17">
        <f t="shared" si="261"/>
        <v>77015.5</v>
      </c>
      <c r="J331" s="16"/>
      <c r="K331" s="16"/>
      <c r="L331" s="17">
        <f t="shared" si="262"/>
        <v>77015.5</v>
      </c>
      <c r="M331" s="16">
        <v>66000</v>
      </c>
      <c r="N331" s="16"/>
      <c r="O331" s="16">
        <v>365</v>
      </c>
      <c r="P331" s="16"/>
      <c r="Q331" s="16"/>
      <c r="R331" s="16"/>
      <c r="S331" s="17">
        <f t="shared" si="263"/>
        <v>10650.5</v>
      </c>
      <c r="T331" s="16">
        <v>10650.5</v>
      </c>
      <c r="U331" s="16"/>
      <c r="V331" s="16"/>
      <c r="W331" s="16"/>
      <c r="X331" s="17">
        <f t="shared" si="264"/>
        <v>0</v>
      </c>
      <c r="Y331" s="16" t="s">
        <v>533</v>
      </c>
      <c r="Z331" s="16" t="s">
        <v>62</v>
      </c>
      <c r="AA331" s="16" t="s">
        <v>534</v>
      </c>
      <c r="AB331" s="16">
        <v>100</v>
      </c>
      <c r="AC331" s="16" t="s">
        <v>63</v>
      </c>
    </row>
    <row r="332" spans="1:29">
      <c r="A332" s="11">
        <v>45390</v>
      </c>
      <c r="B332" s="62" t="s">
        <v>218</v>
      </c>
      <c r="C332" s="13" t="s">
        <v>319</v>
      </c>
      <c r="D332" s="25" t="s">
        <v>320</v>
      </c>
      <c r="E332" s="14">
        <v>42.81</v>
      </c>
      <c r="F332" s="15">
        <f t="shared" si="260"/>
        <v>0.13000000000000256</v>
      </c>
      <c r="G332" s="16">
        <v>42.68</v>
      </c>
      <c r="H332" s="16">
        <v>1850</v>
      </c>
      <c r="I332" s="17">
        <f t="shared" si="261"/>
        <v>78958</v>
      </c>
      <c r="J332" s="16"/>
      <c r="K332" s="16"/>
      <c r="L332" s="17">
        <f t="shared" si="262"/>
        <v>78958</v>
      </c>
      <c r="M332" s="16">
        <v>68000</v>
      </c>
      <c r="N332" s="16"/>
      <c r="O332" s="16">
        <v>358</v>
      </c>
      <c r="P332" s="16"/>
      <c r="Q332" s="16"/>
      <c r="R332" s="16"/>
      <c r="S332" s="17">
        <f t="shared" si="263"/>
        <v>10600</v>
      </c>
      <c r="T332" s="16">
        <v>10600</v>
      </c>
      <c r="U332" s="16"/>
      <c r="V332" s="16"/>
      <c r="W332" s="16"/>
      <c r="X332" s="17">
        <f t="shared" si="264"/>
        <v>0</v>
      </c>
      <c r="Y332" s="16" t="s">
        <v>458</v>
      </c>
      <c r="Z332" s="16" t="s">
        <v>62</v>
      </c>
      <c r="AA332" s="16" t="s">
        <v>463</v>
      </c>
      <c r="AB332" s="16">
        <v>95</v>
      </c>
      <c r="AC332" s="16" t="s">
        <v>63</v>
      </c>
    </row>
    <row r="333" spans="1:29">
      <c r="A333" s="11">
        <v>45390</v>
      </c>
      <c r="B333" s="62" t="s">
        <v>218</v>
      </c>
      <c r="C333" s="13" t="s">
        <v>321</v>
      </c>
      <c r="D333" s="25" t="s">
        <v>322</v>
      </c>
      <c r="E333" s="14">
        <v>41.91</v>
      </c>
      <c r="F333" s="15">
        <f t="shared" si="260"/>
        <v>0.15999999999999659</v>
      </c>
      <c r="G333" s="16">
        <v>41.75</v>
      </c>
      <c r="H333" s="16">
        <v>1850</v>
      </c>
      <c r="I333" s="17">
        <f t="shared" si="261"/>
        <v>77237.5</v>
      </c>
      <c r="J333" s="16"/>
      <c r="K333" s="16"/>
      <c r="L333" s="17">
        <f t="shared" si="262"/>
        <v>77237.5</v>
      </c>
      <c r="M333" s="16">
        <v>66000</v>
      </c>
      <c r="N333" s="16"/>
      <c r="O333" s="16">
        <v>337</v>
      </c>
      <c r="P333" s="16"/>
      <c r="Q333" s="16"/>
      <c r="R333" s="16"/>
      <c r="S333" s="17">
        <f t="shared" si="263"/>
        <v>10900.5</v>
      </c>
      <c r="T333" s="16">
        <v>10900.5</v>
      </c>
      <c r="U333" s="16"/>
      <c r="V333" s="16"/>
      <c r="W333" s="16"/>
      <c r="X333" s="17">
        <f t="shared" si="264"/>
        <v>0</v>
      </c>
      <c r="Y333" s="16" t="s">
        <v>533</v>
      </c>
      <c r="Z333" s="16" t="s">
        <v>62</v>
      </c>
      <c r="AA333" s="16" t="s">
        <v>406</v>
      </c>
      <c r="AB333" s="16">
        <v>64</v>
      </c>
      <c r="AC333" s="16" t="s">
        <v>63</v>
      </c>
    </row>
    <row r="334" spans="1:29">
      <c r="A334" s="11">
        <v>45392</v>
      </c>
      <c r="B334" s="62" t="s">
        <v>218</v>
      </c>
      <c r="C334" s="13" t="s">
        <v>323</v>
      </c>
      <c r="D334" s="25" t="s">
        <v>324</v>
      </c>
      <c r="E334" s="14">
        <v>30.21</v>
      </c>
      <c r="F334" s="15">
        <f t="shared" si="260"/>
        <v>8.0000000000001847E-2</v>
      </c>
      <c r="G334" s="16">
        <v>30.13</v>
      </c>
      <c r="H334" s="16">
        <v>1850</v>
      </c>
      <c r="I334" s="17">
        <f t="shared" si="261"/>
        <v>55740.5</v>
      </c>
      <c r="J334" s="16"/>
      <c r="K334" s="16"/>
      <c r="L334" s="17">
        <f t="shared" si="262"/>
        <v>55740.5</v>
      </c>
      <c r="M334" s="16">
        <v>43000</v>
      </c>
      <c r="N334" s="16"/>
      <c r="O334" s="16">
        <v>340</v>
      </c>
      <c r="P334" s="16"/>
      <c r="Q334" s="16"/>
      <c r="R334" s="16"/>
      <c r="S334" s="17">
        <f t="shared" si="263"/>
        <v>12400.5</v>
      </c>
      <c r="T334" s="16">
        <v>12400.5</v>
      </c>
      <c r="U334" s="16"/>
      <c r="V334" s="16"/>
      <c r="W334" s="16"/>
      <c r="X334" s="17">
        <f t="shared" si="264"/>
        <v>0</v>
      </c>
      <c r="Y334" s="16" t="s">
        <v>755</v>
      </c>
      <c r="Z334" s="16" t="s">
        <v>62</v>
      </c>
      <c r="AA334" s="16" t="s">
        <v>776</v>
      </c>
      <c r="AB334" s="16">
        <v>71</v>
      </c>
      <c r="AC334" s="16" t="s">
        <v>63</v>
      </c>
    </row>
    <row r="335" spans="1:29">
      <c r="A335" s="11">
        <v>45393</v>
      </c>
      <c r="B335" s="62" t="s">
        <v>218</v>
      </c>
      <c r="C335" s="13" t="s">
        <v>484</v>
      </c>
      <c r="D335" s="13" t="s">
        <v>485</v>
      </c>
      <c r="E335" s="14">
        <v>41.57</v>
      </c>
      <c r="F335" s="15">
        <f t="shared" ref="F335:F337" si="265">SUM(E335-G335)</f>
        <v>6.0000000000002274E-2</v>
      </c>
      <c r="G335" s="16">
        <v>41.51</v>
      </c>
      <c r="H335" s="16">
        <v>1850</v>
      </c>
      <c r="I335" s="17">
        <f t="shared" ref="I335:I337" si="266">G335*H335</f>
        <v>76793.5</v>
      </c>
      <c r="J335" s="16"/>
      <c r="K335" s="16"/>
      <c r="L335" s="17">
        <f t="shared" ref="L335:L337" si="267">I335+J335+K335</f>
        <v>76793.5</v>
      </c>
      <c r="M335" s="16">
        <v>65000</v>
      </c>
      <c r="N335" s="16"/>
      <c r="O335" s="16">
        <v>326</v>
      </c>
      <c r="P335" s="16"/>
      <c r="Q335" s="16"/>
      <c r="R335" s="16">
        <v>767</v>
      </c>
      <c r="S335" s="17">
        <f t="shared" ref="S335:S337" si="268">L335-M335-N335-O335-P335-Q335-R335</f>
        <v>10700.5</v>
      </c>
      <c r="T335" s="16">
        <v>10700.5</v>
      </c>
      <c r="U335" s="16"/>
      <c r="V335" s="16"/>
      <c r="W335" s="16"/>
      <c r="X335" s="17">
        <f t="shared" ref="X335:X337" si="269">S335-T335-U335-V335-W335</f>
        <v>0</v>
      </c>
      <c r="Y335" s="16" t="s">
        <v>533</v>
      </c>
      <c r="Z335" s="16" t="s">
        <v>62</v>
      </c>
      <c r="AA335" s="16" t="s">
        <v>535</v>
      </c>
      <c r="AB335" s="16">
        <v>65</v>
      </c>
      <c r="AC335" s="16" t="s">
        <v>63</v>
      </c>
    </row>
    <row r="336" spans="1:29">
      <c r="A336" s="11">
        <v>45394</v>
      </c>
      <c r="B336" s="62" t="s">
        <v>218</v>
      </c>
      <c r="C336" s="13" t="s">
        <v>486</v>
      </c>
      <c r="D336" s="13" t="s">
        <v>487</v>
      </c>
      <c r="E336" s="14">
        <v>41.63</v>
      </c>
      <c r="F336" s="15">
        <f t="shared" si="265"/>
        <v>0.21000000000000085</v>
      </c>
      <c r="G336" s="16">
        <v>41.42</v>
      </c>
      <c r="H336" s="16">
        <v>1850</v>
      </c>
      <c r="I336" s="17">
        <f t="shared" si="266"/>
        <v>76627</v>
      </c>
      <c r="J336" s="16"/>
      <c r="K336" s="16"/>
      <c r="L336" s="17">
        <f t="shared" si="267"/>
        <v>76627</v>
      </c>
      <c r="M336" s="16">
        <v>66000</v>
      </c>
      <c r="N336" s="16"/>
      <c r="O336" s="16">
        <v>327</v>
      </c>
      <c r="P336" s="16"/>
      <c r="Q336" s="16"/>
      <c r="R336" s="16"/>
      <c r="S336" s="17">
        <f t="shared" si="268"/>
        <v>10300</v>
      </c>
      <c r="T336" s="16">
        <v>10300</v>
      </c>
      <c r="U336" s="16"/>
      <c r="V336" s="16"/>
      <c r="W336" s="16"/>
      <c r="X336" s="17">
        <f t="shared" si="269"/>
        <v>0</v>
      </c>
      <c r="Y336" s="16" t="s">
        <v>633</v>
      </c>
      <c r="Z336" s="16" t="s">
        <v>62</v>
      </c>
      <c r="AA336" s="16" t="s">
        <v>642</v>
      </c>
      <c r="AB336" s="16">
        <v>26</v>
      </c>
      <c r="AC336" s="16" t="s">
        <v>63</v>
      </c>
    </row>
    <row r="337" spans="1:29">
      <c r="A337" s="11">
        <v>45394</v>
      </c>
      <c r="B337" s="62" t="s">
        <v>218</v>
      </c>
      <c r="C337" s="13" t="s">
        <v>488</v>
      </c>
      <c r="D337" s="13" t="s">
        <v>489</v>
      </c>
      <c r="E337" s="14">
        <v>41.76</v>
      </c>
      <c r="F337" s="15">
        <f t="shared" si="265"/>
        <v>0.90999999999999659</v>
      </c>
      <c r="G337" s="16">
        <v>40.85</v>
      </c>
      <c r="H337" s="16">
        <v>1850</v>
      </c>
      <c r="I337" s="17">
        <f t="shared" si="266"/>
        <v>75572.5</v>
      </c>
      <c r="J337" s="16"/>
      <c r="K337" s="16"/>
      <c r="L337" s="17">
        <f t="shared" si="267"/>
        <v>75572.5</v>
      </c>
      <c r="M337" s="16"/>
      <c r="N337" s="16">
        <v>6100</v>
      </c>
      <c r="O337" s="16">
        <v>322</v>
      </c>
      <c r="P337" s="16"/>
      <c r="Q337" s="16"/>
      <c r="R337" s="16"/>
      <c r="S337" s="17">
        <f t="shared" si="268"/>
        <v>69150.5</v>
      </c>
      <c r="T337" s="16">
        <v>69150</v>
      </c>
      <c r="U337" s="16"/>
      <c r="V337" s="16"/>
      <c r="W337" s="16"/>
      <c r="X337" s="17">
        <f t="shared" si="269"/>
        <v>0.5</v>
      </c>
      <c r="Y337" s="16" t="s">
        <v>755</v>
      </c>
      <c r="Z337" s="16" t="s">
        <v>62</v>
      </c>
      <c r="AA337" s="16" t="s">
        <v>642</v>
      </c>
      <c r="AB337" s="16">
        <v>70</v>
      </c>
      <c r="AC337" s="16" t="s">
        <v>63</v>
      </c>
    </row>
    <row r="338" spans="1:29">
      <c r="A338" s="11">
        <v>45398</v>
      </c>
      <c r="B338" s="62" t="s">
        <v>218</v>
      </c>
      <c r="C338" s="13" t="s">
        <v>689</v>
      </c>
      <c r="D338" s="13" t="s">
        <v>690</v>
      </c>
      <c r="E338" s="14">
        <v>41.72</v>
      </c>
      <c r="F338" s="15">
        <f t="shared" ref="F338:F341" si="270">SUM(E338-G338)</f>
        <v>8.9999999999996305E-2</v>
      </c>
      <c r="G338" s="16">
        <v>41.63</v>
      </c>
      <c r="H338" s="16">
        <v>1900</v>
      </c>
      <c r="I338" s="17">
        <f t="shared" ref="I338:I341" si="271">G338*H338</f>
        <v>79097</v>
      </c>
      <c r="J338" s="16"/>
      <c r="K338" s="16"/>
      <c r="L338" s="17">
        <f t="shared" ref="L338:L341" si="272">I338+J338+K338</f>
        <v>79097</v>
      </c>
      <c r="M338" s="16">
        <v>70000</v>
      </c>
      <c r="N338" s="16"/>
      <c r="O338" s="16">
        <v>347</v>
      </c>
      <c r="P338" s="16"/>
      <c r="Q338" s="16"/>
      <c r="R338" s="16"/>
      <c r="S338" s="17">
        <f t="shared" ref="S338:S341" si="273">L338-M338-N338-O338-P338-Q338-R338</f>
        <v>8750</v>
      </c>
      <c r="T338" s="16">
        <v>8750</v>
      </c>
      <c r="U338" s="16"/>
      <c r="V338" s="16"/>
      <c r="W338" s="16"/>
      <c r="X338" s="17">
        <f t="shared" ref="X338:X341" si="274">S338-T338-U338-V338-W338</f>
        <v>0</v>
      </c>
      <c r="Y338" s="16" t="s">
        <v>755</v>
      </c>
      <c r="Z338" s="16" t="s">
        <v>62</v>
      </c>
      <c r="AA338" s="16" t="s">
        <v>769</v>
      </c>
      <c r="AB338" s="16">
        <v>69</v>
      </c>
      <c r="AC338" s="16" t="s">
        <v>63</v>
      </c>
    </row>
    <row r="339" spans="1:29">
      <c r="A339" s="11">
        <v>45399</v>
      </c>
      <c r="B339" s="62" t="s">
        <v>218</v>
      </c>
      <c r="C339" s="13" t="s">
        <v>691</v>
      </c>
      <c r="D339" s="13" t="s">
        <v>692</v>
      </c>
      <c r="E339" s="14">
        <v>41.05</v>
      </c>
      <c r="F339" s="15">
        <f t="shared" si="270"/>
        <v>2.9999999999994031E-2</v>
      </c>
      <c r="G339" s="16">
        <v>41.02</v>
      </c>
      <c r="H339" s="16">
        <v>1850</v>
      </c>
      <c r="I339" s="17">
        <f t="shared" si="271"/>
        <v>75887</v>
      </c>
      <c r="J339" s="16"/>
      <c r="K339" s="16"/>
      <c r="L339" s="17">
        <f t="shared" si="272"/>
        <v>75887</v>
      </c>
      <c r="M339" s="16">
        <v>7000</v>
      </c>
      <c r="N339" s="16"/>
      <c r="O339" s="16">
        <v>337</v>
      </c>
      <c r="P339" s="16"/>
      <c r="Q339" s="16"/>
      <c r="R339" s="16"/>
      <c r="S339" s="17">
        <f t="shared" si="273"/>
        <v>68550</v>
      </c>
      <c r="T339" s="16">
        <v>68550</v>
      </c>
      <c r="U339" s="16"/>
      <c r="V339" s="16"/>
      <c r="W339" s="16"/>
      <c r="X339" s="17">
        <f t="shared" si="274"/>
        <v>0</v>
      </c>
      <c r="Y339" s="16" t="s">
        <v>879</v>
      </c>
      <c r="Z339" s="16" t="s">
        <v>62</v>
      </c>
      <c r="AA339" s="16" t="s">
        <v>898</v>
      </c>
      <c r="AB339" s="16">
        <v>86</v>
      </c>
      <c r="AC339" s="16" t="s">
        <v>63</v>
      </c>
    </row>
    <row r="340" spans="1:29">
      <c r="A340" s="11">
        <v>45400</v>
      </c>
      <c r="B340" s="62" t="s">
        <v>218</v>
      </c>
      <c r="C340" s="13" t="s">
        <v>693</v>
      </c>
      <c r="D340" s="13" t="s">
        <v>694</v>
      </c>
      <c r="E340" s="14">
        <v>41.7</v>
      </c>
      <c r="F340" s="15">
        <f t="shared" si="270"/>
        <v>4.0000000000006253E-2</v>
      </c>
      <c r="G340" s="16">
        <v>41.66</v>
      </c>
      <c r="H340" s="16">
        <v>1900</v>
      </c>
      <c r="I340" s="17">
        <f t="shared" si="271"/>
        <v>79154</v>
      </c>
      <c r="J340" s="16"/>
      <c r="K340" s="16"/>
      <c r="L340" s="17">
        <f t="shared" si="272"/>
        <v>79154</v>
      </c>
      <c r="M340" s="16">
        <v>65000</v>
      </c>
      <c r="N340" s="16"/>
      <c r="O340" s="16">
        <v>363</v>
      </c>
      <c r="P340" s="16"/>
      <c r="Q340" s="16"/>
      <c r="R340" s="16">
        <v>791</v>
      </c>
      <c r="S340" s="17">
        <f t="shared" si="273"/>
        <v>13000</v>
      </c>
      <c r="T340" s="16">
        <v>13000</v>
      </c>
      <c r="U340" s="16"/>
      <c r="V340" s="16"/>
      <c r="W340" s="16"/>
      <c r="X340" s="17">
        <f t="shared" si="274"/>
        <v>0</v>
      </c>
      <c r="Y340" s="16" t="s">
        <v>1157</v>
      </c>
      <c r="Z340" s="16" t="s">
        <v>62</v>
      </c>
      <c r="AA340" s="16" t="s">
        <v>535</v>
      </c>
      <c r="AB340" s="16">
        <v>94</v>
      </c>
      <c r="AC340" s="16" t="s">
        <v>63</v>
      </c>
    </row>
    <row r="341" spans="1:29">
      <c r="A341" s="11">
        <v>45400</v>
      </c>
      <c r="B341" s="62" t="s">
        <v>218</v>
      </c>
      <c r="C341" s="13" t="s">
        <v>695</v>
      </c>
      <c r="D341" s="13" t="s">
        <v>696</v>
      </c>
      <c r="E341" s="14">
        <v>41.36</v>
      </c>
      <c r="F341" s="15">
        <f t="shared" si="270"/>
        <v>0.14999999999999858</v>
      </c>
      <c r="G341" s="16">
        <v>41.21</v>
      </c>
      <c r="H341" s="16">
        <v>1900</v>
      </c>
      <c r="I341" s="17">
        <f t="shared" si="271"/>
        <v>78299</v>
      </c>
      <c r="J341" s="16"/>
      <c r="K341" s="16"/>
      <c r="L341" s="17">
        <f t="shared" si="272"/>
        <v>78299</v>
      </c>
      <c r="M341" s="16">
        <v>65000</v>
      </c>
      <c r="N341" s="16"/>
      <c r="O341" s="16">
        <v>317</v>
      </c>
      <c r="P341" s="16"/>
      <c r="Q341" s="16"/>
      <c r="R341" s="16">
        <v>782</v>
      </c>
      <c r="S341" s="17">
        <f t="shared" si="273"/>
        <v>12200</v>
      </c>
      <c r="T341" s="16">
        <v>12200</v>
      </c>
      <c r="U341" s="16"/>
      <c r="V341" s="16"/>
      <c r="W341" s="16"/>
      <c r="X341" s="17">
        <f t="shared" si="274"/>
        <v>0</v>
      </c>
      <c r="Y341" s="16" t="s">
        <v>879</v>
      </c>
      <c r="Z341" s="16" t="s">
        <v>62</v>
      </c>
      <c r="AA341" s="16" t="s">
        <v>535</v>
      </c>
      <c r="AB341" s="16">
        <v>87</v>
      </c>
      <c r="AC341" s="16" t="s">
        <v>63</v>
      </c>
    </row>
    <row r="342" spans="1:29">
      <c r="A342" s="11">
        <v>45400</v>
      </c>
      <c r="B342" s="62" t="s">
        <v>218</v>
      </c>
      <c r="C342" s="13" t="s">
        <v>770</v>
      </c>
      <c r="D342" s="13" t="s">
        <v>771</v>
      </c>
      <c r="E342" s="14">
        <v>40.96</v>
      </c>
      <c r="F342" s="15">
        <f t="shared" ref="F342:F344" si="275">SUM(E342-G342)</f>
        <v>0.10999999999999943</v>
      </c>
      <c r="G342" s="16">
        <v>40.85</v>
      </c>
      <c r="H342" s="16">
        <v>1900</v>
      </c>
      <c r="I342" s="17">
        <f t="shared" ref="I342:I344" si="276">G342*H342</f>
        <v>77615</v>
      </c>
      <c r="J342" s="16"/>
      <c r="K342" s="16"/>
      <c r="L342" s="17">
        <f t="shared" ref="L342:L344" si="277">I342+J342+K342</f>
        <v>77615</v>
      </c>
      <c r="M342" s="16">
        <v>65000</v>
      </c>
      <c r="N342" s="16"/>
      <c r="O342" s="16">
        <v>339</v>
      </c>
      <c r="P342" s="16"/>
      <c r="Q342" s="16"/>
      <c r="R342" s="16">
        <v>776</v>
      </c>
      <c r="S342" s="17">
        <f t="shared" ref="S342:S344" si="278">L342-M342-N342-O342-P342-Q342-R342</f>
        <v>11500</v>
      </c>
      <c r="T342" s="16">
        <v>11500</v>
      </c>
      <c r="U342" s="16"/>
      <c r="V342" s="16"/>
      <c r="W342" s="16"/>
      <c r="X342" s="17">
        <f t="shared" ref="X342:X344" si="279">S342-T342-U342-V342-W342</f>
        <v>0</v>
      </c>
      <c r="Y342" s="16" t="s">
        <v>879</v>
      </c>
      <c r="Z342" s="16" t="s">
        <v>62</v>
      </c>
      <c r="AA342" s="16" t="s">
        <v>535</v>
      </c>
      <c r="AB342" s="16">
        <v>88</v>
      </c>
      <c r="AC342" s="16" t="s">
        <v>63</v>
      </c>
    </row>
    <row r="343" spans="1:29">
      <c r="A343" s="11">
        <v>45401</v>
      </c>
      <c r="B343" s="62" t="s">
        <v>218</v>
      </c>
      <c r="C343" s="13" t="s">
        <v>772</v>
      </c>
      <c r="D343" s="13" t="s">
        <v>773</v>
      </c>
      <c r="E343" s="14">
        <v>41.27</v>
      </c>
      <c r="F343" s="15">
        <f t="shared" si="275"/>
        <v>0.16000000000000369</v>
      </c>
      <c r="G343" s="16">
        <v>41.11</v>
      </c>
      <c r="H343" s="16">
        <v>1900</v>
      </c>
      <c r="I343" s="17">
        <f t="shared" si="276"/>
        <v>78109</v>
      </c>
      <c r="J343" s="16"/>
      <c r="K343" s="16"/>
      <c r="L343" s="17">
        <f t="shared" si="277"/>
        <v>78109</v>
      </c>
      <c r="M343" s="16">
        <v>65000</v>
      </c>
      <c r="N343" s="16"/>
      <c r="O343" s="16">
        <v>309</v>
      </c>
      <c r="P343" s="16"/>
      <c r="Q343" s="16"/>
      <c r="R343" s="16"/>
      <c r="S343" s="17">
        <f t="shared" si="278"/>
        <v>12800</v>
      </c>
      <c r="T343" s="16">
        <v>12800</v>
      </c>
      <c r="U343" s="16"/>
      <c r="V343" s="16"/>
      <c r="W343" s="16"/>
      <c r="X343" s="17">
        <f t="shared" si="279"/>
        <v>0</v>
      </c>
      <c r="Y343" s="16" t="s">
        <v>1157</v>
      </c>
      <c r="Z343" s="16" t="s">
        <v>62</v>
      </c>
      <c r="AA343" s="16" t="s">
        <v>991</v>
      </c>
      <c r="AB343" s="16">
        <v>98</v>
      </c>
      <c r="AC343" s="16" t="s">
        <v>63</v>
      </c>
    </row>
    <row r="344" spans="1:29">
      <c r="A344" s="11">
        <v>45402</v>
      </c>
      <c r="B344" s="62" t="s">
        <v>218</v>
      </c>
      <c r="C344" s="13" t="s">
        <v>774</v>
      </c>
      <c r="D344" s="13" t="s">
        <v>775</v>
      </c>
      <c r="E344" s="14">
        <v>41.33</v>
      </c>
      <c r="F344" s="15">
        <f t="shared" si="275"/>
        <v>8.9999999999996305E-2</v>
      </c>
      <c r="G344" s="16">
        <v>41.24</v>
      </c>
      <c r="H344" s="16">
        <v>1850</v>
      </c>
      <c r="I344" s="17">
        <f t="shared" si="276"/>
        <v>76294</v>
      </c>
      <c r="J344" s="16"/>
      <c r="K344" s="16"/>
      <c r="L344" s="17">
        <f t="shared" si="277"/>
        <v>76294</v>
      </c>
      <c r="M344" s="16">
        <v>12000</v>
      </c>
      <c r="N344" s="16"/>
      <c r="O344" s="16">
        <v>344</v>
      </c>
      <c r="P344" s="16"/>
      <c r="Q344" s="16"/>
      <c r="R344" s="16"/>
      <c r="S344" s="17">
        <f t="shared" si="278"/>
        <v>63950</v>
      </c>
      <c r="T344" s="16">
        <v>63950</v>
      </c>
      <c r="U344" s="16"/>
      <c r="V344" s="16"/>
      <c r="W344" s="16"/>
      <c r="X344" s="17">
        <f t="shared" si="279"/>
        <v>0</v>
      </c>
      <c r="Y344" s="16" t="s">
        <v>974</v>
      </c>
      <c r="Z344" s="16" t="s">
        <v>62</v>
      </c>
      <c r="AA344" s="16" t="s">
        <v>990</v>
      </c>
      <c r="AB344" s="16">
        <v>66</v>
      </c>
      <c r="AC344" s="16" t="s">
        <v>63</v>
      </c>
    </row>
    <row r="345" spans="1:29">
      <c r="A345" s="11">
        <v>45404</v>
      </c>
      <c r="B345" s="62" t="s">
        <v>218</v>
      </c>
      <c r="C345" s="13" t="s">
        <v>939</v>
      </c>
      <c r="D345" s="13" t="s">
        <v>220</v>
      </c>
      <c r="E345" s="14">
        <v>42.07</v>
      </c>
      <c r="F345" s="15">
        <f t="shared" ref="F345:F348" si="280">SUM(E345-G345)</f>
        <v>0.24000000000000199</v>
      </c>
      <c r="G345" s="16">
        <v>41.83</v>
      </c>
      <c r="H345" s="16">
        <v>1900</v>
      </c>
      <c r="I345" s="17">
        <f t="shared" ref="I345:I348" si="281">G345*H345</f>
        <v>79477</v>
      </c>
      <c r="J345" s="16"/>
      <c r="K345" s="16"/>
      <c r="L345" s="17">
        <f t="shared" ref="L345:L348" si="282">I345+J345+K345</f>
        <v>79477</v>
      </c>
      <c r="M345" s="16">
        <v>70000</v>
      </c>
      <c r="N345" s="16"/>
      <c r="O345" s="16">
        <v>327</v>
      </c>
      <c r="P345" s="16"/>
      <c r="Q345" s="16"/>
      <c r="R345" s="16"/>
      <c r="S345" s="17">
        <f t="shared" ref="S345:S348" si="283">L345-M345-N345-O345-P345-Q345-R345</f>
        <v>9150</v>
      </c>
      <c r="T345" s="16">
        <v>9150</v>
      </c>
      <c r="U345" s="16"/>
      <c r="V345" s="16"/>
      <c r="W345" s="16"/>
      <c r="X345" s="17">
        <f t="shared" ref="X345:X348" si="284">S345-T345-U345-V345-W345</f>
        <v>0</v>
      </c>
      <c r="Y345" s="16" t="s">
        <v>1157</v>
      </c>
      <c r="Z345" s="16" t="s">
        <v>62</v>
      </c>
      <c r="AA345" s="16" t="s">
        <v>447</v>
      </c>
      <c r="AB345" s="16">
        <v>97</v>
      </c>
      <c r="AC345" s="16" t="s">
        <v>63</v>
      </c>
    </row>
    <row r="346" spans="1:29">
      <c r="A346" s="11">
        <v>45404</v>
      </c>
      <c r="B346" s="62" t="s">
        <v>218</v>
      </c>
      <c r="C346" s="13" t="s">
        <v>940</v>
      </c>
      <c r="D346" s="13" t="s">
        <v>941</v>
      </c>
      <c r="E346" s="14">
        <v>41.87</v>
      </c>
      <c r="F346" s="15">
        <f t="shared" si="280"/>
        <v>0.14000000000000057</v>
      </c>
      <c r="G346" s="16">
        <v>41.73</v>
      </c>
      <c r="H346" s="16">
        <v>1900</v>
      </c>
      <c r="I346" s="17">
        <f t="shared" si="281"/>
        <v>79287</v>
      </c>
      <c r="J346" s="16"/>
      <c r="K346" s="16"/>
      <c r="L346" s="17">
        <f t="shared" si="282"/>
        <v>79287</v>
      </c>
      <c r="M346" s="16">
        <v>70000</v>
      </c>
      <c r="N346" s="16"/>
      <c r="O346" s="16">
        <v>337</v>
      </c>
      <c r="P346" s="16"/>
      <c r="Q346" s="16"/>
      <c r="R346" s="16"/>
      <c r="S346" s="17">
        <f t="shared" si="283"/>
        <v>8950</v>
      </c>
      <c r="T346" s="16">
        <v>8950</v>
      </c>
      <c r="U346" s="16"/>
      <c r="V346" s="16"/>
      <c r="W346" s="16"/>
      <c r="X346" s="17">
        <f t="shared" si="284"/>
        <v>0</v>
      </c>
      <c r="Y346" s="16" t="s">
        <v>974</v>
      </c>
      <c r="Z346" s="16" t="s">
        <v>62</v>
      </c>
      <c r="AA346" s="16" t="s">
        <v>991</v>
      </c>
      <c r="AB346" s="16">
        <v>67</v>
      </c>
      <c r="AC346" s="16" t="s">
        <v>63</v>
      </c>
    </row>
    <row r="347" spans="1:29">
      <c r="A347" s="11">
        <v>45405</v>
      </c>
      <c r="B347" s="62" t="s">
        <v>218</v>
      </c>
      <c r="C347" s="13" t="s">
        <v>942</v>
      </c>
      <c r="D347" s="13" t="s">
        <v>943</v>
      </c>
      <c r="E347" s="14">
        <v>41.37</v>
      </c>
      <c r="F347" s="15">
        <f t="shared" si="280"/>
        <v>0.19999999999999574</v>
      </c>
      <c r="G347" s="16">
        <v>41.17</v>
      </c>
      <c r="H347" s="16">
        <v>1900</v>
      </c>
      <c r="I347" s="17">
        <f t="shared" si="281"/>
        <v>78223</v>
      </c>
      <c r="J347" s="16"/>
      <c r="K347" s="16"/>
      <c r="L347" s="17">
        <f t="shared" si="282"/>
        <v>78223</v>
      </c>
      <c r="M347" s="16">
        <v>65000</v>
      </c>
      <c r="N347" s="16"/>
      <c r="O347" s="16">
        <v>323</v>
      </c>
      <c r="P347" s="16"/>
      <c r="Q347" s="16"/>
      <c r="R347" s="16"/>
      <c r="S347" s="17">
        <f t="shared" si="283"/>
        <v>12900</v>
      </c>
      <c r="T347" s="16">
        <v>12900</v>
      </c>
      <c r="U347" s="16"/>
      <c r="V347" s="16"/>
      <c r="W347" s="16"/>
      <c r="X347" s="17">
        <f t="shared" si="284"/>
        <v>0</v>
      </c>
      <c r="Y347" s="16" t="s">
        <v>1157</v>
      </c>
      <c r="Z347" s="16" t="s">
        <v>62</v>
      </c>
      <c r="AA347" s="16" t="s">
        <v>447</v>
      </c>
      <c r="AB347" s="16">
        <v>96</v>
      </c>
      <c r="AC347" s="16" t="s">
        <v>63</v>
      </c>
    </row>
    <row r="348" spans="1:29">
      <c r="A348" s="11">
        <v>45405</v>
      </c>
      <c r="B348" s="62" t="s">
        <v>218</v>
      </c>
      <c r="C348" s="13" t="s">
        <v>944</v>
      </c>
      <c r="D348" s="13" t="s">
        <v>945</v>
      </c>
      <c r="E348" s="14">
        <v>41.23</v>
      </c>
      <c r="F348" s="15">
        <f t="shared" si="280"/>
        <v>0.21999999999999886</v>
      </c>
      <c r="G348" s="16">
        <v>41.01</v>
      </c>
      <c r="H348" s="16">
        <v>1900</v>
      </c>
      <c r="I348" s="17">
        <f t="shared" si="281"/>
        <v>77919</v>
      </c>
      <c r="J348" s="16"/>
      <c r="K348" s="16"/>
      <c r="L348" s="17">
        <f t="shared" si="282"/>
        <v>77919</v>
      </c>
      <c r="M348" s="16">
        <v>65000</v>
      </c>
      <c r="N348" s="16"/>
      <c r="O348" s="16">
        <v>319</v>
      </c>
      <c r="P348" s="16"/>
      <c r="Q348" s="16"/>
      <c r="R348" s="16"/>
      <c r="S348" s="17">
        <f t="shared" si="283"/>
        <v>12600</v>
      </c>
      <c r="T348" s="16">
        <v>12600</v>
      </c>
      <c r="U348" s="16"/>
      <c r="V348" s="16"/>
      <c r="W348" s="16"/>
      <c r="X348" s="17">
        <f t="shared" si="284"/>
        <v>0</v>
      </c>
      <c r="Y348" s="16" t="s">
        <v>1157</v>
      </c>
      <c r="Z348" s="16" t="s">
        <v>62</v>
      </c>
      <c r="AA348" s="16" t="s">
        <v>1164</v>
      </c>
      <c r="AB348" s="16">
        <v>95</v>
      </c>
      <c r="AC348" s="16" t="s">
        <v>63</v>
      </c>
    </row>
    <row r="349" spans="1:29">
      <c r="A349" s="11">
        <v>45408</v>
      </c>
      <c r="B349" s="62" t="s">
        <v>218</v>
      </c>
      <c r="C349" s="13" t="s">
        <v>1060</v>
      </c>
      <c r="D349" s="13" t="s">
        <v>1061</v>
      </c>
      <c r="E349" s="14">
        <v>41.55</v>
      </c>
      <c r="F349" s="15">
        <f t="shared" ref="F349:F350" si="285">SUM(E349-G349)</f>
        <v>9.9999999999994316E-2</v>
      </c>
      <c r="G349" s="16">
        <v>41.45</v>
      </c>
      <c r="H349" s="16">
        <v>1850</v>
      </c>
      <c r="I349" s="17">
        <f t="shared" ref="I349:I350" si="286">G349*H349</f>
        <v>76682.5</v>
      </c>
      <c r="J349" s="16"/>
      <c r="K349" s="16"/>
      <c r="L349" s="17">
        <f t="shared" ref="L349:L350" si="287">I349+J349+K349</f>
        <v>76682.5</v>
      </c>
      <c r="M349" s="16">
        <v>10000</v>
      </c>
      <c r="N349" s="16"/>
      <c r="O349" s="16">
        <v>332</v>
      </c>
      <c r="P349" s="16"/>
      <c r="Q349" s="16"/>
      <c r="R349" s="16"/>
      <c r="S349" s="17">
        <f t="shared" ref="S349:S350" si="288">L349-M349-N349-O349-P349-Q349-R349</f>
        <v>66350.5</v>
      </c>
      <c r="T349" s="16">
        <v>66350.5</v>
      </c>
      <c r="U349" s="16"/>
      <c r="V349" s="16"/>
      <c r="W349" s="16"/>
      <c r="X349" s="17">
        <f t="shared" ref="X349:X350" si="289">S349-T349-U349-V349-W349</f>
        <v>0</v>
      </c>
      <c r="Y349" s="16" t="s">
        <v>1175</v>
      </c>
      <c r="Z349" s="16" t="s">
        <v>62</v>
      </c>
      <c r="AA349" s="16" t="s">
        <v>1178</v>
      </c>
      <c r="AB349" s="16">
        <v>99</v>
      </c>
      <c r="AC349" s="16" t="s">
        <v>63</v>
      </c>
    </row>
    <row r="350" spans="1:29">
      <c r="A350" s="11">
        <v>45408</v>
      </c>
      <c r="B350" s="62" t="s">
        <v>218</v>
      </c>
      <c r="C350" s="13" t="s">
        <v>1062</v>
      </c>
      <c r="D350" s="13" t="s">
        <v>1063</v>
      </c>
      <c r="E350" s="14">
        <v>41.9</v>
      </c>
      <c r="F350" s="15">
        <f t="shared" si="285"/>
        <v>0.10999999999999943</v>
      </c>
      <c r="G350" s="16">
        <v>41.79</v>
      </c>
      <c r="H350" s="16">
        <v>1900</v>
      </c>
      <c r="I350" s="17">
        <f t="shared" si="286"/>
        <v>79401</v>
      </c>
      <c r="J350" s="16"/>
      <c r="K350" s="16"/>
      <c r="L350" s="17">
        <f t="shared" si="287"/>
        <v>79401</v>
      </c>
      <c r="M350" s="16">
        <v>70000</v>
      </c>
      <c r="N350" s="16"/>
      <c r="O350" s="16">
        <v>307</v>
      </c>
      <c r="P350" s="16"/>
      <c r="Q350" s="16"/>
      <c r="R350" s="16">
        <v>794</v>
      </c>
      <c r="S350" s="17">
        <f t="shared" si="288"/>
        <v>8300</v>
      </c>
      <c r="T350" s="16">
        <v>8300</v>
      </c>
      <c r="U350" s="16"/>
      <c r="V350" s="16"/>
      <c r="W350" s="16"/>
      <c r="X350" s="17">
        <f t="shared" si="289"/>
        <v>0</v>
      </c>
      <c r="Y350" s="16" t="s">
        <v>1192</v>
      </c>
      <c r="Z350" s="16" t="s">
        <v>62</v>
      </c>
      <c r="AA350" s="16" t="s">
        <v>535</v>
      </c>
      <c r="AB350" s="16">
        <v>100</v>
      </c>
      <c r="AC350" s="16" t="s">
        <v>63</v>
      </c>
    </row>
    <row r="351" spans="1:29">
      <c r="A351" s="11">
        <v>45409</v>
      </c>
      <c r="B351" s="62" t="s">
        <v>218</v>
      </c>
      <c r="C351" s="13" t="s">
        <v>1141</v>
      </c>
      <c r="D351" s="13" t="s">
        <v>1142</v>
      </c>
      <c r="E351" s="14">
        <v>40.92</v>
      </c>
      <c r="F351" s="15">
        <f t="shared" ref="F351" si="290">SUM(E351-G351)</f>
        <v>0.16000000000000369</v>
      </c>
      <c r="G351" s="16">
        <v>40.76</v>
      </c>
      <c r="H351" s="16">
        <v>1900</v>
      </c>
      <c r="I351" s="17">
        <f t="shared" ref="I351" si="291">G351*H351</f>
        <v>77444</v>
      </c>
      <c r="J351" s="16"/>
      <c r="K351" s="16"/>
      <c r="L351" s="17">
        <f t="shared" ref="L351" si="292">I351+J351+K351</f>
        <v>77444</v>
      </c>
      <c r="M351" s="16">
        <v>65000</v>
      </c>
      <c r="N351" s="16"/>
      <c r="O351" s="16">
        <v>344</v>
      </c>
      <c r="P351" s="16"/>
      <c r="Q351" s="16"/>
      <c r="R351" s="16"/>
      <c r="S351" s="17">
        <f t="shared" ref="S351" si="293">L351-M351-N351-O351-P351-Q351-R351</f>
        <v>12100</v>
      </c>
      <c r="T351" s="16">
        <v>12100</v>
      </c>
      <c r="U351" s="16"/>
      <c r="V351" s="16"/>
      <c r="W351" s="16"/>
      <c r="X351" s="17">
        <f t="shared" ref="X351" si="294">S351-T351-U351-V351-W351</f>
        <v>0</v>
      </c>
      <c r="Y351" s="16" t="s">
        <v>1278</v>
      </c>
      <c r="Z351" s="16" t="s">
        <v>62</v>
      </c>
      <c r="AA351" s="16" t="s">
        <v>1281</v>
      </c>
      <c r="AB351" s="16">
        <v>1</v>
      </c>
      <c r="AC351" s="16" t="s">
        <v>63</v>
      </c>
    </row>
    <row r="353" spans="1:29">
      <c r="A353" s="11">
        <v>45387</v>
      </c>
      <c r="B353" s="62" t="s">
        <v>271</v>
      </c>
      <c r="C353" s="13" t="s">
        <v>272</v>
      </c>
      <c r="D353" s="13" t="s">
        <v>273</v>
      </c>
      <c r="E353" s="14">
        <v>34.93</v>
      </c>
      <c r="F353" s="15">
        <f t="shared" ref="F353" si="295">SUM(E353-G353)</f>
        <v>0.14000000000000057</v>
      </c>
      <c r="G353" s="16">
        <v>34.79</v>
      </c>
      <c r="H353" s="16">
        <v>1680</v>
      </c>
      <c r="I353" s="17">
        <f t="shared" ref="I353" si="296">G353*H353</f>
        <v>58447.199999999997</v>
      </c>
      <c r="J353" s="16"/>
      <c r="K353" s="16"/>
      <c r="L353" s="17">
        <f t="shared" ref="L353" si="297">I353+J353+K353</f>
        <v>58447.199999999997</v>
      </c>
      <c r="M353" s="16">
        <v>30000</v>
      </c>
      <c r="N353" s="16"/>
      <c r="O353" s="16">
        <v>347</v>
      </c>
      <c r="P353" s="16"/>
      <c r="Q353" s="16"/>
      <c r="R353" s="16"/>
      <c r="S353" s="17">
        <f t="shared" ref="S353" si="298">L353-M353-N353-O353-P353-Q353-R353</f>
        <v>28100.199999999997</v>
      </c>
      <c r="T353" s="16">
        <v>28100.2</v>
      </c>
      <c r="U353" s="16"/>
      <c r="V353" s="16"/>
      <c r="W353" s="16"/>
      <c r="X353" s="17">
        <f t="shared" ref="X353" si="299">S353-T353-U353-V353-W353</f>
        <v>-3.637978807091713E-12</v>
      </c>
      <c r="Y353" s="16" t="s">
        <v>458</v>
      </c>
      <c r="Z353" s="16" t="s">
        <v>62</v>
      </c>
      <c r="AA353" s="16" t="s">
        <v>462</v>
      </c>
      <c r="AB353" s="16">
        <v>94</v>
      </c>
      <c r="AC353" s="16" t="s">
        <v>63</v>
      </c>
    </row>
    <row r="354" spans="1:29">
      <c r="A354" s="11">
        <v>45390</v>
      </c>
      <c r="B354" s="62" t="s">
        <v>387</v>
      </c>
      <c r="C354" s="13" t="s">
        <v>388</v>
      </c>
      <c r="D354" s="13" t="s">
        <v>389</v>
      </c>
      <c r="E354" s="14">
        <v>41.08</v>
      </c>
      <c r="F354" s="15">
        <f t="shared" ref="F354:F357" si="300">SUM(E354-G354)</f>
        <v>0.11999999999999744</v>
      </c>
      <c r="G354" s="16">
        <v>40.96</v>
      </c>
      <c r="H354" s="16">
        <v>1650</v>
      </c>
      <c r="I354" s="17">
        <f t="shared" ref="I354:I357" si="301">G354*H354</f>
        <v>67584</v>
      </c>
      <c r="J354" s="16"/>
      <c r="K354" s="16"/>
      <c r="L354" s="17">
        <f t="shared" ref="L354:L357" si="302">I354+J354+K354</f>
        <v>67584</v>
      </c>
      <c r="M354" s="16">
        <v>37000</v>
      </c>
      <c r="N354" s="16"/>
      <c r="O354" s="16">
        <v>384</v>
      </c>
      <c r="P354" s="16"/>
      <c r="Q354" s="16"/>
      <c r="R354" s="16"/>
      <c r="S354" s="17">
        <f t="shared" ref="S354:S357" si="303">L354-M354-N354-O354-P354-Q354-R354</f>
        <v>30200</v>
      </c>
      <c r="T354" s="16">
        <v>30200</v>
      </c>
      <c r="U354" s="16"/>
      <c r="V354" s="16"/>
      <c r="W354" s="16"/>
      <c r="X354" s="17">
        <f t="shared" ref="X354:X357" si="304">S354-T354-U354-V354-W354</f>
        <v>0</v>
      </c>
      <c r="Y354" s="16" t="s">
        <v>467</v>
      </c>
      <c r="Z354" s="16" t="s">
        <v>62</v>
      </c>
      <c r="AA354" s="16" t="s">
        <v>474</v>
      </c>
      <c r="AB354" s="16">
        <v>98</v>
      </c>
      <c r="AC354" s="16" t="s">
        <v>63</v>
      </c>
    </row>
    <row r="355" spans="1:29">
      <c r="A355" s="11">
        <v>45391</v>
      </c>
      <c r="B355" s="62" t="s">
        <v>387</v>
      </c>
      <c r="C355" s="13" t="s">
        <v>390</v>
      </c>
      <c r="D355" s="13" t="s">
        <v>391</v>
      </c>
      <c r="E355" s="14">
        <v>38.21</v>
      </c>
      <c r="F355" s="15">
        <f t="shared" si="300"/>
        <v>0</v>
      </c>
      <c r="G355" s="16">
        <v>38.21</v>
      </c>
      <c r="H355" s="16">
        <v>1650</v>
      </c>
      <c r="I355" s="17">
        <f t="shared" si="301"/>
        <v>63046.5</v>
      </c>
      <c r="J355" s="16"/>
      <c r="K355" s="16"/>
      <c r="L355" s="17">
        <f t="shared" si="302"/>
        <v>63046.5</v>
      </c>
      <c r="M355" s="16">
        <v>37000</v>
      </c>
      <c r="N355" s="16"/>
      <c r="O355" s="16">
        <v>346</v>
      </c>
      <c r="P355" s="16"/>
      <c r="Q355" s="16"/>
      <c r="R355" s="16"/>
      <c r="S355" s="17">
        <f t="shared" si="303"/>
        <v>25700.5</v>
      </c>
      <c r="T355" s="16">
        <v>25700</v>
      </c>
      <c r="U355" s="16"/>
      <c r="V355" s="16"/>
      <c r="W355" s="16"/>
      <c r="X355" s="17">
        <f t="shared" si="304"/>
        <v>0.5</v>
      </c>
      <c r="Y355" s="16" t="s">
        <v>624</v>
      </c>
      <c r="Z355" s="16" t="s">
        <v>62</v>
      </c>
      <c r="AA355" s="16" t="s">
        <v>407</v>
      </c>
      <c r="AB355" s="16">
        <v>25</v>
      </c>
      <c r="AC355" s="16" t="s">
        <v>63</v>
      </c>
    </row>
    <row r="356" spans="1:29">
      <c r="A356" s="11">
        <v>45399</v>
      </c>
      <c r="B356" s="62" t="s">
        <v>271</v>
      </c>
      <c r="C356" s="13" t="s">
        <v>704</v>
      </c>
      <c r="D356" s="13" t="s">
        <v>705</v>
      </c>
      <c r="E356" s="14">
        <v>34.65</v>
      </c>
      <c r="F356" s="15">
        <f t="shared" si="300"/>
        <v>0.10999999999999943</v>
      </c>
      <c r="G356" s="16">
        <v>34.54</v>
      </c>
      <c r="H356" s="16">
        <v>1650</v>
      </c>
      <c r="I356" s="17">
        <f t="shared" si="301"/>
        <v>56991</v>
      </c>
      <c r="J356" s="16"/>
      <c r="K356" s="16"/>
      <c r="L356" s="17">
        <f t="shared" si="302"/>
        <v>56991</v>
      </c>
      <c r="M356" s="16">
        <v>10000</v>
      </c>
      <c r="N356" s="16"/>
      <c r="O356" s="16">
        <v>341</v>
      </c>
      <c r="P356" s="16"/>
      <c r="Q356" s="16"/>
      <c r="R356" s="16"/>
      <c r="S356" s="17">
        <f t="shared" si="303"/>
        <v>46650</v>
      </c>
      <c r="T356" s="16">
        <v>46650</v>
      </c>
      <c r="U356" s="16"/>
      <c r="V356" s="16"/>
      <c r="W356" s="16"/>
      <c r="X356" s="17">
        <f t="shared" si="304"/>
        <v>0</v>
      </c>
      <c r="Y356" s="16" t="s">
        <v>879</v>
      </c>
      <c r="Z356" s="16" t="s">
        <v>62</v>
      </c>
      <c r="AA356" s="16" t="s">
        <v>905</v>
      </c>
      <c r="AB356" s="16">
        <v>5</v>
      </c>
      <c r="AC356" s="16" t="s">
        <v>63</v>
      </c>
    </row>
    <row r="357" spans="1:29">
      <c r="A357" s="11">
        <v>45399</v>
      </c>
      <c r="B357" s="62" t="s">
        <v>271</v>
      </c>
      <c r="C357" s="13" t="s">
        <v>706</v>
      </c>
      <c r="D357" s="13" t="s">
        <v>707</v>
      </c>
      <c r="E357" s="14">
        <v>29.85</v>
      </c>
      <c r="F357" s="15">
        <f t="shared" si="300"/>
        <v>0.27000000000000313</v>
      </c>
      <c r="G357" s="16">
        <v>29.58</v>
      </c>
      <c r="H357" s="16">
        <v>1650</v>
      </c>
      <c r="I357" s="17">
        <f t="shared" si="301"/>
        <v>48807</v>
      </c>
      <c r="J357" s="16"/>
      <c r="K357" s="16"/>
      <c r="L357" s="17">
        <f t="shared" si="302"/>
        <v>48807</v>
      </c>
      <c r="M357" s="16">
        <v>30000</v>
      </c>
      <c r="N357" s="16"/>
      <c r="O357" s="16">
        <v>357</v>
      </c>
      <c r="P357" s="16"/>
      <c r="Q357" s="16"/>
      <c r="R357" s="16"/>
      <c r="S357" s="17">
        <f t="shared" si="303"/>
        <v>18450</v>
      </c>
      <c r="T357" s="16">
        <v>18450</v>
      </c>
      <c r="U357" s="16"/>
      <c r="V357" s="16"/>
      <c r="W357" s="16"/>
      <c r="X357" s="17">
        <f t="shared" si="304"/>
        <v>0</v>
      </c>
      <c r="Y357" s="16" t="s">
        <v>879</v>
      </c>
      <c r="Z357" s="16" t="s">
        <v>62</v>
      </c>
      <c r="AA357" s="16" t="s">
        <v>906</v>
      </c>
      <c r="AB357" s="16">
        <v>6</v>
      </c>
      <c r="AC357" s="16" t="s">
        <v>63</v>
      </c>
    </row>
    <row r="358" spans="1:29">
      <c r="A358" s="11">
        <v>45400</v>
      </c>
      <c r="B358" s="62" t="s">
        <v>387</v>
      </c>
      <c r="C358" s="13" t="s">
        <v>806</v>
      </c>
      <c r="D358" s="13" t="s">
        <v>807</v>
      </c>
      <c r="E358" s="14">
        <v>41.35</v>
      </c>
      <c r="F358" s="15">
        <f t="shared" ref="F358:F361" si="305">SUM(E358-G358)</f>
        <v>3.9999999999999147E-2</v>
      </c>
      <c r="G358" s="16">
        <v>41.31</v>
      </c>
      <c r="H358" s="16">
        <v>1650</v>
      </c>
      <c r="I358" s="17">
        <f t="shared" ref="I358:I361" si="306">G358*H358</f>
        <v>68161.5</v>
      </c>
      <c r="J358" s="16"/>
      <c r="K358" s="16"/>
      <c r="L358" s="17">
        <f t="shared" ref="L358:L361" si="307">I358+J358+K358</f>
        <v>68161.5</v>
      </c>
      <c r="M358" s="16">
        <v>40000</v>
      </c>
      <c r="N358" s="16"/>
      <c r="O358" s="16">
        <v>361</v>
      </c>
      <c r="P358" s="16"/>
      <c r="Q358" s="16"/>
      <c r="R358" s="16"/>
      <c r="S358" s="17">
        <f t="shared" ref="S358:S361" si="308">L358-M358-N358-O358-P358-Q358-R358</f>
        <v>27800.5</v>
      </c>
      <c r="T358" s="16">
        <v>27800.5</v>
      </c>
      <c r="U358" s="16"/>
      <c r="V358" s="16"/>
      <c r="W358" s="16"/>
      <c r="X358" s="17">
        <f t="shared" ref="X358:X361" si="309">S358-T358-U358-V358-W358</f>
        <v>0</v>
      </c>
      <c r="Y358" s="16" t="s">
        <v>879</v>
      </c>
      <c r="Z358" s="16" t="s">
        <v>62</v>
      </c>
      <c r="AA358" s="16" t="s">
        <v>908</v>
      </c>
      <c r="AB358" s="16">
        <v>8</v>
      </c>
      <c r="AC358" s="16" t="s">
        <v>63</v>
      </c>
    </row>
    <row r="359" spans="1:29">
      <c r="A359" s="11">
        <v>45401</v>
      </c>
      <c r="B359" s="62" t="s">
        <v>387</v>
      </c>
      <c r="C359" s="13" t="s">
        <v>808</v>
      </c>
      <c r="D359" s="13" t="s">
        <v>809</v>
      </c>
      <c r="E359" s="14">
        <v>40.96</v>
      </c>
      <c r="F359" s="15">
        <f t="shared" si="305"/>
        <v>0.10999999999999943</v>
      </c>
      <c r="G359" s="16">
        <v>40.85</v>
      </c>
      <c r="H359" s="16">
        <v>1650</v>
      </c>
      <c r="I359" s="17">
        <f t="shared" si="306"/>
        <v>67402.5</v>
      </c>
      <c r="J359" s="16"/>
      <c r="K359" s="16"/>
      <c r="L359" s="17">
        <f t="shared" si="307"/>
        <v>67402.5</v>
      </c>
      <c r="M359" s="16">
        <v>0</v>
      </c>
      <c r="N359" s="16"/>
      <c r="O359" s="16">
        <v>328</v>
      </c>
      <c r="P359" s="16"/>
      <c r="Q359" s="16"/>
      <c r="R359" s="16">
        <v>674</v>
      </c>
      <c r="S359" s="17">
        <f t="shared" si="308"/>
        <v>66400.5</v>
      </c>
      <c r="T359" s="16">
        <v>66400.5</v>
      </c>
      <c r="U359" s="16"/>
      <c r="V359" s="16"/>
      <c r="W359" s="16"/>
      <c r="X359" s="17">
        <f t="shared" si="309"/>
        <v>0</v>
      </c>
      <c r="Y359" s="16" t="s">
        <v>1073</v>
      </c>
      <c r="Z359" s="16" t="s">
        <v>62</v>
      </c>
      <c r="AA359" s="16" t="s">
        <v>1082</v>
      </c>
      <c r="AB359" s="16">
        <v>21</v>
      </c>
      <c r="AC359" s="16" t="s">
        <v>63</v>
      </c>
    </row>
    <row r="360" spans="1:29" s="43" customFormat="1">
      <c r="A360" s="36">
        <v>45402</v>
      </c>
      <c r="B360" s="69" t="s">
        <v>387</v>
      </c>
      <c r="C360" s="38" t="s">
        <v>810</v>
      </c>
      <c r="D360" s="38" t="s">
        <v>811</v>
      </c>
      <c r="E360" s="39">
        <v>29.95</v>
      </c>
      <c r="F360" s="40">
        <f t="shared" si="305"/>
        <v>0.39000000000000057</v>
      </c>
      <c r="G360" s="41">
        <v>29.56</v>
      </c>
      <c r="H360" s="41">
        <v>1650</v>
      </c>
      <c r="I360" s="42">
        <f t="shared" si="306"/>
        <v>48774</v>
      </c>
      <c r="J360" s="41"/>
      <c r="K360" s="41"/>
      <c r="L360" s="42">
        <f t="shared" si="307"/>
        <v>48774</v>
      </c>
      <c r="M360" s="41">
        <v>28980</v>
      </c>
      <c r="N360" s="41">
        <v>900</v>
      </c>
      <c r="O360" s="41">
        <v>344</v>
      </c>
      <c r="P360" s="41"/>
      <c r="Q360" s="41"/>
      <c r="R360" s="41"/>
      <c r="S360" s="42">
        <f t="shared" si="308"/>
        <v>18550</v>
      </c>
      <c r="T360" s="41">
        <v>18550</v>
      </c>
      <c r="U360" s="41"/>
      <c r="V360" s="41"/>
      <c r="W360" s="41"/>
      <c r="X360" s="42">
        <f t="shared" si="309"/>
        <v>0</v>
      </c>
      <c r="Y360" s="41" t="s">
        <v>1175</v>
      </c>
      <c r="Z360" s="41" t="s">
        <v>62</v>
      </c>
      <c r="AA360" s="41" t="s">
        <v>1177</v>
      </c>
      <c r="AB360" s="41">
        <v>37</v>
      </c>
      <c r="AC360" s="41" t="s">
        <v>63</v>
      </c>
    </row>
    <row r="361" spans="1:29">
      <c r="A361" s="11">
        <v>45404</v>
      </c>
      <c r="B361" s="62" t="s">
        <v>387</v>
      </c>
      <c r="C361" s="13" t="s">
        <v>812</v>
      </c>
      <c r="D361" s="13" t="s">
        <v>813</v>
      </c>
      <c r="E361" s="14">
        <v>41.62</v>
      </c>
      <c r="F361" s="15">
        <f t="shared" si="305"/>
        <v>0.19999999999999574</v>
      </c>
      <c r="G361" s="16">
        <v>41.42</v>
      </c>
      <c r="H361" s="16">
        <v>1650</v>
      </c>
      <c r="I361" s="17">
        <f t="shared" si="306"/>
        <v>68343</v>
      </c>
      <c r="J361" s="16"/>
      <c r="K361" s="16"/>
      <c r="L361" s="17">
        <f t="shared" si="307"/>
        <v>68343</v>
      </c>
      <c r="M361" s="16">
        <v>42000</v>
      </c>
      <c r="N361" s="16"/>
      <c r="O361" s="16">
        <v>343</v>
      </c>
      <c r="P361" s="16"/>
      <c r="Q361" s="16"/>
      <c r="R361" s="16"/>
      <c r="S361" s="17">
        <f t="shared" si="308"/>
        <v>26000</v>
      </c>
      <c r="T361" s="16">
        <v>26000</v>
      </c>
      <c r="U361" s="16"/>
      <c r="V361" s="16"/>
      <c r="W361" s="16"/>
      <c r="X361" s="17">
        <f t="shared" si="309"/>
        <v>0</v>
      </c>
      <c r="Y361" s="16" t="s">
        <v>1073</v>
      </c>
      <c r="Z361" s="16" t="s">
        <v>62</v>
      </c>
      <c r="AA361" s="16" t="s">
        <v>1087</v>
      </c>
      <c r="AB361" s="16">
        <v>26</v>
      </c>
      <c r="AC361" s="16" t="s">
        <v>63</v>
      </c>
    </row>
    <row r="363" spans="1:29">
      <c r="A363" s="11">
        <v>45391</v>
      </c>
      <c r="B363" s="12" t="s">
        <v>392</v>
      </c>
      <c r="C363" s="13" t="s">
        <v>393</v>
      </c>
      <c r="D363" s="13" t="s">
        <v>394</v>
      </c>
      <c r="E363" s="14">
        <v>34.479999999999997</v>
      </c>
      <c r="F363" s="15">
        <f t="shared" ref="F363:F364" si="310">SUM(E363-G363)</f>
        <v>0.25999999999999801</v>
      </c>
      <c r="G363" s="16">
        <v>34.22</v>
      </c>
      <c r="H363" s="16">
        <v>1100</v>
      </c>
      <c r="I363" s="17">
        <f t="shared" ref="I363:I364" si="311">G363*H363</f>
        <v>37642</v>
      </c>
      <c r="J363" s="16"/>
      <c r="K363" s="16"/>
      <c r="L363" s="17">
        <f t="shared" ref="L363:L364" si="312">I363+J363+K363</f>
        <v>37642</v>
      </c>
      <c r="M363" s="16">
        <v>28000</v>
      </c>
      <c r="N363" s="16"/>
      <c r="O363" s="16">
        <v>342</v>
      </c>
      <c r="P363" s="16"/>
      <c r="Q363" s="16"/>
      <c r="R363" s="16"/>
      <c r="S363" s="17">
        <f t="shared" ref="S363:S364" si="313">L363-M363-N363-O363-P363-Q363-R363</f>
        <v>9300</v>
      </c>
      <c r="T363" s="16">
        <v>9300</v>
      </c>
      <c r="U363" s="16"/>
      <c r="V363" s="16"/>
      <c r="W363" s="16"/>
      <c r="X363" s="17">
        <f t="shared" ref="X363:X364" si="314">S363-T363-U363-V363-W363</f>
        <v>0</v>
      </c>
      <c r="Y363" s="16" t="s">
        <v>633</v>
      </c>
      <c r="Z363" s="16" t="s">
        <v>62</v>
      </c>
      <c r="AA363" s="16" t="s">
        <v>639</v>
      </c>
      <c r="AB363" s="16">
        <v>76</v>
      </c>
      <c r="AC363" s="16" t="s">
        <v>63</v>
      </c>
    </row>
    <row r="364" spans="1:29">
      <c r="A364" s="11">
        <v>45391</v>
      </c>
      <c r="B364" s="12" t="s">
        <v>392</v>
      </c>
      <c r="C364" s="13" t="s">
        <v>395</v>
      </c>
      <c r="D364" s="13" t="s">
        <v>396</v>
      </c>
      <c r="E364" s="14">
        <v>41.28</v>
      </c>
      <c r="F364" s="15">
        <f t="shared" si="310"/>
        <v>0.23000000000000398</v>
      </c>
      <c r="G364" s="16">
        <v>41.05</v>
      </c>
      <c r="H364" s="16">
        <v>1100</v>
      </c>
      <c r="I364" s="17">
        <f t="shared" si="311"/>
        <v>45155</v>
      </c>
      <c r="J364" s="16"/>
      <c r="K364" s="16"/>
      <c r="L364" s="17">
        <f t="shared" si="312"/>
        <v>45155</v>
      </c>
      <c r="M364" s="16">
        <v>30500</v>
      </c>
      <c r="N364" s="16"/>
      <c r="O364" s="16">
        <v>355</v>
      </c>
      <c r="P364" s="16"/>
      <c r="Q364" s="16"/>
      <c r="R364" s="16"/>
      <c r="S364" s="17">
        <f t="shared" si="313"/>
        <v>14300</v>
      </c>
      <c r="T364" s="16">
        <v>14300</v>
      </c>
      <c r="U364" s="16"/>
      <c r="V364" s="16"/>
      <c r="W364" s="16"/>
      <c r="X364" s="17">
        <f t="shared" si="314"/>
        <v>0</v>
      </c>
      <c r="Y364" s="16" t="s">
        <v>720</v>
      </c>
      <c r="Z364" s="16" t="s">
        <v>62</v>
      </c>
      <c r="AA364" s="16" t="s">
        <v>910</v>
      </c>
      <c r="AB364" s="16">
        <v>80</v>
      </c>
      <c r="AC364" s="16" t="s">
        <v>63</v>
      </c>
    </row>
    <row r="365" spans="1:29">
      <c r="A365" s="11">
        <v>45393</v>
      </c>
      <c r="B365" s="12" t="s">
        <v>392</v>
      </c>
      <c r="C365" s="13" t="s">
        <v>514</v>
      </c>
      <c r="D365" s="13" t="s">
        <v>515</v>
      </c>
      <c r="E365" s="14">
        <v>41.41</v>
      </c>
      <c r="F365" s="15">
        <f t="shared" ref="F365:F366" si="315">SUM(E365-G365)</f>
        <v>0.18999999999999773</v>
      </c>
      <c r="G365" s="16">
        <v>41.22</v>
      </c>
      <c r="H365" s="16">
        <v>1100</v>
      </c>
      <c r="I365" s="17">
        <f t="shared" ref="I365:I366" si="316">G365*H365</f>
        <v>45342</v>
      </c>
      <c r="J365" s="16"/>
      <c r="K365" s="16"/>
      <c r="L365" s="17">
        <f t="shared" ref="L365:L366" si="317">I365+J365+K365</f>
        <v>45342</v>
      </c>
      <c r="M365" s="16">
        <v>30000</v>
      </c>
      <c r="N365" s="16"/>
      <c r="O365" s="16">
        <v>342</v>
      </c>
      <c r="P365" s="16"/>
      <c r="Q365" s="16"/>
      <c r="R365" s="16"/>
      <c r="S365" s="17">
        <f t="shared" ref="S365:S366" si="318">L365-M365-N365-O365-P365-Q365-R365</f>
        <v>15000</v>
      </c>
      <c r="T365" s="16">
        <v>15000</v>
      </c>
      <c r="U365" s="16"/>
      <c r="V365" s="16"/>
      <c r="W365" s="16"/>
      <c r="X365" s="17">
        <f t="shared" ref="X365:X366" si="319">S365-T365-U365-V365-W365</f>
        <v>0</v>
      </c>
      <c r="Y365" s="16" t="s">
        <v>633</v>
      </c>
      <c r="Z365" s="16" t="s">
        <v>62</v>
      </c>
      <c r="AA365" s="16" t="s">
        <v>638</v>
      </c>
      <c r="AB365" s="16">
        <v>75</v>
      </c>
      <c r="AC365" s="16" t="s">
        <v>63</v>
      </c>
    </row>
    <row r="366" spans="1:29">
      <c r="A366" s="11">
        <v>45395</v>
      </c>
      <c r="B366" s="12" t="s">
        <v>392</v>
      </c>
      <c r="C366" s="13" t="s">
        <v>575</v>
      </c>
      <c r="D366" s="13" t="s">
        <v>576</v>
      </c>
      <c r="E366" s="14">
        <v>41.42</v>
      </c>
      <c r="F366" s="15">
        <f t="shared" si="315"/>
        <v>0.14999999999999858</v>
      </c>
      <c r="G366" s="16">
        <v>41.27</v>
      </c>
      <c r="H366" s="16">
        <v>1150</v>
      </c>
      <c r="I366" s="17">
        <f t="shared" si="316"/>
        <v>47460.5</v>
      </c>
      <c r="J366" s="16"/>
      <c r="K366" s="16"/>
      <c r="L366" s="17">
        <f t="shared" si="317"/>
        <v>47460.5</v>
      </c>
      <c r="M366" s="16">
        <v>35000</v>
      </c>
      <c r="N366" s="16"/>
      <c r="O366" s="16">
        <v>360</v>
      </c>
      <c r="P366" s="16"/>
      <c r="Q366" s="16"/>
      <c r="R366" s="16"/>
      <c r="S366" s="17">
        <f t="shared" si="318"/>
        <v>12100.5</v>
      </c>
      <c r="T366" s="16">
        <v>12100.5</v>
      </c>
      <c r="U366" s="16"/>
      <c r="V366" s="16"/>
      <c r="W366" s="16"/>
      <c r="X366" s="17">
        <f t="shared" si="319"/>
        <v>0</v>
      </c>
      <c r="Y366" s="16" t="s">
        <v>633</v>
      </c>
      <c r="Z366" s="16" t="s">
        <v>62</v>
      </c>
      <c r="AA366" s="16" t="s">
        <v>641</v>
      </c>
      <c r="AB366" s="16">
        <v>78</v>
      </c>
      <c r="AC366" s="16" t="s">
        <v>63</v>
      </c>
    </row>
    <row r="367" spans="1:29">
      <c r="A367" s="11">
        <v>45395</v>
      </c>
      <c r="B367" s="12" t="s">
        <v>392</v>
      </c>
      <c r="C367" s="13" t="s">
        <v>577</v>
      </c>
      <c r="D367" s="13" t="s">
        <v>578</v>
      </c>
      <c r="E367" s="14">
        <v>41.92</v>
      </c>
      <c r="F367" s="15">
        <f t="shared" ref="F367:F385" si="320">SUM(E367-G367)</f>
        <v>0.17999999999999972</v>
      </c>
      <c r="G367" s="16">
        <v>41.74</v>
      </c>
      <c r="H367" s="16">
        <v>1150</v>
      </c>
      <c r="I367" s="17">
        <f t="shared" ref="I367:I385" si="321">G367*H367</f>
        <v>48001</v>
      </c>
      <c r="J367" s="16"/>
      <c r="K367" s="16"/>
      <c r="L367" s="17">
        <f t="shared" ref="L367:L385" si="322">I367+J367+K367</f>
        <v>48001</v>
      </c>
      <c r="M367" s="16">
        <v>35000</v>
      </c>
      <c r="N367" s="16"/>
      <c r="O367" s="16">
        <v>301</v>
      </c>
      <c r="P367" s="16"/>
      <c r="Q367" s="16"/>
      <c r="R367" s="16"/>
      <c r="S367" s="17">
        <f t="shared" ref="S367:S385" si="323">L367-M367-N367-O367-P367-Q367-R367</f>
        <v>12700</v>
      </c>
      <c r="T367" s="16">
        <v>12700</v>
      </c>
      <c r="U367" s="16"/>
      <c r="V367" s="16"/>
      <c r="W367" s="16"/>
      <c r="X367" s="17">
        <f t="shared" ref="X367:X385" si="324">S367-T367-U367-V367-W367</f>
        <v>0</v>
      </c>
      <c r="Y367" s="16" t="s">
        <v>633</v>
      </c>
      <c r="Z367" s="16" t="s">
        <v>62</v>
      </c>
      <c r="AA367" s="16" t="s">
        <v>637</v>
      </c>
      <c r="AB367" s="16">
        <v>74</v>
      </c>
      <c r="AC367" s="16" t="s">
        <v>63</v>
      </c>
    </row>
    <row r="368" spans="1:29">
      <c r="A368" s="11">
        <v>45395</v>
      </c>
      <c r="B368" s="12" t="s">
        <v>392</v>
      </c>
      <c r="C368" s="13" t="s">
        <v>579</v>
      </c>
      <c r="D368" s="13" t="s">
        <v>580</v>
      </c>
      <c r="E368" s="14">
        <v>43.29</v>
      </c>
      <c r="F368" s="15">
        <f t="shared" si="320"/>
        <v>0.11999999999999744</v>
      </c>
      <c r="G368" s="16">
        <v>43.17</v>
      </c>
      <c r="H368" s="16">
        <v>1150</v>
      </c>
      <c r="I368" s="17">
        <f t="shared" si="321"/>
        <v>49645.5</v>
      </c>
      <c r="J368" s="16"/>
      <c r="K368" s="16"/>
      <c r="L368" s="17">
        <f t="shared" si="322"/>
        <v>49645.5</v>
      </c>
      <c r="M368" s="16">
        <v>37000</v>
      </c>
      <c r="N368" s="16"/>
      <c r="O368" s="16">
        <v>345</v>
      </c>
      <c r="P368" s="16"/>
      <c r="Q368" s="16"/>
      <c r="R368" s="16"/>
      <c r="S368" s="17">
        <f t="shared" si="323"/>
        <v>12300.5</v>
      </c>
      <c r="T368" s="16">
        <v>12300.5</v>
      </c>
      <c r="U368" s="16"/>
      <c r="V368" s="16"/>
      <c r="W368" s="16"/>
      <c r="X368" s="17">
        <f t="shared" si="324"/>
        <v>0</v>
      </c>
      <c r="Y368" s="16" t="s">
        <v>633</v>
      </c>
      <c r="Z368" s="16" t="s">
        <v>62</v>
      </c>
      <c r="AA368" s="16" t="s">
        <v>640</v>
      </c>
      <c r="AB368" s="16">
        <v>77</v>
      </c>
      <c r="AC368" s="16" t="s">
        <v>63</v>
      </c>
    </row>
    <row r="369" spans="1:29">
      <c r="A369" s="11">
        <v>45396</v>
      </c>
      <c r="B369" s="12" t="s">
        <v>392</v>
      </c>
      <c r="C369" s="13" t="s">
        <v>581</v>
      </c>
      <c r="D369" s="13" t="s">
        <v>582</v>
      </c>
      <c r="E369" s="14">
        <v>41.01</v>
      </c>
      <c r="F369" s="15">
        <f t="shared" si="320"/>
        <v>0.10999999999999943</v>
      </c>
      <c r="G369" s="16">
        <v>40.9</v>
      </c>
      <c r="H369" s="16">
        <v>1150</v>
      </c>
      <c r="I369" s="17">
        <f t="shared" si="321"/>
        <v>47035</v>
      </c>
      <c r="J369" s="16"/>
      <c r="K369" s="16"/>
      <c r="L369" s="17">
        <f t="shared" si="322"/>
        <v>47035</v>
      </c>
      <c r="M369" s="16">
        <v>25000</v>
      </c>
      <c r="N369" s="16"/>
      <c r="O369" s="16">
        <v>335</v>
      </c>
      <c r="P369" s="16"/>
      <c r="Q369" s="16"/>
      <c r="R369" s="16"/>
      <c r="S369" s="17">
        <f t="shared" si="323"/>
        <v>21700</v>
      </c>
      <c r="T369" s="16">
        <v>21700</v>
      </c>
      <c r="U369" s="16"/>
      <c r="V369" s="16"/>
      <c r="W369" s="16"/>
      <c r="X369" s="17">
        <f t="shared" si="324"/>
        <v>0</v>
      </c>
      <c r="Y369" s="16" t="s">
        <v>720</v>
      </c>
      <c r="Z369" s="16" t="s">
        <v>62</v>
      </c>
      <c r="AA369" s="16" t="s">
        <v>730</v>
      </c>
      <c r="AB369" s="16">
        <v>79</v>
      </c>
      <c r="AC369" s="16" t="s">
        <v>63</v>
      </c>
    </row>
    <row r="370" spans="1:29">
      <c r="A370" s="11">
        <v>45397</v>
      </c>
      <c r="B370" s="12" t="s">
        <v>392</v>
      </c>
      <c r="C370" s="13" t="s">
        <v>583</v>
      </c>
      <c r="D370" s="13" t="s">
        <v>584</v>
      </c>
      <c r="E370" s="14">
        <v>40.07</v>
      </c>
      <c r="F370" s="15">
        <f t="shared" si="320"/>
        <v>0.34000000000000341</v>
      </c>
      <c r="G370" s="16">
        <v>39.729999999999997</v>
      </c>
      <c r="H370" s="16">
        <v>1150</v>
      </c>
      <c r="I370" s="17">
        <f t="shared" si="321"/>
        <v>45689.5</v>
      </c>
      <c r="J370" s="16"/>
      <c r="K370" s="16"/>
      <c r="L370" s="17">
        <f t="shared" si="322"/>
        <v>45689.5</v>
      </c>
      <c r="M370" s="16">
        <v>36000</v>
      </c>
      <c r="N370" s="16">
        <v>400</v>
      </c>
      <c r="O370" s="16">
        <v>339</v>
      </c>
      <c r="P370" s="16"/>
      <c r="Q370" s="16"/>
      <c r="R370" s="16"/>
      <c r="S370" s="17">
        <f t="shared" si="323"/>
        <v>8950.5</v>
      </c>
      <c r="T370" s="16">
        <v>8950.5</v>
      </c>
      <c r="U370" s="16"/>
      <c r="V370" s="16"/>
      <c r="W370" s="16"/>
      <c r="X370" s="17">
        <f t="shared" si="324"/>
        <v>0</v>
      </c>
      <c r="Y370" s="16" t="s">
        <v>732</v>
      </c>
      <c r="Z370" s="16" t="s">
        <v>62</v>
      </c>
      <c r="AA370" s="16" t="s">
        <v>733</v>
      </c>
      <c r="AB370" s="16">
        <v>81</v>
      </c>
      <c r="AC370" s="16" t="s">
        <v>63</v>
      </c>
    </row>
    <row r="371" spans="1:29">
      <c r="A371" s="11">
        <v>45400</v>
      </c>
      <c r="B371" s="12" t="s">
        <v>814</v>
      </c>
      <c r="C371" s="13" t="s">
        <v>815</v>
      </c>
      <c r="D371" s="13" t="s">
        <v>816</v>
      </c>
      <c r="E371" s="14">
        <v>41.85</v>
      </c>
      <c r="F371" s="15">
        <f t="shared" ref="F371:F376" si="325">SUM(E371-G371)</f>
        <v>0.12000000000000455</v>
      </c>
      <c r="G371" s="16">
        <v>41.73</v>
      </c>
      <c r="H371" s="16">
        <v>1200</v>
      </c>
      <c r="I371" s="17">
        <f t="shared" ref="I371:I376" si="326">G371*H371</f>
        <v>50075.999999999993</v>
      </c>
      <c r="J371" s="16"/>
      <c r="K371" s="16"/>
      <c r="L371" s="17">
        <f t="shared" ref="L371:L376" si="327">I371+J371+K371</f>
        <v>50075.999999999993</v>
      </c>
      <c r="M371" s="16">
        <v>37000</v>
      </c>
      <c r="N371" s="16"/>
      <c r="O371" s="16">
        <v>326</v>
      </c>
      <c r="P371" s="16"/>
      <c r="Q371" s="16"/>
      <c r="R371" s="16"/>
      <c r="S371" s="17">
        <f t="shared" ref="S371:S376" si="328">L371-M371-N371-O371-P371-Q371-R371</f>
        <v>12749.999999999993</v>
      </c>
      <c r="T371" s="16">
        <v>12750</v>
      </c>
      <c r="U371" s="16"/>
      <c r="V371" s="16"/>
      <c r="W371" s="16"/>
      <c r="X371" s="17">
        <f t="shared" ref="X371:X376" si="329">S371-T371-U371-V371-W371</f>
        <v>-7.2759576141834259E-12</v>
      </c>
      <c r="Y371" s="16" t="s">
        <v>879</v>
      </c>
      <c r="Z371" s="16" t="s">
        <v>62</v>
      </c>
      <c r="AA371" s="16" t="s">
        <v>894</v>
      </c>
      <c r="AB371" s="16">
        <v>84</v>
      </c>
      <c r="AC371" s="16" t="s">
        <v>63</v>
      </c>
    </row>
    <row r="372" spans="1:29">
      <c r="A372" s="11">
        <v>45400</v>
      </c>
      <c r="B372" s="12" t="s">
        <v>814</v>
      </c>
      <c r="C372" s="13" t="s">
        <v>817</v>
      </c>
      <c r="D372" s="13" t="s">
        <v>818</v>
      </c>
      <c r="E372" s="14">
        <v>41.33</v>
      </c>
      <c r="F372" s="15">
        <f t="shared" si="325"/>
        <v>0.17000000000000171</v>
      </c>
      <c r="G372" s="16">
        <v>41.16</v>
      </c>
      <c r="H372" s="16">
        <v>1150</v>
      </c>
      <c r="I372" s="17">
        <f t="shared" si="326"/>
        <v>47333.999999999993</v>
      </c>
      <c r="J372" s="16"/>
      <c r="K372" s="16"/>
      <c r="L372" s="17">
        <f t="shared" si="327"/>
        <v>47333.999999999993</v>
      </c>
      <c r="M372" s="16">
        <v>37000</v>
      </c>
      <c r="N372" s="16"/>
      <c r="O372" s="16">
        <v>334</v>
      </c>
      <c r="P372" s="16"/>
      <c r="Q372" s="16"/>
      <c r="R372" s="16"/>
      <c r="S372" s="17">
        <f t="shared" si="328"/>
        <v>9999.9999999999927</v>
      </c>
      <c r="T372" s="16">
        <v>10000</v>
      </c>
      <c r="U372" s="16"/>
      <c r="V372" s="16"/>
      <c r="W372" s="16"/>
      <c r="X372" s="17">
        <f t="shared" si="329"/>
        <v>-7.2759576141834259E-12</v>
      </c>
      <c r="Y372" s="16" t="s">
        <v>1073</v>
      </c>
      <c r="Z372" s="16" t="s">
        <v>62</v>
      </c>
      <c r="AA372" s="16" t="s">
        <v>1076</v>
      </c>
      <c r="AB372" s="16">
        <v>95</v>
      </c>
      <c r="AC372" s="16" t="s">
        <v>63</v>
      </c>
    </row>
    <row r="373" spans="1:29">
      <c r="A373" s="11">
        <v>45401</v>
      </c>
      <c r="B373" s="12" t="s">
        <v>814</v>
      </c>
      <c r="C373" s="13" t="s">
        <v>819</v>
      </c>
      <c r="D373" s="13" t="s">
        <v>820</v>
      </c>
      <c r="E373" s="14">
        <v>40.4</v>
      </c>
      <c r="F373" s="15">
        <f t="shared" si="325"/>
        <v>0</v>
      </c>
      <c r="G373" s="16">
        <v>40.4</v>
      </c>
      <c r="H373" s="16">
        <v>1200</v>
      </c>
      <c r="I373" s="17">
        <f t="shared" si="326"/>
        <v>48480</v>
      </c>
      <c r="J373" s="16"/>
      <c r="K373" s="16"/>
      <c r="L373" s="17">
        <f t="shared" si="327"/>
        <v>48480</v>
      </c>
      <c r="M373" s="16">
        <v>38000</v>
      </c>
      <c r="N373" s="16"/>
      <c r="O373" s="16">
        <v>330</v>
      </c>
      <c r="P373" s="16"/>
      <c r="Q373" s="16"/>
      <c r="R373" s="16"/>
      <c r="S373" s="17">
        <f t="shared" si="328"/>
        <v>10150</v>
      </c>
      <c r="T373" s="16">
        <v>10150</v>
      </c>
      <c r="U373" s="16"/>
      <c r="V373" s="16"/>
      <c r="W373" s="16"/>
      <c r="X373" s="17">
        <f t="shared" si="329"/>
        <v>0</v>
      </c>
      <c r="Y373" s="16" t="s">
        <v>974</v>
      </c>
      <c r="Z373" s="16" t="s">
        <v>62</v>
      </c>
      <c r="AA373" s="16" t="s">
        <v>988</v>
      </c>
      <c r="AB373" s="16">
        <v>87</v>
      </c>
      <c r="AC373" s="16" t="s">
        <v>63</v>
      </c>
    </row>
    <row r="374" spans="1:29">
      <c r="A374" s="11">
        <v>45401</v>
      </c>
      <c r="B374" s="12" t="s">
        <v>814</v>
      </c>
      <c r="C374" s="13" t="s">
        <v>821</v>
      </c>
      <c r="D374" s="13" t="s">
        <v>822</v>
      </c>
      <c r="E374" s="14">
        <v>41.99</v>
      </c>
      <c r="F374" s="15">
        <f t="shared" si="325"/>
        <v>0</v>
      </c>
      <c r="G374" s="16">
        <v>41.99</v>
      </c>
      <c r="H374" s="16">
        <v>1200</v>
      </c>
      <c r="I374" s="17">
        <f t="shared" si="326"/>
        <v>50388</v>
      </c>
      <c r="J374" s="16"/>
      <c r="K374" s="16"/>
      <c r="L374" s="17">
        <f t="shared" si="327"/>
        <v>50388</v>
      </c>
      <c r="M374" s="16">
        <v>30749</v>
      </c>
      <c r="N374" s="16"/>
      <c r="O374" s="16">
        <v>339</v>
      </c>
      <c r="P374" s="16"/>
      <c r="Q374" s="16"/>
      <c r="R374" s="16"/>
      <c r="S374" s="17">
        <f t="shared" si="328"/>
        <v>19300</v>
      </c>
      <c r="T374" s="16">
        <v>19300</v>
      </c>
      <c r="U374" s="16"/>
      <c r="V374" s="16"/>
      <c r="W374" s="16"/>
      <c r="X374" s="17">
        <f t="shared" si="329"/>
        <v>0</v>
      </c>
      <c r="Y374" s="16" t="s">
        <v>993</v>
      </c>
      <c r="Z374" s="16" t="s">
        <v>62</v>
      </c>
      <c r="AA374" s="16" t="s">
        <v>994</v>
      </c>
      <c r="AB374" s="16">
        <v>91</v>
      </c>
      <c r="AC374" s="16" t="s">
        <v>63</v>
      </c>
    </row>
    <row r="375" spans="1:29">
      <c r="A375" s="11">
        <v>45402</v>
      </c>
      <c r="B375" s="12" t="s">
        <v>814</v>
      </c>
      <c r="C375" s="13" t="s">
        <v>823</v>
      </c>
      <c r="D375" s="13" t="s">
        <v>824</v>
      </c>
      <c r="E375" s="14">
        <v>42.91</v>
      </c>
      <c r="F375" s="15">
        <f t="shared" si="325"/>
        <v>0.31999999999999318</v>
      </c>
      <c r="G375" s="16">
        <v>42.59</v>
      </c>
      <c r="H375" s="16">
        <v>1200</v>
      </c>
      <c r="I375" s="17">
        <f t="shared" si="326"/>
        <v>51108.000000000007</v>
      </c>
      <c r="J375" s="16"/>
      <c r="K375" s="16"/>
      <c r="L375" s="17">
        <f t="shared" si="327"/>
        <v>51108.000000000007</v>
      </c>
      <c r="M375" s="16">
        <v>37000</v>
      </c>
      <c r="N375" s="16">
        <v>200</v>
      </c>
      <c r="O375" s="16">
        <v>358</v>
      </c>
      <c r="P375" s="16"/>
      <c r="Q375" s="16"/>
      <c r="R375" s="16"/>
      <c r="S375" s="17">
        <f t="shared" si="328"/>
        <v>13550.000000000007</v>
      </c>
      <c r="T375" s="16">
        <v>13550</v>
      </c>
      <c r="U375" s="16"/>
      <c r="V375" s="16"/>
      <c r="W375" s="16"/>
      <c r="X375" s="17">
        <f t="shared" si="329"/>
        <v>7.2759576141834259E-12</v>
      </c>
      <c r="Y375" s="16" t="s">
        <v>1073</v>
      </c>
      <c r="Z375" s="16" t="s">
        <v>62</v>
      </c>
      <c r="AA375" s="16" t="s">
        <v>894</v>
      </c>
      <c r="AB375" s="16">
        <v>94</v>
      </c>
      <c r="AC375" s="16" t="s">
        <v>63</v>
      </c>
    </row>
    <row r="376" spans="1:29">
      <c r="A376" s="11">
        <v>45402</v>
      </c>
      <c r="B376" s="12" t="s">
        <v>814</v>
      </c>
      <c r="C376" s="13" t="s">
        <v>825</v>
      </c>
      <c r="D376" s="13" t="s">
        <v>826</v>
      </c>
      <c r="E376" s="14">
        <v>41.29</v>
      </c>
      <c r="F376" s="15">
        <f t="shared" si="325"/>
        <v>0</v>
      </c>
      <c r="G376" s="16">
        <v>41.29</v>
      </c>
      <c r="H376" s="16">
        <v>1200</v>
      </c>
      <c r="I376" s="17">
        <f t="shared" si="326"/>
        <v>49548</v>
      </c>
      <c r="J376" s="16"/>
      <c r="K376" s="16"/>
      <c r="L376" s="17">
        <f t="shared" si="327"/>
        <v>49548</v>
      </c>
      <c r="M376" s="16">
        <v>35000</v>
      </c>
      <c r="N376" s="16"/>
      <c r="O376" s="16">
        <v>348</v>
      </c>
      <c r="P376" s="16"/>
      <c r="Q376" s="16"/>
      <c r="R376" s="16"/>
      <c r="S376" s="17">
        <f t="shared" si="328"/>
        <v>14200</v>
      </c>
      <c r="T376" s="16">
        <v>14200</v>
      </c>
      <c r="U376" s="16"/>
      <c r="V376" s="16"/>
      <c r="W376" s="16"/>
      <c r="X376" s="17">
        <f t="shared" si="329"/>
        <v>0</v>
      </c>
      <c r="Y376" s="16" t="s">
        <v>879</v>
      </c>
      <c r="Z376" s="16" t="s">
        <v>62</v>
      </c>
      <c r="AA376" s="16" t="s">
        <v>896</v>
      </c>
      <c r="AB376" s="16">
        <v>86</v>
      </c>
      <c r="AC376" s="16" t="s">
        <v>63</v>
      </c>
    </row>
    <row r="377" spans="1:29">
      <c r="A377" s="11">
        <v>45402</v>
      </c>
      <c r="B377" s="12" t="s">
        <v>814</v>
      </c>
      <c r="C377" s="13" t="s">
        <v>827</v>
      </c>
      <c r="D377" s="13" t="s">
        <v>828</v>
      </c>
      <c r="E377" s="14">
        <v>41.61</v>
      </c>
      <c r="F377" s="15">
        <f t="shared" si="320"/>
        <v>7.0000000000000284E-2</v>
      </c>
      <c r="G377" s="16">
        <v>41.54</v>
      </c>
      <c r="H377" s="16">
        <v>1200</v>
      </c>
      <c r="I377" s="17">
        <f t="shared" si="321"/>
        <v>49848</v>
      </c>
      <c r="J377" s="16"/>
      <c r="K377" s="16"/>
      <c r="L377" s="17">
        <f t="shared" si="322"/>
        <v>49848</v>
      </c>
      <c r="M377" s="16">
        <v>29199</v>
      </c>
      <c r="N377" s="16"/>
      <c r="O377" s="16">
        <v>349</v>
      </c>
      <c r="P377" s="16"/>
      <c r="Q377" s="16"/>
      <c r="R377" s="16"/>
      <c r="S377" s="17">
        <f t="shared" si="323"/>
        <v>20300</v>
      </c>
      <c r="T377" s="16">
        <v>20300</v>
      </c>
      <c r="U377" s="16"/>
      <c r="V377" s="16"/>
      <c r="W377" s="16"/>
      <c r="X377" s="17">
        <f t="shared" si="324"/>
        <v>0</v>
      </c>
      <c r="Y377" s="16" t="s">
        <v>879</v>
      </c>
      <c r="Z377" s="16" t="s">
        <v>62</v>
      </c>
      <c r="AA377" s="16" t="s">
        <v>895</v>
      </c>
      <c r="AB377" s="16">
        <v>85</v>
      </c>
      <c r="AC377" s="16" t="s">
        <v>63</v>
      </c>
    </row>
    <row r="378" spans="1:29">
      <c r="A378" s="11">
        <v>45402</v>
      </c>
      <c r="B378" s="12" t="s">
        <v>814</v>
      </c>
      <c r="C378" s="13" t="s">
        <v>829</v>
      </c>
      <c r="D378" s="13" t="s">
        <v>178</v>
      </c>
      <c r="E378" s="14">
        <v>42.42</v>
      </c>
      <c r="F378" s="15">
        <f t="shared" si="320"/>
        <v>0.13000000000000256</v>
      </c>
      <c r="G378" s="16">
        <v>42.29</v>
      </c>
      <c r="H378" s="16">
        <v>1200</v>
      </c>
      <c r="I378" s="17">
        <f t="shared" si="321"/>
        <v>50748</v>
      </c>
      <c r="J378" s="16"/>
      <c r="K378" s="16"/>
      <c r="L378" s="17">
        <f t="shared" si="322"/>
        <v>50748</v>
      </c>
      <c r="M378" s="16">
        <v>0</v>
      </c>
      <c r="N378" s="16"/>
      <c r="O378" s="16">
        <v>348</v>
      </c>
      <c r="P378" s="16"/>
      <c r="Q378" s="16"/>
      <c r="R378" s="16"/>
      <c r="S378" s="17">
        <f t="shared" si="323"/>
        <v>50400</v>
      </c>
      <c r="T378" s="16">
        <v>50400</v>
      </c>
      <c r="U378" s="16"/>
      <c r="V378" s="16"/>
      <c r="W378" s="16"/>
      <c r="X378" s="17">
        <f t="shared" si="324"/>
        <v>0</v>
      </c>
      <c r="Y378" s="16" t="s">
        <v>974</v>
      </c>
      <c r="Z378" s="16" t="s">
        <v>62</v>
      </c>
      <c r="AA378" s="16" t="s">
        <v>419</v>
      </c>
      <c r="AB378" s="16">
        <v>88</v>
      </c>
      <c r="AC378" s="16" t="s">
        <v>63</v>
      </c>
    </row>
    <row r="379" spans="1:29">
      <c r="A379" s="11">
        <v>45403</v>
      </c>
      <c r="B379" s="12" t="s">
        <v>814</v>
      </c>
      <c r="C379" s="13" t="s">
        <v>830</v>
      </c>
      <c r="D379" s="13" t="s">
        <v>831</v>
      </c>
      <c r="E379" s="14">
        <v>41.7</v>
      </c>
      <c r="F379" s="15">
        <f t="shared" si="320"/>
        <v>0.10999999999999943</v>
      </c>
      <c r="G379" s="16">
        <v>41.59</v>
      </c>
      <c r="H379" s="16">
        <v>1200</v>
      </c>
      <c r="I379" s="17">
        <f t="shared" si="321"/>
        <v>49908.000000000007</v>
      </c>
      <c r="J379" s="16"/>
      <c r="K379" s="16"/>
      <c r="L379" s="17">
        <f t="shared" si="322"/>
        <v>49908.000000000007</v>
      </c>
      <c r="M379" s="16">
        <v>40000</v>
      </c>
      <c r="N379" s="16"/>
      <c r="O379" s="16">
        <v>358</v>
      </c>
      <c r="P379" s="16"/>
      <c r="Q379" s="16"/>
      <c r="R379" s="16"/>
      <c r="S379" s="17">
        <f t="shared" si="323"/>
        <v>9550.0000000000073</v>
      </c>
      <c r="T379" s="16">
        <v>9550</v>
      </c>
      <c r="U379" s="16"/>
      <c r="V379" s="16"/>
      <c r="W379" s="16"/>
      <c r="X379" s="17">
        <f t="shared" si="324"/>
        <v>7.2759576141834259E-12</v>
      </c>
      <c r="Y379" s="16" t="s">
        <v>974</v>
      </c>
      <c r="Z379" s="16" t="s">
        <v>62</v>
      </c>
      <c r="AA379" s="16" t="s">
        <v>989</v>
      </c>
      <c r="AB379" s="16">
        <v>89</v>
      </c>
      <c r="AC379" s="16" t="s">
        <v>63</v>
      </c>
    </row>
    <row r="380" spans="1:29">
      <c r="A380" s="11">
        <v>45403</v>
      </c>
      <c r="B380" s="12" t="s">
        <v>814</v>
      </c>
      <c r="C380" s="13" t="s">
        <v>832</v>
      </c>
      <c r="D380" s="13" t="s">
        <v>182</v>
      </c>
      <c r="E380" s="14">
        <v>41.94</v>
      </c>
      <c r="F380" s="15">
        <f t="shared" si="320"/>
        <v>0.14999999999999858</v>
      </c>
      <c r="G380" s="16">
        <v>41.79</v>
      </c>
      <c r="H380" s="16">
        <v>1200</v>
      </c>
      <c r="I380" s="17">
        <f t="shared" si="321"/>
        <v>50148</v>
      </c>
      <c r="J380" s="16"/>
      <c r="K380" s="16"/>
      <c r="L380" s="17">
        <f t="shared" si="322"/>
        <v>50148</v>
      </c>
      <c r="M380" s="16">
        <v>40000</v>
      </c>
      <c r="N380" s="16"/>
      <c r="O380" s="16">
        <v>348</v>
      </c>
      <c r="P380" s="16"/>
      <c r="Q380" s="16"/>
      <c r="R380" s="16"/>
      <c r="S380" s="17">
        <f t="shared" si="323"/>
        <v>9800</v>
      </c>
      <c r="T380" s="16">
        <v>9800</v>
      </c>
      <c r="U380" s="16"/>
      <c r="V380" s="16"/>
      <c r="W380" s="16"/>
      <c r="X380" s="17">
        <f t="shared" si="324"/>
        <v>0</v>
      </c>
      <c r="Y380" s="16" t="s">
        <v>1169</v>
      </c>
      <c r="Z380" s="16" t="s">
        <v>62</v>
      </c>
      <c r="AA380" s="16" t="s">
        <v>1172</v>
      </c>
      <c r="AB380" s="16">
        <v>5</v>
      </c>
      <c r="AC380" s="16" t="s">
        <v>63</v>
      </c>
    </row>
    <row r="381" spans="1:29">
      <c r="A381" s="11">
        <v>45403</v>
      </c>
      <c r="B381" s="12" t="s">
        <v>814</v>
      </c>
      <c r="C381" s="13" t="s">
        <v>833</v>
      </c>
      <c r="D381" s="13" t="s">
        <v>176</v>
      </c>
      <c r="E381" s="14">
        <v>41.49</v>
      </c>
      <c r="F381" s="15">
        <f t="shared" si="320"/>
        <v>0.14999999999999858</v>
      </c>
      <c r="G381" s="16">
        <v>41.34</v>
      </c>
      <c r="H381" s="16">
        <v>1200</v>
      </c>
      <c r="I381" s="17">
        <f t="shared" si="321"/>
        <v>49608.000000000007</v>
      </c>
      <c r="J381" s="16"/>
      <c r="K381" s="16"/>
      <c r="L381" s="17">
        <f t="shared" si="322"/>
        <v>49608.000000000007</v>
      </c>
      <c r="M381" s="16">
        <v>40000</v>
      </c>
      <c r="N381" s="16"/>
      <c r="O381" s="16">
        <v>358</v>
      </c>
      <c r="P381" s="16"/>
      <c r="Q381" s="16"/>
      <c r="R381" s="16"/>
      <c r="S381" s="17">
        <f t="shared" si="323"/>
        <v>9250.0000000000073</v>
      </c>
      <c r="T381" s="16">
        <v>9250</v>
      </c>
      <c r="U381" s="16"/>
      <c r="V381" s="16"/>
      <c r="W381" s="16"/>
      <c r="X381" s="17">
        <f t="shared" si="324"/>
        <v>7.2759576141834259E-12</v>
      </c>
      <c r="Y381" s="16" t="s">
        <v>1169</v>
      </c>
      <c r="Z381" s="16" t="s">
        <v>62</v>
      </c>
      <c r="AA381" s="16" t="s">
        <v>1174</v>
      </c>
      <c r="AB381" s="16">
        <v>7</v>
      </c>
      <c r="AC381" s="16" t="s">
        <v>63</v>
      </c>
    </row>
    <row r="382" spans="1:29">
      <c r="A382" s="11">
        <v>45403</v>
      </c>
      <c r="B382" s="12" t="s">
        <v>814</v>
      </c>
      <c r="C382" s="13" t="s">
        <v>834</v>
      </c>
      <c r="D382" s="13" t="s">
        <v>264</v>
      </c>
      <c r="E382" s="14">
        <v>41.94</v>
      </c>
      <c r="F382" s="15">
        <f t="shared" si="320"/>
        <v>0</v>
      </c>
      <c r="G382" s="16">
        <v>41.94</v>
      </c>
      <c r="H382" s="16">
        <v>1200</v>
      </c>
      <c r="I382" s="17">
        <f t="shared" si="321"/>
        <v>50328</v>
      </c>
      <c r="J382" s="16"/>
      <c r="K382" s="16"/>
      <c r="L382" s="17">
        <f t="shared" si="322"/>
        <v>50328</v>
      </c>
      <c r="M382" s="16">
        <v>37000</v>
      </c>
      <c r="N382" s="16"/>
      <c r="O382" s="16">
        <v>328</v>
      </c>
      <c r="P382" s="16"/>
      <c r="Q382" s="16"/>
      <c r="R382" s="16"/>
      <c r="S382" s="17">
        <f t="shared" si="323"/>
        <v>13000</v>
      </c>
      <c r="T382" s="16">
        <v>13000</v>
      </c>
      <c r="U382" s="16"/>
      <c r="V382" s="16"/>
      <c r="W382" s="16"/>
      <c r="X382" s="17">
        <f t="shared" si="324"/>
        <v>0</v>
      </c>
      <c r="Y382" s="16" t="s">
        <v>974</v>
      </c>
      <c r="Z382" s="16" t="s">
        <v>62</v>
      </c>
      <c r="AA382" s="16" t="s">
        <v>407</v>
      </c>
      <c r="AB382" s="16">
        <v>90</v>
      </c>
      <c r="AC382" s="16" t="s">
        <v>63</v>
      </c>
    </row>
    <row r="383" spans="1:29">
      <c r="A383" s="11">
        <v>45403</v>
      </c>
      <c r="B383" s="12" t="s">
        <v>814</v>
      </c>
      <c r="C383" s="13" t="s">
        <v>835</v>
      </c>
      <c r="D383" s="13" t="s">
        <v>836</v>
      </c>
      <c r="E383" s="14">
        <v>40.44</v>
      </c>
      <c r="F383" s="15">
        <f t="shared" si="320"/>
        <v>0</v>
      </c>
      <c r="G383" s="16">
        <v>40.44</v>
      </c>
      <c r="H383" s="16">
        <v>1200</v>
      </c>
      <c r="I383" s="17">
        <f t="shared" si="321"/>
        <v>48528</v>
      </c>
      <c r="J383" s="16"/>
      <c r="K383" s="16"/>
      <c r="L383" s="17">
        <f t="shared" si="322"/>
        <v>48528</v>
      </c>
      <c r="M383" s="16">
        <v>40000</v>
      </c>
      <c r="N383" s="16"/>
      <c r="O383" s="16">
        <v>328</v>
      </c>
      <c r="P383" s="16"/>
      <c r="Q383" s="16"/>
      <c r="R383" s="16"/>
      <c r="S383" s="17">
        <f t="shared" si="323"/>
        <v>8200</v>
      </c>
      <c r="T383" s="16">
        <v>8200</v>
      </c>
      <c r="U383" s="16"/>
      <c r="V383" s="16"/>
      <c r="W383" s="16"/>
      <c r="X383" s="17">
        <f t="shared" si="324"/>
        <v>0</v>
      </c>
      <c r="Y383" s="16" t="s">
        <v>1073</v>
      </c>
      <c r="Z383" s="16" t="s">
        <v>62</v>
      </c>
      <c r="AA383" s="16" t="s">
        <v>407</v>
      </c>
      <c r="AB383" s="16">
        <v>96</v>
      </c>
      <c r="AC383" s="16" t="s">
        <v>63</v>
      </c>
    </row>
    <row r="384" spans="1:29" s="34" customFormat="1">
      <c r="A384" s="27">
        <v>45403</v>
      </c>
      <c r="B384" s="28" t="s">
        <v>814</v>
      </c>
      <c r="C384" s="29" t="s">
        <v>837</v>
      </c>
      <c r="D384" s="29" t="s">
        <v>838</v>
      </c>
      <c r="E384" s="30">
        <v>40.79</v>
      </c>
      <c r="F384" s="31">
        <f t="shared" si="320"/>
        <v>0</v>
      </c>
      <c r="G384" s="32">
        <v>40.79</v>
      </c>
      <c r="H384" s="32">
        <v>1200</v>
      </c>
      <c r="I384" s="33">
        <f t="shared" si="321"/>
        <v>48948</v>
      </c>
      <c r="J384" s="32"/>
      <c r="K384" s="32"/>
      <c r="L384" s="33">
        <f t="shared" si="322"/>
        <v>48948</v>
      </c>
      <c r="M384" s="32">
        <v>40000</v>
      </c>
      <c r="N384" s="32"/>
      <c r="O384" s="32">
        <v>348</v>
      </c>
      <c r="P384" s="32"/>
      <c r="Q384" s="32"/>
      <c r="R384" s="32"/>
      <c r="S384" s="33">
        <f t="shared" si="323"/>
        <v>8600</v>
      </c>
      <c r="T384" s="32">
        <v>8600</v>
      </c>
      <c r="U384" s="32"/>
      <c r="V384" s="32"/>
      <c r="W384" s="32"/>
      <c r="X384" s="33">
        <f t="shared" si="324"/>
        <v>0</v>
      </c>
      <c r="Y384" s="32" t="s">
        <v>1289</v>
      </c>
      <c r="Z384" s="32" t="s">
        <v>62</v>
      </c>
      <c r="AA384" s="32" t="s">
        <v>407</v>
      </c>
      <c r="AB384" s="32">
        <v>50</v>
      </c>
      <c r="AC384" s="32" t="s">
        <v>63</v>
      </c>
    </row>
    <row r="385" spans="1:30">
      <c r="A385" s="11">
        <v>45404</v>
      </c>
      <c r="B385" s="12" t="s">
        <v>814</v>
      </c>
      <c r="C385" s="13" t="s">
        <v>839</v>
      </c>
      <c r="D385" s="13" t="s">
        <v>840</v>
      </c>
      <c r="E385" s="14">
        <v>41.18</v>
      </c>
      <c r="F385" s="15">
        <f t="shared" si="320"/>
        <v>0</v>
      </c>
      <c r="G385" s="16">
        <v>41.18</v>
      </c>
      <c r="H385" s="16">
        <v>1200</v>
      </c>
      <c r="I385" s="17">
        <f t="shared" si="321"/>
        <v>49416</v>
      </c>
      <c r="J385" s="16"/>
      <c r="K385" s="16"/>
      <c r="L385" s="17">
        <f t="shared" si="322"/>
        <v>49416</v>
      </c>
      <c r="M385" s="16">
        <v>35000</v>
      </c>
      <c r="N385" s="16"/>
      <c r="O385" s="16">
        <v>316</v>
      </c>
      <c r="P385" s="16"/>
      <c r="Q385" s="16"/>
      <c r="R385" s="16"/>
      <c r="S385" s="17">
        <f t="shared" si="323"/>
        <v>14100</v>
      </c>
      <c r="T385" s="16">
        <v>14100</v>
      </c>
      <c r="U385" s="16"/>
      <c r="V385" s="16"/>
      <c r="W385" s="16"/>
      <c r="X385" s="17">
        <f t="shared" si="324"/>
        <v>0</v>
      </c>
      <c r="Y385" s="16" t="s">
        <v>1073</v>
      </c>
      <c r="Z385" s="16" t="s">
        <v>62</v>
      </c>
      <c r="AA385" s="16" t="s">
        <v>1074</v>
      </c>
      <c r="AB385" s="16">
        <v>92</v>
      </c>
      <c r="AC385" s="16" t="s">
        <v>63</v>
      </c>
    </row>
    <row r="386" spans="1:30">
      <c r="A386" s="11">
        <v>45404</v>
      </c>
      <c r="B386" s="12" t="s">
        <v>392</v>
      </c>
      <c r="C386" s="13" t="s">
        <v>968</v>
      </c>
      <c r="D386" s="13" t="s">
        <v>969</v>
      </c>
      <c r="E386" s="14">
        <v>40.06</v>
      </c>
      <c r="F386" s="15">
        <f t="shared" ref="F386:F388" si="330">SUM(E386-G386)</f>
        <v>0</v>
      </c>
      <c r="G386" s="16">
        <v>40.06</v>
      </c>
      <c r="H386" s="16">
        <v>1200</v>
      </c>
      <c r="I386" s="17">
        <f t="shared" ref="I386:I388" si="331">G386*H386</f>
        <v>48072</v>
      </c>
      <c r="J386" s="16"/>
      <c r="K386" s="16"/>
      <c r="L386" s="17">
        <f t="shared" ref="L386:L388" si="332">I386+J386+K386</f>
        <v>48072</v>
      </c>
      <c r="M386" s="16">
        <v>35000</v>
      </c>
      <c r="N386" s="16"/>
      <c r="O386" s="16">
        <v>322</v>
      </c>
      <c r="P386" s="16"/>
      <c r="Q386" s="16"/>
      <c r="R386" s="16"/>
      <c r="S386" s="17">
        <f t="shared" ref="S386:S388" si="333">L386-M386-N386-O386-P386-Q386-R386</f>
        <v>12750</v>
      </c>
      <c r="T386" s="16">
        <v>12750</v>
      </c>
      <c r="U386" s="16"/>
      <c r="V386" s="16"/>
      <c r="W386" s="16"/>
      <c r="X386" s="17">
        <f t="shared" ref="X386:X388" si="334">S386-T386-U386-V386-W386</f>
        <v>0</v>
      </c>
      <c r="Y386" s="16" t="s">
        <v>1073</v>
      </c>
      <c r="Z386" s="16" t="s">
        <v>62</v>
      </c>
      <c r="AA386" s="16" t="s">
        <v>1091</v>
      </c>
      <c r="AB386" s="16">
        <v>100</v>
      </c>
      <c r="AC386" s="16" t="s">
        <v>63</v>
      </c>
    </row>
    <row r="387" spans="1:30">
      <c r="A387" s="11">
        <v>45404</v>
      </c>
      <c r="B387" s="12" t="s">
        <v>392</v>
      </c>
      <c r="C387" s="13" t="s">
        <v>970</v>
      </c>
      <c r="D387" s="13" t="s">
        <v>971</v>
      </c>
      <c r="E387" s="14">
        <v>41.06</v>
      </c>
      <c r="F387" s="15">
        <f t="shared" si="330"/>
        <v>0</v>
      </c>
      <c r="G387" s="16">
        <v>41.06</v>
      </c>
      <c r="H387" s="16">
        <v>1200</v>
      </c>
      <c r="I387" s="17">
        <f t="shared" si="331"/>
        <v>49272</v>
      </c>
      <c r="J387" s="16"/>
      <c r="K387" s="16"/>
      <c r="L387" s="17">
        <f t="shared" si="332"/>
        <v>49272</v>
      </c>
      <c r="M387" s="16">
        <v>35000</v>
      </c>
      <c r="N387" s="16"/>
      <c r="O387" s="16">
        <v>322</v>
      </c>
      <c r="P387" s="16"/>
      <c r="Q387" s="16"/>
      <c r="R387" s="16"/>
      <c r="S387" s="17">
        <f t="shared" si="333"/>
        <v>13950</v>
      </c>
      <c r="T387" s="16">
        <v>13950</v>
      </c>
      <c r="U387" s="16"/>
      <c r="V387" s="16"/>
      <c r="W387" s="16"/>
      <c r="X387" s="17">
        <f t="shared" si="334"/>
        <v>0</v>
      </c>
      <c r="Y387" s="16" t="s">
        <v>1169</v>
      </c>
      <c r="Z387" s="16" t="s">
        <v>62</v>
      </c>
      <c r="AA387" s="16" t="s">
        <v>1170</v>
      </c>
      <c r="AB387" s="16">
        <v>2</v>
      </c>
      <c r="AC387" s="16" t="s">
        <v>63</v>
      </c>
    </row>
    <row r="388" spans="1:30">
      <c r="A388" s="11">
        <v>45405</v>
      </c>
      <c r="B388" s="12" t="s">
        <v>392</v>
      </c>
      <c r="C388" s="13" t="s">
        <v>972</v>
      </c>
      <c r="D388" s="13" t="s">
        <v>973</v>
      </c>
      <c r="E388" s="14">
        <v>42.09</v>
      </c>
      <c r="F388" s="15">
        <f t="shared" si="330"/>
        <v>0.23000000000000398</v>
      </c>
      <c r="G388" s="16">
        <v>41.86</v>
      </c>
      <c r="H388" s="16">
        <v>1200</v>
      </c>
      <c r="I388" s="17">
        <f t="shared" si="331"/>
        <v>50232</v>
      </c>
      <c r="J388" s="16"/>
      <c r="K388" s="16"/>
      <c r="L388" s="17">
        <f t="shared" si="332"/>
        <v>50232</v>
      </c>
      <c r="M388" s="16">
        <v>40000</v>
      </c>
      <c r="N388" s="16"/>
      <c r="O388" s="16">
        <v>332</v>
      </c>
      <c r="P388" s="16"/>
      <c r="Q388" s="16"/>
      <c r="R388" s="16"/>
      <c r="S388" s="17">
        <f t="shared" si="333"/>
        <v>9900</v>
      </c>
      <c r="T388" s="16">
        <v>9900</v>
      </c>
      <c r="U388" s="16"/>
      <c r="V388" s="16"/>
      <c r="W388" s="16"/>
      <c r="X388" s="17">
        <f t="shared" si="334"/>
        <v>0</v>
      </c>
      <c r="Y388" s="16" t="s">
        <v>1073</v>
      </c>
      <c r="Z388" s="16" t="s">
        <v>62</v>
      </c>
      <c r="AA388" s="16" t="s">
        <v>1075</v>
      </c>
      <c r="AB388" s="16">
        <v>93</v>
      </c>
      <c r="AC388" s="16" t="s">
        <v>63</v>
      </c>
    </row>
    <row r="389" spans="1:30">
      <c r="A389" s="11">
        <v>45406</v>
      </c>
      <c r="B389" s="12" t="s">
        <v>392</v>
      </c>
      <c r="C389" s="13" t="s">
        <v>1028</v>
      </c>
      <c r="D389" s="13" t="s">
        <v>1029</v>
      </c>
      <c r="E389" s="14">
        <v>41.52</v>
      </c>
      <c r="F389" s="15">
        <f t="shared" ref="F389:F392" si="335">SUM(E389-G389)</f>
        <v>0.17999999999999972</v>
      </c>
      <c r="G389" s="16">
        <v>41.34</v>
      </c>
      <c r="H389" s="16">
        <v>1200</v>
      </c>
      <c r="I389" s="17">
        <f t="shared" ref="I389:I392" si="336">G389*H389</f>
        <v>49608.000000000007</v>
      </c>
      <c r="J389" s="16"/>
      <c r="K389" s="16"/>
      <c r="L389" s="17">
        <f t="shared" ref="L389:L392" si="337">I389+J389+K389</f>
        <v>49608.000000000007</v>
      </c>
      <c r="M389" s="16">
        <v>40000</v>
      </c>
      <c r="N389" s="16"/>
      <c r="O389" s="16">
        <v>358</v>
      </c>
      <c r="P389" s="16"/>
      <c r="Q389" s="16"/>
      <c r="R389" s="16"/>
      <c r="S389" s="17">
        <f t="shared" ref="S389:S392" si="338">L389-M389-N389-O389-P389-Q389-R389</f>
        <v>9250.0000000000073</v>
      </c>
      <c r="T389" s="16">
        <v>9250</v>
      </c>
      <c r="U389" s="16"/>
      <c r="V389" s="16"/>
      <c r="W389" s="16"/>
      <c r="X389" s="17">
        <f t="shared" ref="X389:X392" si="339">S389-T389-U389-V389-W389</f>
        <v>7.2759576141834259E-12</v>
      </c>
      <c r="Y389" s="16" t="s">
        <v>1073</v>
      </c>
      <c r="Z389" s="16" t="s">
        <v>62</v>
      </c>
      <c r="AA389" s="16" t="s">
        <v>1075</v>
      </c>
      <c r="AB389" s="16">
        <v>99</v>
      </c>
      <c r="AC389" s="16" t="s">
        <v>63</v>
      </c>
    </row>
    <row r="390" spans="1:30">
      <c r="A390" s="11">
        <v>45406</v>
      </c>
      <c r="B390" s="12" t="s">
        <v>392</v>
      </c>
      <c r="C390" s="13" t="s">
        <v>1030</v>
      </c>
      <c r="D390" s="13" t="s">
        <v>584</v>
      </c>
      <c r="E390" s="14">
        <v>40.31</v>
      </c>
      <c r="F390" s="15">
        <f t="shared" si="335"/>
        <v>0.21000000000000085</v>
      </c>
      <c r="G390" s="16">
        <v>40.1</v>
      </c>
      <c r="H390" s="16">
        <v>1200</v>
      </c>
      <c r="I390" s="17">
        <f t="shared" si="336"/>
        <v>48120</v>
      </c>
      <c r="J390" s="16"/>
      <c r="K390" s="16"/>
      <c r="L390" s="17">
        <f t="shared" si="337"/>
        <v>48120</v>
      </c>
      <c r="M390" s="16">
        <v>38000</v>
      </c>
      <c r="N390" s="16"/>
      <c r="O390" s="16">
        <v>320</v>
      </c>
      <c r="P390" s="16"/>
      <c r="Q390" s="16"/>
      <c r="R390" s="16"/>
      <c r="S390" s="17">
        <f t="shared" si="338"/>
        <v>9800</v>
      </c>
      <c r="T390" s="16">
        <v>9800</v>
      </c>
      <c r="U390" s="16"/>
      <c r="V390" s="16"/>
      <c r="W390" s="16"/>
      <c r="X390" s="17">
        <f t="shared" si="339"/>
        <v>0</v>
      </c>
      <c r="Y390" s="16" t="s">
        <v>1169</v>
      </c>
      <c r="Z390" s="16" t="s">
        <v>62</v>
      </c>
      <c r="AA390" s="16" t="s">
        <v>733</v>
      </c>
      <c r="AB390" s="16">
        <v>1</v>
      </c>
      <c r="AC390" s="16" t="s">
        <v>63</v>
      </c>
    </row>
    <row r="391" spans="1:30">
      <c r="A391" s="11">
        <v>45407</v>
      </c>
      <c r="B391" s="12" t="s">
        <v>392</v>
      </c>
      <c r="C391" s="13" t="s">
        <v>1031</v>
      </c>
      <c r="D391" s="13" t="s">
        <v>1032</v>
      </c>
      <c r="E391" s="14">
        <v>42.32</v>
      </c>
      <c r="F391" s="15">
        <f t="shared" si="335"/>
        <v>0.14999999999999858</v>
      </c>
      <c r="G391" s="16">
        <v>42.17</v>
      </c>
      <c r="H391" s="16">
        <v>1200</v>
      </c>
      <c r="I391" s="17">
        <f t="shared" si="336"/>
        <v>50604</v>
      </c>
      <c r="J391" s="16"/>
      <c r="K391" s="16"/>
      <c r="L391" s="17">
        <f t="shared" si="337"/>
        <v>50604</v>
      </c>
      <c r="M391" s="16">
        <v>40000</v>
      </c>
      <c r="N391" s="16"/>
      <c r="O391" s="16">
        <v>354</v>
      </c>
      <c r="P391" s="16"/>
      <c r="Q391" s="16"/>
      <c r="R391" s="16"/>
      <c r="S391" s="17">
        <f t="shared" si="338"/>
        <v>10250</v>
      </c>
      <c r="T391" s="16">
        <v>10250</v>
      </c>
      <c r="U391" s="16"/>
      <c r="V391" s="16"/>
      <c r="W391" s="16"/>
      <c r="X391" s="17">
        <f t="shared" si="339"/>
        <v>0</v>
      </c>
      <c r="Y391" s="16" t="s">
        <v>1073</v>
      </c>
      <c r="Z391" s="16" t="s">
        <v>62</v>
      </c>
      <c r="AA391" s="16" t="s">
        <v>1075</v>
      </c>
      <c r="AB391" s="16">
        <v>98</v>
      </c>
      <c r="AC391" s="16" t="s">
        <v>63</v>
      </c>
    </row>
    <row r="392" spans="1:30">
      <c r="A392" s="11">
        <v>45407</v>
      </c>
      <c r="B392" s="12" t="s">
        <v>392</v>
      </c>
      <c r="C392" s="13" t="s">
        <v>1033</v>
      </c>
      <c r="D392" s="13" t="s">
        <v>1034</v>
      </c>
      <c r="E392" s="14">
        <v>41.58</v>
      </c>
      <c r="F392" s="15">
        <f t="shared" si="335"/>
        <v>8.9999999999996305E-2</v>
      </c>
      <c r="G392" s="16">
        <v>41.49</v>
      </c>
      <c r="H392" s="16">
        <v>1200</v>
      </c>
      <c r="I392" s="17">
        <f t="shared" si="336"/>
        <v>49788</v>
      </c>
      <c r="J392" s="16"/>
      <c r="K392" s="16"/>
      <c r="L392" s="17">
        <f t="shared" si="337"/>
        <v>49788</v>
      </c>
      <c r="M392" s="16">
        <v>32000</v>
      </c>
      <c r="N392" s="16"/>
      <c r="O392" s="16">
        <v>338</v>
      </c>
      <c r="P392" s="16"/>
      <c r="Q392" s="16"/>
      <c r="R392" s="16"/>
      <c r="S392" s="17">
        <f t="shared" si="338"/>
        <v>17450</v>
      </c>
      <c r="T392" s="16">
        <v>17450</v>
      </c>
      <c r="U392" s="16"/>
      <c r="V392" s="16"/>
      <c r="W392" s="16"/>
      <c r="X392" s="17">
        <f t="shared" si="339"/>
        <v>0</v>
      </c>
      <c r="Y392" s="16" t="s">
        <v>1169</v>
      </c>
      <c r="Z392" s="16" t="s">
        <v>62</v>
      </c>
      <c r="AA392" s="16" t="s">
        <v>1171</v>
      </c>
      <c r="AB392" s="16">
        <v>3</v>
      </c>
      <c r="AC392" s="16" t="s">
        <v>63</v>
      </c>
    </row>
    <row r="393" spans="1:30">
      <c r="A393" s="11">
        <v>45408</v>
      </c>
      <c r="B393" s="12" t="s">
        <v>392</v>
      </c>
      <c r="C393" s="13" t="s">
        <v>1064</v>
      </c>
      <c r="D393" s="13" t="s">
        <v>1065</v>
      </c>
      <c r="E393" s="14">
        <v>41.54</v>
      </c>
      <c r="F393" s="15">
        <f t="shared" ref="F393:F394" si="340">SUM(E393-G393)</f>
        <v>0.21000000000000085</v>
      </c>
      <c r="G393" s="16">
        <v>41.33</v>
      </c>
      <c r="H393" s="16">
        <v>1200</v>
      </c>
      <c r="I393" s="17">
        <f t="shared" ref="I393:I394" si="341">G393*H393</f>
        <v>49596</v>
      </c>
      <c r="J393" s="16"/>
      <c r="K393" s="16"/>
      <c r="L393" s="17">
        <f t="shared" ref="L393:L394" si="342">I393+J393+K393</f>
        <v>49596</v>
      </c>
      <c r="M393" s="16">
        <v>39000</v>
      </c>
      <c r="N393" s="16"/>
      <c r="O393" s="16">
        <v>346</v>
      </c>
      <c r="P393" s="16"/>
      <c r="Q393" s="16"/>
      <c r="R393" s="16"/>
      <c r="S393" s="17">
        <f t="shared" ref="S393:S394" si="343">L393-M393-N393-O393-P393-Q393-R393</f>
        <v>10250</v>
      </c>
      <c r="T393" s="16">
        <v>10250</v>
      </c>
      <c r="U393" s="16"/>
      <c r="V393" s="16"/>
      <c r="W393" s="16"/>
      <c r="X393" s="17">
        <f t="shared" ref="X393:X394" si="344">S393-T393-U393-V393-W393</f>
        <v>0</v>
      </c>
      <c r="Y393" s="16" t="s">
        <v>1175</v>
      </c>
      <c r="Z393" s="16" t="s">
        <v>62</v>
      </c>
      <c r="AA393" s="16" t="s">
        <v>1189</v>
      </c>
      <c r="AB393" s="16">
        <v>12</v>
      </c>
      <c r="AC393" s="16" t="s">
        <v>63</v>
      </c>
    </row>
    <row r="394" spans="1:30" s="34" customFormat="1">
      <c r="A394" s="27">
        <v>45408</v>
      </c>
      <c r="B394" s="28" t="s">
        <v>392</v>
      </c>
      <c r="C394" s="29" t="s">
        <v>1066</v>
      </c>
      <c r="D394" s="29" t="s">
        <v>1067</v>
      </c>
      <c r="E394" s="30">
        <v>41.44</v>
      </c>
      <c r="F394" s="31">
        <f t="shared" si="340"/>
        <v>0.1699999999999946</v>
      </c>
      <c r="G394" s="32">
        <v>41.27</v>
      </c>
      <c r="H394" s="32">
        <v>1250</v>
      </c>
      <c r="I394" s="33">
        <f t="shared" si="341"/>
        <v>51587.500000000007</v>
      </c>
      <c r="J394" s="32"/>
      <c r="K394" s="32"/>
      <c r="L394" s="33">
        <f t="shared" si="342"/>
        <v>51587.500000000007</v>
      </c>
      <c r="M394" s="32">
        <v>0</v>
      </c>
      <c r="N394" s="32"/>
      <c r="O394" s="32">
        <v>337</v>
      </c>
      <c r="P394" s="32"/>
      <c r="Q394" s="32"/>
      <c r="R394" s="32"/>
      <c r="S394" s="33">
        <f t="shared" si="343"/>
        <v>51250.500000000007</v>
      </c>
      <c r="T394" s="32">
        <v>51250</v>
      </c>
      <c r="U394" s="32"/>
      <c r="V394" s="32"/>
      <c r="W394" s="32"/>
      <c r="X394" s="33">
        <f t="shared" si="344"/>
        <v>0.50000000000727596</v>
      </c>
      <c r="Y394" s="32" t="s">
        <v>1169</v>
      </c>
      <c r="Z394" s="32" t="s">
        <v>62</v>
      </c>
      <c r="AA394" s="32" t="s">
        <v>539</v>
      </c>
      <c r="AB394" s="32">
        <v>6</v>
      </c>
      <c r="AC394" s="32" t="s">
        <v>63</v>
      </c>
      <c r="AD394" s="44" t="s">
        <v>1173</v>
      </c>
    </row>
    <row r="395" spans="1:30">
      <c r="A395" s="11">
        <v>45409</v>
      </c>
      <c r="B395" s="12" t="s">
        <v>392</v>
      </c>
      <c r="C395" s="13" t="s">
        <v>1143</v>
      </c>
      <c r="D395" s="13" t="s">
        <v>1144</v>
      </c>
      <c r="E395" s="14">
        <v>41.72</v>
      </c>
      <c r="F395" s="15">
        <f t="shared" ref="F395:F397" si="345">SUM(E395-G395)</f>
        <v>0.21999999999999886</v>
      </c>
      <c r="G395" s="16">
        <v>41.5</v>
      </c>
      <c r="H395" s="16">
        <v>1250</v>
      </c>
      <c r="I395" s="17">
        <f t="shared" ref="I395:I397" si="346">G395*H395</f>
        <v>51875</v>
      </c>
      <c r="J395" s="16"/>
      <c r="K395" s="16"/>
      <c r="L395" s="17">
        <f t="shared" ref="L395:L397" si="347">I395+J395+K395</f>
        <v>51875</v>
      </c>
      <c r="M395" s="16">
        <v>38000</v>
      </c>
      <c r="N395" s="16"/>
      <c r="O395" s="16">
        <v>325</v>
      </c>
      <c r="P395" s="16"/>
      <c r="Q395" s="16"/>
      <c r="R395" s="16"/>
      <c r="S395" s="17">
        <f t="shared" ref="S395:S397" si="348">L395-M395-N395-O395-P395-Q395-R395</f>
        <v>13550</v>
      </c>
      <c r="T395" s="16">
        <v>13550</v>
      </c>
      <c r="U395" s="16"/>
      <c r="V395" s="16"/>
      <c r="W395" s="16"/>
      <c r="X395" s="17">
        <f t="shared" ref="X395:X397" si="349">S395-T395-U395-V395-W395</f>
        <v>0</v>
      </c>
      <c r="Y395" s="16" t="s">
        <v>1192</v>
      </c>
      <c r="Z395" s="16" t="s">
        <v>62</v>
      </c>
      <c r="AA395" s="16" t="s">
        <v>1253</v>
      </c>
      <c r="AB395" s="16">
        <v>23</v>
      </c>
      <c r="AC395" s="16" t="s">
        <v>63</v>
      </c>
    </row>
    <row r="396" spans="1:30" s="60" customFormat="1">
      <c r="A396" s="53">
        <v>45409</v>
      </c>
      <c r="B396" s="54" t="s">
        <v>392</v>
      </c>
      <c r="C396" s="55" t="s">
        <v>1145</v>
      </c>
      <c r="D396" s="55" t="s">
        <v>580</v>
      </c>
      <c r="E396" s="56">
        <v>42.45</v>
      </c>
      <c r="F396" s="57">
        <f t="shared" si="345"/>
        <v>7.0000000000000284E-2</v>
      </c>
      <c r="G396" s="58">
        <v>42.38</v>
      </c>
      <c r="H396" s="58">
        <v>1250</v>
      </c>
      <c r="I396" s="59">
        <f t="shared" si="346"/>
        <v>52975</v>
      </c>
      <c r="J396" s="58"/>
      <c r="K396" s="58"/>
      <c r="L396" s="59">
        <f t="shared" si="347"/>
        <v>52975</v>
      </c>
      <c r="M396" s="58">
        <v>43000</v>
      </c>
      <c r="N396" s="58"/>
      <c r="O396" s="58">
        <v>325</v>
      </c>
      <c r="P396" s="58"/>
      <c r="Q396" s="58"/>
      <c r="R396" s="58"/>
      <c r="S396" s="59">
        <f t="shared" si="348"/>
        <v>9650</v>
      </c>
      <c r="T396" s="58">
        <v>9650</v>
      </c>
      <c r="U396" s="58"/>
      <c r="V396" s="58"/>
      <c r="W396" s="58"/>
      <c r="X396" s="59">
        <f t="shared" si="349"/>
        <v>0</v>
      </c>
      <c r="Y396" s="58" t="s">
        <v>1269</v>
      </c>
      <c r="Z396" s="58" t="s">
        <v>62</v>
      </c>
      <c r="AA396" s="58" t="s">
        <v>894</v>
      </c>
      <c r="AB396" s="58">
        <v>38</v>
      </c>
      <c r="AC396" s="58" t="s">
        <v>63</v>
      </c>
    </row>
    <row r="397" spans="1:30">
      <c r="A397" s="11">
        <v>45409</v>
      </c>
      <c r="B397" s="12" t="s">
        <v>392</v>
      </c>
      <c r="C397" s="13" t="s">
        <v>1146</v>
      </c>
      <c r="D397" s="13" t="s">
        <v>1147</v>
      </c>
      <c r="E397" s="14">
        <v>41.23</v>
      </c>
      <c r="F397" s="15">
        <f t="shared" si="345"/>
        <v>0.17999999999999972</v>
      </c>
      <c r="G397" s="16">
        <v>41.05</v>
      </c>
      <c r="H397" s="16">
        <v>1250</v>
      </c>
      <c r="I397" s="17">
        <f t="shared" si="346"/>
        <v>51312.5</v>
      </c>
      <c r="J397" s="16"/>
      <c r="K397" s="16"/>
      <c r="L397" s="17">
        <f t="shared" si="347"/>
        <v>51312.5</v>
      </c>
      <c r="M397" s="16">
        <v>0</v>
      </c>
      <c r="N397" s="16"/>
      <c r="O397" s="16">
        <v>313</v>
      </c>
      <c r="P397" s="16"/>
      <c r="Q397" s="16"/>
      <c r="R397" s="16"/>
      <c r="S397" s="17">
        <f t="shared" si="348"/>
        <v>50999.5</v>
      </c>
      <c r="T397" s="16">
        <v>51000</v>
      </c>
      <c r="U397" s="16"/>
      <c r="V397" s="16"/>
      <c r="W397" s="16"/>
      <c r="X397" s="17">
        <f t="shared" si="349"/>
        <v>-0.5</v>
      </c>
      <c r="Y397" s="16" t="s">
        <v>1175</v>
      </c>
      <c r="Z397" s="16" t="s">
        <v>62</v>
      </c>
      <c r="AA397" s="16" t="s">
        <v>1187</v>
      </c>
      <c r="AB397" s="16">
        <v>9</v>
      </c>
      <c r="AC397" s="16" t="s">
        <v>63</v>
      </c>
    </row>
    <row r="398" spans="1:30">
      <c r="A398" s="11">
        <v>45410</v>
      </c>
      <c r="B398" s="12" t="s">
        <v>392</v>
      </c>
      <c r="C398" s="13" t="s">
        <v>1148</v>
      </c>
      <c r="D398" s="13" t="s">
        <v>1149</v>
      </c>
      <c r="E398" s="14">
        <v>41.97</v>
      </c>
      <c r="F398" s="15">
        <f t="shared" ref="F398:F404" si="350">SUM(E398-G398)</f>
        <v>0.14999999999999858</v>
      </c>
      <c r="G398" s="16">
        <v>41.82</v>
      </c>
      <c r="H398" s="16">
        <v>1250</v>
      </c>
      <c r="I398" s="17">
        <f t="shared" ref="I398:I404" si="351">G398*H398</f>
        <v>52275</v>
      </c>
      <c r="J398" s="16"/>
      <c r="K398" s="16"/>
      <c r="L398" s="17">
        <f t="shared" ref="L398:L404" si="352">I398+J398+K398</f>
        <v>52275</v>
      </c>
      <c r="M398" s="16">
        <v>40000</v>
      </c>
      <c r="N398" s="16"/>
      <c r="O398" s="16">
        <v>325</v>
      </c>
      <c r="P398" s="16"/>
      <c r="Q398" s="16"/>
      <c r="R398" s="16"/>
      <c r="S398" s="17">
        <f t="shared" ref="S398:S404" si="353">L398-M398-N398-O398-P398-Q398-R398</f>
        <v>11950</v>
      </c>
      <c r="T398" s="16">
        <v>11950</v>
      </c>
      <c r="U398" s="16"/>
      <c r="V398" s="16"/>
      <c r="W398" s="16"/>
      <c r="X398" s="17">
        <f t="shared" ref="X398:X404" si="354">S398-T398-U398-V398-W398</f>
        <v>0</v>
      </c>
      <c r="Y398" s="16" t="s">
        <v>1169</v>
      </c>
      <c r="Z398" s="16" t="s">
        <v>62</v>
      </c>
      <c r="AA398" s="16" t="s">
        <v>1075</v>
      </c>
      <c r="AB398" s="16">
        <v>8</v>
      </c>
      <c r="AC398" s="16" t="s">
        <v>63</v>
      </c>
    </row>
    <row r="399" spans="1:30">
      <c r="A399" s="11">
        <v>45410</v>
      </c>
      <c r="B399" s="12" t="s">
        <v>392</v>
      </c>
      <c r="C399" s="13" t="s">
        <v>1150</v>
      </c>
      <c r="D399" s="13" t="s">
        <v>1151</v>
      </c>
      <c r="E399" s="14">
        <v>41.57</v>
      </c>
      <c r="F399" s="15">
        <f t="shared" si="350"/>
        <v>0.21000000000000085</v>
      </c>
      <c r="G399" s="16">
        <v>41.36</v>
      </c>
      <c r="H399" s="16">
        <v>1250</v>
      </c>
      <c r="I399" s="17">
        <f t="shared" si="351"/>
        <v>51700</v>
      </c>
      <c r="J399" s="16"/>
      <c r="K399" s="16"/>
      <c r="L399" s="17">
        <f t="shared" si="352"/>
        <v>51700</v>
      </c>
      <c r="M399" s="16">
        <v>40000</v>
      </c>
      <c r="N399" s="16"/>
      <c r="O399" s="16">
        <v>350</v>
      </c>
      <c r="P399" s="16"/>
      <c r="Q399" s="16"/>
      <c r="R399" s="16"/>
      <c r="S399" s="17">
        <f t="shared" si="353"/>
        <v>11350</v>
      </c>
      <c r="T399" s="16">
        <v>11350</v>
      </c>
      <c r="U399" s="16"/>
      <c r="V399" s="16"/>
      <c r="W399" s="16"/>
      <c r="X399" s="17">
        <f t="shared" si="354"/>
        <v>0</v>
      </c>
      <c r="Y399" s="16" t="s">
        <v>1269</v>
      </c>
      <c r="Z399" s="16" t="s">
        <v>62</v>
      </c>
      <c r="AA399" s="16" t="s">
        <v>1075</v>
      </c>
      <c r="AB399" s="16">
        <v>36</v>
      </c>
      <c r="AC399" s="16" t="s">
        <v>63</v>
      </c>
    </row>
    <row r="400" spans="1:30">
      <c r="A400" s="11">
        <v>45410</v>
      </c>
      <c r="B400" s="12" t="s">
        <v>392</v>
      </c>
      <c r="C400" s="13" t="s">
        <v>1152</v>
      </c>
      <c r="D400" s="13" t="s">
        <v>1153</v>
      </c>
      <c r="E400" s="14">
        <v>40.31</v>
      </c>
      <c r="F400" s="15">
        <f t="shared" si="350"/>
        <v>0.12000000000000455</v>
      </c>
      <c r="G400" s="16">
        <v>40.19</v>
      </c>
      <c r="H400" s="16">
        <v>1250</v>
      </c>
      <c r="I400" s="17">
        <f t="shared" si="351"/>
        <v>50237.5</v>
      </c>
      <c r="J400" s="16"/>
      <c r="K400" s="16"/>
      <c r="L400" s="17">
        <f t="shared" si="352"/>
        <v>50237.5</v>
      </c>
      <c r="M400" s="16">
        <v>40000</v>
      </c>
      <c r="N400" s="16"/>
      <c r="O400" s="16">
        <v>338</v>
      </c>
      <c r="P400" s="16"/>
      <c r="Q400" s="16"/>
      <c r="R400" s="16"/>
      <c r="S400" s="17">
        <f t="shared" si="353"/>
        <v>9899.5</v>
      </c>
      <c r="T400" s="16">
        <v>9900</v>
      </c>
      <c r="U400" s="16"/>
      <c r="V400" s="16"/>
      <c r="W400" s="16"/>
      <c r="X400" s="17">
        <f t="shared" si="354"/>
        <v>-0.5</v>
      </c>
      <c r="Y400" s="16" t="s">
        <v>1175</v>
      </c>
      <c r="Z400" s="16" t="s">
        <v>62</v>
      </c>
      <c r="AA400" s="16" t="s">
        <v>407</v>
      </c>
      <c r="AB400" s="16">
        <v>11</v>
      </c>
      <c r="AC400" s="16" t="s">
        <v>63</v>
      </c>
    </row>
    <row r="401" spans="1:29" s="34" customFormat="1">
      <c r="A401" s="27">
        <v>45410</v>
      </c>
      <c r="B401" s="28" t="s">
        <v>392</v>
      </c>
      <c r="C401" s="29" t="s">
        <v>1154</v>
      </c>
      <c r="D401" s="29" t="s">
        <v>370</v>
      </c>
      <c r="E401" s="30">
        <v>41.02</v>
      </c>
      <c r="F401" s="31">
        <f t="shared" si="350"/>
        <v>0.17999999999999972</v>
      </c>
      <c r="G401" s="32">
        <v>40.840000000000003</v>
      </c>
      <c r="H401" s="32">
        <v>1250</v>
      </c>
      <c r="I401" s="33">
        <f t="shared" si="351"/>
        <v>51050.000000000007</v>
      </c>
      <c r="J401" s="32"/>
      <c r="K401" s="32"/>
      <c r="L401" s="33">
        <f t="shared" si="352"/>
        <v>51050.000000000007</v>
      </c>
      <c r="M401" s="32">
        <v>0</v>
      </c>
      <c r="N401" s="32"/>
      <c r="O401" s="32">
        <v>350</v>
      </c>
      <c r="P401" s="32"/>
      <c r="Q401" s="32"/>
      <c r="R401" s="32"/>
      <c r="S401" s="33">
        <f t="shared" si="353"/>
        <v>50700.000000000007</v>
      </c>
      <c r="T401" s="32">
        <v>50700</v>
      </c>
      <c r="U401" s="32"/>
      <c r="V401" s="32"/>
      <c r="W401" s="32"/>
      <c r="X401" s="33">
        <f t="shared" si="354"/>
        <v>7.2759576141834259E-12</v>
      </c>
      <c r="Y401" s="32" t="s">
        <v>1289</v>
      </c>
      <c r="Z401" s="32" t="s">
        <v>62</v>
      </c>
      <c r="AA401" s="32" t="s">
        <v>433</v>
      </c>
      <c r="AB401" s="32">
        <v>48</v>
      </c>
      <c r="AC401" s="32" t="s">
        <v>63</v>
      </c>
    </row>
    <row r="402" spans="1:29">
      <c r="A402" s="11">
        <v>45410</v>
      </c>
      <c r="B402" s="12" t="s">
        <v>392</v>
      </c>
      <c r="C402" s="13" t="s">
        <v>1155</v>
      </c>
      <c r="D402" s="13" t="s">
        <v>1156</v>
      </c>
      <c r="E402" s="14">
        <v>40.950000000000003</v>
      </c>
      <c r="F402" s="15">
        <f t="shared" si="350"/>
        <v>0.26000000000000512</v>
      </c>
      <c r="G402" s="16">
        <v>40.69</v>
      </c>
      <c r="H402" s="16">
        <v>1250</v>
      </c>
      <c r="I402" s="17">
        <f t="shared" si="351"/>
        <v>50862.5</v>
      </c>
      <c r="J402" s="16"/>
      <c r="K402" s="16"/>
      <c r="L402" s="17">
        <f t="shared" si="352"/>
        <v>50862.5</v>
      </c>
      <c r="M402" s="16">
        <v>40000</v>
      </c>
      <c r="N402" s="16"/>
      <c r="O402" s="16">
        <v>313</v>
      </c>
      <c r="P402" s="16"/>
      <c r="Q402" s="16"/>
      <c r="R402" s="16"/>
      <c r="S402" s="17">
        <f t="shared" si="353"/>
        <v>10549.5</v>
      </c>
      <c r="T402" s="16">
        <v>10550</v>
      </c>
      <c r="U402" s="16"/>
      <c r="V402" s="16"/>
      <c r="W402" s="16"/>
      <c r="X402" s="17">
        <f t="shared" si="354"/>
        <v>-0.5</v>
      </c>
      <c r="Y402" s="16" t="s">
        <v>1175</v>
      </c>
      <c r="Z402" s="16" t="s">
        <v>62</v>
      </c>
      <c r="AA402" s="16" t="s">
        <v>1188</v>
      </c>
      <c r="AB402" s="16">
        <v>10</v>
      </c>
      <c r="AC402" s="16" t="s">
        <v>63</v>
      </c>
    </row>
    <row r="403" spans="1:29">
      <c r="A403" s="11">
        <v>45411</v>
      </c>
      <c r="B403" s="12" t="s">
        <v>814</v>
      </c>
      <c r="C403" s="13" t="s">
        <v>1254</v>
      </c>
      <c r="D403" s="13" t="s">
        <v>1255</v>
      </c>
      <c r="E403" s="14">
        <v>42.39</v>
      </c>
      <c r="F403" s="15">
        <f t="shared" si="350"/>
        <v>0.24000000000000199</v>
      </c>
      <c r="G403" s="16">
        <v>42.15</v>
      </c>
      <c r="H403" s="16">
        <v>1250</v>
      </c>
      <c r="I403" s="17">
        <f t="shared" si="351"/>
        <v>52687.5</v>
      </c>
      <c r="J403" s="16"/>
      <c r="K403" s="16"/>
      <c r="L403" s="17">
        <f t="shared" si="352"/>
        <v>52687.5</v>
      </c>
      <c r="M403" s="16">
        <v>32000</v>
      </c>
      <c r="N403" s="16"/>
      <c r="O403" s="16">
        <v>337</v>
      </c>
      <c r="P403" s="16"/>
      <c r="Q403" s="16"/>
      <c r="R403" s="16"/>
      <c r="S403" s="17">
        <f t="shared" si="353"/>
        <v>20350.5</v>
      </c>
      <c r="T403" s="16">
        <v>20350.5</v>
      </c>
      <c r="U403" s="16"/>
      <c r="V403" s="16"/>
      <c r="W403" s="16"/>
      <c r="X403" s="17">
        <f t="shared" si="354"/>
        <v>0</v>
      </c>
      <c r="Y403" s="16" t="s">
        <v>1192</v>
      </c>
      <c r="Z403" s="16" t="s">
        <v>62</v>
      </c>
      <c r="AA403" s="16" t="s">
        <v>1258</v>
      </c>
      <c r="AB403" s="16">
        <v>25</v>
      </c>
      <c r="AC403" s="16" t="s">
        <v>63</v>
      </c>
    </row>
    <row r="404" spans="1:29">
      <c r="A404" s="11">
        <v>45411</v>
      </c>
      <c r="B404" s="12" t="s">
        <v>814</v>
      </c>
      <c r="C404" s="13" t="s">
        <v>1256</v>
      </c>
      <c r="D404" s="13" t="s">
        <v>608</v>
      </c>
      <c r="E404" s="14">
        <v>41.14</v>
      </c>
      <c r="F404" s="15">
        <f t="shared" si="350"/>
        <v>0.38000000000000256</v>
      </c>
      <c r="G404" s="16">
        <v>40.76</v>
      </c>
      <c r="H404" s="16">
        <v>1250</v>
      </c>
      <c r="I404" s="17">
        <f t="shared" si="351"/>
        <v>50950</v>
      </c>
      <c r="J404" s="16"/>
      <c r="K404" s="16"/>
      <c r="L404" s="17">
        <f t="shared" si="352"/>
        <v>50950</v>
      </c>
      <c r="M404" s="16">
        <v>40000</v>
      </c>
      <c r="N404" s="16">
        <v>800</v>
      </c>
      <c r="O404" s="16">
        <v>350</v>
      </c>
      <c r="P404" s="16"/>
      <c r="Q404" s="16"/>
      <c r="R404" s="16"/>
      <c r="S404" s="17">
        <f t="shared" si="353"/>
        <v>9800</v>
      </c>
      <c r="T404" s="16">
        <v>9800</v>
      </c>
      <c r="U404" s="16"/>
      <c r="V404" s="16"/>
      <c r="W404" s="16"/>
      <c r="X404" s="17">
        <f t="shared" si="354"/>
        <v>0</v>
      </c>
      <c r="Y404" s="16" t="s">
        <v>1192</v>
      </c>
      <c r="Z404" s="16" t="s">
        <v>62</v>
      </c>
      <c r="AA404" s="16" t="s">
        <v>1257</v>
      </c>
      <c r="AB404" s="16">
        <v>24</v>
      </c>
      <c r="AC404" s="16" t="s">
        <v>63</v>
      </c>
    </row>
    <row r="405" spans="1:29">
      <c r="A405" s="11">
        <v>45412</v>
      </c>
      <c r="B405" s="12" t="s">
        <v>814</v>
      </c>
      <c r="C405" s="13" t="s">
        <v>1237</v>
      </c>
      <c r="D405" s="13" t="s">
        <v>1238</v>
      </c>
      <c r="E405" s="14">
        <v>41.52</v>
      </c>
      <c r="F405" s="15">
        <f t="shared" ref="F405:F408" si="355">SUM(E405-G405)</f>
        <v>0.22000000000000597</v>
      </c>
      <c r="G405" s="16">
        <v>41.3</v>
      </c>
      <c r="H405" s="16">
        <v>1250</v>
      </c>
      <c r="I405" s="17">
        <f t="shared" ref="I405:I408" si="356">G405*H405</f>
        <v>51625</v>
      </c>
      <c r="J405" s="16"/>
      <c r="K405" s="16"/>
      <c r="L405" s="17">
        <f t="shared" ref="L405:L408" si="357">I405+J405+K405</f>
        <v>51625</v>
      </c>
      <c r="M405" s="16">
        <v>40000</v>
      </c>
      <c r="N405" s="16"/>
      <c r="O405" s="16">
        <v>325</v>
      </c>
      <c r="P405" s="16"/>
      <c r="Q405" s="16"/>
      <c r="R405" s="16"/>
      <c r="S405" s="17">
        <f t="shared" ref="S405:S408" si="358">L405-M405-N405-O405-P405-Q405-R405</f>
        <v>11300</v>
      </c>
      <c r="T405" s="16">
        <v>11300</v>
      </c>
      <c r="U405" s="16"/>
      <c r="V405" s="16"/>
      <c r="W405" s="16"/>
      <c r="X405" s="17">
        <f t="shared" ref="X405:X408" si="359">S405-T405-U405-V405-W405</f>
        <v>0</v>
      </c>
      <c r="Y405" s="16" t="s">
        <v>1269</v>
      </c>
      <c r="Z405" s="16" t="s">
        <v>62</v>
      </c>
      <c r="AA405" s="16" t="s">
        <v>1274</v>
      </c>
      <c r="AB405" s="16">
        <v>32</v>
      </c>
      <c r="AC405" s="16" t="s">
        <v>63</v>
      </c>
    </row>
    <row r="406" spans="1:29">
      <c r="A406" s="11">
        <v>45412</v>
      </c>
      <c r="B406" s="12" t="s">
        <v>814</v>
      </c>
      <c r="C406" s="13" t="s">
        <v>1239</v>
      </c>
      <c r="D406" s="13" t="s">
        <v>1240</v>
      </c>
      <c r="E406" s="14">
        <v>42.12</v>
      </c>
      <c r="F406" s="15">
        <f t="shared" si="355"/>
        <v>0.10999999999999943</v>
      </c>
      <c r="G406" s="16">
        <v>42.01</v>
      </c>
      <c r="H406" s="16">
        <v>1250</v>
      </c>
      <c r="I406" s="17">
        <f t="shared" si="356"/>
        <v>52512.5</v>
      </c>
      <c r="J406" s="16"/>
      <c r="K406" s="16"/>
      <c r="L406" s="17">
        <f t="shared" si="357"/>
        <v>52512.5</v>
      </c>
      <c r="M406" s="16">
        <v>40000</v>
      </c>
      <c r="N406" s="16"/>
      <c r="O406" s="16">
        <v>313</v>
      </c>
      <c r="P406" s="16"/>
      <c r="Q406" s="16"/>
      <c r="R406" s="16"/>
      <c r="S406" s="17">
        <f t="shared" si="358"/>
        <v>12199.5</v>
      </c>
      <c r="T406" s="16">
        <v>12200</v>
      </c>
      <c r="U406" s="16"/>
      <c r="V406" s="16"/>
      <c r="W406" s="16"/>
      <c r="X406" s="17">
        <f t="shared" si="359"/>
        <v>-0.5</v>
      </c>
      <c r="Y406" s="16" t="s">
        <v>1269</v>
      </c>
      <c r="Z406" s="16" t="s">
        <v>62</v>
      </c>
      <c r="AA406" s="16" t="s">
        <v>1277</v>
      </c>
      <c r="AB406" s="16">
        <v>35</v>
      </c>
      <c r="AC406" s="16" t="s">
        <v>63</v>
      </c>
    </row>
    <row r="407" spans="1:29">
      <c r="A407" s="11">
        <v>45412</v>
      </c>
      <c r="B407" s="12" t="s">
        <v>814</v>
      </c>
      <c r="C407" s="13" t="s">
        <v>1241</v>
      </c>
      <c r="D407" s="13" t="s">
        <v>1242</v>
      </c>
      <c r="E407" s="14">
        <v>43.03</v>
      </c>
      <c r="F407" s="15">
        <f t="shared" si="355"/>
        <v>0.13000000000000256</v>
      </c>
      <c r="G407" s="16">
        <v>42.9</v>
      </c>
      <c r="H407" s="16">
        <v>1250</v>
      </c>
      <c r="I407" s="17">
        <f t="shared" si="356"/>
        <v>53625</v>
      </c>
      <c r="J407" s="16"/>
      <c r="K407" s="16"/>
      <c r="L407" s="17">
        <f t="shared" si="357"/>
        <v>53625</v>
      </c>
      <c r="M407" s="16">
        <v>45000</v>
      </c>
      <c r="N407" s="16"/>
      <c r="O407" s="16">
        <v>325</v>
      </c>
      <c r="P407" s="16"/>
      <c r="Q407" s="16"/>
      <c r="R407" s="16"/>
      <c r="S407" s="17">
        <f t="shared" si="358"/>
        <v>8300</v>
      </c>
      <c r="T407" s="16">
        <v>8300</v>
      </c>
      <c r="U407" s="16"/>
      <c r="V407" s="16"/>
      <c r="W407" s="16"/>
      <c r="X407" s="17">
        <f t="shared" si="359"/>
        <v>0</v>
      </c>
      <c r="Y407" s="16" t="s">
        <v>1269</v>
      </c>
      <c r="Z407" s="16" t="s">
        <v>62</v>
      </c>
      <c r="AA407" s="16" t="s">
        <v>1276</v>
      </c>
      <c r="AB407" s="16">
        <v>34</v>
      </c>
      <c r="AC407" s="16" t="s">
        <v>63</v>
      </c>
    </row>
    <row r="408" spans="1:29">
      <c r="A408" s="11">
        <v>45412</v>
      </c>
      <c r="B408" s="12" t="s">
        <v>814</v>
      </c>
      <c r="C408" s="13" t="s">
        <v>1243</v>
      </c>
      <c r="D408" s="13" t="s">
        <v>1244</v>
      </c>
      <c r="E408" s="14">
        <v>42.09</v>
      </c>
      <c r="F408" s="15">
        <f t="shared" si="355"/>
        <v>0.20000000000000284</v>
      </c>
      <c r="G408" s="16">
        <v>41.89</v>
      </c>
      <c r="H408" s="16">
        <v>1250</v>
      </c>
      <c r="I408" s="17">
        <f t="shared" si="356"/>
        <v>52362.5</v>
      </c>
      <c r="J408" s="16"/>
      <c r="K408" s="16"/>
      <c r="L408" s="17">
        <f t="shared" si="357"/>
        <v>52362.5</v>
      </c>
      <c r="M408" s="16">
        <v>40620</v>
      </c>
      <c r="N408" s="16"/>
      <c r="O408" s="16">
        <v>343</v>
      </c>
      <c r="P408" s="16"/>
      <c r="Q408" s="16"/>
      <c r="R408" s="16"/>
      <c r="S408" s="17">
        <f t="shared" si="358"/>
        <v>11399.5</v>
      </c>
      <c r="T408" s="16">
        <v>11400</v>
      </c>
      <c r="U408" s="16"/>
      <c r="V408" s="16"/>
      <c r="W408" s="16"/>
      <c r="X408" s="17">
        <f t="shared" si="359"/>
        <v>-0.5</v>
      </c>
      <c r="Y408" s="16" t="s">
        <v>1269</v>
      </c>
      <c r="Z408" s="16" t="s">
        <v>62</v>
      </c>
      <c r="AA408" s="16" t="s">
        <v>1275</v>
      </c>
      <c r="AB408" s="16">
        <v>33</v>
      </c>
      <c r="AC408" s="16" t="s">
        <v>63</v>
      </c>
    </row>
    <row r="410" spans="1:29">
      <c r="A410" s="11">
        <v>45394</v>
      </c>
      <c r="B410" s="12" t="s">
        <v>481</v>
      </c>
      <c r="C410" s="13" t="s">
        <v>482</v>
      </c>
      <c r="D410" s="13" t="s">
        <v>483</v>
      </c>
      <c r="E410" s="14">
        <v>24.66</v>
      </c>
      <c r="F410" s="15">
        <f t="shared" ref="F410:F411" si="360">SUM(E410-G410)</f>
        <v>0.30000000000000071</v>
      </c>
      <c r="G410" s="16">
        <v>24.36</v>
      </c>
      <c r="H410" s="16">
        <v>870</v>
      </c>
      <c r="I410" s="17">
        <f t="shared" ref="I410" si="361">G410*H410</f>
        <v>21193.200000000001</v>
      </c>
      <c r="J410" s="16"/>
      <c r="K410" s="16"/>
      <c r="L410" s="17">
        <f t="shared" ref="L410" si="362">I410+J410+K410</f>
        <v>21193.200000000001</v>
      </c>
      <c r="M410" s="16">
        <v>8000</v>
      </c>
      <c r="N410" s="16">
        <v>600</v>
      </c>
      <c r="O410" s="16">
        <v>293</v>
      </c>
      <c r="P410" s="16"/>
      <c r="Q410" s="16"/>
      <c r="R410" s="16"/>
      <c r="S410" s="17">
        <f t="shared" ref="S410" si="363">L410-M410-N410-O410-P410-Q410-R410</f>
        <v>12300.2</v>
      </c>
      <c r="T410" s="16">
        <v>12300.2</v>
      </c>
      <c r="U410" s="16"/>
      <c r="V410" s="16"/>
      <c r="W410" s="16"/>
      <c r="X410" s="17">
        <f t="shared" ref="X410" si="364">S410-T410-U410-V410-W410</f>
        <v>0</v>
      </c>
      <c r="Y410" s="16" t="s">
        <v>720</v>
      </c>
      <c r="Z410" s="16" t="s">
        <v>62</v>
      </c>
      <c r="AA410" s="16" t="s">
        <v>731</v>
      </c>
      <c r="AB410" s="16">
        <v>68</v>
      </c>
      <c r="AC410" s="16" t="s">
        <v>63</v>
      </c>
    </row>
    <row r="411" spans="1:29">
      <c r="A411" s="11">
        <v>45397</v>
      </c>
      <c r="B411" s="12" t="s">
        <v>481</v>
      </c>
      <c r="C411" s="13" t="s">
        <v>553</v>
      </c>
      <c r="D411" s="13" t="s">
        <v>554</v>
      </c>
      <c r="E411" s="14">
        <v>29.51</v>
      </c>
      <c r="F411" s="15">
        <f t="shared" si="360"/>
        <v>0</v>
      </c>
      <c r="G411" s="16">
        <v>29.51</v>
      </c>
      <c r="H411" s="16">
        <v>850</v>
      </c>
      <c r="I411" s="17">
        <f t="shared" ref="I411" si="365">G411*H411</f>
        <v>25083.5</v>
      </c>
      <c r="J411" s="16"/>
      <c r="K411" s="16"/>
      <c r="L411" s="17">
        <f t="shared" ref="L411" si="366">I411+J411+K411</f>
        <v>25083.5</v>
      </c>
      <c r="M411" s="16">
        <v>17000</v>
      </c>
      <c r="N411" s="16"/>
      <c r="O411" s="16">
        <v>283</v>
      </c>
      <c r="P411" s="16"/>
      <c r="Q411" s="16"/>
      <c r="R411" s="16"/>
      <c r="S411" s="17">
        <f t="shared" ref="S411" si="367">L411-M411-N411-O411-P411-Q411-R411</f>
        <v>7800.5</v>
      </c>
      <c r="T411" s="16">
        <v>7800.5</v>
      </c>
      <c r="U411" s="16"/>
      <c r="V411" s="16"/>
      <c r="W411" s="16"/>
      <c r="X411" s="17">
        <f t="shared" ref="X411" si="368">S411-T411-U411-V411-W411</f>
        <v>0</v>
      </c>
      <c r="Y411" s="16" t="s">
        <v>879</v>
      </c>
      <c r="Z411" s="16" t="s">
        <v>62</v>
      </c>
      <c r="AA411" s="16" t="s">
        <v>731</v>
      </c>
      <c r="AB411" s="16">
        <v>71</v>
      </c>
      <c r="AC411" s="16" t="s">
        <v>63</v>
      </c>
    </row>
    <row r="413" spans="1:29" s="34" customFormat="1">
      <c r="A413" s="27">
        <v>45399</v>
      </c>
      <c r="B413" s="28" t="s">
        <v>672</v>
      </c>
      <c r="C413" s="29" t="s">
        <v>673</v>
      </c>
      <c r="D413" s="29" t="s">
        <v>674</v>
      </c>
      <c r="E413" s="30">
        <v>30.51</v>
      </c>
      <c r="F413" s="31">
        <f t="shared" ref="F413:F414" si="369">SUM(E413-G413)</f>
        <v>30.51</v>
      </c>
      <c r="G413" s="32"/>
      <c r="H413" s="32"/>
      <c r="I413" s="33">
        <f t="shared" ref="I413:I414" si="370">G413*H413</f>
        <v>0</v>
      </c>
      <c r="J413" s="32" t="s">
        <v>758</v>
      </c>
      <c r="K413" s="32"/>
      <c r="L413" s="33" t="e">
        <f t="shared" ref="L413:L414" si="371">I413+J413+K413</f>
        <v>#VALUE!</v>
      </c>
      <c r="M413" s="32"/>
      <c r="N413" s="32"/>
      <c r="O413" s="32"/>
      <c r="P413" s="32"/>
      <c r="Q413" s="32"/>
      <c r="R413" s="32"/>
      <c r="S413" s="33" t="e">
        <f t="shared" ref="S413:S414" si="372">L413-M413-N413-O413-P413-Q413-R413</f>
        <v>#VALUE!</v>
      </c>
      <c r="T413" s="32"/>
      <c r="U413" s="32"/>
      <c r="V413" s="32"/>
      <c r="W413" s="32"/>
      <c r="X413" s="33" t="e">
        <f t="shared" ref="X413:X414" si="373">S413-T413-U413-V413-W413</f>
        <v>#VALUE!</v>
      </c>
      <c r="Y413" s="32"/>
      <c r="Z413" s="32" t="s">
        <v>62</v>
      </c>
      <c r="AA413" s="32"/>
      <c r="AB413" s="32"/>
      <c r="AC413" s="32" t="s">
        <v>63</v>
      </c>
    </row>
    <row r="414" spans="1:29" s="34" customFormat="1">
      <c r="A414" s="27">
        <v>45400</v>
      </c>
      <c r="B414" s="28" t="s">
        <v>672</v>
      </c>
      <c r="C414" s="29" t="s">
        <v>675</v>
      </c>
      <c r="D414" s="29" t="s">
        <v>676</v>
      </c>
      <c r="E414" s="30">
        <v>30.3</v>
      </c>
      <c r="F414" s="31">
        <f t="shared" si="369"/>
        <v>30.3</v>
      </c>
      <c r="G414" s="32"/>
      <c r="H414" s="32"/>
      <c r="I414" s="33">
        <f t="shared" si="370"/>
        <v>0</v>
      </c>
      <c r="J414" s="32" t="s">
        <v>758</v>
      </c>
      <c r="K414" s="32"/>
      <c r="L414" s="33" t="e">
        <f t="shared" si="371"/>
        <v>#VALUE!</v>
      </c>
      <c r="M414" s="32"/>
      <c r="N414" s="32"/>
      <c r="O414" s="32"/>
      <c r="P414" s="32"/>
      <c r="Q414" s="32"/>
      <c r="R414" s="32"/>
      <c r="S414" s="33" t="e">
        <f t="shared" si="372"/>
        <v>#VALUE!</v>
      </c>
      <c r="T414" s="32"/>
      <c r="U414" s="32"/>
      <c r="V414" s="32"/>
      <c r="W414" s="32"/>
      <c r="X414" s="33" t="e">
        <f t="shared" si="373"/>
        <v>#VALUE!</v>
      </c>
      <c r="Y414" s="32"/>
      <c r="Z414" s="32" t="s">
        <v>62</v>
      </c>
      <c r="AA414" s="32"/>
      <c r="AB414" s="32"/>
      <c r="AC414" s="32" t="s">
        <v>63</v>
      </c>
    </row>
    <row r="416" spans="1:29">
      <c r="A416" s="11">
        <v>45399</v>
      </c>
      <c r="B416" s="62" t="s">
        <v>677</v>
      </c>
      <c r="C416" s="13" t="s">
        <v>678</v>
      </c>
      <c r="D416" s="13" t="s">
        <v>679</v>
      </c>
      <c r="E416" s="14">
        <v>42.72</v>
      </c>
      <c r="F416" s="15">
        <f t="shared" ref="F416:F417" si="374">SUM(E416-G416)</f>
        <v>0.43999999999999773</v>
      </c>
      <c r="G416" s="16">
        <v>42.28</v>
      </c>
      <c r="H416" s="16">
        <v>1800</v>
      </c>
      <c r="I416" s="17">
        <f t="shared" ref="I416:I417" si="375">G416*H416</f>
        <v>76104</v>
      </c>
      <c r="J416" s="16"/>
      <c r="K416" s="16"/>
      <c r="L416" s="17">
        <f t="shared" ref="L416:L417" si="376">I416+J416+K416</f>
        <v>76104</v>
      </c>
      <c r="M416" s="16">
        <v>15000</v>
      </c>
      <c r="N416" s="16">
        <v>1400</v>
      </c>
      <c r="O416" s="16">
        <v>343</v>
      </c>
      <c r="P416" s="16"/>
      <c r="Q416" s="16"/>
      <c r="R416" s="16">
        <v>761</v>
      </c>
      <c r="S416" s="17">
        <f t="shared" ref="S416:S417" si="377">L416-M416-N416-O416-P416-Q416-R416</f>
        <v>58600</v>
      </c>
      <c r="T416" s="16">
        <v>58600</v>
      </c>
      <c r="U416" s="16"/>
      <c r="V416" s="16"/>
      <c r="W416" s="16"/>
      <c r="X416" s="17">
        <f t="shared" ref="X416:X417" si="378">S416-T416-U416-V416-W416</f>
        <v>0</v>
      </c>
      <c r="Y416" s="16" t="s">
        <v>974</v>
      </c>
      <c r="Z416" s="16" t="s">
        <v>62</v>
      </c>
      <c r="AA416" s="16" t="s">
        <v>980</v>
      </c>
      <c r="AB416" s="16">
        <v>11</v>
      </c>
      <c r="AC416" s="16" t="s">
        <v>63</v>
      </c>
    </row>
    <row r="417" spans="1:29">
      <c r="A417" s="11">
        <v>45399</v>
      </c>
      <c r="B417" s="62" t="s">
        <v>677</v>
      </c>
      <c r="C417" s="13" t="s">
        <v>680</v>
      </c>
      <c r="D417" s="13" t="s">
        <v>681</v>
      </c>
      <c r="E417" s="14">
        <v>41.92</v>
      </c>
      <c r="F417" s="15">
        <f t="shared" si="374"/>
        <v>0.44000000000000483</v>
      </c>
      <c r="G417" s="16">
        <v>41.48</v>
      </c>
      <c r="H417" s="16">
        <v>1800</v>
      </c>
      <c r="I417" s="17">
        <f t="shared" si="375"/>
        <v>74664</v>
      </c>
      <c r="J417" s="16"/>
      <c r="K417" s="16"/>
      <c r="L417" s="17">
        <f t="shared" si="376"/>
        <v>74664</v>
      </c>
      <c r="M417" s="16">
        <v>15000</v>
      </c>
      <c r="N417" s="16">
        <v>1400</v>
      </c>
      <c r="O417" s="16">
        <v>318</v>
      </c>
      <c r="P417" s="16"/>
      <c r="Q417" s="16"/>
      <c r="R417" s="16">
        <v>746</v>
      </c>
      <c r="S417" s="17">
        <f t="shared" si="377"/>
        <v>57200</v>
      </c>
      <c r="T417" s="16">
        <v>57200</v>
      </c>
      <c r="U417" s="16"/>
      <c r="V417" s="16"/>
      <c r="W417" s="16"/>
      <c r="X417" s="17">
        <f t="shared" si="378"/>
        <v>0</v>
      </c>
      <c r="Y417" s="16" t="s">
        <v>974</v>
      </c>
      <c r="Z417" s="16" t="s">
        <v>62</v>
      </c>
      <c r="AA417" s="16" t="s">
        <v>980</v>
      </c>
      <c r="AB417" s="16">
        <v>18</v>
      </c>
      <c r="AC417" s="16" t="s">
        <v>63</v>
      </c>
    </row>
    <row r="418" spans="1:29">
      <c r="A418" s="11">
        <v>45403</v>
      </c>
      <c r="B418" s="62" t="s">
        <v>677</v>
      </c>
      <c r="C418" s="13" t="s">
        <v>777</v>
      </c>
      <c r="D418" s="13" t="s">
        <v>778</v>
      </c>
      <c r="E418" s="14">
        <v>41.57</v>
      </c>
      <c r="F418" s="15">
        <f t="shared" ref="F418:F425" si="379">SUM(E418-G418)</f>
        <v>0.25</v>
      </c>
      <c r="G418" s="16">
        <v>41.32</v>
      </c>
      <c r="H418" s="16">
        <v>1850</v>
      </c>
      <c r="I418" s="17">
        <f t="shared" ref="I418:I425" si="380">G418*H418</f>
        <v>76442</v>
      </c>
      <c r="J418" s="16"/>
      <c r="K418" s="16"/>
      <c r="L418" s="17">
        <f t="shared" ref="L418:L425" si="381">I418+J418+K418</f>
        <v>76442</v>
      </c>
      <c r="M418" s="16">
        <v>65000</v>
      </c>
      <c r="N418" s="16"/>
      <c r="O418" s="16">
        <v>342</v>
      </c>
      <c r="P418" s="16"/>
      <c r="Q418" s="16"/>
      <c r="R418" s="16"/>
      <c r="S418" s="17">
        <f t="shared" ref="S418:S425" si="382">L418-M418-N418-O418-P418-Q418-R418</f>
        <v>11100</v>
      </c>
      <c r="T418" s="16">
        <v>11100</v>
      </c>
      <c r="U418" s="16"/>
      <c r="V418" s="16"/>
      <c r="W418" s="16"/>
      <c r="X418" s="17">
        <f t="shared" ref="X418:X425" si="383">S418-T418-U418-V418-W418</f>
        <v>0</v>
      </c>
      <c r="Y418" s="16" t="s">
        <v>974</v>
      </c>
      <c r="Z418" s="16" t="s">
        <v>62</v>
      </c>
      <c r="AA418" s="16" t="s">
        <v>642</v>
      </c>
      <c r="AB418" s="16">
        <v>17</v>
      </c>
      <c r="AC418" s="16" t="s">
        <v>63</v>
      </c>
    </row>
    <row r="419" spans="1:29">
      <c r="A419" s="11">
        <v>45403</v>
      </c>
      <c r="B419" s="62" t="s">
        <v>677</v>
      </c>
      <c r="C419" s="13" t="s">
        <v>779</v>
      </c>
      <c r="D419" s="13" t="s">
        <v>780</v>
      </c>
      <c r="E419" s="14">
        <v>41.39</v>
      </c>
      <c r="F419" s="15">
        <f t="shared" si="379"/>
        <v>0.35999999999999943</v>
      </c>
      <c r="G419" s="16">
        <v>41.03</v>
      </c>
      <c r="H419" s="16">
        <v>1850</v>
      </c>
      <c r="I419" s="17">
        <f t="shared" si="380"/>
        <v>75905.5</v>
      </c>
      <c r="J419" s="16"/>
      <c r="K419" s="16"/>
      <c r="L419" s="17">
        <f t="shared" si="381"/>
        <v>75905.5</v>
      </c>
      <c r="M419" s="16">
        <v>65000</v>
      </c>
      <c r="N419" s="16">
        <v>600</v>
      </c>
      <c r="O419" s="16">
        <v>305</v>
      </c>
      <c r="P419" s="16"/>
      <c r="Q419" s="16"/>
      <c r="R419" s="16"/>
      <c r="S419" s="17">
        <f t="shared" si="382"/>
        <v>10000.5</v>
      </c>
      <c r="T419" s="16">
        <v>10000.5</v>
      </c>
      <c r="U419" s="16"/>
      <c r="V419" s="16"/>
      <c r="W419" s="16"/>
      <c r="X419" s="17">
        <f t="shared" si="383"/>
        <v>0</v>
      </c>
      <c r="Y419" s="16" t="s">
        <v>974</v>
      </c>
      <c r="Z419" s="16" t="s">
        <v>62</v>
      </c>
      <c r="AA419" s="16" t="s">
        <v>406</v>
      </c>
      <c r="AB419" s="16">
        <v>14</v>
      </c>
      <c r="AC419" s="16" t="s">
        <v>63</v>
      </c>
    </row>
    <row r="420" spans="1:29">
      <c r="A420" s="11">
        <v>45403</v>
      </c>
      <c r="B420" s="62" t="s">
        <v>677</v>
      </c>
      <c r="C420" s="13" t="s">
        <v>781</v>
      </c>
      <c r="D420" s="13" t="s">
        <v>782</v>
      </c>
      <c r="E420" s="14">
        <v>43.08</v>
      </c>
      <c r="F420" s="15">
        <f t="shared" si="379"/>
        <v>0.32999999999999829</v>
      </c>
      <c r="G420" s="16">
        <v>42.75</v>
      </c>
      <c r="H420" s="16">
        <v>1850</v>
      </c>
      <c r="I420" s="17">
        <f t="shared" si="380"/>
        <v>79087.5</v>
      </c>
      <c r="J420" s="16"/>
      <c r="K420" s="16"/>
      <c r="L420" s="17">
        <f t="shared" si="381"/>
        <v>79087.5</v>
      </c>
      <c r="M420" s="16">
        <v>66000</v>
      </c>
      <c r="N420" s="16">
        <v>300</v>
      </c>
      <c r="O420" s="16">
        <v>337</v>
      </c>
      <c r="P420" s="16"/>
      <c r="Q420" s="16"/>
      <c r="R420" s="16"/>
      <c r="S420" s="17">
        <f t="shared" si="382"/>
        <v>12450.5</v>
      </c>
      <c r="T420" s="16">
        <v>12450.5</v>
      </c>
      <c r="U420" s="16"/>
      <c r="V420" s="16"/>
      <c r="W420" s="16"/>
      <c r="X420" s="17">
        <f t="shared" si="383"/>
        <v>0</v>
      </c>
      <c r="Y420" s="16" t="s">
        <v>974</v>
      </c>
      <c r="Z420" s="16" t="s">
        <v>62</v>
      </c>
      <c r="AA420" s="16" t="s">
        <v>406</v>
      </c>
      <c r="AB420" s="16">
        <v>16</v>
      </c>
      <c r="AC420" s="16" t="s">
        <v>63</v>
      </c>
    </row>
    <row r="421" spans="1:29">
      <c r="A421" s="11">
        <v>45403</v>
      </c>
      <c r="B421" s="62" t="s">
        <v>677</v>
      </c>
      <c r="C421" s="13" t="s">
        <v>783</v>
      </c>
      <c r="D421" s="13" t="s">
        <v>260</v>
      </c>
      <c r="E421" s="14">
        <v>41.63</v>
      </c>
      <c r="F421" s="15">
        <f t="shared" si="379"/>
        <v>0.28000000000000114</v>
      </c>
      <c r="G421" s="16">
        <v>41.35</v>
      </c>
      <c r="H421" s="16">
        <v>1850</v>
      </c>
      <c r="I421" s="17">
        <f t="shared" si="380"/>
        <v>76497.5</v>
      </c>
      <c r="J421" s="16"/>
      <c r="K421" s="16"/>
      <c r="L421" s="17">
        <f t="shared" si="381"/>
        <v>76497.5</v>
      </c>
      <c r="M421" s="16">
        <v>65000</v>
      </c>
      <c r="N421" s="16"/>
      <c r="O421" s="16">
        <v>347</v>
      </c>
      <c r="P421" s="16"/>
      <c r="Q421" s="16"/>
      <c r="R421" s="16"/>
      <c r="S421" s="17">
        <f t="shared" si="382"/>
        <v>11150.5</v>
      </c>
      <c r="T421" s="16">
        <v>11150.5</v>
      </c>
      <c r="U421" s="16"/>
      <c r="V421" s="16"/>
      <c r="W421" s="16"/>
      <c r="X421" s="17">
        <f t="shared" si="383"/>
        <v>0</v>
      </c>
      <c r="Y421" s="16" t="s">
        <v>974</v>
      </c>
      <c r="Z421" s="16" t="s">
        <v>62</v>
      </c>
      <c r="AA421" s="16" t="s">
        <v>406</v>
      </c>
      <c r="AB421" s="16">
        <v>15</v>
      </c>
      <c r="AC421" s="16" t="s">
        <v>63</v>
      </c>
    </row>
    <row r="422" spans="1:29">
      <c r="A422" s="11">
        <v>45403</v>
      </c>
      <c r="B422" s="62" t="s">
        <v>677</v>
      </c>
      <c r="C422" s="13" t="s">
        <v>784</v>
      </c>
      <c r="D422" s="13" t="s">
        <v>785</v>
      </c>
      <c r="E422" s="14">
        <v>29.52</v>
      </c>
      <c r="F422" s="15">
        <f t="shared" si="379"/>
        <v>0.25</v>
      </c>
      <c r="G422" s="16">
        <v>29.27</v>
      </c>
      <c r="H422" s="16">
        <v>1850</v>
      </c>
      <c r="I422" s="17">
        <f t="shared" si="380"/>
        <v>54149.5</v>
      </c>
      <c r="J422" s="16"/>
      <c r="K422" s="16"/>
      <c r="L422" s="17">
        <f t="shared" si="381"/>
        <v>54149.5</v>
      </c>
      <c r="M422" s="16">
        <v>35000</v>
      </c>
      <c r="N422" s="16"/>
      <c r="O422" s="16">
        <v>349</v>
      </c>
      <c r="P422" s="16"/>
      <c r="Q422" s="16"/>
      <c r="R422" s="16"/>
      <c r="S422" s="17">
        <f t="shared" si="382"/>
        <v>18800.5</v>
      </c>
      <c r="T422" s="16">
        <v>18800.5</v>
      </c>
      <c r="U422" s="16"/>
      <c r="V422" s="16"/>
      <c r="W422" s="16"/>
      <c r="X422" s="17">
        <f t="shared" si="383"/>
        <v>0</v>
      </c>
      <c r="Y422" s="16" t="s">
        <v>974</v>
      </c>
      <c r="Z422" s="16" t="s">
        <v>62</v>
      </c>
      <c r="AA422" s="16" t="s">
        <v>981</v>
      </c>
      <c r="AB422" s="16">
        <v>12</v>
      </c>
      <c r="AC422" s="16" t="s">
        <v>63</v>
      </c>
    </row>
    <row r="423" spans="1:29">
      <c r="A423" s="11">
        <v>45403</v>
      </c>
      <c r="B423" s="62" t="s">
        <v>677</v>
      </c>
      <c r="C423" s="13" t="s">
        <v>786</v>
      </c>
      <c r="D423" s="13" t="s">
        <v>787</v>
      </c>
      <c r="E423" s="14">
        <v>42.66</v>
      </c>
      <c r="F423" s="15">
        <f t="shared" si="379"/>
        <v>0.27999999999999403</v>
      </c>
      <c r="G423" s="16">
        <v>42.38</v>
      </c>
      <c r="H423" s="16">
        <v>1850</v>
      </c>
      <c r="I423" s="17">
        <f t="shared" si="380"/>
        <v>78403</v>
      </c>
      <c r="J423" s="16"/>
      <c r="K423" s="16"/>
      <c r="L423" s="17">
        <f t="shared" si="381"/>
        <v>78403</v>
      </c>
      <c r="M423" s="16">
        <v>66000</v>
      </c>
      <c r="N423" s="16"/>
      <c r="O423" s="16">
        <v>353</v>
      </c>
      <c r="P423" s="16"/>
      <c r="Q423" s="16"/>
      <c r="R423" s="16"/>
      <c r="S423" s="17">
        <f t="shared" si="382"/>
        <v>12050</v>
      </c>
      <c r="T423" s="16">
        <v>12050</v>
      </c>
      <c r="U423" s="16"/>
      <c r="V423" s="16"/>
      <c r="W423" s="16"/>
      <c r="X423" s="17">
        <f t="shared" si="383"/>
        <v>0</v>
      </c>
      <c r="Y423" s="16" t="s">
        <v>1073</v>
      </c>
      <c r="Z423" s="16" t="s">
        <v>62</v>
      </c>
      <c r="AA423" s="16" t="s">
        <v>1089</v>
      </c>
      <c r="AB423" s="16">
        <v>28</v>
      </c>
      <c r="AC423" s="16" t="s">
        <v>63</v>
      </c>
    </row>
    <row r="424" spans="1:29">
      <c r="A424" s="11">
        <v>45403</v>
      </c>
      <c r="B424" s="62" t="s">
        <v>677</v>
      </c>
      <c r="C424" s="13" t="s">
        <v>788</v>
      </c>
      <c r="D424" s="13" t="s">
        <v>789</v>
      </c>
      <c r="E424" s="14">
        <v>41.45</v>
      </c>
      <c r="F424" s="15">
        <f t="shared" si="379"/>
        <v>0.30000000000000426</v>
      </c>
      <c r="G424" s="16">
        <v>41.15</v>
      </c>
      <c r="H424" s="16">
        <v>1850</v>
      </c>
      <c r="I424" s="17">
        <f t="shared" si="380"/>
        <v>76127.5</v>
      </c>
      <c r="J424" s="16"/>
      <c r="K424" s="16"/>
      <c r="L424" s="17">
        <f t="shared" si="381"/>
        <v>76127.5</v>
      </c>
      <c r="M424" s="16">
        <v>65000</v>
      </c>
      <c r="N424" s="16"/>
      <c r="O424" s="16">
        <v>327</v>
      </c>
      <c r="P424" s="16"/>
      <c r="Q424" s="16"/>
      <c r="R424" s="16"/>
      <c r="S424" s="17">
        <f t="shared" si="382"/>
        <v>10800.5</v>
      </c>
      <c r="T424" s="16">
        <v>10800.5</v>
      </c>
      <c r="U424" s="16"/>
      <c r="V424" s="16"/>
      <c r="W424" s="16"/>
      <c r="X424" s="17">
        <f t="shared" si="383"/>
        <v>0</v>
      </c>
      <c r="Y424" s="16" t="s">
        <v>1073</v>
      </c>
      <c r="Z424" s="16" t="s">
        <v>62</v>
      </c>
      <c r="AA424" s="16" t="s">
        <v>1089</v>
      </c>
      <c r="AB424" s="16">
        <v>29</v>
      </c>
      <c r="AC424" s="16" t="s">
        <v>63</v>
      </c>
    </row>
    <row r="425" spans="1:29">
      <c r="A425" s="11">
        <v>45403</v>
      </c>
      <c r="B425" s="62" t="s">
        <v>677</v>
      </c>
      <c r="C425" s="13" t="s">
        <v>790</v>
      </c>
      <c r="D425" s="13" t="s">
        <v>791</v>
      </c>
      <c r="E425" s="14">
        <v>41.52</v>
      </c>
      <c r="F425" s="15">
        <f t="shared" si="379"/>
        <v>0.26000000000000512</v>
      </c>
      <c r="G425" s="16">
        <v>41.26</v>
      </c>
      <c r="H425" s="16">
        <v>1850</v>
      </c>
      <c r="I425" s="17">
        <f t="shared" si="380"/>
        <v>76331</v>
      </c>
      <c r="J425" s="16"/>
      <c r="K425" s="16"/>
      <c r="L425" s="17">
        <f t="shared" si="381"/>
        <v>76331</v>
      </c>
      <c r="M425" s="16">
        <v>65000</v>
      </c>
      <c r="N425" s="16"/>
      <c r="O425" s="16">
        <v>331</v>
      </c>
      <c r="P425" s="16"/>
      <c r="Q425" s="16"/>
      <c r="R425" s="16"/>
      <c r="S425" s="17">
        <f t="shared" si="382"/>
        <v>11000</v>
      </c>
      <c r="T425" s="16">
        <v>11000</v>
      </c>
      <c r="U425" s="16"/>
      <c r="V425" s="16"/>
      <c r="W425" s="16"/>
      <c r="X425" s="17">
        <f t="shared" si="383"/>
        <v>0</v>
      </c>
      <c r="Y425" s="16" t="s">
        <v>974</v>
      </c>
      <c r="Z425" s="16" t="s">
        <v>62</v>
      </c>
      <c r="AA425" s="16" t="s">
        <v>895</v>
      </c>
      <c r="AB425" s="16">
        <v>13</v>
      </c>
      <c r="AC425" s="16" t="s">
        <v>63</v>
      </c>
    </row>
    <row r="426" spans="1:29">
      <c r="A426" s="11">
        <v>45404</v>
      </c>
      <c r="B426" s="62" t="s">
        <v>677</v>
      </c>
      <c r="C426" s="13" t="s">
        <v>911</v>
      </c>
      <c r="D426" s="13" t="s">
        <v>912</v>
      </c>
      <c r="E426" s="14">
        <v>34.71</v>
      </c>
      <c r="F426" s="15">
        <f t="shared" ref="F426:F433" si="384">SUM(E426-G426)</f>
        <v>0.21000000000000085</v>
      </c>
      <c r="G426" s="16">
        <v>34.5</v>
      </c>
      <c r="H426" s="16">
        <v>1850</v>
      </c>
      <c r="I426" s="17">
        <f t="shared" ref="I426:I433" si="385">G426*H426</f>
        <v>63825</v>
      </c>
      <c r="J426" s="16"/>
      <c r="K426" s="16"/>
      <c r="L426" s="17">
        <f t="shared" ref="L426:L433" si="386">I426+J426+K426</f>
        <v>63825</v>
      </c>
      <c r="M426" s="16">
        <v>54000</v>
      </c>
      <c r="N426" s="16"/>
      <c r="O426" s="16">
        <v>325</v>
      </c>
      <c r="P426" s="16"/>
      <c r="Q426" s="16"/>
      <c r="R426" s="16"/>
      <c r="S426" s="17">
        <f t="shared" ref="S426:S433" si="387">L426-M426-N426-O426-P426-Q426-R426</f>
        <v>9500</v>
      </c>
      <c r="T426" s="16">
        <v>9500</v>
      </c>
      <c r="U426" s="16"/>
      <c r="V426" s="16"/>
      <c r="W426" s="16"/>
      <c r="X426" s="17">
        <f t="shared" ref="X426:X433" si="388">S426-T426-U426-V426-W426</f>
        <v>0</v>
      </c>
      <c r="Y426" s="16" t="s">
        <v>1073</v>
      </c>
      <c r="Z426" s="16" t="s">
        <v>62</v>
      </c>
      <c r="AA426" s="16" t="s">
        <v>440</v>
      </c>
      <c r="AB426" s="16">
        <v>30</v>
      </c>
      <c r="AC426" s="16" t="s">
        <v>63</v>
      </c>
    </row>
    <row r="427" spans="1:29">
      <c r="A427" s="11">
        <v>45404</v>
      </c>
      <c r="B427" s="62" t="s">
        <v>677</v>
      </c>
      <c r="C427" s="13" t="s">
        <v>913</v>
      </c>
      <c r="D427" s="13" t="s">
        <v>914</v>
      </c>
      <c r="E427" s="14">
        <v>34.78</v>
      </c>
      <c r="F427" s="15">
        <f t="shared" si="384"/>
        <v>0.27000000000000313</v>
      </c>
      <c r="G427" s="16">
        <v>34.51</v>
      </c>
      <c r="H427" s="16">
        <v>1850</v>
      </c>
      <c r="I427" s="17">
        <f t="shared" si="385"/>
        <v>63843.499999999993</v>
      </c>
      <c r="J427" s="16"/>
      <c r="K427" s="16"/>
      <c r="L427" s="17">
        <f t="shared" si="386"/>
        <v>63843.499999999993</v>
      </c>
      <c r="M427" s="16">
        <v>54000</v>
      </c>
      <c r="N427" s="16"/>
      <c r="O427" s="16">
        <v>343</v>
      </c>
      <c r="P427" s="16"/>
      <c r="Q427" s="16"/>
      <c r="R427" s="16"/>
      <c r="S427" s="17">
        <f t="shared" si="387"/>
        <v>9500.4999999999927</v>
      </c>
      <c r="T427" s="16">
        <v>9500.5</v>
      </c>
      <c r="U427" s="16"/>
      <c r="V427" s="16"/>
      <c r="W427" s="16"/>
      <c r="X427" s="17">
        <f t="shared" si="388"/>
        <v>-7.2759576141834259E-12</v>
      </c>
      <c r="Y427" s="16" t="s">
        <v>1175</v>
      </c>
      <c r="Z427" s="16" t="s">
        <v>62</v>
      </c>
      <c r="AA427" s="16" t="s">
        <v>1089</v>
      </c>
      <c r="AB427" s="16">
        <v>36</v>
      </c>
      <c r="AC427" s="16" t="s">
        <v>63</v>
      </c>
    </row>
    <row r="428" spans="1:29">
      <c r="A428" s="11">
        <v>45404</v>
      </c>
      <c r="B428" s="62" t="s">
        <v>677</v>
      </c>
      <c r="C428" s="13" t="s">
        <v>915</v>
      </c>
      <c r="D428" s="13" t="s">
        <v>916</v>
      </c>
      <c r="E428" s="14">
        <v>42.23</v>
      </c>
      <c r="F428" s="15">
        <f t="shared" si="384"/>
        <v>0.27999999999999403</v>
      </c>
      <c r="G428" s="16">
        <v>41.95</v>
      </c>
      <c r="H428" s="16">
        <v>1850</v>
      </c>
      <c r="I428" s="17">
        <f t="shared" si="385"/>
        <v>77607.5</v>
      </c>
      <c r="J428" s="16"/>
      <c r="K428" s="16"/>
      <c r="L428" s="17">
        <f t="shared" si="386"/>
        <v>77607.5</v>
      </c>
      <c r="M428" s="16">
        <v>67000</v>
      </c>
      <c r="N428" s="16"/>
      <c r="O428" s="16">
        <v>357</v>
      </c>
      <c r="P428" s="16"/>
      <c r="Q428" s="16"/>
      <c r="R428" s="16"/>
      <c r="S428" s="17">
        <f t="shared" si="387"/>
        <v>10250.5</v>
      </c>
      <c r="T428" s="16">
        <v>10250.5</v>
      </c>
      <c r="U428" s="16"/>
      <c r="V428" s="16"/>
      <c r="W428" s="16"/>
      <c r="X428" s="17">
        <f t="shared" si="388"/>
        <v>0</v>
      </c>
      <c r="Y428" s="16" t="s">
        <v>1073</v>
      </c>
      <c r="Z428" s="16" t="s">
        <v>62</v>
      </c>
      <c r="AA428" s="16" t="s">
        <v>1090</v>
      </c>
      <c r="AB428" s="16">
        <v>31</v>
      </c>
      <c r="AC428" s="16" t="s">
        <v>63</v>
      </c>
    </row>
    <row r="429" spans="1:29">
      <c r="A429" s="11">
        <v>45404</v>
      </c>
      <c r="B429" s="62" t="s">
        <v>677</v>
      </c>
      <c r="C429" s="13" t="s">
        <v>917</v>
      </c>
      <c r="D429" s="13" t="s">
        <v>918</v>
      </c>
      <c r="E429" s="14">
        <v>24.44</v>
      </c>
      <c r="F429" s="15">
        <f t="shared" si="384"/>
        <v>7.0000000000000284E-2</v>
      </c>
      <c r="G429" s="16">
        <v>24.37</v>
      </c>
      <c r="H429" s="16">
        <v>1850</v>
      </c>
      <c r="I429" s="17">
        <f t="shared" si="385"/>
        <v>45084.5</v>
      </c>
      <c r="J429" s="16"/>
      <c r="K429" s="16"/>
      <c r="L429" s="17">
        <f t="shared" si="386"/>
        <v>45084.5</v>
      </c>
      <c r="M429" s="16">
        <v>35000</v>
      </c>
      <c r="N429" s="16"/>
      <c r="O429" s="16">
        <v>334</v>
      </c>
      <c r="P429" s="16"/>
      <c r="Q429" s="16"/>
      <c r="R429" s="16"/>
      <c r="S429" s="17">
        <f t="shared" si="387"/>
        <v>9750.5</v>
      </c>
      <c r="T429" s="16">
        <v>9750.5</v>
      </c>
      <c r="U429" s="16"/>
      <c r="V429" s="16"/>
      <c r="W429" s="16"/>
      <c r="X429" s="17">
        <f t="shared" si="388"/>
        <v>0</v>
      </c>
      <c r="Y429" s="16" t="s">
        <v>1192</v>
      </c>
      <c r="Z429" s="16" t="s">
        <v>62</v>
      </c>
      <c r="AA429" s="16" t="s">
        <v>1193</v>
      </c>
      <c r="AB429" s="16">
        <v>42</v>
      </c>
      <c r="AC429" s="16" t="s">
        <v>63</v>
      </c>
    </row>
    <row r="430" spans="1:29">
      <c r="A430" s="11">
        <v>45405</v>
      </c>
      <c r="B430" s="62" t="s">
        <v>677</v>
      </c>
      <c r="C430" s="13" t="s">
        <v>919</v>
      </c>
      <c r="D430" s="13" t="s">
        <v>920</v>
      </c>
      <c r="E430" s="14">
        <v>34.5</v>
      </c>
      <c r="F430" s="15">
        <f t="shared" si="384"/>
        <v>0.20000000000000284</v>
      </c>
      <c r="G430" s="16">
        <v>34.299999999999997</v>
      </c>
      <c r="H430" s="16">
        <v>1850</v>
      </c>
      <c r="I430" s="17">
        <f t="shared" si="385"/>
        <v>63454.999999999993</v>
      </c>
      <c r="J430" s="16"/>
      <c r="K430" s="16"/>
      <c r="L430" s="17">
        <f t="shared" si="386"/>
        <v>63454.999999999993</v>
      </c>
      <c r="M430" s="16">
        <v>40000</v>
      </c>
      <c r="N430" s="16"/>
      <c r="O430" s="16">
        <v>355</v>
      </c>
      <c r="P430" s="16"/>
      <c r="Q430" s="16"/>
      <c r="R430" s="16"/>
      <c r="S430" s="17">
        <f t="shared" si="387"/>
        <v>23099.999999999993</v>
      </c>
      <c r="T430" s="16">
        <v>23100</v>
      </c>
      <c r="U430" s="16"/>
      <c r="V430" s="16"/>
      <c r="W430" s="16"/>
      <c r="X430" s="17">
        <f t="shared" si="388"/>
        <v>-7.2759576141834259E-12</v>
      </c>
      <c r="Y430" s="16" t="s">
        <v>1175</v>
      </c>
      <c r="Z430" s="16" t="s">
        <v>62</v>
      </c>
      <c r="AA430" s="16" t="s">
        <v>1194</v>
      </c>
      <c r="AB430" s="16">
        <v>38</v>
      </c>
      <c r="AC430" s="16" t="s">
        <v>63</v>
      </c>
    </row>
    <row r="431" spans="1:29">
      <c r="A431" s="11">
        <v>45405</v>
      </c>
      <c r="B431" s="62" t="s">
        <v>677</v>
      </c>
      <c r="C431" s="13" t="s">
        <v>921</v>
      </c>
      <c r="D431" s="13" t="s">
        <v>922</v>
      </c>
      <c r="E431" s="14">
        <v>42.21</v>
      </c>
      <c r="F431" s="15">
        <f t="shared" si="384"/>
        <v>0.32999999999999829</v>
      </c>
      <c r="G431" s="16">
        <v>41.88</v>
      </c>
      <c r="H431" s="16">
        <v>1850</v>
      </c>
      <c r="I431" s="17">
        <f t="shared" si="385"/>
        <v>77478</v>
      </c>
      <c r="J431" s="16"/>
      <c r="K431" s="16"/>
      <c r="L431" s="17">
        <f t="shared" si="386"/>
        <v>77478</v>
      </c>
      <c r="M431" s="16">
        <v>40000</v>
      </c>
      <c r="N431" s="16">
        <v>300</v>
      </c>
      <c r="O431" s="16">
        <v>328</v>
      </c>
      <c r="P431" s="16"/>
      <c r="Q431" s="16"/>
      <c r="R431" s="16"/>
      <c r="S431" s="17">
        <f t="shared" si="387"/>
        <v>36850</v>
      </c>
      <c r="T431" s="16">
        <v>36850</v>
      </c>
      <c r="U431" s="16"/>
      <c r="V431" s="16"/>
      <c r="W431" s="16"/>
      <c r="X431" s="17">
        <f t="shared" si="388"/>
        <v>0</v>
      </c>
      <c r="Y431" s="16" t="s">
        <v>1175</v>
      </c>
      <c r="Z431" s="16" t="s">
        <v>62</v>
      </c>
      <c r="AA431" s="16" t="s">
        <v>910</v>
      </c>
      <c r="AB431" s="16">
        <v>39</v>
      </c>
      <c r="AC431" s="16" t="s">
        <v>63</v>
      </c>
    </row>
    <row r="432" spans="1:29">
      <c r="A432" s="11">
        <v>45405</v>
      </c>
      <c r="B432" s="62" t="s">
        <v>677</v>
      </c>
      <c r="C432" s="13" t="s">
        <v>923</v>
      </c>
      <c r="D432" s="13" t="s">
        <v>924</v>
      </c>
      <c r="E432" s="14">
        <v>42.01</v>
      </c>
      <c r="F432" s="15">
        <f t="shared" si="384"/>
        <v>0.26999999999999602</v>
      </c>
      <c r="G432" s="16">
        <v>41.74</v>
      </c>
      <c r="H432" s="16">
        <v>1850</v>
      </c>
      <c r="I432" s="17">
        <f t="shared" si="385"/>
        <v>77219</v>
      </c>
      <c r="J432" s="16"/>
      <c r="K432" s="16"/>
      <c r="L432" s="17">
        <f t="shared" si="386"/>
        <v>77219</v>
      </c>
      <c r="M432" s="16">
        <v>42000</v>
      </c>
      <c r="N432" s="16"/>
      <c r="O432" s="16">
        <v>319</v>
      </c>
      <c r="P432" s="16"/>
      <c r="Q432" s="16"/>
      <c r="R432" s="16"/>
      <c r="S432" s="17">
        <f t="shared" si="387"/>
        <v>34900</v>
      </c>
      <c r="T432" s="16">
        <v>34900</v>
      </c>
      <c r="U432" s="16"/>
      <c r="V432" s="16"/>
      <c r="W432" s="16"/>
      <c r="X432" s="17">
        <f t="shared" si="388"/>
        <v>0</v>
      </c>
      <c r="Y432" s="16" t="s">
        <v>1175</v>
      </c>
      <c r="Z432" s="16" t="s">
        <v>62</v>
      </c>
      <c r="AA432" s="16" t="s">
        <v>759</v>
      </c>
      <c r="AB432" s="16">
        <v>40</v>
      </c>
      <c r="AC432" s="16" t="s">
        <v>63</v>
      </c>
    </row>
    <row r="433" spans="1:29">
      <c r="A433" s="11">
        <v>45405</v>
      </c>
      <c r="B433" s="62" t="s">
        <v>677</v>
      </c>
      <c r="C433" s="13" t="s">
        <v>925</v>
      </c>
      <c r="D433" s="13" t="s">
        <v>926</v>
      </c>
      <c r="E433" s="14">
        <v>42.25</v>
      </c>
      <c r="F433" s="15">
        <f t="shared" si="384"/>
        <v>0.24000000000000199</v>
      </c>
      <c r="G433" s="16">
        <v>42.01</v>
      </c>
      <c r="H433" s="16">
        <v>1850</v>
      </c>
      <c r="I433" s="17">
        <f t="shared" si="385"/>
        <v>77718.5</v>
      </c>
      <c r="J433" s="16"/>
      <c r="K433" s="16"/>
      <c r="L433" s="17">
        <f t="shared" si="386"/>
        <v>77718.5</v>
      </c>
      <c r="M433" s="16">
        <v>44000</v>
      </c>
      <c r="N433" s="16"/>
      <c r="O433" s="16">
        <v>368</v>
      </c>
      <c r="P433" s="16"/>
      <c r="Q433" s="16"/>
      <c r="R433" s="16"/>
      <c r="S433" s="17">
        <f t="shared" si="387"/>
        <v>33350.5</v>
      </c>
      <c r="T433" s="16">
        <v>33350</v>
      </c>
      <c r="U433" s="16"/>
      <c r="V433" s="16"/>
      <c r="W433" s="16"/>
      <c r="X433" s="17">
        <f t="shared" si="388"/>
        <v>0.5</v>
      </c>
      <c r="Y433" s="16" t="s">
        <v>1192</v>
      </c>
      <c r="Z433" s="16" t="s">
        <v>62</v>
      </c>
      <c r="AA433" s="16" t="s">
        <v>910</v>
      </c>
      <c r="AB433" s="16">
        <v>43</v>
      </c>
      <c r="AC433" s="16" t="s">
        <v>63</v>
      </c>
    </row>
    <row r="434" spans="1:29">
      <c r="A434" s="11">
        <v>45406</v>
      </c>
      <c r="B434" s="62" t="s">
        <v>677</v>
      </c>
      <c r="C434" s="13" t="s">
        <v>999</v>
      </c>
      <c r="D434" s="13" t="s">
        <v>1000</v>
      </c>
      <c r="E434" s="14">
        <v>41.55</v>
      </c>
      <c r="F434" s="15">
        <f t="shared" ref="F434:F437" si="389">SUM(E434-G434)</f>
        <v>0.39000000000000057</v>
      </c>
      <c r="G434" s="16">
        <v>41.16</v>
      </c>
      <c r="H434" s="16">
        <v>1850</v>
      </c>
      <c r="I434" s="17">
        <f t="shared" ref="I434:I437" si="390">G434*H434</f>
        <v>76146</v>
      </c>
      <c r="J434" s="16"/>
      <c r="K434" s="16"/>
      <c r="L434" s="17">
        <f t="shared" ref="L434:L437" si="391">I434+J434+K434</f>
        <v>76146</v>
      </c>
      <c r="M434" s="16">
        <v>13000</v>
      </c>
      <c r="N434" s="16">
        <v>900</v>
      </c>
      <c r="O434" s="16">
        <v>346</v>
      </c>
      <c r="P434" s="16"/>
      <c r="Q434" s="16"/>
      <c r="R434" s="16"/>
      <c r="S434" s="17">
        <f t="shared" ref="S434:S437" si="392">L434-M434-N434-O434-P434-Q434-R434</f>
        <v>61900</v>
      </c>
      <c r="T434" s="16">
        <v>61900</v>
      </c>
      <c r="U434" s="16"/>
      <c r="V434" s="16"/>
      <c r="W434" s="16"/>
      <c r="X434" s="17">
        <f t="shared" ref="X434:X437" si="393">S434-T434-U434-V434-W434</f>
        <v>0</v>
      </c>
      <c r="Y434" s="16" t="s">
        <v>1157</v>
      </c>
      <c r="Z434" s="16" t="s">
        <v>62</v>
      </c>
      <c r="AA434" s="16" t="s">
        <v>1162</v>
      </c>
      <c r="AB434" s="16">
        <v>35</v>
      </c>
      <c r="AC434" s="16" t="s">
        <v>63</v>
      </c>
    </row>
    <row r="435" spans="1:29">
      <c r="A435" s="11">
        <v>45406</v>
      </c>
      <c r="B435" s="62" t="s">
        <v>677</v>
      </c>
      <c r="C435" s="13" t="s">
        <v>1001</v>
      </c>
      <c r="D435" s="13" t="s">
        <v>1002</v>
      </c>
      <c r="E435" s="14">
        <v>41.41</v>
      </c>
      <c r="F435" s="15">
        <f t="shared" si="389"/>
        <v>0.39999999999999858</v>
      </c>
      <c r="G435" s="16">
        <v>41.01</v>
      </c>
      <c r="H435" s="16">
        <v>1850</v>
      </c>
      <c r="I435" s="17">
        <f t="shared" si="390"/>
        <v>75868.5</v>
      </c>
      <c r="J435" s="16"/>
      <c r="K435" s="16"/>
      <c r="L435" s="17">
        <f t="shared" si="391"/>
        <v>75868.5</v>
      </c>
      <c r="M435" s="16">
        <v>13000</v>
      </c>
      <c r="N435" s="16">
        <v>1000</v>
      </c>
      <c r="O435" s="16">
        <v>368</v>
      </c>
      <c r="P435" s="16"/>
      <c r="Q435" s="16"/>
      <c r="R435" s="16"/>
      <c r="S435" s="17">
        <f t="shared" si="392"/>
        <v>61500.5</v>
      </c>
      <c r="T435" s="16">
        <v>61500.5</v>
      </c>
      <c r="U435" s="16"/>
      <c r="V435" s="16"/>
      <c r="W435" s="16"/>
      <c r="X435" s="17">
        <f t="shared" si="393"/>
        <v>0</v>
      </c>
      <c r="Y435" s="16" t="s">
        <v>1157</v>
      </c>
      <c r="Z435" s="16" t="s">
        <v>62</v>
      </c>
      <c r="AA435" s="16" t="s">
        <v>1162</v>
      </c>
      <c r="AB435" s="16">
        <v>34</v>
      </c>
      <c r="AC435" s="16" t="s">
        <v>63</v>
      </c>
    </row>
    <row r="436" spans="1:29">
      <c r="A436" s="11">
        <v>45406</v>
      </c>
      <c r="B436" s="62" t="s">
        <v>677</v>
      </c>
      <c r="C436" s="13" t="s">
        <v>1003</v>
      </c>
      <c r="D436" s="13" t="s">
        <v>1004</v>
      </c>
      <c r="E436" s="14">
        <v>33.549999999999997</v>
      </c>
      <c r="F436" s="15">
        <f t="shared" si="389"/>
        <v>0.4199999999999946</v>
      </c>
      <c r="G436" s="16">
        <v>33.130000000000003</v>
      </c>
      <c r="H436" s="16">
        <v>1850</v>
      </c>
      <c r="I436" s="17">
        <f t="shared" si="390"/>
        <v>61290.500000000007</v>
      </c>
      <c r="J436" s="16"/>
      <c r="K436" s="16"/>
      <c r="L436" s="17">
        <f t="shared" si="391"/>
        <v>61290.500000000007</v>
      </c>
      <c r="M436" s="16">
        <v>15000</v>
      </c>
      <c r="N436" s="16">
        <v>1200</v>
      </c>
      <c r="O436" s="16">
        <v>328</v>
      </c>
      <c r="P436" s="16"/>
      <c r="Q436" s="16"/>
      <c r="R436" s="16">
        <v>612</v>
      </c>
      <c r="S436" s="17">
        <f t="shared" si="392"/>
        <v>44150.500000000007</v>
      </c>
      <c r="T436" s="16">
        <v>44150.5</v>
      </c>
      <c r="U436" s="16"/>
      <c r="V436" s="16"/>
      <c r="W436" s="16"/>
      <c r="X436" s="17">
        <f t="shared" si="393"/>
        <v>7.2759576141834259E-12</v>
      </c>
      <c r="Y436" s="16" t="s">
        <v>1269</v>
      </c>
      <c r="Z436" s="16" t="s">
        <v>62</v>
      </c>
      <c r="AA436" s="16" t="s">
        <v>1272</v>
      </c>
      <c r="AB436" s="16">
        <v>45</v>
      </c>
      <c r="AC436" s="16" t="s">
        <v>63</v>
      </c>
    </row>
    <row r="437" spans="1:29">
      <c r="A437" s="11">
        <v>45407</v>
      </c>
      <c r="B437" s="62" t="s">
        <v>677</v>
      </c>
      <c r="C437" s="13" t="s">
        <v>1005</v>
      </c>
      <c r="D437" s="13" t="s">
        <v>1006</v>
      </c>
      <c r="E437" s="14">
        <v>42.57</v>
      </c>
      <c r="F437" s="15">
        <f t="shared" si="389"/>
        <v>0.39000000000000057</v>
      </c>
      <c r="G437" s="16">
        <v>42.18</v>
      </c>
      <c r="H437" s="16">
        <v>1850</v>
      </c>
      <c r="I437" s="17">
        <f t="shared" si="390"/>
        <v>78033</v>
      </c>
      <c r="J437" s="16"/>
      <c r="K437" s="16"/>
      <c r="L437" s="17">
        <f t="shared" si="391"/>
        <v>78033</v>
      </c>
      <c r="M437" s="16">
        <v>50000</v>
      </c>
      <c r="N437" s="16">
        <v>900</v>
      </c>
      <c r="O437" s="16">
        <v>333</v>
      </c>
      <c r="P437" s="16"/>
      <c r="Q437" s="16"/>
      <c r="R437" s="16"/>
      <c r="S437" s="17">
        <f t="shared" si="392"/>
        <v>26800</v>
      </c>
      <c r="T437" s="16">
        <v>26800</v>
      </c>
      <c r="U437" s="16"/>
      <c r="V437" s="16"/>
      <c r="W437" s="16"/>
      <c r="X437" s="17">
        <f t="shared" si="393"/>
        <v>0</v>
      </c>
      <c r="Y437" s="16" t="s">
        <v>1175</v>
      </c>
      <c r="Z437" s="16" t="s">
        <v>62</v>
      </c>
      <c r="AA437" s="16" t="s">
        <v>1181</v>
      </c>
      <c r="AB437" s="16">
        <v>41</v>
      </c>
      <c r="AC437" s="16" t="s">
        <v>63</v>
      </c>
    </row>
    <row r="438" spans="1:29">
      <c r="A438" s="11">
        <v>45408</v>
      </c>
      <c r="B438" s="62" t="s">
        <v>677</v>
      </c>
      <c r="C438" s="13" t="s">
        <v>1052</v>
      </c>
      <c r="D438" s="13" t="s">
        <v>1053</v>
      </c>
      <c r="E438" s="14">
        <v>35</v>
      </c>
      <c r="F438" s="15">
        <f t="shared" ref="F438" si="394">SUM(E438-G438)</f>
        <v>0.28999999999999915</v>
      </c>
      <c r="G438" s="16">
        <v>34.71</v>
      </c>
      <c r="H438" s="16">
        <v>1850</v>
      </c>
      <c r="I438" s="17">
        <f t="shared" ref="I438" si="395">G438*H438</f>
        <v>64213.5</v>
      </c>
      <c r="J438" s="16"/>
      <c r="K438" s="16"/>
      <c r="L438" s="17">
        <f t="shared" ref="L438" si="396">I438+J438+K438</f>
        <v>64213.5</v>
      </c>
      <c r="M438" s="16">
        <v>54000</v>
      </c>
      <c r="N438" s="16"/>
      <c r="O438" s="16">
        <v>313</v>
      </c>
      <c r="P438" s="16"/>
      <c r="Q438" s="16"/>
      <c r="R438" s="16"/>
      <c r="S438" s="17">
        <f t="shared" ref="S438" si="397">L438-M438-N438-O438-P438-Q438-R438</f>
        <v>9900.5</v>
      </c>
      <c r="T438" s="16">
        <v>9900.5</v>
      </c>
      <c r="U438" s="16"/>
      <c r="V438" s="16"/>
      <c r="W438" s="16"/>
      <c r="X438" s="17">
        <f t="shared" ref="X438" si="398">S438-T438-U438-V438-W438</f>
        <v>0</v>
      </c>
      <c r="Y438" s="16" t="s">
        <v>1269</v>
      </c>
      <c r="Z438" s="16" t="s">
        <v>62</v>
      </c>
      <c r="AA438" s="16" t="s">
        <v>439</v>
      </c>
      <c r="AB438" s="16">
        <v>44</v>
      </c>
      <c r="AC438" s="16" t="s">
        <v>63</v>
      </c>
    </row>
    <row r="439" spans="1:29">
      <c r="A439" s="11">
        <v>45409</v>
      </c>
      <c r="B439" s="62" t="s">
        <v>677</v>
      </c>
      <c r="C439" s="13" t="s">
        <v>1123</v>
      </c>
      <c r="D439" s="13" t="s">
        <v>400</v>
      </c>
      <c r="E439" s="14">
        <v>41.79</v>
      </c>
      <c r="F439" s="15">
        <f t="shared" ref="F439:F443" si="399">SUM(E439-G439)</f>
        <v>0.46000000000000085</v>
      </c>
      <c r="G439" s="16">
        <v>41.33</v>
      </c>
      <c r="H439" s="16">
        <v>1850</v>
      </c>
      <c r="I439" s="17">
        <f t="shared" ref="I439:I443" si="400">G439*H439</f>
        <v>76460.5</v>
      </c>
      <c r="J439" s="16"/>
      <c r="K439" s="16"/>
      <c r="L439" s="17">
        <f t="shared" ref="L439:L443" si="401">I439+J439+K439</f>
        <v>76460.5</v>
      </c>
      <c r="M439" s="16">
        <v>67000</v>
      </c>
      <c r="N439" s="16">
        <v>1600</v>
      </c>
      <c r="O439" s="16">
        <v>360</v>
      </c>
      <c r="P439" s="16"/>
      <c r="Q439" s="16"/>
      <c r="R439" s="16"/>
      <c r="S439" s="17">
        <f t="shared" ref="S439:S443" si="402">L439-M439-N439-O439-P439-Q439-R439</f>
        <v>7500.5</v>
      </c>
      <c r="T439" s="16">
        <v>7500.5</v>
      </c>
      <c r="U439" s="16"/>
      <c r="V439" s="16"/>
      <c r="W439" s="16"/>
      <c r="X439" s="17">
        <f t="shared" ref="X439:X443" si="403">S439-T439-U439-V439-W439</f>
        <v>0</v>
      </c>
      <c r="Y439" s="16" t="s">
        <v>1269</v>
      </c>
      <c r="Z439" s="16" t="s">
        <v>62</v>
      </c>
      <c r="AA439" s="16" t="s">
        <v>616</v>
      </c>
      <c r="AB439" s="16">
        <v>46</v>
      </c>
      <c r="AC439" s="16" t="s">
        <v>63</v>
      </c>
    </row>
    <row r="440" spans="1:29">
      <c r="A440" s="11">
        <v>45409</v>
      </c>
      <c r="B440" s="62" t="s">
        <v>677</v>
      </c>
      <c r="C440" s="13" t="s">
        <v>1124</v>
      </c>
      <c r="D440" s="13" t="s">
        <v>1125</v>
      </c>
      <c r="E440" s="14">
        <v>41.97</v>
      </c>
      <c r="F440" s="15">
        <f t="shared" si="399"/>
        <v>0.31000000000000227</v>
      </c>
      <c r="G440" s="16">
        <v>41.66</v>
      </c>
      <c r="H440" s="16">
        <v>1850</v>
      </c>
      <c r="I440" s="17">
        <f t="shared" si="400"/>
        <v>77071</v>
      </c>
      <c r="J440" s="16"/>
      <c r="K440" s="16"/>
      <c r="L440" s="17">
        <f t="shared" si="401"/>
        <v>77071</v>
      </c>
      <c r="M440" s="16">
        <v>65000</v>
      </c>
      <c r="N440" s="16">
        <v>100</v>
      </c>
      <c r="O440" s="16">
        <v>351</v>
      </c>
      <c r="P440" s="16"/>
      <c r="Q440" s="16"/>
      <c r="R440" s="16">
        <v>770</v>
      </c>
      <c r="S440" s="17">
        <f t="shared" si="402"/>
        <v>10850</v>
      </c>
      <c r="T440" s="16">
        <v>10850</v>
      </c>
      <c r="U440" s="16"/>
      <c r="V440" s="16"/>
      <c r="W440" s="16"/>
      <c r="X440" s="17">
        <f t="shared" si="403"/>
        <v>0</v>
      </c>
      <c r="Y440" s="16" t="s">
        <v>1289</v>
      </c>
      <c r="Z440" s="16" t="s">
        <v>62</v>
      </c>
      <c r="AA440" s="16" t="s">
        <v>991</v>
      </c>
      <c r="AB440" s="16">
        <v>51</v>
      </c>
      <c r="AC440" s="16" t="s">
        <v>63</v>
      </c>
    </row>
    <row r="441" spans="1:29">
      <c r="A441" s="11">
        <v>45409</v>
      </c>
      <c r="B441" s="62" t="s">
        <v>677</v>
      </c>
      <c r="C441" s="13" t="s">
        <v>1126</v>
      </c>
      <c r="D441" s="13" t="s">
        <v>1127</v>
      </c>
      <c r="E441" s="14">
        <v>26.57</v>
      </c>
      <c r="F441" s="15">
        <f t="shared" si="399"/>
        <v>0.12000000000000099</v>
      </c>
      <c r="G441" s="16">
        <v>26.45</v>
      </c>
      <c r="H441" s="16">
        <v>1850</v>
      </c>
      <c r="I441" s="17">
        <f t="shared" si="400"/>
        <v>48932.5</v>
      </c>
      <c r="J441" s="16"/>
      <c r="K441" s="16"/>
      <c r="L441" s="17">
        <f t="shared" si="401"/>
        <v>48932.5</v>
      </c>
      <c r="M441" s="16">
        <v>35000</v>
      </c>
      <c r="N441" s="16"/>
      <c r="O441" s="16">
        <v>332</v>
      </c>
      <c r="P441" s="16"/>
      <c r="Q441" s="16"/>
      <c r="R441" s="16"/>
      <c r="S441" s="17">
        <f t="shared" si="402"/>
        <v>13600.5</v>
      </c>
      <c r="T441" s="16">
        <v>13600.5</v>
      </c>
      <c r="U441" s="16"/>
      <c r="V441" s="16"/>
      <c r="W441" s="16"/>
      <c r="X441" s="17">
        <f t="shared" si="403"/>
        <v>0</v>
      </c>
      <c r="Y441" s="16" t="s">
        <v>1269</v>
      </c>
      <c r="Z441" s="16" t="s">
        <v>62</v>
      </c>
      <c r="AA441" s="16" t="s">
        <v>1273</v>
      </c>
      <c r="AB441" s="16">
        <v>47</v>
      </c>
      <c r="AC441" s="16" t="s">
        <v>63</v>
      </c>
    </row>
    <row r="442" spans="1:29">
      <c r="A442" s="11">
        <v>45410</v>
      </c>
      <c r="B442" s="62" t="s">
        <v>677</v>
      </c>
      <c r="C442" s="13" t="s">
        <v>1128</v>
      </c>
      <c r="D442" s="13" t="s">
        <v>1129</v>
      </c>
      <c r="E442" s="14">
        <v>41.4</v>
      </c>
      <c r="F442" s="15">
        <f t="shared" si="399"/>
        <v>0.35000000000000142</v>
      </c>
      <c r="G442" s="16">
        <v>41.05</v>
      </c>
      <c r="H442" s="16">
        <v>1850</v>
      </c>
      <c r="I442" s="17">
        <f t="shared" si="400"/>
        <v>75942.5</v>
      </c>
      <c r="J442" s="16"/>
      <c r="K442" s="16"/>
      <c r="L442" s="17">
        <f t="shared" si="401"/>
        <v>75942.5</v>
      </c>
      <c r="M442" s="16">
        <v>65000</v>
      </c>
      <c r="N442" s="16">
        <v>500</v>
      </c>
      <c r="O442" s="16">
        <v>342</v>
      </c>
      <c r="P442" s="16"/>
      <c r="Q442" s="16"/>
      <c r="R442" s="16"/>
      <c r="S442" s="17">
        <f t="shared" si="402"/>
        <v>10100.5</v>
      </c>
      <c r="T442" s="16">
        <v>10100.5</v>
      </c>
      <c r="U442" s="16"/>
      <c r="V442" s="16"/>
      <c r="W442" s="16"/>
      <c r="X442" s="17">
        <f t="shared" si="403"/>
        <v>0</v>
      </c>
      <c r="Y442" s="16" t="s">
        <v>1269</v>
      </c>
      <c r="Z442" s="16" t="s">
        <v>62</v>
      </c>
      <c r="AA442" s="16" t="s">
        <v>1089</v>
      </c>
      <c r="AB442" s="16">
        <v>48</v>
      </c>
      <c r="AC442" s="16" t="s">
        <v>63</v>
      </c>
    </row>
    <row r="443" spans="1:29">
      <c r="A443" s="11">
        <v>45410</v>
      </c>
      <c r="B443" s="62" t="s">
        <v>677</v>
      </c>
      <c r="C443" s="13" t="s">
        <v>1130</v>
      </c>
      <c r="D443" s="13" t="s">
        <v>1131</v>
      </c>
      <c r="E443" s="14">
        <v>41.05</v>
      </c>
      <c r="F443" s="15">
        <f t="shared" si="399"/>
        <v>0.43999999999999773</v>
      </c>
      <c r="G443" s="16">
        <v>40.61</v>
      </c>
      <c r="H443" s="16">
        <v>1850</v>
      </c>
      <c r="I443" s="17">
        <f t="shared" si="400"/>
        <v>75128.5</v>
      </c>
      <c r="J443" s="16"/>
      <c r="K443" s="16"/>
      <c r="L443" s="17">
        <f t="shared" si="401"/>
        <v>75128.5</v>
      </c>
      <c r="M443" s="16">
        <v>55000</v>
      </c>
      <c r="N443" s="16">
        <v>1400</v>
      </c>
      <c r="O443" s="16">
        <v>327</v>
      </c>
      <c r="P443" s="16"/>
      <c r="Q443" s="16"/>
      <c r="R443" s="16">
        <v>751</v>
      </c>
      <c r="S443" s="17">
        <f t="shared" si="402"/>
        <v>17650.5</v>
      </c>
      <c r="T443" s="16">
        <v>17650.5</v>
      </c>
      <c r="U443" s="16"/>
      <c r="V443" s="16"/>
      <c r="W443" s="16"/>
      <c r="X443" s="17">
        <f t="shared" si="403"/>
        <v>0</v>
      </c>
      <c r="Y443" s="16" t="s">
        <v>1289</v>
      </c>
      <c r="Z443" s="16" t="s">
        <v>62</v>
      </c>
      <c r="AA443" s="16" t="s">
        <v>1293</v>
      </c>
      <c r="AB443" s="16">
        <v>50</v>
      </c>
      <c r="AC443" s="16" t="s">
        <v>63</v>
      </c>
    </row>
    <row r="444" spans="1:29">
      <c r="A444" s="11">
        <v>45411</v>
      </c>
      <c r="B444" s="62" t="s">
        <v>677</v>
      </c>
      <c r="C444" s="13" t="s">
        <v>1190</v>
      </c>
      <c r="D444" s="13" t="s">
        <v>1191</v>
      </c>
      <c r="E444" s="14">
        <v>40.1</v>
      </c>
      <c r="F444" s="15">
        <f t="shared" ref="F444" si="404">SUM(E444-G444)</f>
        <v>0.30000000000000426</v>
      </c>
      <c r="G444" s="16">
        <v>39.799999999999997</v>
      </c>
      <c r="H444" s="16">
        <v>1850</v>
      </c>
      <c r="I444" s="17">
        <f t="shared" ref="I444" si="405">G444*H444</f>
        <v>73630</v>
      </c>
      <c r="J444" s="16"/>
      <c r="K444" s="16"/>
      <c r="L444" s="17">
        <f t="shared" ref="L444" si="406">I444+J444+K444</f>
        <v>73630</v>
      </c>
      <c r="M444" s="16">
        <v>0</v>
      </c>
      <c r="N444" s="16"/>
      <c r="O444" s="16">
        <v>330</v>
      </c>
      <c r="P444" s="16"/>
      <c r="Q444" s="16"/>
      <c r="R444" s="16"/>
      <c r="S444" s="17">
        <f t="shared" ref="S444" si="407">L444-M444-N444-O444-P444-Q444-R444</f>
        <v>73300</v>
      </c>
      <c r="T444" s="16">
        <v>73300</v>
      </c>
      <c r="U444" s="16"/>
      <c r="V444" s="16"/>
      <c r="W444" s="16"/>
      <c r="X444" s="17">
        <f t="shared" ref="X444" si="408">S444-T444-U444-V444-W444</f>
        <v>0</v>
      </c>
      <c r="Y444" s="16" t="s">
        <v>1278</v>
      </c>
      <c r="Z444" s="16" t="s">
        <v>62</v>
      </c>
      <c r="AA444" s="16" t="s">
        <v>1279</v>
      </c>
      <c r="AB444" s="16">
        <v>49</v>
      </c>
      <c r="AC444" s="16" t="s">
        <v>63</v>
      </c>
    </row>
    <row r="446" spans="1:29">
      <c r="A446" s="11">
        <v>45400</v>
      </c>
      <c r="B446" s="62" t="s">
        <v>697</v>
      </c>
      <c r="C446" s="13" t="s">
        <v>698</v>
      </c>
      <c r="D446" s="13" t="s">
        <v>699</v>
      </c>
      <c r="E446" s="14">
        <v>34.28</v>
      </c>
      <c r="F446" s="15">
        <f t="shared" ref="F446:F447" si="409">SUM(E446-G446)</f>
        <v>0.14000000000000057</v>
      </c>
      <c r="G446" s="16">
        <v>34.14</v>
      </c>
      <c r="H446" s="16">
        <v>1800</v>
      </c>
      <c r="I446" s="17">
        <f t="shared" ref="I446:I447" si="410">G446*H446</f>
        <v>61452</v>
      </c>
      <c r="J446" s="16"/>
      <c r="K446" s="16"/>
      <c r="L446" s="17">
        <f t="shared" ref="L446:L447" si="411">I446+J446+K446</f>
        <v>61452</v>
      </c>
      <c r="M446" s="16">
        <v>40000</v>
      </c>
      <c r="N446" s="16"/>
      <c r="O446" s="16">
        <v>352</v>
      </c>
      <c r="P446" s="16"/>
      <c r="Q446" s="16"/>
      <c r="R446" s="16"/>
      <c r="S446" s="17">
        <f t="shared" ref="S446:S447" si="412">L446-M446-N446-O446-P446-Q446-R446</f>
        <v>21100</v>
      </c>
      <c r="T446" s="16">
        <v>21100</v>
      </c>
      <c r="U446" s="16"/>
      <c r="V446" s="16"/>
      <c r="W446" s="16"/>
      <c r="X446" s="17">
        <f t="shared" ref="X446:X447" si="413">S446-T446-U446-V446-W446</f>
        <v>0</v>
      </c>
      <c r="Y446" s="16" t="s">
        <v>879</v>
      </c>
      <c r="Z446" s="16" t="s">
        <v>62</v>
      </c>
      <c r="AA446" s="16" t="s">
        <v>900</v>
      </c>
      <c r="AB446" s="16">
        <v>36</v>
      </c>
      <c r="AC446" s="16" t="s">
        <v>63</v>
      </c>
    </row>
    <row r="447" spans="1:29">
      <c r="A447" s="11">
        <v>45400</v>
      </c>
      <c r="B447" s="62" t="s">
        <v>697</v>
      </c>
      <c r="C447" s="13" t="s">
        <v>700</v>
      </c>
      <c r="D447" s="13" t="s">
        <v>701</v>
      </c>
      <c r="E447" s="14">
        <v>34.4</v>
      </c>
      <c r="F447" s="15">
        <f t="shared" si="409"/>
        <v>0.15999999999999659</v>
      </c>
      <c r="G447" s="16">
        <v>34.24</v>
      </c>
      <c r="H447" s="16">
        <v>1800</v>
      </c>
      <c r="I447" s="17">
        <f t="shared" si="410"/>
        <v>61632</v>
      </c>
      <c r="J447" s="16"/>
      <c r="K447" s="16"/>
      <c r="L447" s="17">
        <f t="shared" si="411"/>
        <v>61632</v>
      </c>
      <c r="M447" s="16">
        <v>42000</v>
      </c>
      <c r="N447" s="16"/>
      <c r="O447" s="16">
        <v>332</v>
      </c>
      <c r="P447" s="16"/>
      <c r="Q447" s="16"/>
      <c r="R447" s="16"/>
      <c r="S447" s="17">
        <f t="shared" si="412"/>
        <v>19300</v>
      </c>
      <c r="T447" s="16">
        <v>19300</v>
      </c>
      <c r="U447" s="16"/>
      <c r="V447" s="16"/>
      <c r="W447" s="16"/>
      <c r="X447" s="17">
        <f t="shared" si="413"/>
        <v>0</v>
      </c>
      <c r="Y447" s="16" t="s">
        <v>974</v>
      </c>
      <c r="Z447" s="16" t="s">
        <v>62</v>
      </c>
      <c r="AA447" s="16" t="s">
        <v>986</v>
      </c>
      <c r="AB447" s="16">
        <v>37</v>
      </c>
      <c r="AC447" s="16" t="s">
        <v>63</v>
      </c>
    </row>
    <row r="448" spans="1:29">
      <c r="A448" s="11">
        <v>45401</v>
      </c>
      <c r="B448" s="62" t="s">
        <v>697</v>
      </c>
      <c r="C448" s="13" t="s">
        <v>792</v>
      </c>
      <c r="D448" s="13" t="s">
        <v>793</v>
      </c>
      <c r="E448" s="14">
        <v>39.9</v>
      </c>
      <c r="F448" s="15">
        <f t="shared" ref="F448:F450" si="414">SUM(E448-G448)</f>
        <v>0</v>
      </c>
      <c r="G448" s="16">
        <v>39.9</v>
      </c>
      <c r="H448" s="16">
        <v>1800</v>
      </c>
      <c r="I448" s="17">
        <f t="shared" ref="I448:I450" si="415">G448*H448</f>
        <v>71820</v>
      </c>
      <c r="J448" s="16"/>
      <c r="K448" s="16"/>
      <c r="L448" s="17">
        <f t="shared" ref="L448:L450" si="416">I448+J448+K448</f>
        <v>71820</v>
      </c>
      <c r="M448" s="16">
        <v>60000</v>
      </c>
      <c r="N448" s="16"/>
      <c r="O448" s="16">
        <v>320</v>
      </c>
      <c r="P448" s="16"/>
      <c r="Q448" s="16"/>
      <c r="R448" s="16"/>
      <c r="S448" s="17">
        <f t="shared" ref="S448:S450" si="417">L448-M448-N448-O448-P448-Q448-R448</f>
        <v>11500</v>
      </c>
      <c r="T448" s="16">
        <v>11500</v>
      </c>
      <c r="U448" s="16"/>
      <c r="V448" s="16"/>
      <c r="W448" s="16"/>
      <c r="X448" s="17">
        <f t="shared" ref="X448:X450" si="418">S448-T448-U448-V448-W448</f>
        <v>0</v>
      </c>
      <c r="Y448" s="16" t="s">
        <v>974</v>
      </c>
      <c r="Z448" s="16" t="s">
        <v>62</v>
      </c>
      <c r="AA448" s="16" t="s">
        <v>987</v>
      </c>
      <c r="AB448" s="16">
        <v>38</v>
      </c>
      <c r="AC448" s="16" t="s">
        <v>63</v>
      </c>
    </row>
    <row r="449" spans="1:29">
      <c r="A449" s="11">
        <v>45401</v>
      </c>
      <c r="B449" s="62" t="s">
        <v>697</v>
      </c>
      <c r="C449" s="13" t="s">
        <v>794</v>
      </c>
      <c r="D449" s="13" t="s">
        <v>795</v>
      </c>
      <c r="E449" s="14">
        <v>34.75</v>
      </c>
      <c r="F449" s="15">
        <f t="shared" si="414"/>
        <v>0</v>
      </c>
      <c r="G449" s="16">
        <v>34.75</v>
      </c>
      <c r="H449" s="16">
        <v>1800</v>
      </c>
      <c r="I449" s="17">
        <f t="shared" si="415"/>
        <v>62550</v>
      </c>
      <c r="J449" s="16"/>
      <c r="K449" s="16"/>
      <c r="L449" s="17">
        <f t="shared" si="416"/>
        <v>62550</v>
      </c>
      <c r="M449" s="16">
        <v>48000</v>
      </c>
      <c r="N449" s="16"/>
      <c r="O449" s="16">
        <v>350</v>
      </c>
      <c r="P449" s="16"/>
      <c r="Q449" s="16"/>
      <c r="R449" s="16"/>
      <c r="S449" s="17">
        <f t="shared" si="417"/>
        <v>14200</v>
      </c>
      <c r="T449" s="16">
        <v>14200</v>
      </c>
      <c r="U449" s="16"/>
      <c r="V449" s="16"/>
      <c r="W449" s="16"/>
      <c r="X449" s="17">
        <f t="shared" si="418"/>
        <v>0</v>
      </c>
      <c r="Y449" s="16" t="s">
        <v>879</v>
      </c>
      <c r="Z449" s="16" t="s">
        <v>62</v>
      </c>
      <c r="AA449" s="16" t="s">
        <v>899</v>
      </c>
      <c r="AB449" s="16">
        <v>35</v>
      </c>
      <c r="AC449" s="16" t="s">
        <v>63</v>
      </c>
    </row>
    <row r="450" spans="1:29">
      <c r="A450" s="11">
        <v>45401</v>
      </c>
      <c r="B450" s="62" t="s">
        <v>697</v>
      </c>
      <c r="C450" s="13" t="s">
        <v>796</v>
      </c>
      <c r="D450" s="13" t="s">
        <v>797</v>
      </c>
      <c r="E450" s="14">
        <v>34.049999999999997</v>
      </c>
      <c r="F450" s="15">
        <f t="shared" si="414"/>
        <v>0</v>
      </c>
      <c r="G450" s="16">
        <v>34.049999999999997</v>
      </c>
      <c r="H450" s="16">
        <v>1800</v>
      </c>
      <c r="I450" s="17">
        <f t="shared" si="415"/>
        <v>61289.999999999993</v>
      </c>
      <c r="J450" s="16"/>
      <c r="K450" s="16"/>
      <c r="L450" s="17">
        <f t="shared" si="416"/>
        <v>61289.999999999993</v>
      </c>
      <c r="M450" s="16">
        <v>20000</v>
      </c>
      <c r="N450" s="16"/>
      <c r="O450" s="16">
        <v>340</v>
      </c>
      <c r="P450" s="16"/>
      <c r="Q450" s="16"/>
      <c r="R450" s="16"/>
      <c r="S450" s="17">
        <f t="shared" si="417"/>
        <v>40949.999999999993</v>
      </c>
      <c r="T450" s="16">
        <v>40950</v>
      </c>
      <c r="U450" s="16"/>
      <c r="V450" s="16"/>
      <c r="W450" s="16"/>
      <c r="X450" s="17">
        <f t="shared" si="418"/>
        <v>-7.2759576141834259E-12</v>
      </c>
      <c r="Y450" s="16" t="s">
        <v>993</v>
      </c>
      <c r="Z450" s="16" t="s">
        <v>62</v>
      </c>
      <c r="AA450" s="16" t="s">
        <v>995</v>
      </c>
      <c r="AB450" s="16">
        <v>39</v>
      </c>
      <c r="AC450" s="16" t="s">
        <v>63</v>
      </c>
    </row>
    <row r="452" spans="1:29">
      <c r="A452" s="11">
        <v>45408</v>
      </c>
      <c r="B452" s="62" t="s">
        <v>1035</v>
      </c>
      <c r="C452" s="13" t="s">
        <v>1036</v>
      </c>
      <c r="D452" s="13" t="s">
        <v>1043</v>
      </c>
      <c r="E452" s="14">
        <v>24.664999999999999</v>
      </c>
      <c r="F452" s="15">
        <f t="shared" ref="F452:F458" si="419">SUM(E452-G452)</f>
        <v>0.45499999999999829</v>
      </c>
      <c r="G452" s="16">
        <v>24.21</v>
      </c>
      <c r="H452" s="16">
        <v>1500</v>
      </c>
      <c r="I452" s="17">
        <f t="shared" ref="I452:I458" si="420">G452*H452</f>
        <v>36315</v>
      </c>
      <c r="J452" s="16"/>
      <c r="K452" s="16"/>
      <c r="L452" s="17">
        <f t="shared" ref="L452:L458" si="421">I452+J452+K452</f>
        <v>36315</v>
      </c>
      <c r="M452" s="16">
        <v>15000</v>
      </c>
      <c r="N452" s="16">
        <v>2070</v>
      </c>
      <c r="O452" s="16">
        <v>345</v>
      </c>
      <c r="P452" s="16"/>
      <c r="Q452" s="16"/>
      <c r="R452" s="16"/>
      <c r="S452" s="17">
        <f t="shared" ref="S452:S458" si="422">L452-M452-N452-O452-P452-Q452-R452</f>
        <v>18900</v>
      </c>
      <c r="T452" s="16">
        <v>18900</v>
      </c>
      <c r="U452" s="16"/>
      <c r="V452" s="16"/>
      <c r="W452" s="16"/>
      <c r="X452" s="17">
        <f t="shared" ref="X452:X458" si="423">S452-T452-U452-V452-W452</f>
        <v>0</v>
      </c>
      <c r="Y452" s="16" t="s">
        <v>1175</v>
      </c>
      <c r="Z452" s="16" t="s">
        <v>62</v>
      </c>
      <c r="AA452" s="16" t="s">
        <v>1195</v>
      </c>
      <c r="AB452" s="16">
        <v>13</v>
      </c>
      <c r="AC452" s="16" t="s">
        <v>63</v>
      </c>
    </row>
    <row r="453" spans="1:29">
      <c r="A453" s="11">
        <v>45408</v>
      </c>
      <c r="B453" s="62" t="s">
        <v>1035</v>
      </c>
      <c r="C453" s="13" t="s">
        <v>1037</v>
      </c>
      <c r="D453" s="13" t="s">
        <v>1044</v>
      </c>
      <c r="E453" s="14">
        <v>24.995000000000001</v>
      </c>
      <c r="F453" s="15">
        <f t="shared" si="419"/>
        <v>0.46499999999999986</v>
      </c>
      <c r="G453" s="16">
        <v>24.53</v>
      </c>
      <c r="H453" s="16">
        <v>1500</v>
      </c>
      <c r="I453" s="17">
        <f t="shared" si="420"/>
        <v>36795</v>
      </c>
      <c r="J453" s="16"/>
      <c r="K453" s="16"/>
      <c r="L453" s="17">
        <f t="shared" si="421"/>
        <v>36795</v>
      </c>
      <c r="M453" s="16">
        <v>15000</v>
      </c>
      <c r="N453" s="16">
        <v>2115</v>
      </c>
      <c r="O453" s="16">
        <v>330</v>
      </c>
      <c r="P453" s="16"/>
      <c r="Q453" s="16"/>
      <c r="R453" s="16"/>
      <c r="S453" s="17">
        <f t="shared" si="422"/>
        <v>19350</v>
      </c>
      <c r="T453" s="16">
        <v>19350</v>
      </c>
      <c r="U453" s="16"/>
      <c r="V453" s="16"/>
      <c r="W453" s="16"/>
      <c r="X453" s="17">
        <f t="shared" si="423"/>
        <v>0</v>
      </c>
      <c r="Y453" s="16" t="s">
        <v>1175</v>
      </c>
      <c r="Z453" s="16" t="s">
        <v>62</v>
      </c>
      <c r="AA453" s="16" t="s">
        <v>1196</v>
      </c>
      <c r="AB453" s="16">
        <v>14</v>
      </c>
      <c r="AC453" s="16" t="s">
        <v>63</v>
      </c>
    </row>
    <row r="454" spans="1:29">
      <c r="A454" s="11">
        <v>45408</v>
      </c>
      <c r="B454" s="62" t="s">
        <v>1035</v>
      </c>
      <c r="C454" s="13" t="s">
        <v>1038</v>
      </c>
      <c r="D454" s="13" t="s">
        <v>1045</v>
      </c>
      <c r="E454" s="14">
        <v>24.57</v>
      </c>
      <c r="F454" s="15">
        <f t="shared" si="419"/>
        <v>0.51999999999999957</v>
      </c>
      <c r="G454" s="16">
        <v>24.05</v>
      </c>
      <c r="H454" s="16">
        <v>1500</v>
      </c>
      <c r="I454" s="17">
        <f t="shared" si="420"/>
        <v>36075</v>
      </c>
      <c r="J454" s="16"/>
      <c r="K454" s="16"/>
      <c r="L454" s="17">
        <f t="shared" si="421"/>
        <v>36075</v>
      </c>
      <c r="M454" s="16">
        <v>15000</v>
      </c>
      <c r="N454" s="16">
        <v>2340</v>
      </c>
      <c r="O454" s="16">
        <v>335</v>
      </c>
      <c r="P454" s="16"/>
      <c r="Q454" s="16"/>
      <c r="R454" s="16"/>
      <c r="S454" s="17">
        <f t="shared" si="422"/>
        <v>18400</v>
      </c>
      <c r="T454" s="16">
        <v>18400</v>
      </c>
      <c r="U454" s="16"/>
      <c r="V454" s="16"/>
      <c r="W454" s="16"/>
      <c r="X454" s="17">
        <f t="shared" si="423"/>
        <v>0</v>
      </c>
      <c r="Y454" s="16" t="s">
        <v>1175</v>
      </c>
      <c r="Z454" s="16" t="s">
        <v>62</v>
      </c>
      <c r="AA454" s="16" t="s">
        <v>1197</v>
      </c>
      <c r="AB454" s="16">
        <v>15</v>
      </c>
      <c r="AC454" s="16" t="s">
        <v>63</v>
      </c>
    </row>
    <row r="455" spans="1:29">
      <c r="A455" s="11">
        <v>45408</v>
      </c>
      <c r="B455" s="62" t="s">
        <v>1035</v>
      </c>
      <c r="C455" s="13" t="s">
        <v>1039</v>
      </c>
      <c r="D455" s="13" t="s">
        <v>1046</v>
      </c>
      <c r="E455" s="14">
        <v>25.6</v>
      </c>
      <c r="F455" s="15">
        <f t="shared" si="419"/>
        <v>0.35000000000000142</v>
      </c>
      <c r="G455" s="16">
        <v>25.25</v>
      </c>
      <c r="H455" s="16">
        <v>1500</v>
      </c>
      <c r="I455" s="17">
        <f t="shared" si="420"/>
        <v>37875</v>
      </c>
      <c r="J455" s="16"/>
      <c r="K455" s="16"/>
      <c r="L455" s="17">
        <f t="shared" si="421"/>
        <v>37875</v>
      </c>
      <c r="M455" s="16">
        <v>15000</v>
      </c>
      <c r="N455" s="16">
        <v>1575</v>
      </c>
      <c r="O455" s="16">
        <v>350</v>
      </c>
      <c r="P455" s="16"/>
      <c r="Q455" s="16"/>
      <c r="R455" s="16"/>
      <c r="S455" s="17">
        <f t="shared" si="422"/>
        <v>20950</v>
      </c>
      <c r="T455" s="16">
        <v>20950</v>
      </c>
      <c r="U455" s="16"/>
      <c r="V455" s="16"/>
      <c r="W455" s="16"/>
      <c r="X455" s="17">
        <f t="shared" si="423"/>
        <v>0</v>
      </c>
      <c r="Y455" s="16" t="s">
        <v>1175</v>
      </c>
      <c r="Z455" s="16" t="s">
        <v>62</v>
      </c>
      <c r="AA455" s="16" t="s">
        <v>1198</v>
      </c>
      <c r="AB455" s="16">
        <v>16</v>
      </c>
      <c r="AC455" s="16" t="s">
        <v>63</v>
      </c>
    </row>
    <row r="456" spans="1:29">
      <c r="A456" s="11">
        <v>45408</v>
      </c>
      <c r="B456" s="62" t="s">
        <v>1035</v>
      </c>
      <c r="C456" s="13" t="s">
        <v>1040</v>
      </c>
      <c r="D456" s="13" t="s">
        <v>1047</v>
      </c>
      <c r="E456" s="14">
        <v>25.03</v>
      </c>
      <c r="F456" s="15">
        <f t="shared" si="419"/>
        <v>0.45000000000000284</v>
      </c>
      <c r="G456" s="16">
        <v>24.58</v>
      </c>
      <c r="H456" s="16">
        <v>1500</v>
      </c>
      <c r="I456" s="17">
        <f t="shared" si="420"/>
        <v>36870</v>
      </c>
      <c r="J456" s="16"/>
      <c r="K456" s="16"/>
      <c r="L456" s="17">
        <f t="shared" si="421"/>
        <v>36870</v>
      </c>
      <c r="M456" s="16">
        <v>15000</v>
      </c>
      <c r="N456" s="16">
        <v>2025</v>
      </c>
      <c r="O456" s="16">
        <v>345</v>
      </c>
      <c r="P456" s="16"/>
      <c r="Q456" s="16"/>
      <c r="R456" s="16"/>
      <c r="S456" s="17">
        <f t="shared" si="422"/>
        <v>19500</v>
      </c>
      <c r="T456" s="16">
        <v>19500</v>
      </c>
      <c r="U456" s="16"/>
      <c r="V456" s="16"/>
      <c r="W456" s="16"/>
      <c r="X456" s="17">
        <f t="shared" si="423"/>
        <v>0</v>
      </c>
      <c r="Y456" s="16" t="s">
        <v>1175</v>
      </c>
      <c r="Z456" s="16" t="s">
        <v>62</v>
      </c>
      <c r="AA456" s="16" t="s">
        <v>1199</v>
      </c>
      <c r="AB456" s="16">
        <v>17</v>
      </c>
      <c r="AC456" s="16" t="s">
        <v>63</v>
      </c>
    </row>
    <row r="457" spans="1:29">
      <c r="A457" s="11">
        <v>45408</v>
      </c>
      <c r="B457" s="62" t="s">
        <v>1035</v>
      </c>
      <c r="C457" s="13" t="s">
        <v>1041</v>
      </c>
      <c r="D457" s="13" t="s">
        <v>1048</v>
      </c>
      <c r="E457" s="14">
        <v>29.925000000000001</v>
      </c>
      <c r="F457" s="15">
        <f t="shared" si="419"/>
        <v>0.30499999999999972</v>
      </c>
      <c r="G457" s="16">
        <v>29.62</v>
      </c>
      <c r="H457" s="16">
        <v>1500</v>
      </c>
      <c r="I457" s="17">
        <f t="shared" si="420"/>
        <v>44430</v>
      </c>
      <c r="J457" s="16"/>
      <c r="K457" s="16"/>
      <c r="L457" s="17">
        <f t="shared" si="421"/>
        <v>44430</v>
      </c>
      <c r="M457" s="16">
        <v>15000</v>
      </c>
      <c r="N457" s="16">
        <v>1395</v>
      </c>
      <c r="O457" s="16">
        <v>335</v>
      </c>
      <c r="P457" s="16"/>
      <c r="Q457" s="16"/>
      <c r="R457" s="16"/>
      <c r="S457" s="17">
        <f t="shared" si="422"/>
        <v>27700</v>
      </c>
      <c r="T457" s="16">
        <v>27700</v>
      </c>
      <c r="U457" s="16"/>
      <c r="V457" s="16"/>
      <c r="W457" s="16"/>
      <c r="X457" s="17">
        <f t="shared" si="423"/>
        <v>0</v>
      </c>
      <c r="Y457" s="16" t="s">
        <v>1192</v>
      </c>
      <c r="Z457" s="16" t="s">
        <v>62</v>
      </c>
      <c r="AA457" s="16" t="s">
        <v>1245</v>
      </c>
      <c r="AB457" s="16">
        <v>18</v>
      </c>
      <c r="AC457" s="16" t="s">
        <v>63</v>
      </c>
    </row>
    <row r="458" spans="1:29">
      <c r="A458" s="11">
        <v>45408</v>
      </c>
      <c r="B458" s="62" t="s">
        <v>1035</v>
      </c>
      <c r="C458" s="13" t="s">
        <v>1042</v>
      </c>
      <c r="D458" s="13" t="s">
        <v>1049</v>
      </c>
      <c r="E458" s="14">
        <v>25.37</v>
      </c>
      <c r="F458" s="15">
        <f t="shared" si="419"/>
        <v>0.10999999999999943</v>
      </c>
      <c r="G458" s="16">
        <v>25.26</v>
      </c>
      <c r="H458" s="16">
        <v>1500</v>
      </c>
      <c r="I458" s="17">
        <f t="shared" si="420"/>
        <v>37890</v>
      </c>
      <c r="J458" s="16"/>
      <c r="K458" s="16"/>
      <c r="L458" s="17">
        <f t="shared" si="421"/>
        <v>37890</v>
      </c>
      <c r="M458" s="16">
        <v>15000</v>
      </c>
      <c r="N458" s="16">
        <v>495</v>
      </c>
      <c r="O458" s="16">
        <v>345</v>
      </c>
      <c r="P458" s="16"/>
      <c r="Q458" s="16"/>
      <c r="R458" s="16"/>
      <c r="S458" s="17">
        <f t="shared" si="422"/>
        <v>22050</v>
      </c>
      <c r="T458" s="16">
        <v>22050</v>
      </c>
      <c r="U458" s="16"/>
      <c r="V458" s="16"/>
      <c r="W458" s="16"/>
      <c r="X458" s="17">
        <f t="shared" si="423"/>
        <v>0</v>
      </c>
      <c r="Y458" s="16" t="s">
        <v>1192</v>
      </c>
      <c r="Z458" s="16" t="s">
        <v>62</v>
      </c>
      <c r="AA458" s="16" t="s">
        <v>1246</v>
      </c>
      <c r="AB458" s="16">
        <v>19</v>
      </c>
      <c r="AC458" s="16" t="s">
        <v>63</v>
      </c>
    </row>
    <row r="459" spans="1:29">
      <c r="A459" s="11">
        <v>45409</v>
      </c>
      <c r="B459" s="62" t="s">
        <v>1035</v>
      </c>
      <c r="C459" s="13" t="s">
        <v>1099</v>
      </c>
      <c r="D459" s="13" t="s">
        <v>1097</v>
      </c>
      <c r="E459" s="14">
        <v>24.655000000000001</v>
      </c>
      <c r="F459" s="15">
        <f t="shared" ref="F459:F460" si="424">SUM(E459-G459)</f>
        <v>0.28500000000000014</v>
      </c>
      <c r="G459" s="16">
        <v>24.37</v>
      </c>
      <c r="H459" s="16">
        <v>1500</v>
      </c>
      <c r="I459" s="17">
        <f t="shared" ref="I459:I460" si="425">G459*H459</f>
        <v>36555</v>
      </c>
      <c r="J459" s="16"/>
      <c r="K459" s="16"/>
      <c r="L459" s="17">
        <f t="shared" ref="L459:L460" si="426">I459+J459+K459</f>
        <v>36555</v>
      </c>
      <c r="M459" s="16">
        <v>15000</v>
      </c>
      <c r="N459" s="16">
        <v>1305</v>
      </c>
      <c r="O459" s="16">
        <v>350</v>
      </c>
      <c r="P459" s="16"/>
      <c r="Q459" s="16"/>
      <c r="R459" s="16"/>
      <c r="S459" s="17">
        <f t="shared" ref="S459:S460" si="427">L459-M459-N459-O459-P459-Q459-R459</f>
        <v>19900</v>
      </c>
      <c r="T459" s="16">
        <v>19900</v>
      </c>
      <c r="U459" s="16"/>
      <c r="V459" s="16"/>
      <c r="W459" s="16"/>
      <c r="X459" s="17">
        <f t="shared" ref="X459:X460" si="428">S459-T459-U459-V459-W459</f>
        <v>0</v>
      </c>
      <c r="Y459" s="16" t="s">
        <v>1192</v>
      </c>
      <c r="Z459" s="16" t="s">
        <v>62</v>
      </c>
      <c r="AA459" s="16" t="s">
        <v>1247</v>
      </c>
      <c r="AB459" s="16">
        <v>20</v>
      </c>
      <c r="AC459" s="16" t="s">
        <v>63</v>
      </c>
    </row>
    <row r="460" spans="1:29">
      <c r="A460" s="11">
        <v>45409</v>
      </c>
      <c r="B460" s="62" t="s">
        <v>1035</v>
      </c>
      <c r="C460" s="13" t="s">
        <v>1100</v>
      </c>
      <c r="D460" s="13" t="s">
        <v>1098</v>
      </c>
      <c r="E460" s="14">
        <v>24.934999999999999</v>
      </c>
      <c r="F460" s="15">
        <f t="shared" si="424"/>
        <v>0.27499999999999858</v>
      </c>
      <c r="G460" s="16">
        <v>24.66</v>
      </c>
      <c r="H460" s="16">
        <v>1500</v>
      </c>
      <c r="I460" s="17">
        <f t="shared" si="425"/>
        <v>36990</v>
      </c>
      <c r="J460" s="16"/>
      <c r="K460" s="16"/>
      <c r="L460" s="17">
        <f t="shared" si="426"/>
        <v>36990</v>
      </c>
      <c r="M460" s="16">
        <v>15000</v>
      </c>
      <c r="N460" s="16">
        <v>1260</v>
      </c>
      <c r="O460" s="16">
        <v>330</v>
      </c>
      <c r="P460" s="16"/>
      <c r="Q460" s="16"/>
      <c r="R460" s="16"/>
      <c r="S460" s="17">
        <f t="shared" si="427"/>
        <v>20400</v>
      </c>
      <c r="T460" s="16">
        <v>20400</v>
      </c>
      <c r="U460" s="16"/>
      <c r="V460" s="16"/>
      <c r="W460" s="16"/>
      <c r="X460" s="17">
        <f t="shared" si="428"/>
        <v>0</v>
      </c>
      <c r="Y460" s="16" t="s">
        <v>1192</v>
      </c>
      <c r="Z460" s="16" t="s">
        <v>62</v>
      </c>
      <c r="AA460" s="16" t="s">
        <v>1248</v>
      </c>
      <c r="AB460" s="16">
        <v>21</v>
      </c>
      <c r="AC460" s="16" t="s">
        <v>63</v>
      </c>
    </row>
    <row r="461" spans="1:29">
      <c r="A461" s="11">
        <v>45411</v>
      </c>
      <c r="B461" s="62" t="s">
        <v>1035</v>
      </c>
      <c r="C461" s="13" t="s">
        <v>1221</v>
      </c>
      <c r="D461" s="13" t="s">
        <v>1215</v>
      </c>
      <c r="E461" s="14">
        <v>25.055</v>
      </c>
      <c r="F461" s="15">
        <f t="shared" ref="F461:F467" si="429">SUM(E461-G461)</f>
        <v>2.4999999999998579E-2</v>
      </c>
      <c r="G461" s="16">
        <v>25.03</v>
      </c>
      <c r="H461" s="16">
        <v>1500</v>
      </c>
      <c r="I461" s="17">
        <f t="shared" ref="I461:I467" si="430">G461*H461</f>
        <v>37545</v>
      </c>
      <c r="J461" s="16"/>
      <c r="K461" s="16"/>
      <c r="L461" s="17">
        <f t="shared" ref="L461:L467" si="431">I461+J461+K461</f>
        <v>37545</v>
      </c>
      <c r="M461" s="16">
        <v>15000</v>
      </c>
      <c r="N461" s="16">
        <v>135</v>
      </c>
      <c r="O461" s="16">
        <v>310</v>
      </c>
      <c r="P461" s="16"/>
      <c r="Q461" s="16"/>
      <c r="R461" s="16"/>
      <c r="S461" s="17">
        <f t="shared" ref="S461:S467" si="432">L461-M461-N461-O461-P461-Q461-R461</f>
        <v>22100</v>
      </c>
      <c r="T461" s="16">
        <v>22100</v>
      </c>
      <c r="U461" s="16"/>
      <c r="V461" s="16"/>
      <c r="W461" s="16"/>
      <c r="X461" s="17">
        <f t="shared" ref="X461:X467" si="433">S461-T461-U461-V461-W461</f>
        <v>0</v>
      </c>
      <c r="Y461" s="16" t="s">
        <v>1192</v>
      </c>
      <c r="Z461" s="16" t="s">
        <v>62</v>
      </c>
      <c r="AA461" s="16" t="s">
        <v>1249</v>
      </c>
      <c r="AB461" s="16">
        <v>22</v>
      </c>
      <c r="AC461" s="16" t="s">
        <v>63</v>
      </c>
    </row>
    <row r="462" spans="1:29">
      <c r="A462" s="11">
        <v>45411</v>
      </c>
      <c r="B462" s="62" t="s">
        <v>1035</v>
      </c>
      <c r="C462" s="13" t="s">
        <v>1222</v>
      </c>
      <c r="D462" s="13" t="s">
        <v>1216</v>
      </c>
      <c r="E462" s="14">
        <v>25.454999999999998</v>
      </c>
      <c r="F462" s="15">
        <f t="shared" si="429"/>
        <v>0.11499999999999844</v>
      </c>
      <c r="G462" s="16">
        <v>25.34</v>
      </c>
      <c r="H462" s="16">
        <v>1500</v>
      </c>
      <c r="I462" s="17">
        <f t="shared" si="430"/>
        <v>38010</v>
      </c>
      <c r="J462" s="16"/>
      <c r="K462" s="16"/>
      <c r="L462" s="17">
        <f t="shared" si="431"/>
        <v>38010</v>
      </c>
      <c r="M462" s="16">
        <v>15000</v>
      </c>
      <c r="N462" s="16">
        <v>540</v>
      </c>
      <c r="O462" s="16">
        <v>320</v>
      </c>
      <c r="P462" s="16"/>
      <c r="Q462" s="16"/>
      <c r="R462" s="16"/>
      <c r="S462" s="17">
        <f t="shared" si="432"/>
        <v>22150</v>
      </c>
      <c r="T462" s="16">
        <v>22150</v>
      </c>
      <c r="U462" s="16"/>
      <c r="V462" s="16"/>
      <c r="W462" s="16"/>
      <c r="X462" s="17">
        <f t="shared" si="433"/>
        <v>0</v>
      </c>
      <c r="Y462" s="16" t="s">
        <v>1269</v>
      </c>
      <c r="Z462" s="16" t="s">
        <v>62</v>
      </c>
      <c r="AA462" s="16" t="s">
        <v>1270</v>
      </c>
      <c r="AB462" s="16">
        <v>26</v>
      </c>
      <c r="AC462" s="16" t="s">
        <v>63</v>
      </c>
    </row>
    <row r="463" spans="1:29">
      <c r="A463" s="11">
        <v>45411</v>
      </c>
      <c r="B463" s="62" t="s">
        <v>1035</v>
      </c>
      <c r="C463" s="13" t="s">
        <v>1223</v>
      </c>
      <c r="D463" s="13" t="s">
        <v>1217</v>
      </c>
      <c r="E463" s="14">
        <v>25.055</v>
      </c>
      <c r="F463" s="15">
        <f t="shared" si="429"/>
        <v>3.5000000000000142E-2</v>
      </c>
      <c r="G463" s="16">
        <v>25.02</v>
      </c>
      <c r="H463" s="16">
        <v>1500</v>
      </c>
      <c r="I463" s="17">
        <f t="shared" si="430"/>
        <v>37530</v>
      </c>
      <c r="J463" s="16"/>
      <c r="K463" s="16"/>
      <c r="L463" s="17">
        <f t="shared" si="431"/>
        <v>37530</v>
      </c>
      <c r="M463" s="16">
        <v>15000</v>
      </c>
      <c r="N463" s="16">
        <v>180</v>
      </c>
      <c r="O463" s="16">
        <v>350</v>
      </c>
      <c r="P463" s="16"/>
      <c r="Q463" s="16"/>
      <c r="R463" s="16"/>
      <c r="S463" s="17">
        <f t="shared" si="432"/>
        <v>22000</v>
      </c>
      <c r="T463" s="16">
        <v>22000</v>
      </c>
      <c r="U463" s="16"/>
      <c r="V463" s="16"/>
      <c r="W463" s="16"/>
      <c r="X463" s="17">
        <f>S463-T463-U463-V463-W463</f>
        <v>0</v>
      </c>
      <c r="Y463" s="16" t="s">
        <v>1269</v>
      </c>
      <c r="Z463" s="16" t="s">
        <v>62</v>
      </c>
      <c r="AA463" s="16" t="s">
        <v>1199</v>
      </c>
      <c r="AB463" s="16">
        <v>27</v>
      </c>
      <c r="AC463" s="16" t="s">
        <v>63</v>
      </c>
    </row>
    <row r="464" spans="1:29">
      <c r="A464" s="11">
        <v>45411</v>
      </c>
      <c r="B464" s="62" t="s">
        <v>1035</v>
      </c>
      <c r="C464" s="13" t="s">
        <v>1224</v>
      </c>
      <c r="D464" s="13" t="s">
        <v>1271</v>
      </c>
      <c r="E464" s="14">
        <v>24.64</v>
      </c>
      <c r="F464" s="15">
        <f t="shared" si="429"/>
        <v>0</v>
      </c>
      <c r="G464" s="16">
        <v>24.64</v>
      </c>
      <c r="H464" s="16">
        <v>1500</v>
      </c>
      <c r="I464" s="17">
        <f t="shared" si="430"/>
        <v>36960</v>
      </c>
      <c r="J464" s="16"/>
      <c r="K464" s="16"/>
      <c r="L464" s="17">
        <f t="shared" si="431"/>
        <v>36960</v>
      </c>
      <c r="M464" s="16">
        <v>15000</v>
      </c>
      <c r="N464" s="16"/>
      <c r="O464" s="16">
        <v>310</v>
      </c>
      <c r="P464" s="16"/>
      <c r="Q464" s="16"/>
      <c r="R464" s="16"/>
      <c r="S464" s="17">
        <f t="shared" si="432"/>
        <v>21650</v>
      </c>
      <c r="T464" s="16">
        <v>21650</v>
      </c>
      <c r="U464" s="16"/>
      <c r="V464" s="16"/>
      <c r="W464" s="16"/>
      <c r="X464" s="17">
        <f t="shared" si="433"/>
        <v>0</v>
      </c>
      <c r="Y464" s="16" t="s">
        <v>1269</v>
      </c>
      <c r="Z464" s="16" t="s">
        <v>62</v>
      </c>
      <c r="AA464" s="16" t="s">
        <v>1197</v>
      </c>
      <c r="AB464" s="16">
        <v>28</v>
      </c>
      <c r="AC464" s="16" t="s">
        <v>63</v>
      </c>
    </row>
    <row r="465" spans="1:29">
      <c r="A465" s="11">
        <v>45411</v>
      </c>
      <c r="B465" s="62" t="s">
        <v>1035</v>
      </c>
      <c r="C465" s="13" t="s">
        <v>1225</v>
      </c>
      <c r="D465" s="13" t="s">
        <v>1218</v>
      </c>
      <c r="E465" s="14">
        <v>25.094999999999999</v>
      </c>
      <c r="F465" s="15">
        <f t="shared" si="429"/>
        <v>-5.000000000002558E-3</v>
      </c>
      <c r="G465" s="16">
        <v>25.1</v>
      </c>
      <c r="H465" s="16">
        <v>1500</v>
      </c>
      <c r="I465" s="17">
        <f t="shared" si="430"/>
        <v>37650</v>
      </c>
      <c r="J465" s="16"/>
      <c r="K465" s="16"/>
      <c r="L465" s="17">
        <f t="shared" si="431"/>
        <v>37650</v>
      </c>
      <c r="M465" s="16">
        <v>15000</v>
      </c>
      <c r="N465" s="16"/>
      <c r="O465" s="16">
        <v>350</v>
      </c>
      <c r="P465" s="16"/>
      <c r="Q465" s="16"/>
      <c r="R465" s="16"/>
      <c r="S465" s="17">
        <f t="shared" si="432"/>
        <v>22300</v>
      </c>
      <c r="T465" s="16">
        <v>22300</v>
      </c>
      <c r="U465" s="16"/>
      <c r="V465" s="16"/>
      <c r="W465" s="16"/>
      <c r="X465" s="17">
        <f t="shared" si="433"/>
        <v>0</v>
      </c>
      <c r="Y465" s="16" t="s">
        <v>1269</v>
      </c>
      <c r="Z465" s="16" t="s">
        <v>62</v>
      </c>
      <c r="AA465" s="16" t="s">
        <v>889</v>
      </c>
      <c r="AB465" s="16">
        <v>29</v>
      </c>
      <c r="AC465" s="16" t="s">
        <v>63</v>
      </c>
    </row>
    <row r="466" spans="1:29">
      <c r="A466" s="11">
        <v>45411</v>
      </c>
      <c r="B466" s="62" t="s">
        <v>1035</v>
      </c>
      <c r="C466" s="13" t="s">
        <v>1226</v>
      </c>
      <c r="D466" s="13" t="s">
        <v>1219</v>
      </c>
      <c r="E466" s="14">
        <v>24.98</v>
      </c>
      <c r="F466" s="15">
        <f t="shared" si="429"/>
        <v>0</v>
      </c>
      <c r="G466" s="16">
        <v>24.98</v>
      </c>
      <c r="H466" s="16">
        <v>1500</v>
      </c>
      <c r="I466" s="17">
        <f t="shared" si="430"/>
        <v>37470</v>
      </c>
      <c r="J466" s="16"/>
      <c r="K466" s="16"/>
      <c r="L466" s="17">
        <f t="shared" si="431"/>
        <v>37470</v>
      </c>
      <c r="M466" s="16">
        <v>15000</v>
      </c>
      <c r="N466" s="16"/>
      <c r="O466" s="16">
        <v>320</v>
      </c>
      <c r="P466" s="16"/>
      <c r="Q466" s="16"/>
      <c r="R466" s="16"/>
      <c r="S466" s="17">
        <f t="shared" si="432"/>
        <v>22150</v>
      </c>
      <c r="T466" s="16">
        <v>22150</v>
      </c>
      <c r="U466" s="16"/>
      <c r="V466" s="16"/>
      <c r="W466" s="16"/>
      <c r="X466" s="17">
        <f t="shared" si="433"/>
        <v>0</v>
      </c>
      <c r="Y466" s="16" t="s">
        <v>1269</v>
      </c>
      <c r="Z466" s="16" t="s">
        <v>62</v>
      </c>
      <c r="AA466" s="16" t="s">
        <v>1196</v>
      </c>
      <c r="AB466" s="16">
        <v>30</v>
      </c>
      <c r="AC466" s="16" t="s">
        <v>63</v>
      </c>
    </row>
    <row r="467" spans="1:29">
      <c r="A467" s="11">
        <v>45411</v>
      </c>
      <c r="B467" s="62" t="s">
        <v>1035</v>
      </c>
      <c r="C467" s="13" t="s">
        <v>1227</v>
      </c>
      <c r="D467" s="13" t="s">
        <v>1220</v>
      </c>
      <c r="E467" s="14">
        <v>25.35</v>
      </c>
      <c r="F467" s="15">
        <f t="shared" si="429"/>
        <v>0.10000000000000142</v>
      </c>
      <c r="G467" s="16">
        <v>25.25</v>
      </c>
      <c r="H467" s="16">
        <v>1500</v>
      </c>
      <c r="I467" s="17">
        <f t="shared" si="430"/>
        <v>37875</v>
      </c>
      <c r="J467" s="16"/>
      <c r="K467" s="16"/>
      <c r="L467" s="17">
        <f t="shared" si="431"/>
        <v>37875</v>
      </c>
      <c r="M467" s="16">
        <v>15000</v>
      </c>
      <c r="N467" s="16">
        <v>450</v>
      </c>
      <c r="O467" s="16">
        <v>325</v>
      </c>
      <c r="P467" s="16"/>
      <c r="Q467" s="16"/>
      <c r="R467" s="16"/>
      <c r="S467" s="17">
        <f t="shared" si="432"/>
        <v>22100</v>
      </c>
      <c r="T467" s="16">
        <v>22100</v>
      </c>
      <c r="U467" s="16"/>
      <c r="V467" s="16"/>
      <c r="W467" s="16"/>
      <c r="X467" s="17">
        <f t="shared" si="433"/>
        <v>0</v>
      </c>
      <c r="Y467" s="16" t="s">
        <v>1269</v>
      </c>
      <c r="Z467" s="16" t="s">
        <v>62</v>
      </c>
      <c r="AA467" s="16" t="s">
        <v>1196</v>
      </c>
      <c r="AB467" s="16">
        <v>31</v>
      </c>
      <c r="AC467" s="16" t="s">
        <v>63</v>
      </c>
    </row>
    <row r="469" spans="1:29">
      <c r="A469" s="11">
        <v>45399</v>
      </c>
      <c r="B469" s="12" t="s">
        <v>1050</v>
      </c>
      <c r="C469" s="13" t="s">
        <v>1051</v>
      </c>
      <c r="D469" s="13" t="s">
        <v>802</v>
      </c>
      <c r="E469" s="14">
        <v>30.32</v>
      </c>
      <c r="F469" s="15">
        <f t="shared" ref="F469" si="434">SUM(E469-G469)</f>
        <v>30.32</v>
      </c>
      <c r="G469" s="16"/>
      <c r="H469" s="16"/>
      <c r="I469" s="17">
        <f t="shared" ref="I469" si="435">G469*H469</f>
        <v>0</v>
      </c>
      <c r="J469" s="16"/>
      <c r="K469" s="16"/>
      <c r="L469" s="17">
        <f t="shared" ref="L469" si="436">I469+J469+K469</f>
        <v>0</v>
      </c>
      <c r="M469" s="16"/>
      <c r="N469" s="16"/>
      <c r="O469" s="16"/>
      <c r="P469" s="16"/>
      <c r="Q469" s="16"/>
      <c r="R469" s="16"/>
      <c r="S469" s="17">
        <f t="shared" ref="S469" si="437">L469-M469-N469-O469-P469-Q469-R469</f>
        <v>0</v>
      </c>
      <c r="T469" s="16"/>
      <c r="U469" s="16"/>
      <c r="V469" s="16"/>
      <c r="W469" s="16"/>
      <c r="X469" s="17">
        <f t="shared" ref="X469" si="438">S469-T469-U469-V469-W469</f>
        <v>0</v>
      </c>
      <c r="Y469" s="16"/>
      <c r="Z469" s="16" t="s">
        <v>62</v>
      </c>
      <c r="AA469" s="16"/>
      <c r="AB469" s="16"/>
      <c r="AC469" s="16" t="s">
        <v>63</v>
      </c>
    </row>
    <row r="471" spans="1:29">
      <c r="A471" s="11">
        <v>45410</v>
      </c>
      <c r="B471" s="62" t="s">
        <v>1101</v>
      </c>
      <c r="C471" s="13" t="s">
        <v>1102</v>
      </c>
      <c r="D471" s="13" t="s">
        <v>1103</v>
      </c>
      <c r="E471" s="14">
        <v>35.130000000000003</v>
      </c>
      <c r="F471" s="15">
        <f t="shared" ref="F471:F474" si="439">SUM(E471-G471)</f>
        <v>0.16000000000000369</v>
      </c>
      <c r="G471" s="16">
        <v>34.97</v>
      </c>
      <c r="H471" s="16">
        <v>1600</v>
      </c>
      <c r="I471" s="17">
        <f t="shared" ref="I471:I474" si="440">G471*H471</f>
        <v>55952</v>
      </c>
      <c r="J471" s="16"/>
      <c r="K471" s="16"/>
      <c r="L471" s="17">
        <f t="shared" ref="L471:L474" si="441">I471+J471+K471</f>
        <v>55952</v>
      </c>
      <c r="M471" s="16">
        <v>10000</v>
      </c>
      <c r="N471" s="16"/>
      <c r="O471" s="16">
        <v>352</v>
      </c>
      <c r="P471" s="16"/>
      <c r="Q471" s="16"/>
      <c r="R471" s="16"/>
      <c r="S471" s="17">
        <f t="shared" ref="S471:S474" si="442">L471-M471-N471-O471-P471-Q471-R471</f>
        <v>45600</v>
      </c>
      <c r="T471" s="16">
        <v>45600</v>
      </c>
      <c r="U471" s="16"/>
      <c r="V471" s="16"/>
      <c r="W471" s="16"/>
      <c r="X471" s="17">
        <f t="shared" ref="X471:X474" si="443">S471-T471-U471-V471-W471</f>
        <v>0</v>
      </c>
      <c r="Y471" s="16" t="s">
        <v>1192</v>
      </c>
      <c r="Z471" s="16" t="s">
        <v>62</v>
      </c>
      <c r="AA471" s="16" t="s">
        <v>1264</v>
      </c>
      <c r="AB471" s="16">
        <v>32</v>
      </c>
      <c r="AC471" s="16" t="s">
        <v>63</v>
      </c>
    </row>
    <row r="472" spans="1:29">
      <c r="A472" s="11">
        <v>45410</v>
      </c>
      <c r="B472" s="62" t="s">
        <v>1101</v>
      </c>
      <c r="C472" s="13" t="s">
        <v>1104</v>
      </c>
      <c r="D472" s="13" t="s">
        <v>1105</v>
      </c>
      <c r="E472" s="14">
        <v>30.12</v>
      </c>
      <c r="F472" s="15">
        <f t="shared" si="439"/>
        <v>0.15000000000000213</v>
      </c>
      <c r="G472" s="16">
        <v>29.97</v>
      </c>
      <c r="H472" s="16">
        <v>1600</v>
      </c>
      <c r="I472" s="17">
        <f t="shared" si="440"/>
        <v>47952</v>
      </c>
      <c r="J472" s="16"/>
      <c r="K472" s="16"/>
      <c r="L472" s="17">
        <f t="shared" si="441"/>
        <v>47952</v>
      </c>
      <c r="M472" s="16">
        <v>30000</v>
      </c>
      <c r="N472" s="16"/>
      <c r="O472" s="16">
        <v>352</v>
      </c>
      <c r="P472" s="16"/>
      <c r="Q472" s="16"/>
      <c r="R472" s="16"/>
      <c r="S472" s="17">
        <f t="shared" si="442"/>
        <v>17600</v>
      </c>
      <c r="T472" s="16">
        <v>17600</v>
      </c>
      <c r="U472" s="16"/>
      <c r="V472" s="16"/>
      <c r="W472" s="16"/>
      <c r="X472" s="17">
        <f t="shared" si="443"/>
        <v>0</v>
      </c>
      <c r="Y472" s="16" t="s">
        <v>1192</v>
      </c>
      <c r="Z472" s="16" t="s">
        <v>62</v>
      </c>
      <c r="AA472" s="16" t="s">
        <v>1265</v>
      </c>
      <c r="AB472" s="16">
        <v>33</v>
      </c>
      <c r="AC472" s="16" t="s">
        <v>63</v>
      </c>
    </row>
    <row r="473" spans="1:29">
      <c r="A473" s="11">
        <v>45410</v>
      </c>
      <c r="B473" s="62" t="s">
        <v>1101</v>
      </c>
      <c r="C473" s="13" t="s">
        <v>1106</v>
      </c>
      <c r="D473" s="13" t="s">
        <v>1107</v>
      </c>
      <c r="E473" s="14">
        <v>24.82</v>
      </c>
      <c r="F473" s="15">
        <f t="shared" si="439"/>
        <v>0.24000000000000199</v>
      </c>
      <c r="G473" s="16">
        <v>24.58</v>
      </c>
      <c r="H473" s="16">
        <v>1600</v>
      </c>
      <c r="I473" s="17">
        <f t="shared" si="440"/>
        <v>39328</v>
      </c>
      <c r="J473" s="16"/>
      <c r="K473" s="16"/>
      <c r="L473" s="17">
        <f t="shared" si="441"/>
        <v>39328</v>
      </c>
      <c r="M473" s="16">
        <v>10000</v>
      </c>
      <c r="N473" s="16"/>
      <c r="O473" s="16">
        <v>328</v>
      </c>
      <c r="P473" s="16"/>
      <c r="Q473" s="16"/>
      <c r="R473" s="16"/>
      <c r="S473" s="17">
        <f t="shared" si="442"/>
        <v>29000</v>
      </c>
      <c r="T473" s="16">
        <v>29000</v>
      </c>
      <c r="U473" s="16"/>
      <c r="V473" s="16"/>
      <c r="W473" s="16"/>
      <c r="X473" s="17">
        <f t="shared" si="443"/>
        <v>0</v>
      </c>
      <c r="Y473" s="16" t="s">
        <v>1192</v>
      </c>
      <c r="Z473" s="16" t="s">
        <v>62</v>
      </c>
      <c r="AA473" s="16" t="s">
        <v>1266</v>
      </c>
      <c r="AB473" s="16">
        <v>34</v>
      </c>
      <c r="AC473" s="16" t="s">
        <v>63</v>
      </c>
    </row>
    <row r="474" spans="1:29">
      <c r="A474" s="11">
        <v>45410</v>
      </c>
      <c r="B474" s="62" t="s">
        <v>1101</v>
      </c>
      <c r="C474" s="13" t="s">
        <v>1108</v>
      </c>
      <c r="D474" s="13" t="s">
        <v>1109</v>
      </c>
      <c r="E474" s="14">
        <v>25.13</v>
      </c>
      <c r="F474" s="15">
        <f t="shared" si="439"/>
        <v>0.21999999999999886</v>
      </c>
      <c r="G474" s="16">
        <v>24.91</v>
      </c>
      <c r="H474" s="16">
        <v>1600</v>
      </c>
      <c r="I474" s="17">
        <f t="shared" si="440"/>
        <v>39856</v>
      </c>
      <c r="J474" s="16"/>
      <c r="K474" s="16"/>
      <c r="L474" s="17">
        <f t="shared" si="441"/>
        <v>39856</v>
      </c>
      <c r="M474" s="16">
        <v>10000</v>
      </c>
      <c r="N474" s="16"/>
      <c r="O474" s="16">
        <v>356</v>
      </c>
      <c r="P474" s="16"/>
      <c r="Q474" s="16"/>
      <c r="R474" s="16"/>
      <c r="S474" s="17">
        <f t="shared" si="442"/>
        <v>29500</v>
      </c>
      <c r="T474" s="16">
        <v>29500</v>
      </c>
      <c r="U474" s="16"/>
      <c r="V474" s="16"/>
      <c r="W474" s="16"/>
      <c r="X474" s="17">
        <f t="shared" si="443"/>
        <v>0</v>
      </c>
      <c r="Y474" s="16" t="s">
        <v>1192</v>
      </c>
      <c r="Z474" s="16" t="s">
        <v>62</v>
      </c>
      <c r="AA474" s="16" t="s">
        <v>1267</v>
      </c>
      <c r="AB474" s="16">
        <v>35</v>
      </c>
      <c r="AC474" s="16" t="s">
        <v>63</v>
      </c>
    </row>
    <row r="475" spans="1:29">
      <c r="A475" s="11">
        <v>45411</v>
      </c>
      <c r="B475" s="62" t="s">
        <v>1101</v>
      </c>
      <c r="C475" s="13" t="s">
        <v>1200</v>
      </c>
      <c r="D475" s="13" t="s">
        <v>1201</v>
      </c>
      <c r="E475" s="14">
        <v>29.99</v>
      </c>
      <c r="F475" s="15">
        <f t="shared" ref="F475:F478" si="444">SUM(E475-G475)</f>
        <v>0.12999999999999901</v>
      </c>
      <c r="G475" s="16">
        <v>29.86</v>
      </c>
      <c r="H475" s="16">
        <v>1600</v>
      </c>
      <c r="I475" s="17">
        <f t="shared" ref="I475:I478" si="445">G475*H475</f>
        <v>47776</v>
      </c>
      <c r="J475" s="16"/>
      <c r="K475" s="16"/>
      <c r="L475" s="17">
        <f t="shared" ref="L475:L478" si="446">I475+J475+K475</f>
        <v>47776</v>
      </c>
      <c r="M475" s="16">
        <v>28000</v>
      </c>
      <c r="N475" s="16"/>
      <c r="O475" s="16">
        <v>326</v>
      </c>
      <c r="P475" s="16"/>
      <c r="Q475" s="16"/>
      <c r="R475" s="16"/>
      <c r="S475" s="17">
        <f t="shared" ref="S475:S478" si="447">L475-M475-N475-O475-P475-Q475-R475</f>
        <v>19450</v>
      </c>
      <c r="T475" s="16">
        <v>19450</v>
      </c>
      <c r="U475" s="16"/>
      <c r="V475" s="16"/>
      <c r="W475" s="16"/>
      <c r="X475" s="17">
        <f t="shared" ref="X475:X478" si="448">S475-T475-U475-V475-W475</f>
        <v>0</v>
      </c>
      <c r="Y475" s="16" t="s">
        <v>1192</v>
      </c>
      <c r="Z475" s="16" t="s">
        <v>62</v>
      </c>
      <c r="AA475" s="16" t="s">
        <v>1268</v>
      </c>
      <c r="AB475" s="16">
        <v>36</v>
      </c>
      <c r="AC475" s="16" t="s">
        <v>63</v>
      </c>
    </row>
    <row r="476" spans="1:29">
      <c r="A476" s="11">
        <v>45412</v>
      </c>
      <c r="B476" s="62" t="s">
        <v>1101</v>
      </c>
      <c r="C476" s="13" t="s">
        <v>1202</v>
      </c>
      <c r="D476" s="13" t="s">
        <v>1203</v>
      </c>
      <c r="E476" s="14">
        <v>29.93</v>
      </c>
      <c r="F476" s="15">
        <f t="shared" si="444"/>
        <v>0.30000000000000071</v>
      </c>
      <c r="G476" s="16">
        <v>29.63</v>
      </c>
      <c r="H476" s="16">
        <v>1600</v>
      </c>
      <c r="I476" s="17">
        <f t="shared" si="445"/>
        <v>47408</v>
      </c>
      <c r="J476" s="16"/>
      <c r="K476" s="16"/>
      <c r="L476" s="17">
        <f t="shared" si="446"/>
        <v>47408</v>
      </c>
      <c r="M476" s="16">
        <v>10000</v>
      </c>
      <c r="N476" s="16"/>
      <c r="O476" s="16">
        <v>358</v>
      </c>
      <c r="P476" s="16"/>
      <c r="Q476" s="16"/>
      <c r="R476" s="16"/>
      <c r="S476" s="17">
        <f t="shared" si="447"/>
        <v>37050</v>
      </c>
      <c r="T476" s="16">
        <v>37050</v>
      </c>
      <c r="U476" s="16"/>
      <c r="V476" s="16"/>
      <c r="W476" s="16"/>
      <c r="X476" s="17">
        <f t="shared" si="448"/>
        <v>0</v>
      </c>
      <c r="Y476" s="16" t="s">
        <v>1278</v>
      </c>
      <c r="Z476" s="16" t="s">
        <v>62</v>
      </c>
      <c r="AA476" s="16" t="s">
        <v>1287</v>
      </c>
      <c r="AB476" s="16">
        <v>40</v>
      </c>
      <c r="AC476" s="16" t="s">
        <v>63</v>
      </c>
    </row>
    <row r="477" spans="1:29">
      <c r="A477" s="11">
        <v>45412</v>
      </c>
      <c r="B477" s="62" t="s">
        <v>1101</v>
      </c>
      <c r="C477" s="13" t="s">
        <v>1204</v>
      </c>
      <c r="D477" s="13" t="s">
        <v>1205</v>
      </c>
      <c r="E477" s="14">
        <v>30.36</v>
      </c>
      <c r="F477" s="15">
        <f t="shared" si="444"/>
        <v>0.23999999999999844</v>
      </c>
      <c r="G477" s="16">
        <v>30.12</v>
      </c>
      <c r="H477" s="16">
        <v>1600</v>
      </c>
      <c r="I477" s="17">
        <f t="shared" si="445"/>
        <v>48192</v>
      </c>
      <c r="J477" s="16"/>
      <c r="K477" s="16"/>
      <c r="L477" s="17">
        <f t="shared" si="446"/>
        <v>48192</v>
      </c>
      <c r="M477" s="16">
        <v>34000</v>
      </c>
      <c r="N477" s="16"/>
      <c r="O477" s="16">
        <v>342</v>
      </c>
      <c r="P477" s="16"/>
      <c r="Q477" s="16"/>
      <c r="R477" s="16"/>
      <c r="S477" s="17">
        <f t="shared" si="447"/>
        <v>13850</v>
      </c>
      <c r="T477" s="16">
        <v>13850</v>
      </c>
      <c r="U477" s="16"/>
      <c r="V477" s="16"/>
      <c r="W477" s="16"/>
      <c r="X477" s="17">
        <f t="shared" si="448"/>
        <v>0</v>
      </c>
      <c r="Y477" s="16" t="s">
        <v>1278</v>
      </c>
      <c r="Z477" s="16" t="s">
        <v>62</v>
      </c>
      <c r="AA477" s="16" t="s">
        <v>1288</v>
      </c>
      <c r="AB477" s="16">
        <v>41</v>
      </c>
      <c r="AC477" s="16" t="s">
        <v>63</v>
      </c>
    </row>
    <row r="478" spans="1:29">
      <c r="A478" s="11">
        <v>45412</v>
      </c>
      <c r="B478" s="62" t="s">
        <v>1101</v>
      </c>
      <c r="C478" s="13" t="s">
        <v>1206</v>
      </c>
      <c r="D478" s="13" t="s">
        <v>1207</v>
      </c>
      <c r="E478" s="14">
        <v>30.21</v>
      </c>
      <c r="F478" s="15">
        <f t="shared" si="444"/>
        <v>8.9999999999999858E-2</v>
      </c>
      <c r="G478" s="16">
        <v>30.12</v>
      </c>
      <c r="H478" s="16">
        <v>1600</v>
      </c>
      <c r="I478" s="17">
        <f t="shared" si="445"/>
        <v>48192</v>
      </c>
      <c r="J478" s="16"/>
      <c r="K478" s="16"/>
      <c r="L478" s="17">
        <f t="shared" si="446"/>
        <v>48192</v>
      </c>
      <c r="M478" s="16">
        <v>20000</v>
      </c>
      <c r="N478" s="16"/>
      <c r="O478" s="16">
        <v>342</v>
      </c>
      <c r="P478" s="16"/>
      <c r="Q478" s="16"/>
      <c r="R478" s="16"/>
      <c r="S478" s="17">
        <f t="shared" si="447"/>
        <v>27850</v>
      </c>
      <c r="T478" s="16">
        <v>27850</v>
      </c>
      <c r="U478" s="16"/>
      <c r="V478" s="16"/>
      <c r="W478" s="16"/>
      <c r="X478" s="17">
        <f t="shared" si="448"/>
        <v>0</v>
      </c>
      <c r="Y478" s="16" t="s">
        <v>1278</v>
      </c>
      <c r="Z478" s="16" t="s">
        <v>62</v>
      </c>
      <c r="AA478" s="16" t="s">
        <v>1280</v>
      </c>
      <c r="AB478" s="16">
        <v>39</v>
      </c>
      <c r="AC478" s="16" t="s">
        <v>63</v>
      </c>
    </row>
    <row r="480" spans="1:29">
      <c r="A480" s="11">
        <v>45411</v>
      </c>
      <c r="B480" s="12" t="s">
        <v>1208</v>
      </c>
      <c r="C480" s="13" t="s">
        <v>1209</v>
      </c>
      <c r="D480" s="13" t="s">
        <v>1210</v>
      </c>
      <c r="E480" s="14">
        <v>24.93</v>
      </c>
      <c r="F480" s="15">
        <f t="shared" ref="F480:F482" si="449">SUM(E480-G480)</f>
        <v>0.10999999999999943</v>
      </c>
      <c r="G480" s="16">
        <v>24.82</v>
      </c>
      <c r="H480" s="16">
        <v>2150</v>
      </c>
      <c r="I480" s="17">
        <f t="shared" ref="I480:I482" si="450">G480*H480</f>
        <v>53363</v>
      </c>
      <c r="J480" s="16"/>
      <c r="K480" s="16"/>
      <c r="L480" s="17">
        <f t="shared" ref="L480:L482" si="451">I480+J480+K480</f>
        <v>53363</v>
      </c>
      <c r="M480" s="16">
        <v>50000</v>
      </c>
      <c r="N480" s="16">
        <v>605</v>
      </c>
      <c r="O480" s="16">
        <v>308</v>
      </c>
      <c r="P480" s="16"/>
      <c r="Q480" s="16"/>
      <c r="R480" s="16"/>
      <c r="S480" s="17">
        <f t="shared" ref="S480:S482" si="452">L480-M480-N480-O480-P480-Q480-R480</f>
        <v>2450</v>
      </c>
      <c r="T480" s="16">
        <v>2450</v>
      </c>
      <c r="U480" s="16"/>
      <c r="V480" s="16"/>
      <c r="W480" s="16"/>
      <c r="X480" s="17">
        <f t="shared" ref="X480:X482" si="453">S480-T480-U480-V480-W480</f>
        <v>0</v>
      </c>
      <c r="Y480" s="16" t="s">
        <v>1289</v>
      </c>
      <c r="Z480" s="16" t="s">
        <v>62</v>
      </c>
      <c r="AA480" s="16" t="s">
        <v>1290</v>
      </c>
      <c r="AB480" s="16">
        <v>3</v>
      </c>
      <c r="AC480" s="16" t="s">
        <v>63</v>
      </c>
    </row>
    <row r="481" spans="1:29">
      <c r="A481" s="11">
        <v>45411</v>
      </c>
      <c r="B481" s="12" t="s">
        <v>1208</v>
      </c>
      <c r="C481" s="13" t="s">
        <v>1211</v>
      </c>
      <c r="D481" s="13" t="s">
        <v>1212</v>
      </c>
      <c r="E481" s="14">
        <v>31.065000000000001</v>
      </c>
      <c r="F481" s="15">
        <f t="shared" si="449"/>
        <v>4.5000000000001705E-2</v>
      </c>
      <c r="G481" s="16">
        <v>31.02</v>
      </c>
      <c r="H481" s="16">
        <v>2150</v>
      </c>
      <c r="I481" s="17">
        <f t="shared" si="450"/>
        <v>66693</v>
      </c>
      <c r="J481" s="16"/>
      <c r="K481" s="16"/>
      <c r="L481" s="17">
        <f t="shared" si="451"/>
        <v>66693</v>
      </c>
      <c r="M481" s="16">
        <v>50000</v>
      </c>
      <c r="N481" s="16">
        <v>275</v>
      </c>
      <c r="O481" s="16">
        <v>318</v>
      </c>
      <c r="P481" s="16"/>
      <c r="Q481" s="16"/>
      <c r="R481" s="16"/>
      <c r="S481" s="17">
        <f t="shared" si="452"/>
        <v>16100</v>
      </c>
      <c r="T481" s="16">
        <v>16100</v>
      </c>
      <c r="U481" s="16"/>
      <c r="V481" s="16"/>
      <c r="W481" s="16"/>
      <c r="X481" s="17">
        <f t="shared" si="453"/>
        <v>0</v>
      </c>
      <c r="Y481" s="16" t="s">
        <v>1289</v>
      </c>
      <c r="Z481" s="16" t="s">
        <v>62</v>
      </c>
      <c r="AA481" s="16" t="s">
        <v>1291</v>
      </c>
      <c r="AB481" s="16">
        <v>4</v>
      </c>
      <c r="AC481" s="16" t="s">
        <v>63</v>
      </c>
    </row>
    <row r="482" spans="1:29">
      <c r="A482" s="11">
        <v>45411</v>
      </c>
      <c r="B482" s="12" t="s">
        <v>1208</v>
      </c>
      <c r="C482" s="13" t="s">
        <v>1213</v>
      </c>
      <c r="D482" s="13" t="s">
        <v>1214</v>
      </c>
      <c r="E482" s="14">
        <v>25.06</v>
      </c>
      <c r="F482" s="15">
        <f t="shared" si="449"/>
        <v>0.25</v>
      </c>
      <c r="G482" s="16">
        <v>24.81</v>
      </c>
      <c r="H482" s="16">
        <v>2150</v>
      </c>
      <c r="I482" s="17">
        <f t="shared" si="450"/>
        <v>53341.5</v>
      </c>
      <c r="J482" s="16"/>
      <c r="K482" s="16"/>
      <c r="L482" s="17">
        <f t="shared" si="451"/>
        <v>53341.5</v>
      </c>
      <c r="M482" s="16">
        <v>40000</v>
      </c>
      <c r="N482" s="16">
        <v>1375</v>
      </c>
      <c r="O482" s="16">
        <v>333</v>
      </c>
      <c r="P482" s="16"/>
      <c r="Q482" s="16"/>
      <c r="R482" s="16">
        <v>533</v>
      </c>
      <c r="S482" s="17">
        <f t="shared" si="452"/>
        <v>11100.5</v>
      </c>
      <c r="T482" s="16">
        <v>11100.5</v>
      </c>
      <c r="U482" s="16"/>
      <c r="V482" s="16"/>
      <c r="W482" s="16"/>
      <c r="X482" s="17">
        <f t="shared" si="453"/>
        <v>0</v>
      </c>
      <c r="Y482" s="16" t="s">
        <v>1289</v>
      </c>
      <c r="Z482" s="16" t="s">
        <v>62</v>
      </c>
      <c r="AA482" s="16" t="s">
        <v>1292</v>
      </c>
      <c r="AB482" s="16">
        <v>5</v>
      </c>
      <c r="AC482" s="16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SHUBHAM YADAV</cp:lastModifiedBy>
  <dcterms:created xsi:type="dcterms:W3CDTF">2024-04-04T10:20:23Z</dcterms:created>
  <dcterms:modified xsi:type="dcterms:W3CDTF">2024-06-06T07:22:10Z</dcterms:modified>
</cp:coreProperties>
</file>